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7E8E98AB-1BC1-44B1-8D87-63832C45EDD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2023R5" sheetId="2" r:id="rId1"/>
  </sheets>
  <definedNames>
    <definedName name="_xlnm.Print_Area" localSheetId="0">'2023R5'!$A$1:$O$60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2" i="2" l="1"/>
  <c r="N52" i="2" s="1"/>
  <c r="G52" i="2"/>
  <c r="E46" i="2"/>
  <c r="F46" i="2" s="1"/>
  <c r="G46" i="2" s="1"/>
  <c r="A47" i="2" s="1"/>
  <c r="B47" i="2" s="1"/>
  <c r="C47" i="2" s="1"/>
  <c r="D47" i="2" s="1"/>
  <c r="E47" i="2" s="1"/>
  <c r="F47" i="2" s="1"/>
  <c r="G47" i="2" s="1"/>
  <c r="A48" i="2" s="1"/>
  <c r="B48" i="2" s="1"/>
  <c r="C48" i="2" s="1"/>
  <c r="D48" i="2" s="1"/>
  <c r="E48" i="2" s="1"/>
  <c r="F48" i="2" s="1"/>
  <c r="G48" i="2" s="1"/>
  <c r="A49" i="2" s="1"/>
  <c r="B49" i="2" s="1"/>
  <c r="C49" i="2" s="1"/>
  <c r="D49" i="2" s="1"/>
  <c r="E49" i="2" s="1"/>
  <c r="F49" i="2" s="1"/>
  <c r="G49" i="2" s="1"/>
  <c r="A50" i="2" s="1"/>
  <c r="B50" i="2" s="1"/>
  <c r="C50" i="2" s="1"/>
  <c r="D50" i="2" s="1"/>
  <c r="E50" i="2" s="1"/>
  <c r="F50" i="2" s="1"/>
  <c r="G50" i="2" s="1"/>
  <c r="A46" i="2"/>
  <c r="B46" i="2" s="1"/>
  <c r="C46" i="2" s="1"/>
  <c r="D46" i="2" s="1"/>
  <c r="O45" i="2"/>
  <c r="N45" i="2" s="1"/>
  <c r="M45" i="2" s="1"/>
  <c r="L45" i="2" s="1"/>
  <c r="K45" i="2" s="1"/>
  <c r="J45" i="2" s="1"/>
  <c r="I45" i="2" s="1"/>
  <c r="G45" i="2"/>
  <c r="F45" i="2" s="1"/>
  <c r="E45" i="2" s="1"/>
  <c r="D45" i="2" s="1"/>
  <c r="C45" i="2" s="1"/>
  <c r="B45" i="2" s="1"/>
  <c r="A45" i="2" s="1"/>
  <c r="O43" i="2"/>
  <c r="I46" i="2" s="1"/>
  <c r="J46" i="2" s="1"/>
  <c r="K46" i="2" s="1"/>
  <c r="L46" i="2" s="1"/>
  <c r="M46" i="2" s="1"/>
  <c r="N46" i="2" s="1"/>
  <c r="O46" i="2" s="1"/>
  <c r="I47" i="2" s="1"/>
  <c r="J47" i="2" s="1"/>
  <c r="K47" i="2" s="1"/>
  <c r="L47" i="2" s="1"/>
  <c r="M47" i="2" s="1"/>
  <c r="N47" i="2" s="1"/>
  <c r="O47" i="2" s="1"/>
  <c r="I48" i="2" s="1"/>
  <c r="J48" i="2" s="1"/>
  <c r="K48" i="2" s="1"/>
  <c r="L48" i="2" s="1"/>
  <c r="M48" i="2" s="1"/>
  <c r="N48" i="2" s="1"/>
  <c r="O48" i="2" s="1"/>
  <c r="I49" i="2" s="1"/>
  <c r="J49" i="2" s="1"/>
  <c r="K49" i="2" s="1"/>
  <c r="L49" i="2" s="1"/>
  <c r="M49" i="2" s="1"/>
  <c r="N49" i="2" s="1"/>
  <c r="O49" i="2" s="1"/>
  <c r="I50" i="2" s="1"/>
  <c r="J50" i="2" s="1"/>
  <c r="K50" i="2" s="1"/>
  <c r="L50" i="2" s="1"/>
  <c r="M50" i="2" s="1"/>
  <c r="N50" i="2" s="1"/>
  <c r="O50" i="2" s="1"/>
  <c r="N43" i="2"/>
  <c r="I43" i="2"/>
  <c r="G43" i="2"/>
  <c r="A43" i="2"/>
  <c r="B37" i="2"/>
  <c r="C37" i="2" s="1"/>
  <c r="D37" i="2" s="1"/>
  <c r="E37" i="2" s="1"/>
  <c r="F37" i="2" s="1"/>
  <c r="G37" i="2" s="1"/>
  <c r="A38" i="2" s="1"/>
  <c r="B38" i="2" s="1"/>
  <c r="C38" i="2" s="1"/>
  <c r="D38" i="2" s="1"/>
  <c r="E38" i="2" s="1"/>
  <c r="F38" i="2" s="1"/>
  <c r="G38" i="2" s="1"/>
  <c r="A39" i="2" s="1"/>
  <c r="B39" i="2" s="1"/>
  <c r="C39" i="2" s="1"/>
  <c r="D39" i="2" s="1"/>
  <c r="E39" i="2" s="1"/>
  <c r="F39" i="2" s="1"/>
  <c r="G39" i="2" s="1"/>
  <c r="A40" i="2" s="1"/>
  <c r="B40" i="2" s="1"/>
  <c r="C40" i="2" s="1"/>
  <c r="D40" i="2" s="1"/>
  <c r="E40" i="2" s="1"/>
  <c r="F40" i="2" s="1"/>
  <c r="G40" i="2" s="1"/>
  <c r="A41" i="2" s="1"/>
  <c r="B41" i="2" s="1"/>
  <c r="C41" i="2" s="1"/>
  <c r="D41" i="2" s="1"/>
  <c r="E41" i="2" s="1"/>
  <c r="F41" i="2" s="1"/>
  <c r="G41" i="2" s="1"/>
  <c r="A37" i="2"/>
  <c r="G36" i="2"/>
  <c r="F36" i="2" s="1"/>
  <c r="E36" i="2" s="1"/>
  <c r="D36" i="2" s="1"/>
  <c r="C36" i="2" s="1"/>
  <c r="B36" i="2" s="1"/>
  <c r="A36" i="2" s="1"/>
  <c r="O34" i="2"/>
  <c r="N34" i="2"/>
  <c r="G34" i="2"/>
  <c r="F34" i="2"/>
  <c r="A34" i="2"/>
  <c r="O25" i="2"/>
  <c r="I28" i="2" s="1"/>
  <c r="J28" i="2" s="1"/>
  <c r="K28" i="2" s="1"/>
  <c r="L28" i="2" s="1"/>
  <c r="M28" i="2" s="1"/>
  <c r="N28" i="2" s="1"/>
  <c r="O28" i="2" s="1"/>
  <c r="I29" i="2" s="1"/>
  <c r="J29" i="2" s="1"/>
  <c r="K29" i="2" s="1"/>
  <c r="L29" i="2" s="1"/>
  <c r="M29" i="2" s="1"/>
  <c r="N29" i="2" s="1"/>
  <c r="O29" i="2" s="1"/>
  <c r="I30" i="2" s="1"/>
  <c r="J30" i="2" s="1"/>
  <c r="K30" i="2" s="1"/>
  <c r="L30" i="2" s="1"/>
  <c r="M30" i="2" s="1"/>
  <c r="N30" i="2" s="1"/>
  <c r="O30" i="2" s="1"/>
  <c r="I31" i="2" s="1"/>
  <c r="J31" i="2" s="1"/>
  <c r="K31" i="2" s="1"/>
  <c r="L31" i="2" s="1"/>
  <c r="M31" i="2" s="1"/>
  <c r="N31" i="2" s="1"/>
  <c r="O31" i="2" s="1"/>
  <c r="I32" i="2" s="1"/>
  <c r="J32" i="2" s="1"/>
  <c r="K32" i="2" s="1"/>
  <c r="L32" i="2" s="1"/>
  <c r="M32" i="2" s="1"/>
  <c r="N32" i="2" s="1"/>
  <c r="O32" i="2" s="1"/>
  <c r="G25" i="2"/>
  <c r="G27" i="2" s="1"/>
  <c r="F27" i="2" s="1"/>
  <c r="E27" i="2" s="1"/>
  <c r="D27" i="2" s="1"/>
  <c r="C27" i="2" s="1"/>
  <c r="B27" i="2" s="1"/>
  <c r="A27" i="2" s="1"/>
  <c r="F25" i="2"/>
  <c r="I19" i="2"/>
  <c r="J19" i="2" s="1"/>
  <c r="K19" i="2" s="1"/>
  <c r="L19" i="2" s="1"/>
  <c r="M19" i="2" s="1"/>
  <c r="N19" i="2" s="1"/>
  <c r="O19" i="2" s="1"/>
  <c r="I20" i="2" s="1"/>
  <c r="J20" i="2" s="1"/>
  <c r="K20" i="2" s="1"/>
  <c r="L20" i="2" s="1"/>
  <c r="M20" i="2" s="1"/>
  <c r="N20" i="2" s="1"/>
  <c r="O20" i="2" s="1"/>
  <c r="I21" i="2" s="1"/>
  <c r="J21" i="2" s="1"/>
  <c r="K21" i="2" s="1"/>
  <c r="L21" i="2" s="1"/>
  <c r="M21" i="2" s="1"/>
  <c r="N21" i="2" s="1"/>
  <c r="O21" i="2" s="1"/>
  <c r="I22" i="2" s="1"/>
  <c r="J22" i="2" s="1"/>
  <c r="K22" i="2" s="1"/>
  <c r="L22" i="2" s="1"/>
  <c r="M22" i="2" s="1"/>
  <c r="N22" i="2" s="1"/>
  <c r="O22" i="2" s="1"/>
  <c r="I23" i="2" s="1"/>
  <c r="J23" i="2" s="1"/>
  <c r="K23" i="2" s="1"/>
  <c r="L23" i="2" s="1"/>
  <c r="M23" i="2" s="1"/>
  <c r="N23" i="2" s="1"/>
  <c r="O23" i="2" s="1"/>
  <c r="O18" i="2"/>
  <c r="N18" i="2" s="1"/>
  <c r="M18" i="2" s="1"/>
  <c r="L18" i="2" s="1"/>
  <c r="K18" i="2"/>
  <c r="J18" i="2" s="1"/>
  <c r="I18" i="2" s="1"/>
  <c r="O16" i="2"/>
  <c r="N16" i="2" s="1"/>
  <c r="I16" i="2"/>
  <c r="G16" i="2"/>
  <c r="F16" i="2" s="1"/>
  <c r="G9" i="2"/>
  <c r="F9" i="2" s="1"/>
  <c r="E9" i="2" s="1"/>
  <c r="D9" i="2"/>
  <c r="C9" i="2" s="1"/>
  <c r="B9" i="2" s="1"/>
  <c r="A9" i="2" s="1"/>
  <c r="O7" i="2"/>
  <c r="G7" i="2"/>
  <c r="A10" i="2" s="1"/>
  <c r="B10" i="2" s="1"/>
  <c r="C10" i="2" s="1"/>
  <c r="D10" i="2" s="1"/>
  <c r="E10" i="2" s="1"/>
  <c r="F10" i="2" s="1"/>
  <c r="G10" i="2" s="1"/>
  <c r="A11" i="2" s="1"/>
  <c r="B11" i="2" s="1"/>
  <c r="C11" i="2" s="1"/>
  <c r="D11" i="2" s="1"/>
  <c r="E11" i="2" s="1"/>
  <c r="F11" i="2" s="1"/>
  <c r="G11" i="2" s="1"/>
  <c r="A12" i="2" s="1"/>
  <c r="B12" i="2" s="1"/>
  <c r="C12" i="2" s="1"/>
  <c r="D12" i="2" s="1"/>
  <c r="E12" i="2" s="1"/>
  <c r="F12" i="2" s="1"/>
  <c r="G12" i="2" s="1"/>
  <c r="A13" i="2" s="1"/>
  <c r="B13" i="2" s="1"/>
  <c r="C13" i="2" s="1"/>
  <c r="D13" i="2" s="1"/>
  <c r="E13" i="2" s="1"/>
  <c r="F13" i="2" s="1"/>
  <c r="G13" i="2" s="1"/>
  <c r="A14" i="2" s="1"/>
  <c r="B14" i="2" s="1"/>
  <c r="C14" i="2" s="1"/>
  <c r="D14" i="2" s="1"/>
  <c r="E14" i="2" s="1"/>
  <c r="F14" i="2" s="1"/>
  <c r="G14" i="2" s="1"/>
  <c r="F7" i="2"/>
  <c r="A7" i="2"/>
  <c r="N7" i="2" l="1"/>
  <c r="I10" i="2"/>
  <c r="J10" i="2" s="1"/>
  <c r="K10" i="2" s="1"/>
  <c r="L10" i="2" s="1"/>
  <c r="M10" i="2" s="1"/>
  <c r="N10" i="2" s="1"/>
  <c r="O10" i="2" s="1"/>
  <c r="I11" i="2" s="1"/>
  <c r="J11" i="2" s="1"/>
  <c r="K11" i="2" s="1"/>
  <c r="L11" i="2" s="1"/>
  <c r="M11" i="2" s="1"/>
  <c r="N11" i="2" s="1"/>
  <c r="O11" i="2" s="1"/>
  <c r="I12" i="2" s="1"/>
  <c r="J12" i="2" s="1"/>
  <c r="K12" i="2" s="1"/>
  <c r="L12" i="2" s="1"/>
  <c r="M12" i="2" s="1"/>
  <c r="N12" i="2" s="1"/>
  <c r="O12" i="2" s="1"/>
  <c r="I13" i="2" s="1"/>
  <c r="J13" i="2" s="1"/>
  <c r="K13" i="2" s="1"/>
  <c r="L13" i="2" s="1"/>
  <c r="M13" i="2" s="1"/>
  <c r="N13" i="2" s="1"/>
  <c r="O13" i="2" s="1"/>
  <c r="I14" i="2" s="1"/>
  <c r="J14" i="2" s="1"/>
  <c r="K14" i="2" s="1"/>
  <c r="L14" i="2" s="1"/>
  <c r="M14" i="2" s="1"/>
  <c r="N14" i="2" s="1"/>
  <c r="O14" i="2" s="1"/>
  <c r="O9" i="2"/>
  <c r="N9" i="2" s="1"/>
  <c r="M9" i="2" s="1"/>
  <c r="L9" i="2" s="1"/>
  <c r="K9" i="2" s="1"/>
  <c r="J9" i="2" s="1"/>
  <c r="I9" i="2" s="1"/>
  <c r="I7" i="2"/>
  <c r="A16" i="2"/>
  <c r="G18" i="2"/>
  <c r="F18" i="2" s="1"/>
  <c r="E18" i="2" s="1"/>
  <c r="D18" i="2" s="1"/>
  <c r="C18" i="2" s="1"/>
  <c r="B18" i="2" s="1"/>
  <c r="A18" i="2" s="1"/>
  <c r="A19" i="2"/>
  <c r="B19" i="2" s="1"/>
  <c r="C19" i="2" s="1"/>
  <c r="D19" i="2" s="1"/>
  <c r="E19" i="2" s="1"/>
  <c r="F19" i="2" s="1"/>
  <c r="G19" i="2" s="1"/>
  <c r="A20" i="2" s="1"/>
  <c r="B20" i="2" s="1"/>
  <c r="C20" i="2" s="1"/>
  <c r="D20" i="2" s="1"/>
  <c r="E20" i="2" s="1"/>
  <c r="F20" i="2" s="1"/>
  <c r="G20" i="2" s="1"/>
  <c r="A21" i="2" s="1"/>
  <c r="B21" i="2" s="1"/>
  <c r="C21" i="2" s="1"/>
  <c r="D21" i="2" s="1"/>
  <c r="E21" i="2" s="1"/>
  <c r="F21" i="2" s="1"/>
  <c r="G21" i="2" s="1"/>
  <c r="A22" i="2" s="1"/>
  <c r="B22" i="2" s="1"/>
  <c r="C22" i="2" s="1"/>
  <c r="D22" i="2" s="1"/>
  <c r="E22" i="2" s="1"/>
  <c r="F22" i="2" s="1"/>
  <c r="G22" i="2" s="1"/>
  <c r="A23" i="2" s="1"/>
  <c r="B23" i="2" s="1"/>
  <c r="C23" i="2" s="1"/>
  <c r="D23" i="2" s="1"/>
  <c r="E23" i="2" s="1"/>
  <c r="F23" i="2" s="1"/>
  <c r="G23" i="2" s="1"/>
  <c r="O27" i="2"/>
  <c r="N27" i="2" s="1"/>
  <c r="M27" i="2" s="1"/>
  <c r="L27" i="2" s="1"/>
  <c r="K27" i="2" s="1"/>
  <c r="J27" i="2" s="1"/>
  <c r="I27" i="2" s="1"/>
  <c r="I37" i="2"/>
  <c r="J37" i="2" s="1"/>
  <c r="K37" i="2" s="1"/>
  <c r="L37" i="2" s="1"/>
  <c r="M37" i="2" s="1"/>
  <c r="N37" i="2" s="1"/>
  <c r="O37" i="2" s="1"/>
  <c r="I38" i="2" s="1"/>
  <c r="J38" i="2" s="1"/>
  <c r="K38" i="2" s="1"/>
  <c r="L38" i="2" s="1"/>
  <c r="M38" i="2" s="1"/>
  <c r="N38" i="2" s="1"/>
  <c r="O38" i="2" s="1"/>
  <c r="I39" i="2" s="1"/>
  <c r="J39" i="2" s="1"/>
  <c r="K39" i="2" s="1"/>
  <c r="L39" i="2" s="1"/>
  <c r="M39" i="2" s="1"/>
  <c r="N39" i="2" s="1"/>
  <c r="O39" i="2" s="1"/>
  <c r="I40" i="2" s="1"/>
  <c r="J40" i="2" s="1"/>
  <c r="K40" i="2" s="1"/>
  <c r="L40" i="2" s="1"/>
  <c r="M40" i="2" s="1"/>
  <c r="N40" i="2" s="1"/>
  <c r="O40" i="2" s="1"/>
  <c r="I41" i="2" s="1"/>
  <c r="J41" i="2" s="1"/>
  <c r="K41" i="2" s="1"/>
  <c r="L41" i="2" s="1"/>
  <c r="M41" i="2" s="1"/>
  <c r="N41" i="2" s="1"/>
  <c r="O41" i="2" s="1"/>
  <c r="O36" i="2"/>
  <c r="N36" i="2" s="1"/>
  <c r="M36" i="2" s="1"/>
  <c r="L36" i="2" s="1"/>
  <c r="K36" i="2" s="1"/>
  <c r="J36" i="2" s="1"/>
  <c r="I36" i="2" s="1"/>
  <c r="I34" i="2"/>
  <c r="F52" i="2"/>
  <c r="A55" i="2"/>
  <c r="B55" i="2" s="1"/>
  <c r="C55" i="2" s="1"/>
  <c r="D55" i="2" s="1"/>
  <c r="E55" i="2" s="1"/>
  <c r="F55" i="2" s="1"/>
  <c r="G55" i="2" s="1"/>
  <c r="A56" i="2" s="1"/>
  <c r="B56" i="2" s="1"/>
  <c r="C56" i="2" s="1"/>
  <c r="D56" i="2" s="1"/>
  <c r="E56" i="2" s="1"/>
  <c r="F56" i="2" s="1"/>
  <c r="G56" i="2" s="1"/>
  <c r="A57" i="2" s="1"/>
  <c r="B57" i="2" s="1"/>
  <c r="C57" i="2" s="1"/>
  <c r="D57" i="2" s="1"/>
  <c r="E57" i="2" s="1"/>
  <c r="F57" i="2" s="1"/>
  <c r="G57" i="2" s="1"/>
  <c r="A58" i="2" s="1"/>
  <c r="B58" i="2" s="1"/>
  <c r="C58" i="2" s="1"/>
  <c r="D58" i="2" s="1"/>
  <c r="E58" i="2" s="1"/>
  <c r="F58" i="2" s="1"/>
  <c r="G58" i="2" s="1"/>
  <c r="A59" i="2" s="1"/>
  <c r="B59" i="2" s="1"/>
  <c r="C59" i="2" s="1"/>
  <c r="D59" i="2" s="1"/>
  <c r="E59" i="2" s="1"/>
  <c r="F59" i="2" s="1"/>
  <c r="G59" i="2" s="1"/>
  <c r="G54" i="2"/>
  <c r="F54" i="2" s="1"/>
  <c r="E54" i="2" s="1"/>
  <c r="D54" i="2" s="1"/>
  <c r="C54" i="2" s="1"/>
  <c r="B54" i="2" s="1"/>
  <c r="A54" i="2" s="1"/>
  <c r="A52" i="2"/>
  <c r="I25" i="2"/>
  <c r="A28" i="2"/>
  <c r="B28" i="2" s="1"/>
  <c r="C28" i="2" s="1"/>
  <c r="D28" i="2" s="1"/>
  <c r="E28" i="2" s="1"/>
  <c r="F28" i="2" s="1"/>
  <c r="G28" i="2" s="1"/>
  <c r="A29" i="2" s="1"/>
  <c r="B29" i="2" s="1"/>
  <c r="C29" i="2" s="1"/>
  <c r="D29" i="2" s="1"/>
  <c r="E29" i="2" s="1"/>
  <c r="F29" i="2" s="1"/>
  <c r="G29" i="2" s="1"/>
  <c r="A30" i="2" s="1"/>
  <c r="B30" i="2" s="1"/>
  <c r="C30" i="2" s="1"/>
  <c r="D30" i="2" s="1"/>
  <c r="E30" i="2" s="1"/>
  <c r="F30" i="2" s="1"/>
  <c r="G30" i="2" s="1"/>
  <c r="A31" i="2" s="1"/>
  <c r="B31" i="2" s="1"/>
  <c r="C31" i="2" s="1"/>
  <c r="D31" i="2" s="1"/>
  <c r="E31" i="2" s="1"/>
  <c r="F31" i="2" s="1"/>
  <c r="G31" i="2" s="1"/>
  <c r="A32" i="2" s="1"/>
  <c r="B32" i="2" s="1"/>
  <c r="C32" i="2" s="1"/>
  <c r="D32" i="2" s="1"/>
  <c r="E32" i="2" s="1"/>
  <c r="F32" i="2" s="1"/>
  <c r="G32" i="2" s="1"/>
  <c r="A25" i="2"/>
  <c r="N25" i="2"/>
  <c r="I52" i="2"/>
  <c r="O54" i="2"/>
  <c r="N54" i="2" s="1"/>
  <c r="M54" i="2" s="1"/>
  <c r="L54" i="2" s="1"/>
  <c r="K54" i="2" s="1"/>
  <c r="J54" i="2" s="1"/>
  <c r="I54" i="2" s="1"/>
  <c r="I55" i="2"/>
  <c r="J55" i="2" s="1"/>
  <c r="K55" i="2" s="1"/>
  <c r="L55" i="2" s="1"/>
  <c r="M55" i="2" s="1"/>
  <c r="N55" i="2" s="1"/>
  <c r="O55" i="2" s="1"/>
  <c r="I56" i="2" s="1"/>
  <c r="J56" i="2" s="1"/>
  <c r="K56" i="2" s="1"/>
  <c r="L56" i="2" s="1"/>
  <c r="M56" i="2" s="1"/>
  <c r="N56" i="2" s="1"/>
  <c r="O56" i="2" s="1"/>
  <c r="I57" i="2" s="1"/>
  <c r="J57" i="2" s="1"/>
  <c r="K57" i="2" s="1"/>
  <c r="L57" i="2" s="1"/>
  <c r="M57" i="2" s="1"/>
  <c r="N57" i="2" s="1"/>
  <c r="O57" i="2" s="1"/>
  <c r="I58" i="2" s="1"/>
  <c r="J58" i="2" s="1"/>
  <c r="K58" i="2" s="1"/>
  <c r="L58" i="2" s="1"/>
  <c r="M58" i="2" s="1"/>
  <c r="N58" i="2" s="1"/>
  <c r="O58" i="2" s="1"/>
  <c r="I59" i="2" s="1"/>
  <c r="J59" i="2" s="1"/>
  <c r="K59" i="2" s="1"/>
  <c r="L59" i="2" s="1"/>
  <c r="M59" i="2" s="1"/>
  <c r="N59" i="2" s="1"/>
  <c r="O59" i="2" s="1"/>
</calcChain>
</file>

<file path=xl/sharedStrings.xml><?xml version="1.0" encoding="utf-8"?>
<sst xmlns="http://schemas.openxmlformats.org/spreadsheetml/2006/main" count="107" uniqueCount="19">
  <si>
    <t>手柄山交流ステーション(モノレール展示室）</t>
    <rPh sb="0" eb="5">
      <t>テガラヤマコウリュウ</t>
    </rPh>
    <rPh sb="17" eb="20">
      <t>テンジシツ</t>
    </rPh>
    <phoneticPr fontId="4"/>
  </si>
  <si>
    <t>2023(令和5)年度開館予定表</t>
    <rPh sb="5" eb="7">
      <t>レイワ</t>
    </rPh>
    <rPh sb="11" eb="13">
      <t>カイカン</t>
    </rPh>
    <rPh sb="13" eb="16">
      <t>ヨテイヒョウ</t>
    </rPh>
    <phoneticPr fontId="4"/>
  </si>
  <si>
    <t>休館日</t>
    <rPh sb="0" eb="3">
      <t>キュウカンビ</t>
    </rPh>
    <phoneticPr fontId="4"/>
  </si>
  <si>
    <t>…</t>
    <phoneticPr fontId="4"/>
  </si>
  <si>
    <t>55日</t>
    <rPh sb="2" eb="3">
      <t>ヒ</t>
    </rPh>
    <phoneticPr fontId="4"/>
  </si>
  <si>
    <t>祝休日</t>
    <rPh sb="0" eb="1">
      <t>シュク</t>
    </rPh>
    <rPh sb="1" eb="3">
      <t>キュウジツ</t>
    </rPh>
    <phoneticPr fontId="4"/>
  </si>
  <si>
    <t>67日</t>
    <rPh sb="2" eb="3">
      <t>ヒ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</si>
  <si>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</si>
  <si>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</si>
  <si>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月</t>
    <rPh sb="0" eb="1">
      <t>ゲツ</t>
    </rPh>
    <phoneticPr fontId="4"/>
  </si>
  <si>
    <t>火</t>
    <rPh sb="0" eb="1">
      <t>ヒ</t>
    </rPh>
    <phoneticPr fontId="4"/>
  </si>
  <si>
    <t>水</t>
    <rPh sb="0" eb="1">
      <t>スイ</t>
    </rPh>
    <phoneticPr fontId="4"/>
  </si>
  <si>
    <t>木</t>
    <rPh sb="0" eb="1">
      <t>モク</t>
    </rPh>
    <phoneticPr fontId="4"/>
  </si>
  <si>
    <t>金</t>
    <rPh sb="0" eb="1">
      <t>キン</t>
    </rPh>
    <phoneticPr fontId="4"/>
  </si>
  <si>
    <t>土</t>
    <rPh sb="0" eb="1">
      <t>ツチ</t>
    </rPh>
    <phoneticPr fontId="4"/>
  </si>
  <si>
    <t>※8月15日(火)は臨時開館します。</t>
    <rPh sb="2" eb="3">
      <t>ガツ</t>
    </rPh>
    <rPh sb="5" eb="6">
      <t>ヒ</t>
    </rPh>
    <rPh sb="7" eb="8">
      <t>ヒ</t>
    </rPh>
    <rPh sb="10" eb="12">
      <t>リンジ</t>
    </rPh>
    <rPh sb="12" eb="14">
      <t>カイカン</t>
    </rPh>
    <phoneticPr fontId="4"/>
  </si>
  <si>
    <t>※12月29日(金)より1月2日(火)まで休館です。</t>
    <rPh sb="3" eb="4">
      <t>ガツ</t>
    </rPh>
    <rPh sb="6" eb="7">
      <t>ヒ</t>
    </rPh>
    <rPh sb="8" eb="9">
      <t>キン</t>
    </rPh>
    <rPh sb="17" eb="18">
      <t>ヒ</t>
    </rPh>
    <rPh sb="21" eb="23">
      <t>キュウカン</t>
    </rPh>
    <phoneticPr fontId="4"/>
  </si>
  <si>
    <t>※1月3日(水)より開館</t>
    <rPh sb="2" eb="3">
      <t>ガツ</t>
    </rPh>
    <rPh sb="4" eb="5">
      <t>ヒ</t>
    </rPh>
    <rPh sb="5" eb="6">
      <t>ド</t>
    </rPh>
    <rPh sb="6" eb="7">
      <t>スイ</t>
    </rPh>
    <rPh sb="9" eb="11">
      <t>カイカン</t>
    </rPh>
    <phoneticPr fontId="4"/>
  </si>
  <si>
    <t>※閏年</t>
    <rPh sb="1" eb="3">
      <t>ウルウドシ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</si>
</sst>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m"/>
    <numFmt numFmtId="178" formatCode="d"/>
  </numFmts>
  <fonts count="15"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22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HGPｺﾞｼｯｸE"/>
      <family val="3"/>
      <charset val="128"/>
    </font>
    <font>
      <sz val="10"/>
      <name val="HGS創英角ｺﾞｼｯｸUB"/>
      <family val="3"/>
      <charset val="128"/>
    </font>
    <font>
      <sz val="16"/>
      <color rgb="FFFF0000"/>
      <name val="HGP創英角ｺﾞｼｯｸUB"/>
      <family val="3"/>
      <charset val="128"/>
    </font>
    <font>
      <sz val="16"/>
      <color theme="0"/>
      <name val="HGPｺﾞｼｯｸE"/>
      <family val="3"/>
      <charset val="128"/>
    </font>
    <font>
      <sz val="16"/>
      <color rgb="FFFF0000"/>
      <name val="HGPｺﾞｼｯｸE"/>
      <family val="3"/>
      <charset val="128"/>
    </font>
    <font>
      <sz val="16"/>
      <color rgb="FF0070C0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9"/>
      <name val="HGPｺﾞｼｯｸE"/>
      <family val="3"/>
      <charset val="128"/>
    </font>
    <font>
      <sz val="12"/>
      <name val="HGPｺﾞｼｯｸE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6">
    <xf numFmtId="0" fontId="0" fillId="0" borderId="0" xfId="0"/>
    <xf numFmtId="176" fontId="2" fillId="0" borderId="0" xfId="1" applyNumberFormat="1" applyFont="1" applyFill="1" applyAlignment="1">
      <alignment horizontal="center" vertical="center"/>
    </xf>
    <xf numFmtId="176" fontId="5" fillId="0" borderId="0" xfId="1" applyNumberFormat="1" applyFont="1" applyFill="1" applyAlignment="1">
      <alignment horizontal="center" vertical="center"/>
    </xf>
    <xf numFmtId="176" fontId="5" fillId="0" borderId="0" xfId="1" applyNumberFormat="1" applyFont="1">
      <alignment vertical="center"/>
    </xf>
    <xf numFmtId="176" fontId="5" fillId="0" borderId="0" xfId="1" applyNumberFormat="1" applyFont="1" applyFill="1" applyAlignment="1"/>
    <xf numFmtId="176" fontId="6" fillId="2" borderId="1" xfId="1" applyNumberFormat="1" applyFont="1" applyFill="1" applyBorder="1" applyAlignment="1">
      <alignment horizontal="center" vertical="center" shrinkToFit="1"/>
    </xf>
    <xf numFmtId="176" fontId="6" fillId="2" borderId="2" xfId="1" applyNumberFormat="1" applyFont="1" applyFill="1" applyBorder="1" applyAlignment="1">
      <alignment horizontal="center" vertical="center" shrinkToFit="1"/>
    </xf>
    <xf numFmtId="176" fontId="5" fillId="0" borderId="0" xfId="1" applyNumberFormat="1" applyFont="1" applyFill="1" applyAlignment="1">
      <alignment horizontal="center" vertical="center"/>
    </xf>
    <xf numFmtId="176" fontId="5" fillId="0" borderId="0" xfId="1" applyNumberFormat="1" applyFont="1" applyFill="1" applyAlignment="1">
      <alignment vertical="center"/>
    </xf>
    <xf numFmtId="176" fontId="7" fillId="0" borderId="1" xfId="1" applyNumberFormat="1" applyFont="1" applyFill="1" applyBorder="1" applyAlignment="1">
      <alignment horizontal="center" vertical="center" wrapText="1" shrinkToFit="1"/>
    </xf>
    <xf numFmtId="176" fontId="7" fillId="0" borderId="2" xfId="1" applyNumberFormat="1" applyFont="1" applyFill="1" applyBorder="1" applyAlignment="1">
      <alignment horizontal="center" vertical="center" wrapText="1" shrinkToFit="1"/>
    </xf>
    <xf numFmtId="176" fontId="5" fillId="0" borderId="0" xfId="1" applyNumberFormat="1" applyFont="1" applyFill="1">
      <alignment vertical="center"/>
    </xf>
    <xf numFmtId="176" fontId="5" fillId="0" borderId="3" xfId="1" applyNumberFormat="1" applyFont="1" applyFill="1" applyBorder="1" applyAlignment="1">
      <alignment vertical="center"/>
    </xf>
    <xf numFmtId="176" fontId="8" fillId="0" borderId="4" xfId="1" applyNumberFormat="1" applyFont="1" applyFill="1" applyBorder="1" applyAlignment="1">
      <alignment horizontal="center" vertical="center" shrinkToFit="1"/>
    </xf>
    <xf numFmtId="176" fontId="8" fillId="0" borderId="5" xfId="1" applyNumberFormat="1" applyFont="1" applyFill="1" applyBorder="1" applyAlignment="1">
      <alignment horizontal="center" vertical="center" shrinkToFit="1"/>
    </xf>
    <xf numFmtId="176" fontId="5" fillId="0" borderId="6" xfId="1" applyNumberFormat="1" applyFont="1" applyFill="1" applyBorder="1" applyAlignment="1">
      <alignment horizontal="center" vertical="center"/>
    </xf>
    <xf numFmtId="176" fontId="5" fillId="0" borderId="0" xfId="1" applyNumberFormat="1" applyFont="1" applyBorder="1">
      <alignment vertical="center"/>
    </xf>
    <xf numFmtId="176" fontId="5" fillId="0" borderId="7" xfId="1" applyNumberFormat="1" applyFont="1" applyFill="1" applyBorder="1">
      <alignment vertical="center"/>
    </xf>
    <xf numFmtId="177" fontId="6" fillId="0" borderId="8" xfId="1" applyNumberFormat="1" applyFont="1" applyFill="1" applyBorder="1" applyAlignment="1">
      <alignment vertical="center"/>
    </xf>
    <xf numFmtId="176" fontId="6" fillId="0" borderId="8" xfId="1" applyNumberFormat="1" applyFont="1" applyFill="1" applyBorder="1" applyAlignment="1">
      <alignment horizontal="center" vertical="center"/>
    </xf>
    <xf numFmtId="176" fontId="6" fillId="0" borderId="8" xfId="1" applyNumberFormat="1" applyFont="1" applyFill="1" applyBorder="1" applyAlignment="1">
      <alignment vertical="center"/>
    </xf>
    <xf numFmtId="176" fontId="6" fillId="0" borderId="0" xfId="1" applyNumberFormat="1" applyFont="1">
      <alignment vertical="center"/>
    </xf>
    <xf numFmtId="178" fontId="9" fillId="0" borderId="0" xfId="1" applyNumberFormat="1" applyFont="1">
      <alignment vertical="center"/>
    </xf>
    <xf numFmtId="178" fontId="9" fillId="0" borderId="8" xfId="1" applyNumberFormat="1" applyFont="1" applyFill="1" applyBorder="1" applyAlignment="1">
      <alignment vertical="center" wrapText="1"/>
    </xf>
    <xf numFmtId="176" fontId="6" fillId="0" borderId="0" xfId="1" applyNumberFormat="1" applyFont="1" applyFill="1">
      <alignment vertical="center"/>
    </xf>
    <xf numFmtId="176" fontId="10" fillId="0" borderId="9" xfId="1" applyNumberFormat="1" applyFont="1" applyFill="1" applyBorder="1" applyAlignment="1">
      <alignment horizontal="center" vertical="center"/>
    </xf>
    <xf numFmtId="176" fontId="6" fillId="0" borderId="9" xfId="1" applyNumberFormat="1" applyFont="1" applyFill="1" applyBorder="1" applyAlignment="1">
      <alignment horizontal="center" vertical="center"/>
    </xf>
    <xf numFmtId="176" fontId="11" fillId="0" borderId="9" xfId="1" applyNumberFormat="1" applyFont="1" applyFill="1" applyBorder="1" applyAlignment="1">
      <alignment horizontal="center" vertical="center"/>
    </xf>
    <xf numFmtId="178" fontId="10" fillId="0" borderId="10" xfId="1" applyNumberFormat="1" applyFont="1" applyFill="1" applyBorder="1">
      <alignment vertical="center"/>
    </xf>
    <xf numFmtId="178" fontId="6" fillId="0" borderId="10" xfId="1" applyNumberFormat="1" applyFont="1" applyFill="1" applyBorder="1">
      <alignment vertical="center"/>
    </xf>
    <xf numFmtId="178" fontId="11" fillId="0" borderId="10" xfId="1" applyNumberFormat="1" applyFont="1" applyFill="1" applyBorder="1">
      <alignment vertical="center"/>
    </xf>
    <xf numFmtId="178" fontId="10" fillId="0" borderId="9" xfId="1" applyNumberFormat="1" applyFont="1" applyFill="1" applyBorder="1">
      <alignment vertical="center"/>
    </xf>
    <xf numFmtId="178" fontId="6" fillId="0" borderId="11" xfId="1" applyNumberFormat="1" applyFont="1" applyFill="1" applyBorder="1">
      <alignment vertical="center"/>
    </xf>
    <xf numFmtId="178" fontId="12" fillId="2" borderId="1" xfId="1" applyNumberFormat="1" applyFont="1" applyFill="1" applyBorder="1">
      <alignment vertical="center"/>
    </xf>
    <xf numFmtId="178" fontId="10" fillId="0" borderId="12" xfId="1" applyNumberFormat="1" applyFont="1" applyFill="1" applyBorder="1">
      <alignment vertical="center"/>
    </xf>
    <xf numFmtId="178" fontId="11" fillId="0" borderId="2" xfId="1" applyNumberFormat="1" applyFont="1" applyFill="1" applyBorder="1">
      <alignment vertical="center"/>
    </xf>
    <xf numFmtId="178" fontId="6" fillId="2" borderId="10" xfId="1" applyNumberFormat="1" applyFont="1" applyFill="1" applyBorder="1">
      <alignment vertical="center"/>
    </xf>
    <xf numFmtId="176" fontId="6" fillId="0" borderId="13" xfId="1" applyNumberFormat="1" applyFont="1" applyFill="1" applyBorder="1">
      <alignment vertical="center"/>
    </xf>
    <xf numFmtId="178" fontId="10" fillId="0" borderId="1" xfId="1" applyNumberFormat="1" applyFont="1" applyFill="1" applyBorder="1">
      <alignment vertical="center"/>
    </xf>
    <xf numFmtId="178" fontId="6" fillId="2" borderId="14" xfId="1" applyNumberFormat="1" applyFont="1" applyFill="1" applyBorder="1">
      <alignment vertical="center"/>
    </xf>
    <xf numFmtId="178" fontId="6" fillId="0" borderId="14" xfId="1" applyNumberFormat="1" applyFont="1" applyFill="1" applyBorder="1">
      <alignment vertical="center"/>
    </xf>
    <xf numFmtId="178" fontId="6" fillId="0" borderId="15" xfId="1" applyNumberFormat="1" applyFont="1" applyFill="1" applyBorder="1">
      <alignment vertical="center"/>
    </xf>
    <xf numFmtId="178" fontId="11" fillId="0" borderId="14" xfId="1" applyNumberFormat="1" applyFont="1" applyFill="1" applyBorder="1">
      <alignment vertical="center"/>
    </xf>
    <xf numFmtId="178" fontId="10" fillId="0" borderId="14" xfId="1" applyNumberFormat="1" applyFont="1" applyFill="1" applyBorder="1">
      <alignment vertical="center"/>
    </xf>
    <xf numFmtId="176" fontId="5" fillId="3" borderId="0" xfId="1" applyNumberFormat="1" applyFont="1" applyFill="1">
      <alignment vertical="center"/>
    </xf>
    <xf numFmtId="178" fontId="6" fillId="0" borderId="9" xfId="1" applyNumberFormat="1" applyFont="1" applyFill="1" applyBorder="1">
      <alignment vertical="center"/>
    </xf>
    <xf numFmtId="178" fontId="6" fillId="2" borderId="9" xfId="1" applyNumberFormat="1" applyFont="1" applyFill="1" applyBorder="1">
      <alignment vertical="center"/>
    </xf>
    <xf numFmtId="178" fontId="11" fillId="0" borderId="9" xfId="1" applyNumberFormat="1" applyFont="1" applyFill="1" applyBorder="1">
      <alignment vertical="center"/>
    </xf>
    <xf numFmtId="178" fontId="6" fillId="2" borderId="1" xfId="1" applyNumberFormat="1" applyFont="1" applyFill="1" applyBorder="1">
      <alignment vertical="center"/>
    </xf>
    <xf numFmtId="178" fontId="6" fillId="0" borderId="1" xfId="1" applyNumberFormat="1" applyFont="1" applyFill="1" applyBorder="1">
      <alignment vertical="center"/>
    </xf>
    <xf numFmtId="178" fontId="12" fillId="0" borderId="1" xfId="1" applyNumberFormat="1" applyFont="1" applyFill="1" applyBorder="1">
      <alignment vertical="center"/>
    </xf>
    <xf numFmtId="176" fontId="6" fillId="0" borderId="0" xfId="1" applyNumberFormat="1" applyFont="1" applyFill="1" applyBorder="1" applyAlignment="1">
      <alignment vertical="center"/>
    </xf>
    <xf numFmtId="178" fontId="9" fillId="0" borderId="0" xfId="1" applyNumberFormat="1" applyFont="1" applyFill="1">
      <alignment vertical="center"/>
    </xf>
    <xf numFmtId="176" fontId="6" fillId="0" borderId="0" xfId="1" applyNumberFormat="1" applyFont="1" applyFill="1" applyBorder="1">
      <alignment vertical="center"/>
    </xf>
    <xf numFmtId="178" fontId="6" fillId="2" borderId="2" xfId="1" applyNumberFormat="1" applyFont="1" applyFill="1" applyBorder="1">
      <alignment vertical="center"/>
    </xf>
    <xf numFmtId="176" fontId="5" fillId="4" borderId="0" xfId="1" applyNumberFormat="1" applyFont="1" applyFill="1">
      <alignment vertical="center"/>
    </xf>
    <xf numFmtId="178" fontId="6" fillId="0" borderId="0" xfId="1" applyNumberFormat="1" applyFont="1" applyFill="1" applyBorder="1" applyAlignment="1">
      <alignment horizontal="left" vertical="top" shrinkToFit="1"/>
    </xf>
    <xf numFmtId="176" fontId="5" fillId="5" borderId="0" xfId="1" applyNumberFormat="1" applyFont="1" applyFill="1">
      <alignment vertical="center"/>
    </xf>
    <xf numFmtId="176" fontId="13" fillId="0" borderId="8" xfId="1" applyNumberFormat="1" applyFont="1" applyFill="1" applyBorder="1" applyAlignment="1">
      <alignment vertical="center"/>
    </xf>
    <xf numFmtId="178" fontId="6" fillId="2" borderId="16" xfId="1" applyNumberFormat="1" applyFont="1" applyFill="1" applyBorder="1">
      <alignment vertical="center"/>
    </xf>
    <xf numFmtId="178" fontId="10" fillId="0" borderId="17" xfId="1" applyNumberFormat="1" applyFont="1" applyFill="1" applyBorder="1">
      <alignment vertical="center"/>
    </xf>
    <xf numFmtId="178" fontId="6" fillId="0" borderId="2" xfId="1" applyNumberFormat="1" applyFont="1" applyFill="1" applyBorder="1">
      <alignment vertical="center"/>
    </xf>
    <xf numFmtId="178" fontId="10" fillId="0" borderId="11" xfId="1" applyNumberFormat="1" applyFont="1" applyFill="1" applyBorder="1">
      <alignment vertical="center"/>
    </xf>
    <xf numFmtId="178" fontId="6" fillId="0" borderId="16" xfId="1" applyNumberFormat="1" applyFont="1" applyFill="1" applyBorder="1">
      <alignment vertical="center"/>
    </xf>
    <xf numFmtId="176" fontId="5" fillId="6" borderId="0" xfId="1" applyNumberFormat="1" applyFont="1" applyFill="1">
      <alignment vertical="center"/>
    </xf>
    <xf numFmtId="178" fontId="6" fillId="2" borderId="18" xfId="1" applyNumberFormat="1" applyFont="1" applyFill="1" applyBorder="1">
      <alignment vertical="center"/>
    </xf>
    <xf numFmtId="178" fontId="6" fillId="0" borderId="19" xfId="1" applyNumberFormat="1" applyFont="1" applyFill="1" applyBorder="1">
      <alignment vertical="center"/>
    </xf>
    <xf numFmtId="176" fontId="13" fillId="0" borderId="8" xfId="1" applyNumberFormat="1" applyFont="1" applyFill="1" applyBorder="1" applyAlignment="1">
      <alignment horizontal="center" vertical="center"/>
    </xf>
    <xf numFmtId="176" fontId="14" fillId="0" borderId="8" xfId="1" applyNumberFormat="1" applyFont="1" applyFill="1" applyBorder="1" applyAlignment="1">
      <alignment vertical="center"/>
    </xf>
    <xf numFmtId="178" fontId="6" fillId="2" borderId="12" xfId="1" applyNumberFormat="1" applyFont="1" applyFill="1" applyBorder="1">
      <alignment vertical="center"/>
    </xf>
    <xf numFmtId="178" fontId="10" fillId="0" borderId="13" xfId="1" applyNumberFormat="1" applyFont="1" applyFill="1" applyBorder="1">
      <alignment vertical="center"/>
    </xf>
    <xf numFmtId="178" fontId="6" fillId="2" borderId="15" xfId="1" applyNumberFormat="1" applyFont="1" applyFill="1" applyBorder="1">
      <alignment vertical="center"/>
    </xf>
    <xf numFmtId="178" fontId="11" fillId="2" borderId="14" xfId="1" applyNumberFormat="1" applyFont="1" applyFill="1" applyBorder="1">
      <alignment vertical="center"/>
    </xf>
    <xf numFmtId="178" fontId="6" fillId="0" borderId="18" xfId="1" applyNumberFormat="1" applyFont="1" applyFill="1" applyBorder="1">
      <alignment vertical="center"/>
    </xf>
    <xf numFmtId="178" fontId="6" fillId="0" borderId="13" xfId="1" applyNumberFormat="1" applyFont="1" applyFill="1" applyBorder="1">
      <alignment vertical="center"/>
    </xf>
    <xf numFmtId="178" fontId="6" fillId="2" borderId="20" xfId="1" applyNumberFormat="1" applyFont="1" applyFill="1" applyBorder="1">
      <alignment vertical="center"/>
    </xf>
  </cellXfs>
  <cellStyles count="2">
    <cellStyle name="標準" xfId="0" builtinId="0"/>
    <cellStyle name="標準 2" xfId="1" xr:uid="{D2D585D6-61F1-4429-A205-41F57F721E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62790-3413-47CC-8F07-60E8D0867CB7}">
  <dimension ref="A1:W60"/>
  <sheetViews>
    <sheetView tabSelected="1" view="pageBreakPreview" zoomScaleNormal="100" zoomScaleSheetLayoutView="100" workbookViewId="0">
      <selection sqref="A1:O1"/>
    </sheetView>
  </sheetViews>
  <sheetFormatPr defaultColWidth="5.625" defaultRowHeight="18.75"/>
  <cols>
    <col min="1" max="15" width="7.625" style="3" customWidth="1"/>
    <col min="16" max="16" width="5.625" style="3"/>
    <col min="17" max="17" width="8" style="3" bestFit="1" customWidth="1"/>
    <col min="18" max="256" width="5.625" style="3"/>
    <col min="257" max="271" width="7.625" style="3" customWidth="1"/>
    <col min="272" max="272" width="5.625" style="3"/>
    <col min="273" max="273" width="8" style="3" bestFit="1" customWidth="1"/>
    <col min="274" max="512" width="5.625" style="3"/>
    <col min="513" max="527" width="7.625" style="3" customWidth="1"/>
    <col min="528" max="528" width="5.625" style="3"/>
    <col min="529" max="529" width="8" style="3" bestFit="1" customWidth="1"/>
    <col min="530" max="768" width="5.625" style="3"/>
    <col min="769" max="783" width="7.625" style="3" customWidth="1"/>
    <col min="784" max="784" width="5.625" style="3"/>
    <col min="785" max="785" width="8" style="3" bestFit="1" customWidth="1"/>
    <col min="786" max="1024" width="5.625" style="3"/>
    <col min="1025" max="1039" width="7.625" style="3" customWidth="1"/>
    <col min="1040" max="1040" width="5.625" style="3"/>
    <col min="1041" max="1041" width="8" style="3" bestFit="1" customWidth="1"/>
    <col min="1042" max="1280" width="5.625" style="3"/>
    <col min="1281" max="1295" width="7.625" style="3" customWidth="1"/>
    <col min="1296" max="1296" width="5.625" style="3"/>
    <col min="1297" max="1297" width="8" style="3" bestFit="1" customWidth="1"/>
    <col min="1298" max="1536" width="5.625" style="3"/>
    <col min="1537" max="1551" width="7.625" style="3" customWidth="1"/>
    <col min="1552" max="1552" width="5.625" style="3"/>
    <col min="1553" max="1553" width="8" style="3" bestFit="1" customWidth="1"/>
    <col min="1554" max="1792" width="5.625" style="3"/>
    <col min="1793" max="1807" width="7.625" style="3" customWidth="1"/>
    <col min="1808" max="1808" width="5.625" style="3"/>
    <col min="1809" max="1809" width="8" style="3" bestFit="1" customWidth="1"/>
    <col min="1810" max="2048" width="5.625" style="3"/>
    <col min="2049" max="2063" width="7.625" style="3" customWidth="1"/>
    <col min="2064" max="2064" width="5.625" style="3"/>
    <col min="2065" max="2065" width="8" style="3" bestFit="1" customWidth="1"/>
    <col min="2066" max="2304" width="5.625" style="3"/>
    <col min="2305" max="2319" width="7.625" style="3" customWidth="1"/>
    <col min="2320" max="2320" width="5.625" style="3"/>
    <col min="2321" max="2321" width="8" style="3" bestFit="1" customWidth="1"/>
    <col min="2322" max="2560" width="5.625" style="3"/>
    <col min="2561" max="2575" width="7.625" style="3" customWidth="1"/>
    <col min="2576" max="2576" width="5.625" style="3"/>
    <col min="2577" max="2577" width="8" style="3" bestFit="1" customWidth="1"/>
    <col min="2578" max="2816" width="5.625" style="3"/>
    <col min="2817" max="2831" width="7.625" style="3" customWidth="1"/>
    <col min="2832" max="2832" width="5.625" style="3"/>
    <col min="2833" max="2833" width="8" style="3" bestFit="1" customWidth="1"/>
    <col min="2834" max="3072" width="5.625" style="3"/>
    <col min="3073" max="3087" width="7.625" style="3" customWidth="1"/>
    <col min="3088" max="3088" width="5.625" style="3"/>
    <col min="3089" max="3089" width="8" style="3" bestFit="1" customWidth="1"/>
    <col min="3090" max="3328" width="5.625" style="3"/>
    <col min="3329" max="3343" width="7.625" style="3" customWidth="1"/>
    <col min="3344" max="3344" width="5.625" style="3"/>
    <col min="3345" max="3345" width="8" style="3" bestFit="1" customWidth="1"/>
    <col min="3346" max="3584" width="5.625" style="3"/>
    <col min="3585" max="3599" width="7.625" style="3" customWidth="1"/>
    <col min="3600" max="3600" width="5.625" style="3"/>
    <col min="3601" max="3601" width="8" style="3" bestFit="1" customWidth="1"/>
    <col min="3602" max="3840" width="5.625" style="3"/>
    <col min="3841" max="3855" width="7.625" style="3" customWidth="1"/>
    <col min="3856" max="3856" width="5.625" style="3"/>
    <col min="3857" max="3857" width="8" style="3" bestFit="1" customWidth="1"/>
    <col min="3858" max="4096" width="5.625" style="3"/>
    <col min="4097" max="4111" width="7.625" style="3" customWidth="1"/>
    <col min="4112" max="4112" width="5.625" style="3"/>
    <col min="4113" max="4113" width="8" style="3" bestFit="1" customWidth="1"/>
    <col min="4114" max="4352" width="5.625" style="3"/>
    <col min="4353" max="4367" width="7.625" style="3" customWidth="1"/>
    <col min="4368" max="4368" width="5.625" style="3"/>
    <col min="4369" max="4369" width="8" style="3" bestFit="1" customWidth="1"/>
    <col min="4370" max="4608" width="5.625" style="3"/>
    <col min="4609" max="4623" width="7.625" style="3" customWidth="1"/>
    <col min="4624" max="4624" width="5.625" style="3"/>
    <col min="4625" max="4625" width="8" style="3" bestFit="1" customWidth="1"/>
    <col min="4626" max="4864" width="5.625" style="3"/>
    <col min="4865" max="4879" width="7.625" style="3" customWidth="1"/>
    <col min="4880" max="4880" width="5.625" style="3"/>
    <col min="4881" max="4881" width="8" style="3" bestFit="1" customWidth="1"/>
    <col min="4882" max="5120" width="5.625" style="3"/>
    <col min="5121" max="5135" width="7.625" style="3" customWidth="1"/>
    <col min="5136" max="5136" width="5.625" style="3"/>
    <col min="5137" max="5137" width="8" style="3" bestFit="1" customWidth="1"/>
    <col min="5138" max="5376" width="5.625" style="3"/>
    <col min="5377" max="5391" width="7.625" style="3" customWidth="1"/>
    <col min="5392" max="5392" width="5.625" style="3"/>
    <col min="5393" max="5393" width="8" style="3" bestFit="1" customWidth="1"/>
    <col min="5394" max="5632" width="5.625" style="3"/>
    <col min="5633" max="5647" width="7.625" style="3" customWidth="1"/>
    <col min="5648" max="5648" width="5.625" style="3"/>
    <col min="5649" max="5649" width="8" style="3" bestFit="1" customWidth="1"/>
    <col min="5650" max="5888" width="5.625" style="3"/>
    <col min="5889" max="5903" width="7.625" style="3" customWidth="1"/>
    <col min="5904" max="5904" width="5.625" style="3"/>
    <col min="5905" max="5905" width="8" style="3" bestFit="1" customWidth="1"/>
    <col min="5906" max="6144" width="5.625" style="3"/>
    <col min="6145" max="6159" width="7.625" style="3" customWidth="1"/>
    <col min="6160" max="6160" width="5.625" style="3"/>
    <col min="6161" max="6161" width="8" style="3" bestFit="1" customWidth="1"/>
    <col min="6162" max="6400" width="5.625" style="3"/>
    <col min="6401" max="6415" width="7.625" style="3" customWidth="1"/>
    <col min="6416" max="6416" width="5.625" style="3"/>
    <col min="6417" max="6417" width="8" style="3" bestFit="1" customWidth="1"/>
    <col min="6418" max="6656" width="5.625" style="3"/>
    <col min="6657" max="6671" width="7.625" style="3" customWidth="1"/>
    <col min="6672" max="6672" width="5.625" style="3"/>
    <col min="6673" max="6673" width="8" style="3" bestFit="1" customWidth="1"/>
    <col min="6674" max="6912" width="5.625" style="3"/>
    <col min="6913" max="6927" width="7.625" style="3" customWidth="1"/>
    <col min="6928" max="6928" width="5.625" style="3"/>
    <col min="6929" max="6929" width="8" style="3" bestFit="1" customWidth="1"/>
    <col min="6930" max="7168" width="5.625" style="3"/>
    <col min="7169" max="7183" width="7.625" style="3" customWidth="1"/>
    <col min="7184" max="7184" width="5.625" style="3"/>
    <col min="7185" max="7185" width="8" style="3" bestFit="1" customWidth="1"/>
    <col min="7186" max="7424" width="5.625" style="3"/>
    <col min="7425" max="7439" width="7.625" style="3" customWidth="1"/>
    <col min="7440" max="7440" width="5.625" style="3"/>
    <col min="7441" max="7441" width="8" style="3" bestFit="1" customWidth="1"/>
    <col min="7442" max="7680" width="5.625" style="3"/>
    <col min="7681" max="7695" width="7.625" style="3" customWidth="1"/>
    <col min="7696" max="7696" width="5.625" style="3"/>
    <col min="7697" max="7697" width="8" style="3" bestFit="1" customWidth="1"/>
    <col min="7698" max="7936" width="5.625" style="3"/>
    <col min="7937" max="7951" width="7.625" style="3" customWidth="1"/>
    <col min="7952" max="7952" width="5.625" style="3"/>
    <col min="7953" max="7953" width="8" style="3" bestFit="1" customWidth="1"/>
    <col min="7954" max="8192" width="5.625" style="3"/>
    <col min="8193" max="8207" width="7.625" style="3" customWidth="1"/>
    <col min="8208" max="8208" width="5.625" style="3"/>
    <col min="8209" max="8209" width="8" style="3" bestFit="1" customWidth="1"/>
    <col min="8210" max="8448" width="5.625" style="3"/>
    <col min="8449" max="8463" width="7.625" style="3" customWidth="1"/>
    <col min="8464" max="8464" width="5.625" style="3"/>
    <col min="8465" max="8465" width="8" style="3" bestFit="1" customWidth="1"/>
    <col min="8466" max="8704" width="5.625" style="3"/>
    <col min="8705" max="8719" width="7.625" style="3" customWidth="1"/>
    <col min="8720" max="8720" width="5.625" style="3"/>
    <col min="8721" max="8721" width="8" style="3" bestFit="1" customWidth="1"/>
    <col min="8722" max="8960" width="5.625" style="3"/>
    <col min="8961" max="8975" width="7.625" style="3" customWidth="1"/>
    <col min="8976" max="8976" width="5.625" style="3"/>
    <col min="8977" max="8977" width="8" style="3" bestFit="1" customWidth="1"/>
    <col min="8978" max="9216" width="5.625" style="3"/>
    <col min="9217" max="9231" width="7.625" style="3" customWidth="1"/>
    <col min="9232" max="9232" width="5.625" style="3"/>
    <col min="9233" max="9233" width="8" style="3" bestFit="1" customWidth="1"/>
    <col min="9234" max="9472" width="5.625" style="3"/>
    <col min="9473" max="9487" width="7.625" style="3" customWidth="1"/>
    <col min="9488" max="9488" width="5.625" style="3"/>
    <col min="9489" max="9489" width="8" style="3" bestFit="1" customWidth="1"/>
    <col min="9490" max="9728" width="5.625" style="3"/>
    <col min="9729" max="9743" width="7.625" style="3" customWidth="1"/>
    <col min="9744" max="9744" width="5.625" style="3"/>
    <col min="9745" max="9745" width="8" style="3" bestFit="1" customWidth="1"/>
    <col min="9746" max="9984" width="5.625" style="3"/>
    <col min="9985" max="9999" width="7.625" style="3" customWidth="1"/>
    <col min="10000" max="10000" width="5.625" style="3"/>
    <col min="10001" max="10001" width="8" style="3" bestFit="1" customWidth="1"/>
    <col min="10002" max="10240" width="5.625" style="3"/>
    <col min="10241" max="10255" width="7.625" style="3" customWidth="1"/>
    <col min="10256" max="10256" width="5.625" style="3"/>
    <col min="10257" max="10257" width="8" style="3" bestFit="1" customWidth="1"/>
    <col min="10258" max="10496" width="5.625" style="3"/>
    <col min="10497" max="10511" width="7.625" style="3" customWidth="1"/>
    <col min="10512" max="10512" width="5.625" style="3"/>
    <col min="10513" max="10513" width="8" style="3" bestFit="1" customWidth="1"/>
    <col min="10514" max="10752" width="5.625" style="3"/>
    <col min="10753" max="10767" width="7.625" style="3" customWidth="1"/>
    <col min="10768" max="10768" width="5.625" style="3"/>
    <col min="10769" max="10769" width="8" style="3" bestFit="1" customWidth="1"/>
    <col min="10770" max="11008" width="5.625" style="3"/>
    <col min="11009" max="11023" width="7.625" style="3" customWidth="1"/>
    <col min="11024" max="11024" width="5.625" style="3"/>
    <col min="11025" max="11025" width="8" style="3" bestFit="1" customWidth="1"/>
    <col min="11026" max="11264" width="5.625" style="3"/>
    <col min="11265" max="11279" width="7.625" style="3" customWidth="1"/>
    <col min="11280" max="11280" width="5.625" style="3"/>
    <col min="11281" max="11281" width="8" style="3" bestFit="1" customWidth="1"/>
    <col min="11282" max="11520" width="5.625" style="3"/>
    <col min="11521" max="11535" width="7.625" style="3" customWidth="1"/>
    <col min="11536" max="11536" width="5.625" style="3"/>
    <col min="11537" max="11537" width="8" style="3" bestFit="1" customWidth="1"/>
    <col min="11538" max="11776" width="5.625" style="3"/>
    <col min="11777" max="11791" width="7.625" style="3" customWidth="1"/>
    <col min="11792" max="11792" width="5.625" style="3"/>
    <col min="11793" max="11793" width="8" style="3" bestFit="1" customWidth="1"/>
    <col min="11794" max="12032" width="5.625" style="3"/>
    <col min="12033" max="12047" width="7.625" style="3" customWidth="1"/>
    <col min="12048" max="12048" width="5.625" style="3"/>
    <col min="12049" max="12049" width="8" style="3" bestFit="1" customWidth="1"/>
    <col min="12050" max="12288" width="5.625" style="3"/>
    <col min="12289" max="12303" width="7.625" style="3" customWidth="1"/>
    <col min="12304" max="12304" width="5.625" style="3"/>
    <col min="12305" max="12305" width="8" style="3" bestFit="1" customWidth="1"/>
    <col min="12306" max="12544" width="5.625" style="3"/>
    <col min="12545" max="12559" width="7.625" style="3" customWidth="1"/>
    <col min="12560" max="12560" width="5.625" style="3"/>
    <col min="12561" max="12561" width="8" style="3" bestFit="1" customWidth="1"/>
    <col min="12562" max="12800" width="5.625" style="3"/>
    <col min="12801" max="12815" width="7.625" style="3" customWidth="1"/>
    <col min="12816" max="12816" width="5.625" style="3"/>
    <col min="12817" max="12817" width="8" style="3" bestFit="1" customWidth="1"/>
    <col min="12818" max="13056" width="5.625" style="3"/>
    <col min="13057" max="13071" width="7.625" style="3" customWidth="1"/>
    <col min="13072" max="13072" width="5.625" style="3"/>
    <col min="13073" max="13073" width="8" style="3" bestFit="1" customWidth="1"/>
    <col min="13074" max="13312" width="5.625" style="3"/>
    <col min="13313" max="13327" width="7.625" style="3" customWidth="1"/>
    <col min="13328" max="13328" width="5.625" style="3"/>
    <col min="13329" max="13329" width="8" style="3" bestFit="1" customWidth="1"/>
    <col min="13330" max="13568" width="5.625" style="3"/>
    <col min="13569" max="13583" width="7.625" style="3" customWidth="1"/>
    <col min="13584" max="13584" width="5.625" style="3"/>
    <col min="13585" max="13585" width="8" style="3" bestFit="1" customWidth="1"/>
    <col min="13586" max="13824" width="5.625" style="3"/>
    <col min="13825" max="13839" width="7.625" style="3" customWidth="1"/>
    <col min="13840" max="13840" width="5.625" style="3"/>
    <col min="13841" max="13841" width="8" style="3" bestFit="1" customWidth="1"/>
    <col min="13842" max="14080" width="5.625" style="3"/>
    <col min="14081" max="14095" width="7.625" style="3" customWidth="1"/>
    <col min="14096" max="14096" width="5.625" style="3"/>
    <col min="14097" max="14097" width="8" style="3" bestFit="1" customWidth="1"/>
    <col min="14098" max="14336" width="5.625" style="3"/>
    <col min="14337" max="14351" width="7.625" style="3" customWidth="1"/>
    <col min="14352" max="14352" width="5.625" style="3"/>
    <col min="14353" max="14353" width="8" style="3" bestFit="1" customWidth="1"/>
    <col min="14354" max="14592" width="5.625" style="3"/>
    <col min="14593" max="14607" width="7.625" style="3" customWidth="1"/>
    <col min="14608" max="14608" width="5.625" style="3"/>
    <col min="14609" max="14609" width="8" style="3" bestFit="1" customWidth="1"/>
    <col min="14610" max="14848" width="5.625" style="3"/>
    <col min="14849" max="14863" width="7.625" style="3" customWidth="1"/>
    <col min="14864" max="14864" width="5.625" style="3"/>
    <col min="14865" max="14865" width="8" style="3" bestFit="1" customWidth="1"/>
    <col min="14866" max="15104" width="5.625" style="3"/>
    <col min="15105" max="15119" width="7.625" style="3" customWidth="1"/>
    <col min="15120" max="15120" width="5.625" style="3"/>
    <col min="15121" max="15121" width="8" style="3" bestFit="1" customWidth="1"/>
    <col min="15122" max="15360" width="5.625" style="3"/>
    <col min="15361" max="15375" width="7.625" style="3" customWidth="1"/>
    <col min="15376" max="15376" width="5.625" style="3"/>
    <col min="15377" max="15377" width="8" style="3" bestFit="1" customWidth="1"/>
    <col min="15378" max="15616" width="5.625" style="3"/>
    <col min="15617" max="15631" width="7.625" style="3" customWidth="1"/>
    <col min="15632" max="15632" width="5.625" style="3"/>
    <col min="15633" max="15633" width="8" style="3" bestFit="1" customWidth="1"/>
    <col min="15634" max="15872" width="5.625" style="3"/>
    <col min="15873" max="15887" width="7.625" style="3" customWidth="1"/>
    <col min="15888" max="15888" width="5.625" style="3"/>
    <col min="15889" max="15889" width="8" style="3" bestFit="1" customWidth="1"/>
    <col min="15890" max="16128" width="5.625" style="3"/>
    <col min="16129" max="16143" width="7.625" style="3" customWidth="1"/>
    <col min="16144" max="16144" width="5.625" style="3"/>
    <col min="16145" max="16145" width="8" style="3" bestFit="1" customWidth="1"/>
    <col min="16146" max="16384" width="5.625" style="3"/>
  </cols>
  <sheetData>
    <row r="1" spans="1:19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9" ht="36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9" ht="20.25" customHeight="1">
      <c r="A3" s="4"/>
      <c r="B3" s="5" t="s">
        <v>2</v>
      </c>
      <c r="C3" s="6"/>
      <c r="D3" s="7" t="s">
        <v>3</v>
      </c>
      <c r="E3" s="8" t="s">
        <v>4</v>
      </c>
      <c r="F3" s="8"/>
      <c r="G3" s="8"/>
      <c r="H3" s="8"/>
      <c r="J3" s="9"/>
      <c r="K3" s="10"/>
      <c r="L3" s="7"/>
      <c r="M3" s="8"/>
      <c r="N3" s="8"/>
      <c r="O3" s="8"/>
    </row>
    <row r="4" spans="1:19" ht="15.75" customHeight="1" thickBot="1">
      <c r="A4" s="11"/>
      <c r="B4" s="8"/>
      <c r="C4" s="8"/>
      <c r="D4" s="8"/>
      <c r="E4" s="8"/>
      <c r="F4" s="8"/>
      <c r="G4" s="8"/>
      <c r="H4" s="8"/>
      <c r="J4" s="12"/>
      <c r="K4" s="12"/>
      <c r="L4" s="8"/>
      <c r="M4" s="8"/>
      <c r="N4" s="8"/>
      <c r="O4" s="8"/>
    </row>
    <row r="5" spans="1:19" ht="20.25" customHeight="1" thickTop="1" thickBot="1">
      <c r="A5" s="4"/>
      <c r="B5" s="13" t="s">
        <v>5</v>
      </c>
      <c r="C5" s="14"/>
      <c r="D5" s="15"/>
      <c r="E5" s="8" t="s">
        <v>6</v>
      </c>
      <c r="F5" s="8"/>
      <c r="G5" s="8"/>
      <c r="H5" s="8"/>
      <c r="I5" s="16"/>
      <c r="J5" s="13"/>
      <c r="K5" s="14"/>
      <c r="L5" s="15"/>
      <c r="M5" s="8"/>
      <c r="N5" s="8"/>
      <c r="O5" s="8"/>
    </row>
    <row r="6" spans="1:19" ht="10.5" customHeight="1" thickTop="1">
      <c r="A6" s="11"/>
      <c r="B6" s="11"/>
      <c r="C6" s="11"/>
      <c r="D6" s="11"/>
      <c r="E6" s="11"/>
      <c r="F6" s="11"/>
      <c r="G6" s="11"/>
      <c r="H6" s="11"/>
      <c r="I6" s="11"/>
      <c r="J6" s="17"/>
      <c r="K6" s="17"/>
      <c r="L6" s="11"/>
      <c r="M6" s="11"/>
      <c r="N6" s="11"/>
      <c r="O6" s="11"/>
    </row>
    <row r="7" spans="1:19">
      <c r="A7" s="18">
        <f>G7</f>
        <v>45017</v>
      </c>
      <c r="B7" s="19" t="s">
        <v>7</v>
      </c>
      <c r="C7" s="20"/>
      <c r="D7" s="20"/>
      <c r="E7" s="21"/>
      <c r="F7" s="22">
        <f>G7-WEEKDAY(G7)+1</f>
        <v>45011</v>
      </c>
      <c r="G7" s="23">
        <f>DATE($Q$7,R7,1)</f>
        <v>45017</v>
      </c>
      <c r="H7" s="24"/>
      <c r="I7" s="18">
        <f>O7</f>
        <v>45047</v>
      </c>
      <c r="J7" s="19" t="s">
        <v>7</v>
      </c>
      <c r="K7" s="20"/>
      <c r="L7" s="20"/>
      <c r="M7" s="21"/>
      <c r="N7" s="22">
        <f>O7-WEEKDAY(O7)+1</f>
        <v>45046</v>
      </c>
      <c r="O7" s="23">
        <f>DATE($Q$7,R7+1,1)</f>
        <v>45047</v>
      </c>
      <c r="Q7" s="3">
        <v>2023</v>
      </c>
      <c r="R7" s="3">
        <v>4</v>
      </c>
    </row>
    <row r="8" spans="1:19" ht="19.5" thickBot="1">
      <c r="A8" s="25" t="s">
        <v>8</v>
      </c>
      <c r="B8" s="26" t="s">
        <v>9</v>
      </c>
      <c r="C8" s="26" t="s">
        <v>10</v>
      </c>
      <c r="D8" s="26" t="s">
        <v>11</v>
      </c>
      <c r="E8" s="26" t="s">
        <v>12</v>
      </c>
      <c r="F8" s="26" t="s">
        <v>13</v>
      </c>
      <c r="G8" s="27" t="s">
        <v>14</v>
      </c>
      <c r="H8" s="24"/>
      <c r="I8" s="25" t="s">
        <v>8</v>
      </c>
      <c r="J8" s="26" t="s">
        <v>9</v>
      </c>
      <c r="K8" s="26" t="s">
        <v>10</v>
      </c>
      <c r="L8" s="26" t="s">
        <v>11</v>
      </c>
      <c r="M8" s="26" t="s">
        <v>12</v>
      </c>
      <c r="N8" s="26" t="s">
        <v>13</v>
      </c>
      <c r="O8" s="27" t="s">
        <v>14</v>
      </c>
    </row>
    <row r="9" spans="1:19" ht="20.25" thickTop="1" thickBot="1">
      <c r="A9" s="28" t="str">
        <f t="shared" ref="A9:F9" si="0">IFERROR(IF(B9=$G$7," ",B9-1)," ")</f>
        <v xml:space="preserve"> </v>
      </c>
      <c r="B9" s="29" t="str">
        <f t="shared" si="0"/>
        <v xml:space="preserve"> </v>
      </c>
      <c r="C9" s="29" t="str">
        <f t="shared" si="0"/>
        <v xml:space="preserve"> </v>
      </c>
      <c r="D9" s="29" t="str">
        <f t="shared" si="0"/>
        <v xml:space="preserve"> </v>
      </c>
      <c r="E9" s="29" t="str">
        <f t="shared" si="0"/>
        <v xml:space="preserve"> </v>
      </c>
      <c r="F9" s="29" t="str">
        <f t="shared" si="0"/>
        <v xml:space="preserve"> </v>
      </c>
      <c r="G9" s="30">
        <f>G7-WEEKDAY(G7)+7</f>
        <v>45017</v>
      </c>
      <c r="H9" s="24"/>
      <c r="I9" s="31" t="str">
        <f>IFERROR(IF(J9=O7," ",J9-1)," ")</f>
        <v xml:space="preserve"> </v>
      </c>
      <c r="J9" s="32">
        <f>IFERROR(IF(K9=O7," ",K9-1)," ")</f>
        <v>45047</v>
      </c>
      <c r="K9" s="33">
        <f>IFERROR(IF(L9=O7," ",L9-1)," ")</f>
        <v>45048</v>
      </c>
      <c r="L9" s="34">
        <f>IFERROR(IF(M9=O7," ",M9-1)," ")</f>
        <v>45049</v>
      </c>
      <c r="M9" s="34">
        <f>IFERROR(IF(N9=O7," ",N9-1)," ")</f>
        <v>45050</v>
      </c>
      <c r="N9" s="34">
        <f>IFERROR(IF(O9=O7," ",O9-1)," ")</f>
        <v>45051</v>
      </c>
      <c r="O9" s="35">
        <f>O7-WEEKDAY(O7)+7</f>
        <v>45052</v>
      </c>
    </row>
    <row r="10" spans="1:19" ht="19.5" thickTop="1">
      <c r="A10" s="28">
        <f>G7-WEEKDAY(G7)+8</f>
        <v>45018</v>
      </c>
      <c r="B10" s="29">
        <f t="shared" ref="B10:G12" si="1">A10+1</f>
        <v>45019</v>
      </c>
      <c r="C10" s="36">
        <f t="shared" si="1"/>
        <v>45020</v>
      </c>
      <c r="D10" s="29">
        <f t="shared" si="1"/>
        <v>45021</v>
      </c>
      <c r="E10" s="29">
        <f t="shared" si="1"/>
        <v>45022</v>
      </c>
      <c r="F10" s="29">
        <f t="shared" si="1"/>
        <v>45023</v>
      </c>
      <c r="G10" s="30">
        <f t="shared" si="1"/>
        <v>45024</v>
      </c>
      <c r="H10" s="37"/>
      <c r="I10" s="38">
        <f>O7-WEEKDAY(O7)+8</f>
        <v>45053</v>
      </c>
      <c r="J10" s="29">
        <f t="shared" ref="J10:O12" si="2">I10+1</f>
        <v>45054</v>
      </c>
      <c r="K10" s="39">
        <f t="shared" si="2"/>
        <v>45055</v>
      </c>
      <c r="L10" s="40">
        <f t="shared" si="2"/>
        <v>45056</v>
      </c>
      <c r="M10" s="41">
        <f t="shared" si="2"/>
        <v>45057</v>
      </c>
      <c r="N10" s="40">
        <f t="shared" si="2"/>
        <v>45058</v>
      </c>
      <c r="O10" s="42">
        <f t="shared" si="2"/>
        <v>45059</v>
      </c>
    </row>
    <row r="11" spans="1:19">
      <c r="A11" s="28">
        <f>G10+1</f>
        <v>45025</v>
      </c>
      <c r="B11" s="29">
        <f t="shared" si="1"/>
        <v>45026</v>
      </c>
      <c r="C11" s="36">
        <f t="shared" si="1"/>
        <v>45027</v>
      </c>
      <c r="D11" s="29">
        <f t="shared" si="1"/>
        <v>45028</v>
      </c>
      <c r="E11" s="29">
        <f t="shared" si="1"/>
        <v>45029</v>
      </c>
      <c r="F11" s="29">
        <f t="shared" si="1"/>
        <v>45030</v>
      </c>
      <c r="G11" s="30">
        <f t="shared" si="1"/>
        <v>45031</v>
      </c>
      <c r="H11" s="24"/>
      <c r="I11" s="43">
        <f>O10+1</f>
        <v>45060</v>
      </c>
      <c r="J11" s="40">
        <f t="shared" si="2"/>
        <v>45061</v>
      </c>
      <c r="K11" s="39">
        <f t="shared" si="2"/>
        <v>45062</v>
      </c>
      <c r="L11" s="40">
        <f t="shared" si="2"/>
        <v>45063</v>
      </c>
      <c r="M11" s="29">
        <f t="shared" si="2"/>
        <v>45064</v>
      </c>
      <c r="N11" s="29">
        <f t="shared" si="2"/>
        <v>45065</v>
      </c>
      <c r="O11" s="30">
        <f t="shared" si="2"/>
        <v>45066</v>
      </c>
      <c r="S11" s="44"/>
    </row>
    <row r="12" spans="1:19" ht="19.5" thickBot="1">
      <c r="A12" s="31">
        <f>G11+1</f>
        <v>45032</v>
      </c>
      <c r="B12" s="45">
        <f t="shared" si="1"/>
        <v>45033</v>
      </c>
      <c r="C12" s="46">
        <f t="shared" si="1"/>
        <v>45034</v>
      </c>
      <c r="D12" s="45">
        <f t="shared" si="1"/>
        <v>45035</v>
      </c>
      <c r="E12" s="45">
        <f t="shared" si="1"/>
        <v>45036</v>
      </c>
      <c r="F12" s="45">
        <f t="shared" si="1"/>
        <v>45037</v>
      </c>
      <c r="G12" s="47">
        <f t="shared" si="1"/>
        <v>45038</v>
      </c>
      <c r="H12" s="24"/>
      <c r="I12" s="28">
        <f>O11+1</f>
        <v>45067</v>
      </c>
      <c r="J12" s="29">
        <f>I12+1</f>
        <v>45068</v>
      </c>
      <c r="K12" s="36">
        <f t="shared" si="2"/>
        <v>45069</v>
      </c>
      <c r="L12" s="29">
        <f t="shared" si="2"/>
        <v>45070</v>
      </c>
      <c r="M12" s="29">
        <f t="shared" si="2"/>
        <v>45071</v>
      </c>
      <c r="N12" s="29">
        <f t="shared" si="2"/>
        <v>45072</v>
      </c>
      <c r="O12" s="30">
        <f t="shared" si="2"/>
        <v>45073</v>
      </c>
    </row>
    <row r="13" spans="1:19" ht="20.25" thickTop="1" thickBot="1">
      <c r="A13" s="38">
        <f>IFERROR(IF(G12=EOMONTH($G$7,0)," ",G12+1)," ")</f>
        <v>45039</v>
      </c>
      <c r="B13" s="29">
        <f t="shared" ref="B13:G14" si="3">IFERROR(IF(A13=EOMONTH($G$7,0)," ",A13+1)," ")</f>
        <v>45040</v>
      </c>
      <c r="C13" s="48">
        <f t="shared" si="3"/>
        <v>45041</v>
      </c>
      <c r="D13" s="49">
        <f t="shared" si="3"/>
        <v>45042</v>
      </c>
      <c r="E13" s="49">
        <f t="shared" si="3"/>
        <v>45043</v>
      </c>
      <c r="F13" s="50">
        <f t="shared" si="3"/>
        <v>45044</v>
      </c>
      <c r="G13" s="34">
        <f t="shared" si="3"/>
        <v>45045</v>
      </c>
      <c r="H13" s="24"/>
      <c r="I13" s="28">
        <f>IFERROR(IF(O12=EOMONTH(O7,0)," ",O12+1)," ")</f>
        <v>45074</v>
      </c>
      <c r="J13" s="29">
        <f>IFERROR(IF(I13=EOMONTH(O7,0)," ",I13+1)," ")</f>
        <v>45075</v>
      </c>
      <c r="K13" s="36">
        <f>IFERROR(IF(J13=EOMONTH(O7,0)," ",J13+1)," ")</f>
        <v>45076</v>
      </c>
      <c r="L13" s="29">
        <f>IFERROR(IF(K13=EOMONTH(O7,0)," ",K13+1)," ")</f>
        <v>45077</v>
      </c>
      <c r="M13" s="29" t="str">
        <f>IFERROR(IF(L13=EOMONTH(O7,0)," ",L13+1)," ")</f>
        <v xml:space="preserve"> </v>
      </c>
      <c r="N13" s="29" t="str">
        <f>IFERROR(IF(M13=EOMONTH(O7,0)," ",M13+1)," ")</f>
        <v xml:space="preserve"> </v>
      </c>
      <c r="O13" s="30" t="str">
        <f>IFERROR(IF(N13=EOMONTH(O7,0)," ",N13+1)," ")</f>
        <v xml:space="preserve"> </v>
      </c>
    </row>
    <row r="14" spans="1:19" ht="19.5" thickTop="1">
      <c r="A14" s="43">
        <f>IFERROR(IF(G13=EOMONTH($G$7,0)," ",G13+1)," ")</f>
        <v>45046</v>
      </c>
      <c r="B14" s="40" t="str">
        <f t="shared" si="3"/>
        <v xml:space="preserve"> </v>
      </c>
      <c r="C14" s="40" t="str">
        <f t="shared" si="3"/>
        <v xml:space="preserve"> </v>
      </c>
      <c r="D14" s="40" t="str">
        <f t="shared" si="3"/>
        <v xml:space="preserve"> </v>
      </c>
      <c r="E14" s="40" t="str">
        <f t="shared" si="3"/>
        <v xml:space="preserve"> </v>
      </c>
      <c r="F14" s="40" t="str">
        <f t="shared" si="3"/>
        <v xml:space="preserve"> </v>
      </c>
      <c r="G14" s="42" t="str">
        <f t="shared" si="3"/>
        <v xml:space="preserve"> </v>
      </c>
      <c r="H14" s="24"/>
      <c r="I14" s="28" t="str">
        <f>IFERROR(IF(O13=EOMONTH(O7,0)," ",O13+1)," ")</f>
        <v xml:space="preserve"> </v>
      </c>
      <c r="J14" s="29" t="str">
        <f>IFERROR(IF(I14=EOMONTH(O7,0)," ",I14+1)," ")</f>
        <v xml:space="preserve"> </v>
      </c>
      <c r="K14" s="29" t="str">
        <f>IFERROR(IF(J14=EOMONTH(O7,0)," ",J14+1)," ")</f>
        <v xml:space="preserve"> </v>
      </c>
      <c r="L14" s="29" t="str">
        <f>IFERROR(IF(K14=EOMONTH(O7,0)," ",K14+1)," ")</f>
        <v xml:space="preserve"> </v>
      </c>
      <c r="M14" s="29" t="str">
        <f>IFERROR(IF(L14=EOMONTH(O7,0)," ",L14+1)," ")</f>
        <v xml:space="preserve"> </v>
      </c>
      <c r="N14" s="29" t="str">
        <f>IFERROR(IF(M14=EOMONTH(O7,0)," ",M14+1)," ")</f>
        <v xml:space="preserve"> </v>
      </c>
      <c r="O14" s="30" t="str">
        <f>IFERROR(IF(N14=EOMONTH(O7,0)," ",N14+1)," ")</f>
        <v xml:space="preserve"> </v>
      </c>
    </row>
    <row r="15" spans="1:19">
      <c r="A15" s="51"/>
      <c r="B15" s="51"/>
      <c r="C15" s="51"/>
      <c r="D15" s="51"/>
      <c r="E15" s="51"/>
      <c r="F15" s="51"/>
      <c r="G15" s="51"/>
      <c r="H15" s="24"/>
      <c r="I15" s="51"/>
      <c r="J15" s="51"/>
      <c r="K15" s="51"/>
      <c r="L15" s="51"/>
      <c r="M15" s="51"/>
      <c r="N15" s="51"/>
      <c r="O15" s="51"/>
    </row>
    <row r="16" spans="1:19">
      <c r="A16" s="18">
        <f>G16</f>
        <v>45078</v>
      </c>
      <c r="B16" s="19" t="s">
        <v>7</v>
      </c>
      <c r="C16" s="20"/>
      <c r="D16" s="20"/>
      <c r="E16" s="24"/>
      <c r="F16" s="52">
        <f>G16-WEEKDAY(G16)+1</f>
        <v>45074</v>
      </c>
      <c r="G16" s="23">
        <f>DATE($Q$7,R7+2,1)</f>
        <v>45078</v>
      </c>
      <c r="H16" s="53"/>
      <c r="I16" s="18">
        <f>O16</f>
        <v>45108</v>
      </c>
      <c r="J16" s="19" t="s">
        <v>7</v>
      </c>
      <c r="K16" s="20"/>
      <c r="L16" s="20"/>
      <c r="M16" s="24"/>
      <c r="N16" s="52">
        <f>O16-WEEKDAY(O16)+1</f>
        <v>45102</v>
      </c>
      <c r="O16" s="23">
        <f>DATE($Q$7,R7+3,1)</f>
        <v>45108</v>
      </c>
    </row>
    <row r="17" spans="1:23">
      <c r="A17" s="25" t="s">
        <v>8</v>
      </c>
      <c r="B17" s="26" t="s">
        <v>9</v>
      </c>
      <c r="C17" s="26" t="s">
        <v>10</v>
      </c>
      <c r="D17" s="26" t="s">
        <v>11</v>
      </c>
      <c r="E17" s="26" t="s">
        <v>12</v>
      </c>
      <c r="F17" s="26" t="s">
        <v>13</v>
      </c>
      <c r="G17" s="27" t="s">
        <v>14</v>
      </c>
      <c r="H17" s="24"/>
      <c r="I17" s="25" t="s">
        <v>8</v>
      </c>
      <c r="J17" s="26" t="s">
        <v>9</v>
      </c>
      <c r="K17" s="26" t="s">
        <v>10</v>
      </c>
      <c r="L17" s="26" t="s">
        <v>11</v>
      </c>
      <c r="M17" s="26" t="s">
        <v>12</v>
      </c>
      <c r="N17" s="26" t="s">
        <v>13</v>
      </c>
      <c r="O17" s="27" t="s">
        <v>14</v>
      </c>
    </row>
    <row r="18" spans="1:23">
      <c r="A18" s="28" t="str">
        <f>IFERROR(IF(B18=G16," ",B18-1)," ")</f>
        <v xml:space="preserve"> </v>
      </c>
      <c r="B18" s="29" t="str">
        <f>IFERROR(IF(C18=G16," ",C18-1)," ")</f>
        <v xml:space="preserve"> </v>
      </c>
      <c r="C18" s="29" t="str">
        <f>IFERROR(IF(D18=G16," ",D18-1)," ")</f>
        <v xml:space="preserve"> </v>
      </c>
      <c r="D18" s="29" t="str">
        <f>IFERROR(IF(E18=G16," ",E18-1)," ")</f>
        <v xml:space="preserve"> </v>
      </c>
      <c r="E18" s="29">
        <f>IFERROR(IF(F18=G16," ",F18-1)," ")</f>
        <v>45078</v>
      </c>
      <c r="F18" s="29">
        <f>IFERROR(IF(G18=G16," ",G18-1)," ")</f>
        <v>45079</v>
      </c>
      <c r="G18" s="30">
        <f>G16-WEEKDAY(G16)+7</f>
        <v>45080</v>
      </c>
      <c r="H18" s="24"/>
      <c r="I18" s="28" t="str">
        <f>IFERROR(IF(J18=O16," ",J18-1)," ")</f>
        <v xml:space="preserve"> </v>
      </c>
      <c r="J18" s="29" t="str">
        <f>IFERROR(IF(K18=O16," ",K18-1)," ")</f>
        <v xml:space="preserve"> </v>
      </c>
      <c r="K18" s="29" t="str">
        <f>IFERROR(IF(L18=O16," ",L18-1)," ")</f>
        <v xml:space="preserve"> </v>
      </c>
      <c r="L18" s="29" t="str">
        <f>IFERROR(IF(M18=O16," ",M18-1)," ")</f>
        <v xml:space="preserve"> </v>
      </c>
      <c r="M18" s="29" t="str">
        <f>IFERROR(IF(N18=O16," ",N18-1)," ")</f>
        <v xml:space="preserve"> </v>
      </c>
      <c r="N18" s="29" t="str">
        <f>IFERROR(IF(O18=O16," ",O18-1)," ")</f>
        <v xml:space="preserve"> </v>
      </c>
      <c r="O18" s="30">
        <f>O16-WEEKDAY(O16)+7</f>
        <v>45108</v>
      </c>
    </row>
    <row r="19" spans="1:23">
      <c r="A19" s="28">
        <f>G16-WEEKDAY(G16)+8</f>
        <v>45081</v>
      </c>
      <c r="B19" s="29">
        <f t="shared" ref="B19:G21" si="4">A19+1</f>
        <v>45082</v>
      </c>
      <c r="C19" s="36">
        <f t="shared" si="4"/>
        <v>45083</v>
      </c>
      <c r="D19" s="29">
        <f t="shared" si="4"/>
        <v>45084</v>
      </c>
      <c r="E19" s="29">
        <f t="shared" si="4"/>
        <v>45085</v>
      </c>
      <c r="F19" s="29">
        <f t="shared" si="4"/>
        <v>45086</v>
      </c>
      <c r="G19" s="30">
        <f t="shared" si="4"/>
        <v>45087</v>
      </c>
      <c r="H19" s="24"/>
      <c r="I19" s="28">
        <f>O16-WEEKDAY(O16)+8</f>
        <v>45109</v>
      </c>
      <c r="J19" s="45">
        <f t="shared" ref="J19:O21" si="5">I19+1</f>
        <v>45110</v>
      </c>
      <c r="K19" s="36">
        <f t="shared" si="5"/>
        <v>45111</v>
      </c>
      <c r="L19" s="29">
        <f t="shared" si="5"/>
        <v>45112</v>
      </c>
      <c r="M19" s="29">
        <f t="shared" si="5"/>
        <v>45113</v>
      </c>
      <c r="N19" s="29">
        <f t="shared" si="5"/>
        <v>45114</v>
      </c>
      <c r="O19" s="30">
        <f t="shared" si="5"/>
        <v>45115</v>
      </c>
    </row>
    <row r="20" spans="1:23" ht="19.5" thickBot="1">
      <c r="A20" s="28">
        <f>G19+1</f>
        <v>45088</v>
      </c>
      <c r="B20" s="29">
        <f t="shared" si="4"/>
        <v>45089</v>
      </c>
      <c r="C20" s="36">
        <f t="shared" si="4"/>
        <v>45090</v>
      </c>
      <c r="D20" s="29">
        <f t="shared" si="4"/>
        <v>45091</v>
      </c>
      <c r="E20" s="29">
        <f t="shared" si="4"/>
        <v>45092</v>
      </c>
      <c r="F20" s="29">
        <f t="shared" si="4"/>
        <v>45093</v>
      </c>
      <c r="G20" s="30">
        <f t="shared" si="4"/>
        <v>45094</v>
      </c>
      <c r="H20" s="24"/>
      <c r="I20" s="38">
        <f>O19+1</f>
        <v>45116</v>
      </c>
      <c r="J20" s="45">
        <f t="shared" si="5"/>
        <v>45117</v>
      </c>
      <c r="K20" s="54">
        <f t="shared" si="5"/>
        <v>45118</v>
      </c>
      <c r="L20" s="29">
        <f t="shared" si="5"/>
        <v>45119</v>
      </c>
      <c r="M20" s="45">
        <f t="shared" si="5"/>
        <v>45120</v>
      </c>
      <c r="N20" s="45">
        <f t="shared" si="5"/>
        <v>45121</v>
      </c>
      <c r="O20" s="30">
        <f t="shared" si="5"/>
        <v>45122</v>
      </c>
      <c r="T20" s="55"/>
    </row>
    <row r="21" spans="1:23" ht="20.25" thickTop="1" thickBot="1">
      <c r="A21" s="28">
        <f>G20+1</f>
        <v>45095</v>
      </c>
      <c r="B21" s="29">
        <f t="shared" si="4"/>
        <v>45096</v>
      </c>
      <c r="C21" s="36">
        <f t="shared" si="4"/>
        <v>45097</v>
      </c>
      <c r="D21" s="29">
        <f t="shared" si="4"/>
        <v>45098</v>
      </c>
      <c r="E21" s="29">
        <f t="shared" si="4"/>
        <v>45099</v>
      </c>
      <c r="F21" s="29">
        <f t="shared" si="4"/>
        <v>45100</v>
      </c>
      <c r="G21" s="30">
        <f t="shared" si="4"/>
        <v>45101</v>
      </c>
      <c r="H21" s="24"/>
      <c r="I21" s="38">
        <f>O20+1</f>
        <v>45123</v>
      </c>
      <c r="J21" s="34">
        <f t="shared" si="5"/>
        <v>45124</v>
      </c>
      <c r="K21" s="54">
        <f t="shared" si="5"/>
        <v>45125</v>
      </c>
      <c r="L21" s="49">
        <f t="shared" si="5"/>
        <v>45126</v>
      </c>
      <c r="M21" s="29">
        <f t="shared" si="5"/>
        <v>45127</v>
      </c>
      <c r="N21" s="29">
        <f t="shared" si="5"/>
        <v>45128</v>
      </c>
      <c r="O21" s="35">
        <f t="shared" si="5"/>
        <v>45129</v>
      </c>
    </row>
    <row r="22" spans="1:23" ht="19.5" thickTop="1">
      <c r="A22" s="28">
        <f>IFERROR(IF(G21=EOMONTH(G16,0)," ",G21+1)," ")</f>
        <v>45102</v>
      </c>
      <c r="B22" s="29">
        <f>IFERROR(IF(A22=EOMONTH(G16,0)," ",A22+1)," ")</f>
        <v>45103</v>
      </c>
      <c r="C22" s="36">
        <f>IFERROR(IF(B22=EOMONTH(G16,0)," ",B22+1)," ")</f>
        <v>45104</v>
      </c>
      <c r="D22" s="29">
        <f>IFERROR(IF(C22=EOMONTH(G16,0)," ",C22+1)," ")</f>
        <v>45105</v>
      </c>
      <c r="E22" s="29">
        <f>IFERROR(IF(D22=EOMONTH(G16,0)," ",D22+1)," ")</f>
        <v>45106</v>
      </c>
      <c r="F22" s="29">
        <f>IFERROR(IF(E22=EOMONTH(G16,0)," ",E22+1)," ")</f>
        <v>45107</v>
      </c>
      <c r="G22" s="30" t="str">
        <f>IFERROR(IF(F22=EOMONTH(G16,0)," ",F22+1)," ")</f>
        <v xml:space="preserve"> </v>
      </c>
      <c r="H22" s="24"/>
      <c r="I22" s="28">
        <f>IFERROR(IF(O21=EOMONTH(O16,0)," ",O21+1)," ")</f>
        <v>45130</v>
      </c>
      <c r="J22" s="40">
        <f>IFERROR(IF(I22=EOMONTH(O16,0)," ",I22+1)," ")</f>
        <v>45131</v>
      </c>
      <c r="K22" s="36">
        <f>IFERROR(IF(J22=EOMONTH(O16,0)," ",J22+1)," ")</f>
        <v>45132</v>
      </c>
      <c r="L22" s="29">
        <f>IFERROR(IF(K22=EOMONTH(O16,0)," ",K22+1)," ")</f>
        <v>45133</v>
      </c>
      <c r="M22" s="40">
        <f>IFERROR(IF(L22=EOMONTH(O16,0)," ",L22+1)," ")</f>
        <v>45134</v>
      </c>
      <c r="N22" s="40">
        <f>IFERROR(IF(M22=EOMONTH(O16,0)," ",M22+1)," ")</f>
        <v>45135</v>
      </c>
      <c r="O22" s="30">
        <f>IFERROR(IF(N22=EOMONTH(O16,0)," ",N22+1)," ")</f>
        <v>45136</v>
      </c>
    </row>
    <row r="23" spans="1:23">
      <c r="A23" s="28" t="str">
        <f>IFERROR(IF(G22=EOMONTH(G16,0)," ",G22+1)," ")</f>
        <v xml:space="preserve"> </v>
      </c>
      <c r="B23" s="29" t="str">
        <f>IFERROR(IF(A23=EOMONTH(G16,0)," ",A23+1)," ")</f>
        <v xml:space="preserve"> </v>
      </c>
      <c r="C23" s="29" t="str">
        <f>IFERROR(IF(B23=EOMONTH(G16,0)," ",B23+1)," ")</f>
        <v xml:space="preserve"> </v>
      </c>
      <c r="D23" s="29" t="str">
        <f>IFERROR(IF(C23=EOMONTH(G16,0)," ",C23+1)," ")</f>
        <v xml:space="preserve"> </v>
      </c>
      <c r="E23" s="29" t="str">
        <f>IFERROR(IF(D23=EOMONTH(G16,0)," ",D23+1)," ")</f>
        <v xml:space="preserve"> </v>
      </c>
      <c r="F23" s="29" t="str">
        <f>IFERROR(IF(E23=EOMONTH(G16,0)," ",E23+1)," ")</f>
        <v xml:space="preserve"> </v>
      </c>
      <c r="G23" s="30" t="str">
        <f>IFERROR(IF(F23=EOMONTH(G16,0)," ",F23+1)," ")</f>
        <v xml:space="preserve"> </v>
      </c>
      <c r="H23" s="24"/>
      <c r="I23" s="28">
        <f>IFERROR(IF(O22=EOMONTH(O16,0)," ",O22+1)," ")</f>
        <v>45137</v>
      </c>
      <c r="J23" s="29">
        <f>IFERROR(IF(I23=EOMONTH(O16,0)," ",I23+1)," ")</f>
        <v>45138</v>
      </c>
      <c r="K23" s="29" t="str">
        <f>IFERROR(IF(J23=EOMONTH(O16,0)," ",J23+1)," ")</f>
        <v xml:space="preserve"> </v>
      </c>
      <c r="L23" s="29" t="str">
        <f>IFERROR(IF(K23=EOMONTH(O16,0)," ",K23+1)," ")</f>
        <v xml:space="preserve"> </v>
      </c>
      <c r="M23" s="29" t="str">
        <f>IFERROR(IF(L23=EOMONTH(O16,0)," ",L23+1)," ")</f>
        <v xml:space="preserve"> </v>
      </c>
      <c r="N23" s="29" t="str">
        <f>IFERROR(IF(M23=EOMONTH(O16,0)," ",M23+1)," ")</f>
        <v xml:space="preserve"> </v>
      </c>
      <c r="O23" s="30" t="str">
        <f>IFERROR(IF(N23=EOMONTH(O16,0)," ",N23+1)," ")</f>
        <v xml:space="preserve"> </v>
      </c>
    </row>
    <row r="24" spans="1:23">
      <c r="A24" s="56"/>
      <c r="B24" s="56"/>
      <c r="C24" s="56"/>
      <c r="D24" s="56"/>
      <c r="E24" s="56"/>
      <c r="F24" s="56"/>
      <c r="G24" s="56"/>
      <c r="H24" s="24"/>
      <c r="I24" s="24"/>
      <c r="J24" s="24"/>
      <c r="K24" s="24"/>
      <c r="L24" s="24"/>
      <c r="M24" s="24"/>
      <c r="N24" s="24"/>
      <c r="O24" s="24"/>
      <c r="W24" s="57"/>
    </row>
    <row r="25" spans="1:23">
      <c r="A25" s="18">
        <f>G25</f>
        <v>45139</v>
      </c>
      <c r="B25" s="19" t="s">
        <v>7</v>
      </c>
      <c r="C25" s="58" t="s">
        <v>15</v>
      </c>
      <c r="D25" s="20"/>
      <c r="E25" s="24"/>
      <c r="F25" s="52">
        <f>G25-WEEKDAY(G25)+1</f>
        <v>45137</v>
      </c>
      <c r="G25" s="23">
        <f>DATE($Q$7,R7+4,1)</f>
        <v>45139</v>
      </c>
      <c r="H25" s="24"/>
      <c r="I25" s="18">
        <f>O25</f>
        <v>45170</v>
      </c>
      <c r="J25" s="19" t="s">
        <v>7</v>
      </c>
      <c r="K25" s="20"/>
      <c r="L25" s="20"/>
      <c r="M25" s="24"/>
      <c r="N25" s="52">
        <f>O25-WEEKDAY(O25)+1</f>
        <v>45165</v>
      </c>
      <c r="O25" s="23">
        <f>DATE($Q$7,R7+5,1)</f>
        <v>45170</v>
      </c>
    </row>
    <row r="26" spans="1:23">
      <c r="A26" s="25" t="s">
        <v>8</v>
      </c>
      <c r="B26" s="26" t="s">
        <v>9</v>
      </c>
      <c r="C26" s="26" t="s">
        <v>10</v>
      </c>
      <c r="D26" s="26" t="s">
        <v>11</v>
      </c>
      <c r="E26" s="26" t="s">
        <v>12</v>
      </c>
      <c r="F26" s="26" t="s">
        <v>13</v>
      </c>
      <c r="G26" s="27" t="s">
        <v>14</v>
      </c>
      <c r="H26" s="24"/>
      <c r="I26" s="25" t="s">
        <v>8</v>
      </c>
      <c r="J26" s="26" t="s">
        <v>9</v>
      </c>
      <c r="K26" s="26" t="s">
        <v>10</v>
      </c>
      <c r="L26" s="26" t="s">
        <v>11</v>
      </c>
      <c r="M26" s="26" t="s">
        <v>12</v>
      </c>
      <c r="N26" s="26" t="s">
        <v>13</v>
      </c>
      <c r="O26" s="27" t="s">
        <v>14</v>
      </c>
    </row>
    <row r="27" spans="1:23" ht="19.5" thickBot="1">
      <c r="A27" s="31" t="str">
        <f>IFERROR(IF(B27=G25," ",B27-1)," ")</f>
        <v xml:space="preserve"> </v>
      </c>
      <c r="B27" s="45" t="str">
        <f>IFERROR(IF(C27=G25," ",C27-1)," ")</f>
        <v xml:space="preserve"> </v>
      </c>
      <c r="C27" s="36">
        <f>IFERROR(IF(D27=G25," ",D27-1)," ")</f>
        <v>45139</v>
      </c>
      <c r="D27" s="45">
        <f>IFERROR(IF(E27=G25," ",E27-1)," ")</f>
        <v>45140</v>
      </c>
      <c r="E27" s="45">
        <f>IFERROR(IF(F27=G25," ",F27-1)," ")</f>
        <v>45141</v>
      </c>
      <c r="F27" s="45">
        <f>IFERROR(IF(G27=G25," ",G27-1)," ")</f>
        <v>45142</v>
      </c>
      <c r="G27" s="47">
        <f>G25-WEEKDAY(G25)+7</f>
        <v>45143</v>
      </c>
      <c r="H27" s="24"/>
      <c r="I27" s="28" t="str">
        <f>IFERROR(IF(J27=O25," ",J27-1)," ")</f>
        <v xml:space="preserve"> </v>
      </c>
      <c r="J27" s="29" t="str">
        <f>IFERROR(IF(K27=O25," ",K27-1)," ")</f>
        <v xml:space="preserve"> </v>
      </c>
      <c r="K27" s="29" t="str">
        <f>IFERROR(IF(L27=O25," ",L27-1)," ")</f>
        <v xml:space="preserve"> </v>
      </c>
      <c r="L27" s="29" t="str">
        <f>IFERROR(IF(M27=O25," ",M27-1)," ")</f>
        <v xml:space="preserve"> </v>
      </c>
      <c r="M27" s="29" t="str">
        <f>IFERROR(IF(N27=O25," ",N27-1)," ")</f>
        <v xml:space="preserve"> </v>
      </c>
      <c r="N27" s="29">
        <f>IFERROR(IF(O27=O25," ",O27-1)," ")</f>
        <v>45170</v>
      </c>
      <c r="O27" s="30">
        <f>O25-WEEKDAY(O25)+7</f>
        <v>45171</v>
      </c>
    </row>
    <row r="28" spans="1:23" ht="20.25" thickTop="1" thickBot="1">
      <c r="A28" s="28">
        <f>G25-WEEKDAY(G25)+8</f>
        <v>45144</v>
      </c>
      <c r="B28" s="29">
        <f t="shared" ref="B28:G30" si="6">A28+1</f>
        <v>45145</v>
      </c>
      <c r="C28" s="59">
        <f t="shared" si="6"/>
        <v>45146</v>
      </c>
      <c r="D28" s="49">
        <f t="shared" si="6"/>
        <v>45147</v>
      </c>
      <c r="E28" s="49">
        <f t="shared" si="6"/>
        <v>45148</v>
      </c>
      <c r="F28" s="34">
        <f t="shared" si="6"/>
        <v>45149</v>
      </c>
      <c r="G28" s="35">
        <f t="shared" si="6"/>
        <v>45150</v>
      </c>
      <c r="H28" s="24"/>
      <c r="I28" s="28">
        <f>O25-WEEKDAY(O25)+8</f>
        <v>45172</v>
      </c>
      <c r="J28" s="45">
        <f t="shared" ref="J28:O30" si="7">I28+1</f>
        <v>45173</v>
      </c>
      <c r="K28" s="36">
        <f t="shared" si="7"/>
        <v>45174</v>
      </c>
      <c r="L28" s="29">
        <f t="shared" si="7"/>
        <v>45175</v>
      </c>
      <c r="M28" s="29">
        <f t="shared" si="7"/>
        <v>45176</v>
      </c>
      <c r="N28" s="29">
        <f t="shared" si="7"/>
        <v>45177</v>
      </c>
      <c r="O28" s="30">
        <f t="shared" si="7"/>
        <v>45178</v>
      </c>
    </row>
    <row r="29" spans="1:23" ht="20.25" thickTop="1" thickBot="1">
      <c r="A29" s="60">
        <f>G28+1</f>
        <v>45151</v>
      </c>
      <c r="B29" s="40">
        <f t="shared" si="6"/>
        <v>45152</v>
      </c>
      <c r="C29" s="61">
        <f t="shared" si="6"/>
        <v>45153</v>
      </c>
      <c r="D29" s="40">
        <f t="shared" si="6"/>
        <v>45154</v>
      </c>
      <c r="E29" s="40">
        <f t="shared" si="6"/>
        <v>45155</v>
      </c>
      <c r="F29" s="40">
        <f t="shared" si="6"/>
        <v>45156</v>
      </c>
      <c r="G29" s="42">
        <f t="shared" si="6"/>
        <v>45157</v>
      </c>
      <c r="H29" s="24"/>
      <c r="I29" s="38">
        <f>O28+1</f>
        <v>45179</v>
      </c>
      <c r="J29" s="45">
        <f t="shared" si="7"/>
        <v>45180</v>
      </c>
      <c r="K29" s="46">
        <f t="shared" si="7"/>
        <v>45181</v>
      </c>
      <c r="L29" s="29">
        <f t="shared" si="7"/>
        <v>45182</v>
      </c>
      <c r="M29" s="45">
        <f t="shared" si="7"/>
        <v>45183</v>
      </c>
      <c r="N29" s="45">
        <f t="shared" si="7"/>
        <v>45184</v>
      </c>
      <c r="O29" s="47">
        <f t="shared" si="7"/>
        <v>45185</v>
      </c>
    </row>
    <row r="30" spans="1:23" ht="20.25" thickTop="1" thickBot="1">
      <c r="A30" s="28">
        <f>G29+1</f>
        <v>45158</v>
      </c>
      <c r="B30" s="40">
        <f t="shared" si="6"/>
        <v>45159</v>
      </c>
      <c r="C30" s="36">
        <f t="shared" si="6"/>
        <v>45160</v>
      </c>
      <c r="D30" s="29">
        <f t="shared" si="6"/>
        <v>45161</v>
      </c>
      <c r="E30" s="29">
        <f t="shared" si="6"/>
        <v>45162</v>
      </c>
      <c r="F30" s="29">
        <f t="shared" si="6"/>
        <v>45163</v>
      </c>
      <c r="G30" s="30">
        <f t="shared" si="6"/>
        <v>45164</v>
      </c>
      <c r="H30" s="24"/>
      <c r="I30" s="62">
        <f>O29+1</f>
        <v>45186</v>
      </c>
      <c r="J30" s="34">
        <f t="shared" si="7"/>
        <v>45187</v>
      </c>
      <c r="K30" s="54">
        <f t="shared" si="7"/>
        <v>45188</v>
      </c>
      <c r="L30" s="63">
        <f t="shared" si="7"/>
        <v>45189</v>
      </c>
      <c r="M30" s="49">
        <f t="shared" si="7"/>
        <v>45190</v>
      </c>
      <c r="N30" s="49">
        <f t="shared" si="7"/>
        <v>45191</v>
      </c>
      <c r="O30" s="34">
        <f t="shared" si="7"/>
        <v>45192</v>
      </c>
    </row>
    <row r="31" spans="1:23" ht="19.5" thickTop="1">
      <c r="A31" s="28">
        <f>IFERROR(IF(G30=EOMONTH(G25,0)," ",G30+1)," ")</f>
        <v>45165</v>
      </c>
      <c r="B31" s="29">
        <f>IFERROR(IF(A31=EOMONTH(G25,0)," ",A31+1)," ")</f>
        <v>45166</v>
      </c>
      <c r="C31" s="36">
        <f>IFERROR(IF(B31=EOMONTH(G25,0)," ",B31+1)," ")</f>
        <v>45167</v>
      </c>
      <c r="D31" s="29">
        <f>IFERROR(IF(C31=EOMONTH(G25,0)," ",C31+1)," ")</f>
        <v>45168</v>
      </c>
      <c r="E31" s="29">
        <f>IFERROR(IF(D31=EOMONTH(G25,0)," ",D31+1)," ")</f>
        <v>45169</v>
      </c>
      <c r="F31" s="29" t="str">
        <f>IFERROR(IF(E31=EOMONTH(G25,0)," ",E31+1)," ")</f>
        <v xml:space="preserve"> </v>
      </c>
      <c r="G31" s="30" t="str">
        <f>IFERROR(IF(F31=EOMONTH(G25,0)," ",F31+1)," ")</f>
        <v xml:space="preserve"> </v>
      </c>
      <c r="H31" s="24"/>
      <c r="I31" s="38">
        <f>IFERROR(IF(O30=EOMONTH(O25,0)," ",O30+1)," ")</f>
        <v>45193</v>
      </c>
      <c r="J31" s="40">
        <f>IFERROR(IF(I31=EOMONTH(O25,0)," ",I31+1)," ")</f>
        <v>45194</v>
      </c>
      <c r="K31" s="39">
        <f>IFERROR(IF(J31=EOMONTH(O25,0)," ",J31+1)," ")</f>
        <v>45195</v>
      </c>
      <c r="L31" s="29">
        <f>IFERROR(IF(K31=EOMONTH(O25,0)," ",K31+1)," ")</f>
        <v>45196</v>
      </c>
      <c r="M31" s="40">
        <f>IFERROR(IF(L31=EOMONTH(O25,0)," ",L31+1)," ")</f>
        <v>45197</v>
      </c>
      <c r="N31" s="40">
        <f>IFERROR(IF(M31=EOMONTH(O25,0)," ",M31+1)," ")</f>
        <v>45198</v>
      </c>
      <c r="O31" s="42">
        <f>IFERROR(IF(N31=EOMONTH(O25,0)," ",N31+1)," ")</f>
        <v>45199</v>
      </c>
    </row>
    <row r="32" spans="1:23">
      <c r="A32" s="28" t="str">
        <f>IFERROR(IF(G31=EOMONTH(G25,0)," ",G31+1)," ")</f>
        <v xml:space="preserve"> </v>
      </c>
      <c r="B32" s="29" t="str">
        <f>IFERROR(IF(A32=EOMONTH(G25,0)," ",A32+1)," ")</f>
        <v xml:space="preserve"> </v>
      </c>
      <c r="C32" s="29" t="str">
        <f>IFERROR(IF(B32=EOMONTH(G25,0)," ",B32+1)," ")</f>
        <v xml:space="preserve"> </v>
      </c>
      <c r="D32" s="29" t="str">
        <f>IFERROR(IF(C32=EOMONTH(G25,0)," ",C32+1)," ")</f>
        <v xml:space="preserve"> </v>
      </c>
      <c r="E32" s="29" t="str">
        <f>IFERROR(IF(D32=EOMONTH(G25,0)," ",D32+1)," ")</f>
        <v xml:space="preserve"> </v>
      </c>
      <c r="F32" s="29" t="str">
        <f>IFERROR(IF(E32=EOMONTH(G25,0)," ",E32+1)," ")</f>
        <v xml:space="preserve"> </v>
      </c>
      <c r="G32" s="30" t="str">
        <f>IFERROR(IF(F32=EOMONTH(G25,0)," ",F32+1)," ")</f>
        <v xml:space="preserve"> </v>
      </c>
      <c r="H32" s="24"/>
      <c r="I32" s="43" t="str">
        <f>IFERROR(IF(O31=EOMONTH(O25,0)," ",O31+1)," ")</f>
        <v xml:space="preserve"> </v>
      </c>
      <c r="J32" s="40" t="str">
        <f>IFERROR(IF(I32=EOMONTH(O25,0)," ",I32+1)," ")</f>
        <v xml:space="preserve"> </v>
      </c>
      <c r="K32" s="29" t="str">
        <f>IFERROR(IF(J32=EOMONTH(O25,0)," ",J32+1)," ")</f>
        <v xml:space="preserve"> </v>
      </c>
      <c r="L32" s="29" t="str">
        <f>IFERROR(IF(K32=EOMONTH(O25,0)," ",K32+1)," ")</f>
        <v xml:space="preserve"> </v>
      </c>
      <c r="M32" s="29" t="str">
        <f>IFERROR(IF(L32=EOMONTH(O25,0)," ",L32+1)," ")</f>
        <v xml:space="preserve"> </v>
      </c>
      <c r="N32" s="29" t="str">
        <f>IFERROR(IF(M32=EOMONTH(O25,0)," ",M32+1)," ")</f>
        <v xml:space="preserve"> </v>
      </c>
      <c r="O32" s="30" t="str">
        <f>IFERROR(IF(N32=EOMONTH(O25,0)," ",N32+1)," ")</f>
        <v xml:space="preserve"> </v>
      </c>
    </row>
    <row r="33" spans="1:19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9">
      <c r="A34" s="18">
        <f>G34</f>
        <v>45200</v>
      </c>
      <c r="B34" s="19" t="s">
        <v>7</v>
      </c>
      <c r="C34" s="20"/>
      <c r="D34" s="20"/>
      <c r="E34" s="24"/>
      <c r="F34" s="52">
        <f>G34-WEEKDAY(G34)+1</f>
        <v>45200</v>
      </c>
      <c r="G34" s="23">
        <f>DATE($Q$7,R7+6,1)</f>
        <v>45200</v>
      </c>
      <c r="H34" s="24"/>
      <c r="I34" s="18">
        <f>O34</f>
        <v>45231</v>
      </c>
      <c r="J34" s="19" t="s">
        <v>7</v>
      </c>
      <c r="K34" s="20"/>
      <c r="L34" s="20"/>
      <c r="M34" s="24"/>
      <c r="N34" s="52">
        <f>O34-WEEKDAY(O34)+1</f>
        <v>45228</v>
      </c>
      <c r="O34" s="23">
        <f>DATE($Q$7,R7+7,1)</f>
        <v>45231</v>
      </c>
      <c r="S34" s="64"/>
    </row>
    <row r="35" spans="1:19" ht="19.5" thickBot="1">
      <c r="A35" s="25" t="s">
        <v>8</v>
      </c>
      <c r="B35" s="26" t="s">
        <v>9</v>
      </c>
      <c r="C35" s="26" t="s">
        <v>10</v>
      </c>
      <c r="D35" s="26" t="s">
        <v>11</v>
      </c>
      <c r="E35" s="26" t="s">
        <v>12</v>
      </c>
      <c r="F35" s="26" t="s">
        <v>13</v>
      </c>
      <c r="G35" s="27" t="s">
        <v>14</v>
      </c>
      <c r="H35" s="24"/>
      <c r="I35" s="25" t="s">
        <v>8</v>
      </c>
      <c r="J35" s="26" t="s">
        <v>9</v>
      </c>
      <c r="K35" s="26" t="s">
        <v>10</v>
      </c>
      <c r="L35" s="26" t="s">
        <v>11</v>
      </c>
      <c r="M35" s="26" t="s">
        <v>12</v>
      </c>
      <c r="N35" s="26" t="s">
        <v>13</v>
      </c>
      <c r="O35" s="27" t="s">
        <v>14</v>
      </c>
    </row>
    <row r="36" spans="1:19" ht="20.25" thickTop="1" thickBot="1">
      <c r="A36" s="28">
        <f>IFERROR(IF(B36=G34," ",B36-1)," ")</f>
        <v>45200</v>
      </c>
      <c r="B36" s="45">
        <f>IFERROR(IF(C36=G34," ",C36-1)," ")</f>
        <v>45201</v>
      </c>
      <c r="C36" s="36">
        <f>IFERROR(IF(D36=G34," ",D36-1)," ")</f>
        <v>45202</v>
      </c>
      <c r="D36" s="29">
        <f>IFERROR(IF(E36=G34," ",E36-1)," ")</f>
        <v>45203</v>
      </c>
      <c r="E36" s="29">
        <f>IFERROR(IF(F36=G34," ",F36-1)," ")</f>
        <v>45204</v>
      </c>
      <c r="F36" s="29">
        <f>IFERROR(IF(G36=G34," ",G36-1)," ")</f>
        <v>45205</v>
      </c>
      <c r="G36" s="30">
        <f>G34-WEEKDAY(G34)+7</f>
        <v>45206</v>
      </c>
      <c r="H36" s="24"/>
      <c r="I36" s="28" t="str">
        <f>IFERROR(IF(J36=O34," ",J36-1)," ")</f>
        <v xml:space="preserve"> </v>
      </c>
      <c r="J36" s="49" t="str">
        <f>IFERROR(IF(K36=O34," ",K36-1)," ")</f>
        <v xml:space="preserve"> </v>
      </c>
      <c r="K36" s="49" t="str">
        <f>IFERROR(IF(L36=O34," ",L36-1)," ")</f>
        <v xml:space="preserve"> </v>
      </c>
      <c r="L36" s="49">
        <f>IFERROR(IF(M36=O34," ",M36-1)," ")</f>
        <v>45231</v>
      </c>
      <c r="M36" s="49">
        <f>IFERROR(IF(N36=O34," ",N36-1)," ")</f>
        <v>45232</v>
      </c>
      <c r="N36" s="34">
        <f>IFERROR(IF(O36=O34," ",O36-1)," ")</f>
        <v>45233</v>
      </c>
      <c r="O36" s="35">
        <f>O34-WEEKDAY(O34)+7</f>
        <v>45234</v>
      </c>
    </row>
    <row r="37" spans="1:19" ht="20.25" thickTop="1" thickBot="1">
      <c r="A37" s="38">
        <f>G34-WEEKDAY(G34)+8</f>
        <v>45207</v>
      </c>
      <c r="B37" s="34">
        <f t="shared" ref="B37:G39" si="8">A37+1</f>
        <v>45208</v>
      </c>
      <c r="C37" s="65">
        <f t="shared" si="8"/>
        <v>45209</v>
      </c>
      <c r="D37" s="29">
        <f t="shared" si="8"/>
        <v>45210</v>
      </c>
      <c r="E37" s="29">
        <f t="shared" si="8"/>
        <v>45211</v>
      </c>
      <c r="F37" s="29">
        <f t="shared" si="8"/>
        <v>45212</v>
      </c>
      <c r="G37" s="30">
        <f t="shared" si="8"/>
        <v>45213</v>
      </c>
      <c r="H37" s="24"/>
      <c r="I37" s="38">
        <f>O34-WEEKDAY(O34)+8</f>
        <v>45235</v>
      </c>
      <c r="J37" s="29">
        <f t="shared" ref="J37:O39" si="9">I37+1</f>
        <v>45236</v>
      </c>
      <c r="K37" s="39">
        <f t="shared" si="9"/>
        <v>45237</v>
      </c>
      <c r="L37" s="40">
        <f t="shared" si="9"/>
        <v>45238</v>
      </c>
      <c r="M37" s="40">
        <f t="shared" si="9"/>
        <v>45239</v>
      </c>
      <c r="N37" s="40">
        <f t="shared" si="9"/>
        <v>45240</v>
      </c>
      <c r="O37" s="42">
        <f t="shared" si="9"/>
        <v>45241</v>
      </c>
    </row>
    <row r="38" spans="1:19" ht="20.25" thickTop="1" thickBot="1">
      <c r="A38" s="38">
        <f>G37+1</f>
        <v>45214</v>
      </c>
      <c r="B38" s="40">
        <f t="shared" si="8"/>
        <v>45215</v>
      </c>
      <c r="C38" s="54">
        <f t="shared" si="8"/>
        <v>45216</v>
      </c>
      <c r="D38" s="61">
        <f t="shared" si="8"/>
        <v>45217</v>
      </c>
      <c r="E38" s="29">
        <f t="shared" si="8"/>
        <v>45218</v>
      </c>
      <c r="F38" s="29">
        <f t="shared" si="8"/>
        <v>45219</v>
      </c>
      <c r="G38" s="30">
        <f t="shared" si="8"/>
        <v>45220</v>
      </c>
      <c r="H38" s="24"/>
      <c r="I38" s="28">
        <f>O37+1</f>
        <v>45242</v>
      </c>
      <c r="J38" s="66">
        <f t="shared" si="9"/>
        <v>45243</v>
      </c>
      <c r="K38" s="46">
        <f t="shared" si="9"/>
        <v>45244</v>
      </c>
      <c r="L38" s="45">
        <f t="shared" si="9"/>
        <v>45245</v>
      </c>
      <c r="M38" s="45">
        <f t="shared" si="9"/>
        <v>45246</v>
      </c>
      <c r="N38" s="45">
        <f t="shared" si="9"/>
        <v>45247</v>
      </c>
      <c r="O38" s="47">
        <f t="shared" si="9"/>
        <v>45248</v>
      </c>
    </row>
    <row r="39" spans="1:19" ht="20.25" thickTop="1" thickBot="1">
      <c r="A39" s="38">
        <f>G38+1</f>
        <v>45221</v>
      </c>
      <c r="B39" s="40">
        <f t="shared" si="8"/>
        <v>45222</v>
      </c>
      <c r="C39" s="39">
        <f t="shared" si="8"/>
        <v>45223</v>
      </c>
      <c r="D39" s="61">
        <f t="shared" si="8"/>
        <v>45224</v>
      </c>
      <c r="E39" s="29">
        <f t="shared" si="8"/>
        <v>45225</v>
      </c>
      <c r="F39" s="29">
        <f t="shared" si="8"/>
        <v>45226</v>
      </c>
      <c r="G39" s="30">
        <f t="shared" si="8"/>
        <v>45227</v>
      </c>
      <c r="H39" s="24"/>
      <c r="I39" s="38">
        <f>O38+1</f>
        <v>45249</v>
      </c>
      <c r="J39" s="49">
        <f t="shared" si="9"/>
        <v>45250</v>
      </c>
      <c r="K39" s="48">
        <f t="shared" si="9"/>
        <v>45251</v>
      </c>
      <c r="L39" s="49">
        <f t="shared" si="9"/>
        <v>45252</v>
      </c>
      <c r="M39" s="34">
        <f t="shared" si="9"/>
        <v>45253</v>
      </c>
      <c r="N39" s="63">
        <f t="shared" si="9"/>
        <v>45254</v>
      </c>
      <c r="O39" s="30">
        <f t="shared" si="9"/>
        <v>45255</v>
      </c>
    </row>
    <row r="40" spans="1:19" ht="19.5" thickTop="1">
      <c r="A40" s="28">
        <f>IFERROR(IF(G39=EOMONTH(G34,0)," ",G39+1)," ")</f>
        <v>45228</v>
      </c>
      <c r="B40" s="40">
        <f>IFERROR(IF(A40=EOMONTH(G34,0)," ",A40+1)," ")</f>
        <v>45229</v>
      </c>
      <c r="C40" s="39">
        <f>IFERROR(IF(B40=EOMONTH(G34,0)," ",B40+1)," ")</f>
        <v>45230</v>
      </c>
      <c r="D40" s="29" t="str">
        <f>IFERROR(IF(C40=EOMONTH(G34,0)," ",C40+1)," ")</f>
        <v xml:space="preserve"> </v>
      </c>
      <c r="E40" s="29" t="str">
        <f>IFERROR(IF(D40=EOMONTH(G34,0)," ",D40+1)," ")</f>
        <v xml:space="preserve"> </v>
      </c>
      <c r="F40" s="29" t="str">
        <f>IFERROR(IF(E40=EOMONTH(G34,0)," ",E40+1)," ")</f>
        <v xml:space="preserve"> </v>
      </c>
      <c r="G40" s="30" t="str">
        <f>IFERROR(IF(F40=EOMONTH(G34,0)," ",F40+1)," ")</f>
        <v xml:space="preserve"> </v>
      </c>
      <c r="H40" s="24"/>
      <c r="I40" s="28">
        <f>IFERROR(IF(O39=EOMONTH(O34,0)," ",O39+1)," ")</f>
        <v>45256</v>
      </c>
      <c r="J40" s="40">
        <f>IFERROR(IF(I40=EOMONTH(O34,0)," ",I40+1)," ")</f>
        <v>45257</v>
      </c>
      <c r="K40" s="39">
        <f>IFERROR(IF(J40=EOMONTH(O34,0)," ",J40+1)," ")</f>
        <v>45258</v>
      </c>
      <c r="L40" s="40">
        <f>IFERROR(IF(K40=EOMONTH(O34,0)," ",K40+1)," ")</f>
        <v>45259</v>
      </c>
      <c r="M40" s="40">
        <f>IFERROR(IF(L40=EOMONTH(O34,0)," ",L40+1)," ")</f>
        <v>45260</v>
      </c>
      <c r="N40" s="40" t="str">
        <f>IFERROR(IF(M40=EOMONTH(O34,0)," ",M40+1)," ")</f>
        <v xml:space="preserve"> </v>
      </c>
      <c r="O40" s="42" t="str">
        <f>IFERROR(IF(N40=EOMONTH(O34,0)," ",N40+1)," ")</f>
        <v xml:space="preserve"> </v>
      </c>
    </row>
    <row r="41" spans="1:19">
      <c r="A41" s="28" t="str">
        <f>IFERROR(IF(G40=EOMONTH(G34,0)," ",G40+1)," ")</f>
        <v xml:space="preserve"> </v>
      </c>
      <c r="B41" s="29" t="str">
        <f>IFERROR(IF(A41=EOMONTH(G34,0)," ",A41+1)," ")</f>
        <v xml:space="preserve"> </v>
      </c>
      <c r="C41" s="29" t="str">
        <f>IFERROR(IF(B41=EOMONTH(G34,0)," ",B41+1)," ")</f>
        <v xml:space="preserve"> </v>
      </c>
      <c r="D41" s="29" t="str">
        <f>IFERROR(IF(C41=EOMONTH(G34,0)," ",C41+1)," ")</f>
        <v xml:space="preserve"> </v>
      </c>
      <c r="E41" s="29" t="str">
        <f>IFERROR(IF(D41=EOMONTH(G34,0)," ",D41+1)," ")</f>
        <v xml:space="preserve"> </v>
      </c>
      <c r="F41" s="29" t="str">
        <f>IFERROR(IF(E41=EOMONTH(G34,0)," ",E41+1)," ")</f>
        <v xml:space="preserve"> </v>
      </c>
      <c r="G41" s="30" t="str">
        <f>IFERROR(IF(F41=EOMONTH(G34,0)," ",F41+1)," ")</f>
        <v xml:space="preserve"> </v>
      </c>
      <c r="H41" s="24"/>
      <c r="I41" s="28" t="str">
        <f>IFERROR(IF(O40=EOMONTH(O34,0)," ",O40+1)," ")</f>
        <v xml:space="preserve"> </v>
      </c>
      <c r="J41" s="29" t="str">
        <f>IFERROR(IF(I41=EOMONTH(O34,0)," ",I41+1)," ")</f>
        <v xml:space="preserve"> </v>
      </c>
      <c r="K41" s="29" t="str">
        <f>IFERROR(IF(J41=EOMONTH(O34,0)," ",J41+1)," ")</f>
        <v xml:space="preserve"> </v>
      </c>
      <c r="L41" s="29" t="str">
        <f>IFERROR(IF(K41=EOMONTH(O34,0)," ",K41+1)," ")</f>
        <v xml:space="preserve"> </v>
      </c>
      <c r="M41" s="29" t="str">
        <f>IFERROR(IF(L41=EOMONTH(O34,0)," ",L41+1)," ")</f>
        <v xml:space="preserve"> </v>
      </c>
      <c r="N41" s="29" t="str">
        <f>IFERROR(IF(M41=EOMONTH(O34,0)," ",M41+1)," ")</f>
        <v xml:space="preserve"> </v>
      </c>
      <c r="O41" s="30" t="str">
        <f>IFERROR(IF(N41=EOMONTH(O34,0)," ",N41+1)," ")</f>
        <v xml:space="preserve"> </v>
      </c>
    </row>
    <row r="42" spans="1:19">
      <c r="A42" s="51"/>
      <c r="B42" s="51"/>
      <c r="C42" s="51"/>
      <c r="D42" s="51"/>
      <c r="E42" s="51"/>
      <c r="F42" s="51"/>
      <c r="G42" s="51"/>
      <c r="H42" s="24"/>
      <c r="I42" s="51"/>
      <c r="J42" s="51"/>
      <c r="K42" s="51"/>
      <c r="L42" s="51"/>
      <c r="M42" s="51"/>
      <c r="N42" s="51"/>
      <c r="O42" s="51"/>
      <c r="Q42" s="64"/>
    </row>
    <row r="43" spans="1:19">
      <c r="A43" s="18">
        <f>G43</f>
        <v>45261</v>
      </c>
      <c r="B43" s="19" t="s">
        <v>7</v>
      </c>
      <c r="C43" s="67" t="s">
        <v>16</v>
      </c>
      <c r="D43" s="67"/>
      <c r="E43" s="67"/>
      <c r="F43" s="67"/>
      <c r="G43" s="23">
        <f>DATE($Q$7,R7+8,1)</f>
        <v>45261</v>
      </c>
      <c r="H43" s="53"/>
      <c r="I43" s="18">
        <f>O43</f>
        <v>45292</v>
      </c>
      <c r="J43" s="19" t="s">
        <v>7</v>
      </c>
      <c r="K43" s="68" t="s">
        <v>17</v>
      </c>
      <c r="L43" s="20"/>
      <c r="M43" s="24"/>
      <c r="N43" s="52">
        <f>O43-WEEKDAY(O43)+1</f>
        <v>45291</v>
      </c>
      <c r="O43" s="23">
        <f>DATE($Q$7,R7+9,1)</f>
        <v>45292</v>
      </c>
    </row>
    <row r="44" spans="1:19" ht="19.5" thickBot="1">
      <c r="A44" s="25" t="s">
        <v>8</v>
      </c>
      <c r="B44" s="26" t="s">
        <v>9</v>
      </c>
      <c r="C44" s="26" t="s">
        <v>10</v>
      </c>
      <c r="D44" s="26" t="s">
        <v>11</v>
      </c>
      <c r="E44" s="26" t="s">
        <v>12</v>
      </c>
      <c r="F44" s="26" t="s">
        <v>13</v>
      </c>
      <c r="G44" s="27" t="s">
        <v>14</v>
      </c>
      <c r="H44" s="24"/>
      <c r="I44" s="25" t="s">
        <v>8</v>
      </c>
      <c r="J44" s="26" t="s">
        <v>9</v>
      </c>
      <c r="K44" s="26" t="s">
        <v>10</v>
      </c>
      <c r="L44" s="26" t="s">
        <v>11</v>
      </c>
      <c r="M44" s="26" t="s">
        <v>12</v>
      </c>
      <c r="N44" s="26" t="s">
        <v>13</v>
      </c>
      <c r="O44" s="27" t="s">
        <v>14</v>
      </c>
    </row>
    <row r="45" spans="1:19" ht="20.25" thickTop="1" thickBot="1">
      <c r="A45" s="28" t="str">
        <f>IFERROR(IF(B45=G43," ",B45-1)," ")</f>
        <v xml:space="preserve"> </v>
      </c>
      <c r="B45" s="29" t="str">
        <f>IFERROR(IF(C45=G43," ",C45-1)," ")</f>
        <v xml:space="preserve"> </v>
      </c>
      <c r="C45" s="29" t="str">
        <f>IFERROR(IF(D45=G43," ",D45-1)," ")</f>
        <v xml:space="preserve"> </v>
      </c>
      <c r="D45" s="29" t="str">
        <f>IFERROR(IF(E45=G43," ",E45-1)," ")</f>
        <v xml:space="preserve"> </v>
      </c>
      <c r="E45" s="29" t="str">
        <f>IFERROR(IF(F45=G43," ",F45-1)," ")</f>
        <v xml:space="preserve"> </v>
      </c>
      <c r="F45" s="29">
        <f>IFERROR(IF(G45=G43," ",G45-1)," ")</f>
        <v>45261</v>
      </c>
      <c r="G45" s="30">
        <f>G43-WEEKDAY(G43)+7</f>
        <v>45262</v>
      </c>
      <c r="H45" s="24"/>
      <c r="I45" s="49" t="str">
        <f>IFERROR(IF(J45=O43," ",J45-1)," ")</f>
        <v xml:space="preserve"> </v>
      </c>
      <c r="J45" s="69">
        <f>IFERROR(IF(K45=O43," ",K45-1)," ")</f>
        <v>45292</v>
      </c>
      <c r="K45" s="59">
        <f>IFERROR(IF(L45=O43," ",L45-1)," ")</f>
        <v>45293</v>
      </c>
      <c r="L45" s="29">
        <f>IFERROR(IF(M45=O43," ",M45-1)," ")</f>
        <v>45294</v>
      </c>
      <c r="M45" s="61">
        <f>IFERROR(IF(N45=O43," ",N45-1)," ")</f>
        <v>45295</v>
      </c>
      <c r="N45" s="49">
        <f>IFERROR(IF(O45=O43," ",O45-1)," ")</f>
        <v>45296</v>
      </c>
      <c r="O45" s="30">
        <f>O43-WEEKDAY(O43)+7</f>
        <v>45297</v>
      </c>
    </row>
    <row r="46" spans="1:19" ht="20.25" thickTop="1" thickBot="1">
      <c r="A46" s="28">
        <f>G43-WEEKDAY(G43)+8</f>
        <v>45263</v>
      </c>
      <c r="B46" s="29">
        <f t="shared" ref="B46:G48" si="10">A46+1</f>
        <v>45264</v>
      </c>
      <c r="C46" s="36">
        <f t="shared" si="10"/>
        <v>45265</v>
      </c>
      <c r="D46" s="29">
        <f t="shared" si="10"/>
        <v>45266</v>
      </c>
      <c r="E46" s="29">
        <f t="shared" si="10"/>
        <v>45267</v>
      </c>
      <c r="F46" s="29">
        <f t="shared" si="10"/>
        <v>45268</v>
      </c>
      <c r="G46" s="30">
        <f t="shared" si="10"/>
        <v>45269</v>
      </c>
      <c r="H46" s="24"/>
      <c r="I46" s="70">
        <f>O43-WEEKDAY(O43)+8</f>
        <v>45298</v>
      </c>
      <c r="J46" s="34">
        <f t="shared" ref="J46:O48" si="11">I46+1</f>
        <v>45299</v>
      </c>
      <c r="K46" s="71">
        <f t="shared" si="11"/>
        <v>45300</v>
      </c>
      <c r="L46" s="40">
        <f t="shared" si="11"/>
        <v>45301</v>
      </c>
      <c r="M46" s="29">
        <f t="shared" si="11"/>
        <v>45302</v>
      </c>
      <c r="N46" s="29">
        <f t="shared" si="11"/>
        <v>45303</v>
      </c>
      <c r="O46" s="42">
        <f t="shared" si="11"/>
        <v>45304</v>
      </c>
      <c r="S46" s="64"/>
    </row>
    <row r="47" spans="1:19" ht="19.5" thickTop="1">
      <c r="A47" s="28">
        <f>G46+1</f>
        <v>45270</v>
      </c>
      <c r="B47" s="29">
        <f t="shared" si="10"/>
        <v>45271</v>
      </c>
      <c r="C47" s="36">
        <f t="shared" si="10"/>
        <v>45272</v>
      </c>
      <c r="D47" s="29">
        <f t="shared" si="10"/>
        <v>45273</v>
      </c>
      <c r="E47" s="29">
        <f t="shared" si="10"/>
        <v>45274</v>
      </c>
      <c r="F47" s="29">
        <f t="shared" si="10"/>
        <v>45275</v>
      </c>
      <c r="G47" s="47">
        <f t="shared" si="10"/>
        <v>45276</v>
      </c>
      <c r="H47" s="24"/>
      <c r="I47" s="38">
        <f>O46+1</f>
        <v>45305</v>
      </c>
      <c r="J47" s="40">
        <f t="shared" si="11"/>
        <v>45306</v>
      </c>
      <c r="K47" s="54">
        <f t="shared" si="11"/>
        <v>45307</v>
      </c>
      <c r="L47" s="29">
        <f t="shared" si="11"/>
        <v>45308</v>
      </c>
      <c r="M47" s="29">
        <f t="shared" si="11"/>
        <v>45309</v>
      </c>
      <c r="N47" s="29">
        <f t="shared" si="11"/>
        <v>45310</v>
      </c>
      <c r="O47" s="30">
        <f t="shared" si="11"/>
        <v>45311</v>
      </c>
    </row>
    <row r="48" spans="1:19">
      <c r="A48" s="31">
        <f>G47+1</f>
        <v>45277</v>
      </c>
      <c r="B48" s="45">
        <f t="shared" si="10"/>
        <v>45278</v>
      </c>
      <c r="C48" s="36">
        <f t="shared" si="10"/>
        <v>45279</v>
      </c>
      <c r="D48" s="29">
        <f t="shared" si="10"/>
        <v>45280</v>
      </c>
      <c r="E48" s="29">
        <f t="shared" si="10"/>
        <v>45281</v>
      </c>
      <c r="F48" s="49">
        <f t="shared" si="10"/>
        <v>45282</v>
      </c>
      <c r="G48" s="30">
        <f t="shared" si="10"/>
        <v>45283</v>
      </c>
      <c r="H48" s="24"/>
      <c r="I48" s="43">
        <f>O47+1</f>
        <v>45312</v>
      </c>
      <c r="J48" s="40">
        <f t="shared" si="11"/>
        <v>45313</v>
      </c>
      <c r="K48" s="36">
        <f t="shared" si="11"/>
        <v>45314</v>
      </c>
      <c r="L48" s="29">
        <f t="shared" si="11"/>
        <v>45315</v>
      </c>
      <c r="M48" s="29">
        <f t="shared" si="11"/>
        <v>45316</v>
      </c>
      <c r="N48" s="29">
        <f t="shared" si="11"/>
        <v>45317</v>
      </c>
      <c r="O48" s="30">
        <f t="shared" si="11"/>
        <v>45318</v>
      </c>
    </row>
    <row r="49" spans="1:16">
      <c r="A49" s="28">
        <f>IFERROR(IF(G48=EOMONTH(G43,0)," ",G48+1)," ")</f>
        <v>45284</v>
      </c>
      <c r="B49" s="29">
        <f>IFERROR(IF(A49=EOMONTH(G43,0)," ",A49+1)," ")</f>
        <v>45285</v>
      </c>
      <c r="C49" s="54">
        <f>IFERROR(IF(B49=EOMONTH(G43,0)," ",B49+1)," ")</f>
        <v>45286</v>
      </c>
      <c r="D49" s="29">
        <f>IFERROR(IF(C49=EOMONTH(G43,0)," ",C49+1)," ")</f>
        <v>45287</v>
      </c>
      <c r="E49" s="29">
        <f>IFERROR(IF(D49=EOMONTH(G43,0)," ",D49+1)," ")</f>
        <v>45288</v>
      </c>
      <c r="F49" s="36">
        <f>IFERROR(IF(E49=EOMONTH(G43,0)," ",E49+1)," ")</f>
        <v>45289</v>
      </c>
      <c r="G49" s="72">
        <f>IFERROR(IF(F49=EOMONTH(G43,0)," ",F49+1)," ")</f>
        <v>45290</v>
      </c>
      <c r="H49" s="24"/>
      <c r="I49" s="28">
        <f>IFERROR(IF(O48=EOMONTH(O43,0)," ",O48+1)," ")</f>
        <v>45319</v>
      </c>
      <c r="J49" s="29">
        <f>IFERROR(IF(I49=EOMONTH(O43,0)," ",I49+1)," ")</f>
        <v>45320</v>
      </c>
      <c r="K49" s="36">
        <f>IFERROR(IF(J49=EOMONTH(O43,0)," ",J49+1)," ")</f>
        <v>45321</v>
      </c>
      <c r="L49" s="29">
        <f>IFERROR(IF(K49=EOMONTH(O43,0)," ",K49+1)," ")</f>
        <v>45322</v>
      </c>
      <c r="M49" s="29" t="str">
        <f>IFERROR(IF(L49=EOMONTH(O43,0)," ",L49+1)," ")</f>
        <v xml:space="preserve"> </v>
      </c>
      <c r="N49" s="29" t="str">
        <f>IFERROR(IF(M49=EOMONTH(O43,0)," ",M49+1)," ")</f>
        <v xml:space="preserve"> </v>
      </c>
      <c r="O49" s="30" t="str">
        <f>IFERROR(IF(N49=EOMONTH(O43,0)," ",N49+1)," ")</f>
        <v xml:space="preserve"> </v>
      </c>
    </row>
    <row r="50" spans="1:16">
      <c r="A50" s="39">
        <f>IFERROR(IF(G49=EOMONTH(G43,0)," ",G49+1)," ")</f>
        <v>45291</v>
      </c>
      <c r="B50" s="40" t="str">
        <f>IFERROR(IF(A50=EOMONTH(G43,0)," ",A50+1)," ")</f>
        <v xml:space="preserve"> </v>
      </c>
      <c r="C50" s="29" t="str">
        <f>IFERROR(IF(B50=EOMONTH(G43,0)," ",B50+1)," ")</f>
        <v xml:space="preserve"> </v>
      </c>
      <c r="D50" s="29" t="str">
        <f>IFERROR(IF(C50=EOMONTH(G43,0)," ",C50+1)," ")</f>
        <v xml:space="preserve"> </v>
      </c>
      <c r="E50" s="29" t="str">
        <f>IFERROR(IF(D50=EOMONTH(G43,0)," ",D50+1)," ")</f>
        <v xml:space="preserve"> </v>
      </c>
      <c r="F50" s="29" t="str">
        <f>IFERROR(IF(E50=EOMONTH(G43,0)," ",E50+1)," ")</f>
        <v xml:space="preserve"> </v>
      </c>
      <c r="G50" s="30" t="str">
        <f>IFERROR(IF(F50=EOMONTH(G43,0)," ",F50+1)," ")</f>
        <v xml:space="preserve"> </v>
      </c>
      <c r="H50" s="24"/>
      <c r="I50" s="28" t="str">
        <f>IFERROR(IF(O49=EOMONTH(O43,0)," ",O49+1)," ")</f>
        <v xml:space="preserve"> </v>
      </c>
      <c r="J50" s="29" t="str">
        <f>IFERROR(IF(I50=EOMONTH(O43,0)," ",I50+1)," ")</f>
        <v xml:space="preserve"> </v>
      </c>
      <c r="K50" s="29" t="str">
        <f>IFERROR(IF(J50=EOMONTH(O43,0)," ",J50+1)," ")</f>
        <v xml:space="preserve"> </v>
      </c>
      <c r="L50" s="29" t="str">
        <f>IFERROR(IF(K50=EOMONTH(O43,0)," ",K50+1)," ")</f>
        <v xml:space="preserve"> </v>
      </c>
      <c r="M50" s="29" t="str">
        <f>IFERROR(IF(L50=EOMONTH(O43,0)," ",L50+1)," ")</f>
        <v xml:space="preserve"> </v>
      </c>
      <c r="N50" s="29" t="str">
        <f>IFERROR(IF(M50=EOMONTH(O43,0)," ",M50+1)," ")</f>
        <v xml:space="preserve"> </v>
      </c>
      <c r="O50" s="30" t="str">
        <f>IFERROR(IF(N50=EOMONTH(O43,0)," ",N50+1)," ")</f>
        <v xml:space="preserve"> </v>
      </c>
    </row>
    <row r="51" spans="1:16">
      <c r="A51" s="51"/>
      <c r="B51" s="51"/>
      <c r="C51" s="51"/>
      <c r="D51" s="51"/>
      <c r="E51" s="51"/>
      <c r="F51" s="51"/>
      <c r="G51" s="51"/>
      <c r="H51" s="24"/>
      <c r="I51" s="51"/>
      <c r="J51" s="51"/>
      <c r="K51" s="51"/>
      <c r="L51" s="51"/>
      <c r="M51" s="51"/>
      <c r="N51" s="51"/>
      <c r="O51" s="51"/>
    </row>
    <row r="52" spans="1:16">
      <c r="A52" s="18">
        <f>G52</f>
        <v>45323</v>
      </c>
      <c r="B52" s="19" t="s">
        <v>7</v>
      </c>
      <c r="C52" s="20" t="s">
        <v>18</v>
      </c>
      <c r="D52" s="20"/>
      <c r="E52" s="24"/>
      <c r="F52" s="52">
        <f>G52-WEEKDAY(G52)+1</f>
        <v>45319</v>
      </c>
      <c r="G52" s="23">
        <f>DATE($Q$7,R7+10,1)</f>
        <v>45323</v>
      </c>
      <c r="H52" s="53"/>
      <c r="I52" s="18">
        <f>O52</f>
        <v>45352</v>
      </c>
      <c r="J52" s="19" t="s">
        <v>7</v>
      </c>
      <c r="K52" s="20"/>
      <c r="L52" s="20"/>
      <c r="M52" s="24"/>
      <c r="N52" s="52">
        <f>O52-WEEKDAY(O52)+1</f>
        <v>45347</v>
      </c>
      <c r="O52" s="23">
        <f>DATE($Q$7,R7+11,1)</f>
        <v>45352</v>
      </c>
    </row>
    <row r="53" spans="1:16">
      <c r="A53" s="25" t="s">
        <v>8</v>
      </c>
      <c r="B53" s="26" t="s">
        <v>9</v>
      </c>
      <c r="C53" s="26" t="s">
        <v>10</v>
      </c>
      <c r="D53" s="26" t="s">
        <v>11</v>
      </c>
      <c r="E53" s="26" t="s">
        <v>12</v>
      </c>
      <c r="F53" s="26" t="s">
        <v>13</v>
      </c>
      <c r="G53" s="27" t="s">
        <v>14</v>
      </c>
      <c r="H53" s="24"/>
      <c r="I53" s="25" t="s">
        <v>8</v>
      </c>
      <c r="J53" s="26" t="s">
        <v>9</v>
      </c>
      <c r="K53" s="26" t="s">
        <v>10</v>
      </c>
      <c r="L53" s="26" t="s">
        <v>11</v>
      </c>
      <c r="M53" s="26" t="s">
        <v>12</v>
      </c>
      <c r="N53" s="26" t="s">
        <v>13</v>
      </c>
      <c r="O53" s="27" t="s">
        <v>14</v>
      </c>
    </row>
    <row r="54" spans="1:16">
      <c r="A54" s="28" t="str">
        <f>IFERROR(IF(B54=G52," ",B54-1)," ")</f>
        <v xml:space="preserve"> </v>
      </c>
      <c r="B54" s="29" t="str">
        <f>IFERROR(IF(C54=G52," ",C54-1)," ")</f>
        <v xml:space="preserve"> </v>
      </c>
      <c r="C54" s="29" t="str">
        <f>IFERROR(IF(D54=G52," ",D54-1)," ")</f>
        <v xml:space="preserve"> </v>
      </c>
      <c r="D54" s="29" t="str">
        <f>IFERROR(IF(E54=G52," ",E54-1)," ")</f>
        <v xml:space="preserve"> </v>
      </c>
      <c r="E54" s="45">
        <f>IFERROR(IF(F54=G52," ",F54-1)," ")</f>
        <v>45323</v>
      </c>
      <c r="F54" s="45">
        <f>IFERROR(IF(G54=G52," ",G54-1)," ")</f>
        <v>45324</v>
      </c>
      <c r="G54" s="47">
        <f>G52-WEEKDAY(G52)+7</f>
        <v>45325</v>
      </c>
      <c r="H54" s="24"/>
      <c r="I54" s="28" t="str">
        <f>IFERROR(IF(J54=O52," ",J54-1)," ")</f>
        <v xml:space="preserve"> </v>
      </c>
      <c r="J54" s="29" t="str">
        <f>IFERROR(IF(K54=O52," ",K54-1)," ")</f>
        <v xml:space="preserve"> </v>
      </c>
      <c r="K54" s="29" t="str">
        <f>IFERROR(IF(L54=O52," ",L54-1)," ")</f>
        <v xml:space="preserve"> </v>
      </c>
      <c r="L54" s="29" t="str">
        <f>IFERROR(IF(M54=O52," ",M54-1)," ")</f>
        <v xml:space="preserve"> </v>
      </c>
      <c r="M54" s="29" t="str">
        <f>IFERROR(IF(N54=O52," ",N54-1)," ")</f>
        <v xml:space="preserve"> </v>
      </c>
      <c r="N54" s="29">
        <f>IFERROR(IF(O54=O52," ",O54-1)," ")</f>
        <v>45352</v>
      </c>
      <c r="O54" s="30">
        <f>O52-WEEKDAY(O52)+7</f>
        <v>45353</v>
      </c>
    </row>
    <row r="55" spans="1:16" ht="19.5" thickBot="1">
      <c r="A55" s="31">
        <f>G52-WEEKDAY(G52)+8</f>
        <v>45326</v>
      </c>
      <c r="B55" s="45">
        <f t="shared" ref="B55:G57" si="12">A55+1</f>
        <v>45327</v>
      </c>
      <c r="C55" s="46">
        <f t="shared" si="12"/>
        <v>45328</v>
      </c>
      <c r="D55" s="49">
        <f t="shared" si="12"/>
        <v>45329</v>
      </c>
      <c r="E55" s="49">
        <f t="shared" si="12"/>
        <v>45330</v>
      </c>
      <c r="F55" s="49">
        <f t="shared" si="12"/>
        <v>45331</v>
      </c>
      <c r="G55" s="30">
        <f t="shared" si="12"/>
        <v>45332</v>
      </c>
      <c r="H55" s="24"/>
      <c r="I55" s="28">
        <f>O52-WEEKDAY(O52)+8</f>
        <v>45354</v>
      </c>
      <c r="J55" s="29">
        <f t="shared" ref="J55:O57" si="13">I55+1</f>
        <v>45355</v>
      </c>
      <c r="K55" s="36">
        <f t="shared" si="13"/>
        <v>45356</v>
      </c>
      <c r="L55" s="29">
        <f t="shared" si="13"/>
        <v>45357</v>
      </c>
      <c r="M55" s="29">
        <f t="shared" si="13"/>
        <v>45358</v>
      </c>
      <c r="N55" s="45">
        <f t="shared" si="13"/>
        <v>45359</v>
      </c>
      <c r="O55" s="47">
        <f t="shared" si="13"/>
        <v>45360</v>
      </c>
    </row>
    <row r="56" spans="1:16" ht="20.25" thickTop="1" thickBot="1">
      <c r="A56" s="34">
        <f>G55+1</f>
        <v>45333</v>
      </c>
      <c r="B56" s="34">
        <f t="shared" si="12"/>
        <v>45334</v>
      </c>
      <c r="C56" s="65">
        <f t="shared" si="12"/>
        <v>45335</v>
      </c>
      <c r="D56" s="73">
        <f t="shared" si="12"/>
        <v>45336</v>
      </c>
      <c r="E56" s="66">
        <f t="shared" si="12"/>
        <v>45337</v>
      </c>
      <c r="F56" s="66">
        <f t="shared" si="12"/>
        <v>45338</v>
      </c>
      <c r="G56" s="42">
        <f t="shared" si="12"/>
        <v>45339</v>
      </c>
      <c r="H56" s="24"/>
      <c r="I56" s="28">
        <f>O55+1</f>
        <v>45361</v>
      </c>
      <c r="J56" s="45">
        <f t="shared" si="13"/>
        <v>45362</v>
      </c>
      <c r="K56" s="46">
        <f t="shared" si="13"/>
        <v>45363</v>
      </c>
      <c r="L56" s="45">
        <f t="shared" si="13"/>
        <v>45364</v>
      </c>
      <c r="M56" s="32">
        <f t="shared" si="13"/>
        <v>45365</v>
      </c>
      <c r="N56" s="49">
        <f t="shared" si="13"/>
        <v>45366</v>
      </c>
      <c r="O56" s="30">
        <f t="shared" si="13"/>
        <v>45367</v>
      </c>
      <c r="P56" s="16"/>
    </row>
    <row r="57" spans="1:16" ht="20.25" thickTop="1" thickBot="1">
      <c r="A57" s="43">
        <f>G56+1</f>
        <v>45340</v>
      </c>
      <c r="B57" s="74">
        <f t="shared" si="12"/>
        <v>45341</v>
      </c>
      <c r="C57" s="48">
        <f>IFERROR(IF(B57=EOMONTH(G51,0)," ",B57+1)," ")</f>
        <v>45342</v>
      </c>
      <c r="D57" s="49">
        <f>IFERROR(IF(C57=EOMONTH(G51,0)," ",C57+1)," ")</f>
        <v>45343</v>
      </c>
      <c r="E57" s="49">
        <f>IFERROR(IF(D57=EOMONTH(G51,0)," ",D57+1)," ")</f>
        <v>45344</v>
      </c>
      <c r="F57" s="34">
        <f>IFERROR(IF(E57=EOMONTH(G51,0)," ",E57+1)," ")</f>
        <v>45345</v>
      </c>
      <c r="G57" s="35">
        <f>IFERROR(IF(F57=EOMONTH(G51,0)," ",F57+1)," ")</f>
        <v>45346</v>
      </c>
      <c r="H57" s="24"/>
      <c r="I57" s="38">
        <f>O56+1</f>
        <v>45368</v>
      </c>
      <c r="J57" s="49">
        <f t="shared" si="13"/>
        <v>45369</v>
      </c>
      <c r="K57" s="75">
        <f t="shared" si="13"/>
        <v>45370</v>
      </c>
      <c r="L57" s="34">
        <f t="shared" si="13"/>
        <v>45371</v>
      </c>
      <c r="M57" s="61">
        <f t="shared" si="13"/>
        <v>45372</v>
      </c>
      <c r="N57" s="41">
        <f t="shared" si="13"/>
        <v>45373</v>
      </c>
      <c r="O57" s="42">
        <f t="shared" si="13"/>
        <v>45374</v>
      </c>
    </row>
    <row r="58" spans="1:16" ht="19.5" thickTop="1">
      <c r="A58" s="38">
        <f>IFERROR(IF(G57=EOMONTH(G52,0)," ",G57+1)," ")</f>
        <v>45347</v>
      </c>
      <c r="B58" s="29">
        <f>IFERROR(IF(A58=EOMONTH(G52,0)," ",A58+1)," ")</f>
        <v>45348</v>
      </c>
      <c r="C58" s="71">
        <f>IFERROR(IF(B58=EOMONTH(G52,0)," ",B58+1)," ")</f>
        <v>45349</v>
      </c>
      <c r="D58" s="40">
        <f>IFERROR(IF(C58=EOMONTH(G52,0)," ",C58+1)," ")</f>
        <v>45350</v>
      </c>
      <c r="E58" s="40">
        <f>IFERROR(IF(D58=EOMONTH(G52,0)," ",D58+1)," ")</f>
        <v>45351</v>
      </c>
      <c r="F58" s="40" t="str">
        <f>IFERROR(IF(E58=EOMONTH(G52,0)," ",E58+1)," ")</f>
        <v xml:space="preserve"> </v>
      </c>
      <c r="G58" s="30" t="str">
        <f>IFERROR(IF(F58=EOMONTH(G52,0)," ",F58+1)," ")</f>
        <v xml:space="preserve"> </v>
      </c>
      <c r="H58" s="24"/>
      <c r="I58" s="28">
        <f>IFERROR(IF(O57=EOMONTH(O52,0)," ",O57+1)," ")</f>
        <v>45375</v>
      </c>
      <c r="J58" s="40">
        <f>IFERROR(IF(I58=EOMONTH(O52,0)," ",I58+1)," ")</f>
        <v>45376</v>
      </c>
      <c r="K58" s="39">
        <f>IFERROR(IF(J58=EOMONTH(O52,0)," ",J58+1)," ")</f>
        <v>45377</v>
      </c>
      <c r="L58" s="40">
        <f>IFERROR(IF(K58=EOMONTH(O52,0)," ",K58+1)," ")</f>
        <v>45378</v>
      </c>
      <c r="M58" s="40">
        <f>IFERROR(IF(L58=EOMONTH(O52,0)," ",L58+1)," ")</f>
        <v>45379</v>
      </c>
      <c r="N58" s="29">
        <f>IFERROR(IF(M58=EOMONTH(O52,0)," ",M58+1)," ")</f>
        <v>45380</v>
      </c>
      <c r="O58" s="30">
        <f>IFERROR(IF(N58=EOMONTH(O52,0)," ",N58+1)," ")</f>
        <v>45381</v>
      </c>
    </row>
    <row r="59" spans="1:16">
      <c r="A59" s="29" t="str">
        <f>IFERROR(IF(G58=EOMONTH(G52,0)," ",G58+1)," ")</f>
        <v xml:space="preserve"> </v>
      </c>
      <c r="B59" s="40" t="str">
        <f>IFERROR(IF(A59=EOMONTH(G52,0)," ",A59+1)," ")</f>
        <v xml:space="preserve"> </v>
      </c>
      <c r="C59" s="29" t="str">
        <f>IFERROR(IF(B59=EOMONTH(G52,0)," ",B59+1)," ")</f>
        <v xml:space="preserve"> </v>
      </c>
      <c r="D59" s="29" t="str">
        <f>IFERROR(IF(C59=EOMONTH(G52,0)," ",C59+1)," ")</f>
        <v xml:space="preserve"> </v>
      </c>
      <c r="E59" s="29" t="str">
        <f>IFERROR(IF(D59=EOMONTH(G52,0)," ",D59+1)," ")</f>
        <v xml:space="preserve"> </v>
      </c>
      <c r="F59" s="29" t="str">
        <f>IFERROR(IF(E59=EOMONTH(G52,0)," ",E59+1)," ")</f>
        <v xml:space="preserve"> </v>
      </c>
      <c r="G59" s="30" t="str">
        <f>IFERROR(IF(F59=EOMONTH(G52,0)," ",F59+1)," ")</f>
        <v xml:space="preserve"> </v>
      </c>
      <c r="H59" s="24"/>
      <c r="I59" s="28">
        <f>IFERROR(IF(O58=EOMONTH(O52,0)," ",O58+1)," ")</f>
        <v>45382</v>
      </c>
      <c r="J59" s="29" t="str">
        <f>IFERROR(IF(I59=EOMONTH(O52,0)," ",I59+1)," ")</f>
        <v xml:space="preserve"> </v>
      </c>
      <c r="K59" s="29" t="str">
        <f>IFERROR(IF(J59=EOMONTH(O52,0)," ",J59+1)," ")</f>
        <v xml:space="preserve"> </v>
      </c>
      <c r="L59" s="29" t="str">
        <f>IFERROR(IF(K59=EOMONTH(O52,0)," ",K59+1)," ")</f>
        <v xml:space="preserve"> </v>
      </c>
      <c r="M59" s="29" t="str">
        <f>IFERROR(IF(L59=EOMONTH(O52,0)," ",L59+1)," ")</f>
        <v xml:space="preserve"> </v>
      </c>
      <c r="N59" s="29" t="str">
        <f>IFERROR(IF(M59=EOMONTH(O52,0)," ",M59+1)," ")</f>
        <v xml:space="preserve"> </v>
      </c>
      <c r="O59" s="30" t="str">
        <f>IFERROR(IF(N59=EOMONTH(O52,0)," ",N59+1)," ")</f>
        <v xml:space="preserve"> </v>
      </c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</sheetData>
  <mergeCells count="8">
    <mergeCell ref="A24:G24"/>
    <mergeCell ref="C43:F43"/>
    <mergeCell ref="A1:O1"/>
    <mergeCell ref="A2:O2"/>
    <mergeCell ref="B3:C3"/>
    <mergeCell ref="J3:K3"/>
    <mergeCell ref="B5:C5"/>
    <mergeCell ref="J5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2023R5</vt:lpstr>
      <vt:lpstr>'2023R5'!Print_Area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2023-12-21T02:26:15Z</dcterms:modified>
</cp:coreProperties>
</file>