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事業所指定チーム\H24.4～\010_［介護］様式・付表・添付書類・運営規程記入例・参考資料\003_［様式］標準様式\標準様式（20240801～）\1標準様式居宅\"/>
    </mc:Choice>
  </mc:AlternateContent>
  <xr:revisionPtr revIDLastSave="0" documentId="13_ncr:1_{0CEE95E4-812B-4C7C-824D-B5DFC8DFC249}" xr6:coauthVersionLast="36" xr6:coauthVersionMax="47" xr10:uidLastSave="{00000000-0000-0000-0000-000000000000}"/>
  <bookViews>
    <workbookView xWindow="-105" yWindow="-105" windowWidth="23250" windowHeight="12570"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<sst xmlns="http://schemas.openxmlformats.org/spreadsheetml/2006/main" count="1389" uniqueCount="251">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</sst>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249</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231</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250</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49</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(9)1か月の勤務時間数合計</v>
      </c>
      <c r="AV7" s="424"/>
      <c r="AW7" s="423" t="s">
        <v>36</v>
      </c>
      <c r="AX7" s="424"/>
      <c r="AY7" s="416" t="s">
        <v>48</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f>IF(AZ3="暦月",IF(DAY(DATE($X$2,$AB$2,29))=29,29,""),"")</f>
        <v>29</v>
      </c>
      <c r="AS9" s="49">
        <f>IF(AZ3="暦月",IF(DAY(DATE($X$2,$AB$2,30))=30,30,""),"")</f>
        <v>30</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2</v>
      </c>
      <c r="AS10" s="49">
        <f>IF(AS9=30,WEEKDAY(DATE($X$2,$AB$2,30)),0)</f>
        <v>3</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月</v>
      </c>
      <c r="AS11" s="52" t="str">
        <f>IF(AS10=1,"日",IF(AS10=2,"月",IF(AS10=3,"火",IF(AS10=4,"水",IF(AS10=5,"木",IF(AS10=6,"金",IF(AS10=0,"","土")))))))</f>
        <v>火</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50</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99</v>
      </c>
    </row>
    <row r="47" spans="1:58" s="5" customFormat="1" ht="24.95" customHeight="1" x14ac:dyDescent="0.4">
      <c r="B47" s="5" t="s">
        <v>23</v>
      </c>
    </row>
    <row r="48" spans="1:58" s="5" customFormat="1" ht="24.95" customHeight="1" x14ac:dyDescent="0.4">
      <c r="B48" s="5" t="s">
        <v>53</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57</v>
      </c>
    </row>
    <row r="58" spans="2:8" s="5" customFormat="1" ht="24.95" customHeight="1" x14ac:dyDescent="0.4">
      <c r="C58" s="5" t="s">
        <v>40</v>
      </c>
    </row>
    <row r="59" spans="2:8" s="5" customFormat="1" ht="24.95" customHeight="1" x14ac:dyDescent="0.4"/>
    <row r="60" spans="2:8" s="5" customFormat="1" ht="24.95" customHeight="1" x14ac:dyDescent="0.4">
      <c r="B60" s="5" t="s">
        <v>54</v>
      </c>
    </row>
    <row r="61" spans="2:8" s="5" customFormat="1" ht="24.95" customHeight="1" x14ac:dyDescent="0.4">
      <c r="B61" s="5" t="s">
        <v>27</v>
      </c>
    </row>
    <row r="62" spans="2:8" s="5" customFormat="1" ht="24.95" customHeight="1" x14ac:dyDescent="0.4">
      <c r="B62" s="5" t="s">
        <v>58</v>
      </c>
    </row>
    <row r="63" spans="2:8" s="5" customFormat="1" ht="24.95" customHeight="1" x14ac:dyDescent="0.4">
      <c r="B63" s="5" t="s">
        <v>30</v>
      </c>
    </row>
    <row r="64" spans="2:8" s="5" customFormat="1" ht="24.95" customHeight="1" x14ac:dyDescent="0.4">
      <c r="B64" s="5" t="s">
        <v>51</v>
      </c>
    </row>
    <row r="65" spans="2:2" s="5" customFormat="1" ht="24.95" customHeight="1" x14ac:dyDescent="0.4">
      <c r="B65" s="5" t="s">
        <v>52</v>
      </c>
    </row>
    <row r="66" spans="2:2" s="5" customFormat="1" ht="24.95" customHeight="1" x14ac:dyDescent="0.4">
      <c r="B66" s="5" t="s">
        <v>55</v>
      </c>
    </row>
    <row r="67" spans="2:2" s="5" customFormat="1" ht="24.95" customHeight="1" x14ac:dyDescent="0.4">
      <c r="B67" s="5" t="s">
        <v>45</v>
      </c>
    </row>
    <row r="68" spans="2:2" s="5" customFormat="1" ht="24.95" customHeight="1" x14ac:dyDescent="0.4">
      <c r="B68" s="5" t="s">
        <v>56</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47</v>
      </c>
    </row>
    <row r="72" spans="2:2" s="5" customFormat="1" ht="24.95" customHeight="1" x14ac:dyDescent="0.4">
      <c r="B72" s="345" t="s">
        <v>243</v>
      </c>
    </row>
    <row r="73" spans="2:2" s="5" customFormat="1" ht="24.95" customHeight="1" x14ac:dyDescent="0.4">
      <c r="B73" s="345" t="s">
        <v>244</v>
      </c>
    </row>
    <row r="74" spans="2:2" ht="24.95" customHeight="1" x14ac:dyDescent="0.4">
      <c r="B74" s="5" t="s">
        <v>239</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249</v>
      </c>
      <c r="D1" s="92"/>
      <c r="E1" s="92"/>
      <c r="F1" s="92"/>
      <c r="G1" s="93" t="s">
        <v>59</v>
      </c>
      <c r="I1" s="93"/>
      <c r="K1" s="92"/>
      <c r="L1" s="92"/>
      <c r="M1" s="92"/>
      <c r="N1" s="92"/>
      <c r="O1" s="92"/>
      <c r="P1" s="92"/>
      <c r="Q1" s="92"/>
      <c r="AL1" s="94"/>
      <c r="AM1" s="95"/>
      <c r="AN1" s="95" t="s">
        <v>60</v>
      </c>
      <c r="AO1" s="413" t="s">
        <v>232</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61</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250</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62</v>
      </c>
      <c r="AZ8" s="89"/>
      <c r="BA8" s="418"/>
      <c r="BB8" s="594"/>
      <c r="BC8" s="419"/>
      <c r="BD8" s="120" t="s">
        <v>63</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64</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65</v>
      </c>
      <c r="AT12" s="553"/>
      <c r="AU12" s="554"/>
      <c r="AV12" s="555"/>
      <c r="AW12" s="90" t="s">
        <v>66</v>
      </c>
      <c r="AX12" s="553"/>
      <c r="AY12" s="554"/>
      <c r="AZ12" s="555"/>
      <c r="BA12" s="184" t="s">
        <v>67</v>
      </c>
      <c r="BB12" s="556"/>
      <c r="BC12" s="557"/>
      <c r="BD12" s="128" t="s">
        <v>68</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69</v>
      </c>
      <c r="D15" s="562"/>
      <c r="E15" s="563"/>
      <c r="F15" s="570" t="s">
        <v>70</v>
      </c>
      <c r="G15" s="573" t="s">
        <v>71</v>
      </c>
      <c r="H15" s="562"/>
      <c r="I15" s="562"/>
      <c r="J15" s="563"/>
      <c r="K15" s="573" t="s">
        <v>72</v>
      </c>
      <c r="L15" s="562"/>
      <c r="M15" s="562"/>
      <c r="N15" s="576"/>
      <c r="O15" s="579"/>
      <c r="P15" s="580"/>
      <c r="Q15" s="581"/>
      <c r="R15" s="588" t="s">
        <v>73</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1か月の勤務時間数   合計</v>
      </c>
      <c r="AX15" s="520"/>
      <c r="AY15" s="525" t="s">
        <v>74</v>
      </c>
      <c r="AZ15" s="526"/>
      <c r="BA15" s="531" t="s">
        <v>75</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f>IF($BA$3="暦月",IF(DAY(DATE($AB$2,$AF$2,29))=29,29,""),"")</f>
        <v>29</v>
      </c>
      <c r="AU17" s="145">
        <f>IF($BA$3="暦月",IF(DAY(DATE($AB$2,$AF$2,30))=30,30,""),"")</f>
        <v>30</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2</v>
      </c>
      <c r="AU18" s="141">
        <f>IF(AU17=30,WEEKDAY(DATE($AB$2,$AF$2,30)),0)</f>
        <v>3</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月</v>
      </c>
      <c r="AU19" s="148" t="str">
        <f>IF(AU18=1,"日",IF(AU18=2,"月",IF(AU18=3,"火",IF(AU18=4,"水",IF(AU18=5,"木",IF(AU18=6,"金",IF(AU18=0,"","土")))))))</f>
        <v>火</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76</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77</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78</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76</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77</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78</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76</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77</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78</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76</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77</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78</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76</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77</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78</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76</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77</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78</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76</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77</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78</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76</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77</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78</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76</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77</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78</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76</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77</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78</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76</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77</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78</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76</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77</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78</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76</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77</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78</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76</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77</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78</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76</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77</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78</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76</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77</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78</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76</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77</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78</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79</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80</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81</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82</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83</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84</v>
      </c>
      <c r="C79" s="92"/>
      <c r="D79" s="92"/>
      <c r="E79" s="92"/>
      <c r="F79" s="92"/>
    </row>
    <row r="80" spans="1:72" s="91" customFormat="1" ht="24.95" customHeight="1" x14ac:dyDescent="0.4">
      <c r="B80" s="91" t="s">
        <v>85</v>
      </c>
    </row>
    <row r="81" spans="2:7" s="91" customFormat="1" ht="24.95" customHeight="1" x14ac:dyDescent="0.4">
      <c r="B81" s="91" t="s">
        <v>86</v>
      </c>
    </row>
    <row r="82" spans="2:7" s="91" customFormat="1" ht="24.95" customHeight="1" x14ac:dyDescent="0.4">
      <c r="B82" s="91" t="s">
        <v>98</v>
      </c>
    </row>
    <row r="83" spans="2:7" s="91" customFormat="1" ht="24.95" customHeight="1" x14ac:dyDescent="0.4">
      <c r="B83" s="91" t="s">
        <v>87</v>
      </c>
    </row>
    <row r="84" spans="2:7" s="91" customFormat="1" ht="24.95" customHeight="1" x14ac:dyDescent="0.4">
      <c r="B84" s="91" t="s">
        <v>100</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88</v>
      </c>
    </row>
    <row r="93" spans="2:7" s="91" customFormat="1" ht="24.95" customHeight="1" x14ac:dyDescent="0.4">
      <c r="C93" s="91" t="s">
        <v>96</v>
      </c>
    </row>
    <row r="94" spans="2:7" s="91" customFormat="1" ht="24.95" customHeight="1" x14ac:dyDescent="0.4">
      <c r="C94" s="91" t="s">
        <v>89</v>
      </c>
    </row>
    <row r="95" spans="2:7" s="91" customFormat="1" ht="24.95" customHeight="1" x14ac:dyDescent="0.4"/>
    <row r="96" spans="2:7" s="91" customFormat="1" ht="24.95" customHeight="1" x14ac:dyDescent="0.4">
      <c r="B96" s="91" t="s">
        <v>101</v>
      </c>
    </row>
    <row r="97" spans="2:2" s="91" customFormat="1" ht="24.95" customHeight="1" x14ac:dyDescent="0.4">
      <c r="B97" s="91" t="s">
        <v>90</v>
      </c>
    </row>
    <row r="98" spans="2:2" s="91" customFormat="1" ht="24.95" customHeight="1" x14ac:dyDescent="0.4">
      <c r="B98" s="91" t="s">
        <v>97</v>
      </c>
    </row>
    <row r="99" spans="2:2" s="91" customFormat="1" ht="24.95" customHeight="1" x14ac:dyDescent="0.4">
      <c r="B99" s="91" t="s">
        <v>91</v>
      </c>
    </row>
    <row r="100" spans="2:2" s="91" customFormat="1" ht="24.95" customHeight="1" x14ac:dyDescent="0.4">
      <c r="B100" s="91" t="s">
        <v>92</v>
      </c>
    </row>
    <row r="101" spans="2:2" s="91" customFormat="1" ht="24.95" customHeight="1" x14ac:dyDescent="0.4">
      <c r="B101" s="91" t="s">
        <v>52</v>
      </c>
    </row>
    <row r="102" spans="2:2" s="91" customFormat="1" ht="24.95" customHeight="1" x14ac:dyDescent="0.4">
      <c r="B102" s="91" t="s">
        <v>102</v>
      </c>
    </row>
    <row r="103" spans="2:2" s="91" customFormat="1" ht="24.95" customHeight="1" x14ac:dyDescent="0.4">
      <c r="B103" s="91" t="s">
        <v>93</v>
      </c>
    </row>
    <row r="104" spans="2:2" s="91" customFormat="1" ht="24.95" customHeight="1" x14ac:dyDescent="0.4">
      <c r="B104" s="91" t="s">
        <v>103</v>
      </c>
    </row>
    <row r="105" spans="2:2" s="91" customFormat="1" ht="24.95" customHeight="1" x14ac:dyDescent="0.4">
      <c r="B105" s="91" t="s">
        <v>94</v>
      </c>
    </row>
    <row r="106" spans="2:2" s="91" customFormat="1" ht="24.95" customHeight="1" x14ac:dyDescent="0.4">
      <c r="B106" s="91" t="s">
        <v>95</v>
      </c>
    </row>
    <row r="107" spans="2:2" s="91" customFormat="1" ht="24.95" customHeight="1" x14ac:dyDescent="0.4">
      <c r="B107" s="91" t="s">
        <v>47</v>
      </c>
    </row>
    <row r="108" spans="2:2" s="91" customFormat="1" ht="24.95" customHeight="1" x14ac:dyDescent="0.4">
      <c r="B108" s="91" t="s">
        <v>104</v>
      </c>
    </row>
    <row r="109" spans="2:2" s="91" customFormat="1" ht="24.95" customHeight="1" x14ac:dyDescent="0.4">
      <c r="B109" s="91" t="s">
        <v>105</v>
      </c>
    </row>
    <row r="110" spans="2:2" ht="24.95" customHeight="1" x14ac:dyDescent="0.4">
      <c r="B110" s="5" t="s">
        <v>240</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106</v>
      </c>
    </row>
    <row r="2" spans="2:23" x14ac:dyDescent="0.4">
      <c r="B2" s="200" t="s">
        <v>107</v>
      </c>
      <c r="E2" s="201"/>
      <c r="I2" s="202"/>
    </row>
    <row r="3" spans="2:23" x14ac:dyDescent="0.4">
      <c r="B3" s="202" t="s">
        <v>108</v>
      </c>
      <c r="E3" s="201" t="s">
        <v>109</v>
      </c>
      <c r="I3" s="202"/>
    </row>
    <row r="4" spans="2:23" x14ac:dyDescent="0.4">
      <c r="B4" s="200"/>
      <c r="E4" s="597" t="s">
        <v>110</v>
      </c>
      <c r="F4" s="597"/>
      <c r="G4" s="597"/>
      <c r="H4" s="597"/>
      <c r="I4" s="597"/>
      <c r="J4" s="597"/>
      <c r="K4" s="597"/>
      <c r="M4" s="597" t="s">
        <v>111</v>
      </c>
      <c r="N4" s="597"/>
      <c r="O4" s="597"/>
      <c r="Q4" s="597" t="s">
        <v>112</v>
      </c>
      <c r="R4" s="597"/>
      <c r="S4" s="597"/>
      <c r="T4" s="597"/>
      <c r="U4" s="597"/>
      <c r="W4" s="597" t="s">
        <v>113</v>
      </c>
    </row>
    <row r="5" spans="2:23" x14ac:dyDescent="0.4">
      <c r="B5" s="198" t="s">
        <v>22</v>
      </c>
      <c r="C5" s="198" t="s">
        <v>5</v>
      </c>
      <c r="E5" s="198" t="s">
        <v>114</v>
      </c>
      <c r="F5" s="198"/>
      <c r="G5" s="198" t="s">
        <v>115</v>
      </c>
      <c r="I5" s="198" t="s">
        <v>116</v>
      </c>
      <c r="K5" s="198" t="s">
        <v>110</v>
      </c>
      <c r="M5" s="198" t="s">
        <v>117</v>
      </c>
      <c r="O5" s="198" t="s">
        <v>118</v>
      </c>
      <c r="Q5" s="198" t="s">
        <v>117</v>
      </c>
      <c r="S5" s="198" t="s">
        <v>118</v>
      </c>
      <c r="U5" s="198" t="s">
        <v>110</v>
      </c>
      <c r="W5" s="597"/>
    </row>
    <row r="6" spans="2:23" x14ac:dyDescent="0.4">
      <c r="B6" s="198">
        <v>1</v>
      </c>
      <c r="C6" s="203" t="s">
        <v>119</v>
      </c>
      <c r="D6" s="198" t="s">
        <v>120</v>
      </c>
      <c r="E6" s="204"/>
      <c r="F6" s="198" t="s">
        <v>66</v>
      </c>
      <c r="G6" s="204"/>
      <c r="H6" s="199" t="s">
        <v>121</v>
      </c>
      <c r="I6" s="204">
        <v>0</v>
      </c>
      <c r="J6" s="199" t="s">
        <v>18</v>
      </c>
      <c r="K6" s="205">
        <f t="shared" ref="K6:K8" si="0">(G6-E6-I6)*24</f>
        <v>0</v>
      </c>
      <c r="M6" s="204"/>
      <c r="N6" s="198" t="s">
        <v>66</v>
      </c>
      <c r="O6" s="204"/>
      <c r="Q6" s="206">
        <f>IF(E6&lt;M6,M6,E6)</f>
        <v>0</v>
      </c>
      <c r="R6" s="198" t="s">
        <v>66</v>
      </c>
      <c r="S6" s="206">
        <f t="shared" ref="S6:S8" si="1">IF(G6&gt;O6,O6,G6)</f>
        <v>0</v>
      </c>
      <c r="U6" s="207">
        <f t="shared" ref="U6:U8" si="2">(S6-Q6)*24</f>
        <v>0</v>
      </c>
      <c r="W6" s="208"/>
    </row>
    <row r="7" spans="2:23" x14ac:dyDescent="0.4">
      <c r="B7" s="198">
        <v>2</v>
      </c>
      <c r="C7" s="203" t="s">
        <v>122</v>
      </c>
      <c r="D7" s="198" t="s">
        <v>120</v>
      </c>
      <c r="E7" s="204"/>
      <c r="F7" s="198" t="s">
        <v>66</v>
      </c>
      <c r="G7" s="204"/>
      <c r="H7" s="199" t="s">
        <v>121</v>
      </c>
      <c r="I7" s="204">
        <v>0</v>
      </c>
      <c r="J7" s="199" t="s">
        <v>18</v>
      </c>
      <c r="K7" s="205">
        <f t="shared" si="0"/>
        <v>0</v>
      </c>
      <c r="M7" s="204"/>
      <c r="N7" s="198" t="s">
        <v>66</v>
      </c>
      <c r="O7" s="204"/>
      <c r="Q7" s="206">
        <f t="shared" ref="Q7:Q8" si="3">IF(E7&lt;M7,M7,E7)</f>
        <v>0</v>
      </c>
      <c r="R7" s="198" t="s">
        <v>66</v>
      </c>
      <c r="S7" s="206">
        <f t="shared" si="1"/>
        <v>0</v>
      </c>
      <c r="U7" s="207">
        <f t="shared" si="2"/>
        <v>0</v>
      </c>
      <c r="W7" s="208"/>
    </row>
    <row r="8" spans="2:23" x14ac:dyDescent="0.4">
      <c r="B8" s="198">
        <v>3</v>
      </c>
      <c r="C8" s="203" t="s">
        <v>123</v>
      </c>
      <c r="D8" s="198" t="s">
        <v>120</v>
      </c>
      <c r="E8" s="204"/>
      <c r="F8" s="198" t="s">
        <v>66</v>
      </c>
      <c r="G8" s="204"/>
      <c r="H8" s="199" t="s">
        <v>121</v>
      </c>
      <c r="I8" s="204">
        <v>0</v>
      </c>
      <c r="J8" s="199" t="s">
        <v>18</v>
      </c>
      <c r="K8" s="205">
        <f t="shared" si="0"/>
        <v>0</v>
      </c>
      <c r="M8" s="204"/>
      <c r="N8" s="198" t="s">
        <v>66</v>
      </c>
      <c r="O8" s="204"/>
      <c r="Q8" s="206">
        <f t="shared" si="3"/>
        <v>0</v>
      </c>
      <c r="R8" s="198" t="s">
        <v>66</v>
      </c>
      <c r="S8" s="206">
        <f t="shared" si="1"/>
        <v>0</v>
      </c>
      <c r="U8" s="207">
        <f t="shared" si="2"/>
        <v>0</v>
      </c>
      <c r="W8" s="208"/>
    </row>
    <row r="9" spans="2:23" x14ac:dyDescent="0.4">
      <c r="B9" s="198">
        <v>4</v>
      </c>
      <c r="C9" s="203" t="s">
        <v>124</v>
      </c>
      <c r="D9" s="198" t="s">
        <v>120</v>
      </c>
      <c r="E9" s="204"/>
      <c r="F9" s="198" t="s">
        <v>66</v>
      </c>
      <c r="G9" s="204"/>
      <c r="H9" s="199" t="s">
        <v>121</v>
      </c>
      <c r="I9" s="204">
        <v>0</v>
      </c>
      <c r="J9" s="199" t="s">
        <v>18</v>
      </c>
      <c r="K9" s="205">
        <f>(G9-E9-I9)*24</f>
        <v>0</v>
      </c>
      <c r="M9" s="204"/>
      <c r="N9" s="198" t="s">
        <v>66</v>
      </c>
      <c r="O9" s="204"/>
      <c r="Q9" s="206">
        <f>IF(E9&lt;M9,M9,E9)</f>
        <v>0</v>
      </c>
      <c r="R9" s="198" t="s">
        <v>66</v>
      </c>
      <c r="S9" s="206">
        <f>IF(G9&gt;O9,O9,G9)</f>
        <v>0</v>
      </c>
      <c r="U9" s="207">
        <f>(S9-Q9)*24</f>
        <v>0</v>
      </c>
      <c r="W9" s="208"/>
    </row>
    <row r="10" spans="2:23" x14ac:dyDescent="0.4">
      <c r="B10" s="198">
        <v>5</v>
      </c>
      <c r="C10" s="203" t="s">
        <v>125</v>
      </c>
      <c r="D10" s="198" t="s">
        <v>120</v>
      </c>
      <c r="E10" s="204"/>
      <c r="F10" s="198" t="s">
        <v>66</v>
      </c>
      <c r="G10" s="204"/>
      <c r="H10" s="199" t="s">
        <v>121</v>
      </c>
      <c r="I10" s="204">
        <v>0</v>
      </c>
      <c r="J10" s="199" t="s">
        <v>18</v>
      </c>
      <c r="K10" s="205">
        <f>(G10-E10-I10)*24</f>
        <v>0</v>
      </c>
      <c r="M10" s="204"/>
      <c r="N10" s="198" t="s">
        <v>66</v>
      </c>
      <c r="O10" s="204"/>
      <c r="Q10" s="206">
        <f t="shared" ref="Q10:Q25" si="4">IF(E10&lt;M10,M10,E10)</f>
        <v>0</v>
      </c>
      <c r="R10" s="198" t="s">
        <v>66</v>
      </c>
      <c r="S10" s="206">
        <f t="shared" ref="S10:S25" si="5">IF(G10&gt;O10,O10,G10)</f>
        <v>0</v>
      </c>
      <c r="U10" s="207">
        <f t="shared" ref="U10:U25" si="6">(S10-Q10)*24</f>
        <v>0</v>
      </c>
      <c r="W10" s="208"/>
    </row>
    <row r="11" spans="2:23" x14ac:dyDescent="0.4">
      <c r="B11" s="198">
        <v>6</v>
      </c>
      <c r="C11" s="203" t="s">
        <v>126</v>
      </c>
      <c r="D11" s="198" t="s">
        <v>120</v>
      </c>
      <c r="E11" s="204"/>
      <c r="F11" s="198" t="s">
        <v>66</v>
      </c>
      <c r="G11" s="204"/>
      <c r="H11" s="199" t="s">
        <v>121</v>
      </c>
      <c r="I11" s="204">
        <v>0</v>
      </c>
      <c r="J11" s="199" t="s">
        <v>18</v>
      </c>
      <c r="K11" s="205">
        <f t="shared" ref="K11:K25" si="7">(G11-E11-I11)*24</f>
        <v>0</v>
      </c>
      <c r="M11" s="204"/>
      <c r="N11" s="198" t="s">
        <v>66</v>
      </c>
      <c r="O11" s="204"/>
      <c r="Q11" s="206">
        <f t="shared" si="4"/>
        <v>0</v>
      </c>
      <c r="R11" s="198" t="s">
        <v>66</v>
      </c>
      <c r="S11" s="206">
        <f t="shared" si="5"/>
        <v>0</v>
      </c>
      <c r="U11" s="207">
        <f t="shared" si="6"/>
        <v>0</v>
      </c>
      <c r="W11" s="208"/>
    </row>
    <row r="12" spans="2:23" x14ac:dyDescent="0.4">
      <c r="B12" s="198">
        <v>7</v>
      </c>
      <c r="C12" s="203" t="s">
        <v>127</v>
      </c>
      <c r="D12" s="198" t="s">
        <v>120</v>
      </c>
      <c r="E12" s="204"/>
      <c r="F12" s="198" t="s">
        <v>66</v>
      </c>
      <c r="G12" s="204"/>
      <c r="H12" s="199" t="s">
        <v>121</v>
      </c>
      <c r="I12" s="204">
        <v>0</v>
      </c>
      <c r="J12" s="199" t="s">
        <v>18</v>
      </c>
      <c r="K12" s="205">
        <f t="shared" si="7"/>
        <v>0</v>
      </c>
      <c r="M12" s="204"/>
      <c r="N12" s="198" t="s">
        <v>66</v>
      </c>
      <c r="O12" s="204"/>
      <c r="Q12" s="206">
        <f t="shared" si="4"/>
        <v>0</v>
      </c>
      <c r="R12" s="198" t="s">
        <v>66</v>
      </c>
      <c r="S12" s="206">
        <f t="shared" si="5"/>
        <v>0</v>
      </c>
      <c r="U12" s="207">
        <f t="shared" si="6"/>
        <v>0</v>
      </c>
      <c r="W12" s="208"/>
    </row>
    <row r="13" spans="2:23" x14ac:dyDescent="0.4">
      <c r="B13" s="198">
        <v>8</v>
      </c>
      <c r="C13" s="203" t="s">
        <v>128</v>
      </c>
      <c r="D13" s="198" t="s">
        <v>120</v>
      </c>
      <c r="E13" s="204"/>
      <c r="F13" s="198" t="s">
        <v>66</v>
      </c>
      <c r="G13" s="204"/>
      <c r="H13" s="199" t="s">
        <v>121</v>
      </c>
      <c r="I13" s="204">
        <v>0</v>
      </c>
      <c r="J13" s="199" t="s">
        <v>18</v>
      </c>
      <c r="K13" s="205">
        <f t="shared" si="7"/>
        <v>0</v>
      </c>
      <c r="M13" s="204"/>
      <c r="N13" s="198" t="s">
        <v>66</v>
      </c>
      <c r="O13" s="204"/>
      <c r="Q13" s="206">
        <f t="shared" si="4"/>
        <v>0</v>
      </c>
      <c r="R13" s="198" t="s">
        <v>66</v>
      </c>
      <c r="S13" s="206">
        <f t="shared" si="5"/>
        <v>0</v>
      </c>
      <c r="U13" s="207">
        <f t="shared" si="6"/>
        <v>0</v>
      </c>
      <c r="W13" s="208"/>
    </row>
    <row r="14" spans="2:23" x14ac:dyDescent="0.4">
      <c r="B14" s="198">
        <v>9</v>
      </c>
      <c r="C14" s="203" t="s">
        <v>129</v>
      </c>
      <c r="D14" s="198" t="s">
        <v>120</v>
      </c>
      <c r="E14" s="204"/>
      <c r="F14" s="198" t="s">
        <v>66</v>
      </c>
      <c r="G14" s="204"/>
      <c r="H14" s="199" t="s">
        <v>121</v>
      </c>
      <c r="I14" s="204">
        <v>0</v>
      </c>
      <c r="J14" s="199" t="s">
        <v>18</v>
      </c>
      <c r="K14" s="205">
        <f t="shared" si="7"/>
        <v>0</v>
      </c>
      <c r="M14" s="204"/>
      <c r="N14" s="198" t="s">
        <v>66</v>
      </c>
      <c r="O14" s="204"/>
      <c r="Q14" s="206">
        <f t="shared" si="4"/>
        <v>0</v>
      </c>
      <c r="R14" s="198" t="s">
        <v>66</v>
      </c>
      <c r="S14" s="206">
        <f t="shared" si="5"/>
        <v>0</v>
      </c>
      <c r="U14" s="207">
        <f t="shared" si="6"/>
        <v>0</v>
      </c>
      <c r="W14" s="208"/>
    </row>
    <row r="15" spans="2:23" x14ac:dyDescent="0.4">
      <c r="B15" s="198">
        <v>10</v>
      </c>
      <c r="C15" s="203" t="s">
        <v>130</v>
      </c>
      <c r="D15" s="198" t="s">
        <v>120</v>
      </c>
      <c r="E15" s="204"/>
      <c r="F15" s="198" t="s">
        <v>66</v>
      </c>
      <c r="G15" s="204"/>
      <c r="H15" s="199" t="s">
        <v>121</v>
      </c>
      <c r="I15" s="204">
        <v>0</v>
      </c>
      <c r="J15" s="199" t="s">
        <v>18</v>
      </c>
      <c r="K15" s="205">
        <f t="shared" si="7"/>
        <v>0</v>
      </c>
      <c r="M15" s="204"/>
      <c r="N15" s="198" t="s">
        <v>66</v>
      </c>
      <c r="O15" s="204"/>
      <c r="Q15" s="206">
        <f t="shared" si="4"/>
        <v>0</v>
      </c>
      <c r="R15" s="198" t="s">
        <v>66</v>
      </c>
      <c r="S15" s="206">
        <f>IF(G15&gt;O15,O15,G15)</f>
        <v>0</v>
      </c>
      <c r="U15" s="207">
        <f t="shared" si="6"/>
        <v>0</v>
      </c>
      <c r="W15" s="208"/>
    </row>
    <row r="16" spans="2:23" x14ac:dyDescent="0.4">
      <c r="B16" s="198">
        <v>11</v>
      </c>
      <c r="C16" s="203" t="s">
        <v>131</v>
      </c>
      <c r="D16" s="198" t="s">
        <v>120</v>
      </c>
      <c r="E16" s="204"/>
      <c r="F16" s="198" t="s">
        <v>66</v>
      </c>
      <c r="G16" s="204"/>
      <c r="H16" s="199" t="s">
        <v>121</v>
      </c>
      <c r="I16" s="204">
        <v>0</v>
      </c>
      <c r="J16" s="199" t="s">
        <v>18</v>
      </c>
      <c r="K16" s="205">
        <f t="shared" si="7"/>
        <v>0</v>
      </c>
      <c r="M16" s="204"/>
      <c r="N16" s="198" t="s">
        <v>66</v>
      </c>
      <c r="O16" s="204"/>
      <c r="Q16" s="206">
        <f t="shared" si="4"/>
        <v>0</v>
      </c>
      <c r="R16" s="198" t="s">
        <v>66</v>
      </c>
      <c r="S16" s="206">
        <f t="shared" si="5"/>
        <v>0</v>
      </c>
      <c r="U16" s="207">
        <f t="shared" si="6"/>
        <v>0</v>
      </c>
      <c r="W16" s="208"/>
    </row>
    <row r="17" spans="2:23" x14ac:dyDescent="0.4">
      <c r="B17" s="198">
        <v>12</v>
      </c>
      <c r="C17" s="203" t="s">
        <v>132</v>
      </c>
      <c r="D17" s="198" t="s">
        <v>120</v>
      </c>
      <c r="E17" s="204"/>
      <c r="F17" s="198" t="s">
        <v>66</v>
      </c>
      <c r="G17" s="204"/>
      <c r="H17" s="199" t="s">
        <v>121</v>
      </c>
      <c r="I17" s="204">
        <v>0</v>
      </c>
      <c r="J17" s="199" t="s">
        <v>18</v>
      </c>
      <c r="K17" s="205">
        <f t="shared" si="7"/>
        <v>0</v>
      </c>
      <c r="M17" s="204"/>
      <c r="N17" s="198" t="s">
        <v>66</v>
      </c>
      <c r="O17" s="204"/>
      <c r="Q17" s="206">
        <f t="shared" si="4"/>
        <v>0</v>
      </c>
      <c r="R17" s="198" t="s">
        <v>66</v>
      </c>
      <c r="S17" s="206">
        <f t="shared" si="5"/>
        <v>0</v>
      </c>
      <c r="U17" s="207">
        <f t="shared" si="6"/>
        <v>0</v>
      </c>
      <c r="W17" s="208"/>
    </row>
    <row r="18" spans="2:23" x14ac:dyDescent="0.4">
      <c r="B18" s="198">
        <v>13</v>
      </c>
      <c r="C18" s="203" t="s">
        <v>133</v>
      </c>
      <c r="D18" s="198" t="s">
        <v>120</v>
      </c>
      <c r="E18" s="204"/>
      <c r="F18" s="198" t="s">
        <v>66</v>
      </c>
      <c r="G18" s="204"/>
      <c r="H18" s="199" t="s">
        <v>121</v>
      </c>
      <c r="I18" s="204">
        <v>0</v>
      </c>
      <c r="J18" s="199" t="s">
        <v>18</v>
      </c>
      <c r="K18" s="205">
        <f t="shared" si="7"/>
        <v>0</v>
      </c>
      <c r="M18" s="204"/>
      <c r="N18" s="198" t="s">
        <v>66</v>
      </c>
      <c r="O18" s="204"/>
      <c r="Q18" s="206">
        <f t="shared" si="4"/>
        <v>0</v>
      </c>
      <c r="R18" s="198" t="s">
        <v>66</v>
      </c>
      <c r="S18" s="206">
        <f t="shared" si="5"/>
        <v>0</v>
      </c>
      <c r="U18" s="207">
        <f t="shared" si="6"/>
        <v>0</v>
      </c>
      <c r="W18" s="208"/>
    </row>
    <row r="19" spans="2:23" x14ac:dyDescent="0.4">
      <c r="B19" s="198">
        <v>14</v>
      </c>
      <c r="C19" s="203" t="s">
        <v>134</v>
      </c>
      <c r="D19" s="198" t="s">
        <v>120</v>
      </c>
      <c r="E19" s="204"/>
      <c r="F19" s="198" t="s">
        <v>66</v>
      </c>
      <c r="G19" s="204"/>
      <c r="H19" s="199" t="s">
        <v>121</v>
      </c>
      <c r="I19" s="204">
        <v>0</v>
      </c>
      <c r="J19" s="199" t="s">
        <v>18</v>
      </c>
      <c r="K19" s="205">
        <f t="shared" si="7"/>
        <v>0</v>
      </c>
      <c r="M19" s="204"/>
      <c r="N19" s="198" t="s">
        <v>66</v>
      </c>
      <c r="O19" s="204"/>
      <c r="Q19" s="206">
        <f t="shared" si="4"/>
        <v>0</v>
      </c>
      <c r="R19" s="198" t="s">
        <v>66</v>
      </c>
      <c r="S19" s="206">
        <f t="shared" si="5"/>
        <v>0</v>
      </c>
      <c r="U19" s="207">
        <f t="shared" si="6"/>
        <v>0</v>
      </c>
      <c r="W19" s="208"/>
    </row>
    <row r="20" spans="2:23" x14ac:dyDescent="0.4">
      <c r="B20" s="198">
        <v>15</v>
      </c>
      <c r="C20" s="203" t="s">
        <v>135</v>
      </c>
      <c r="D20" s="198" t="s">
        <v>120</v>
      </c>
      <c r="E20" s="204"/>
      <c r="F20" s="198" t="s">
        <v>66</v>
      </c>
      <c r="G20" s="204"/>
      <c r="H20" s="199" t="s">
        <v>121</v>
      </c>
      <c r="I20" s="204">
        <v>0</v>
      </c>
      <c r="J20" s="199" t="s">
        <v>18</v>
      </c>
      <c r="K20" s="209">
        <f t="shared" si="7"/>
        <v>0</v>
      </c>
      <c r="M20" s="204"/>
      <c r="N20" s="198" t="s">
        <v>66</v>
      </c>
      <c r="O20" s="204"/>
      <c r="Q20" s="206">
        <f t="shared" si="4"/>
        <v>0</v>
      </c>
      <c r="R20" s="198" t="s">
        <v>66</v>
      </c>
      <c r="S20" s="206">
        <f t="shared" si="5"/>
        <v>0</v>
      </c>
      <c r="U20" s="207">
        <f t="shared" si="6"/>
        <v>0</v>
      </c>
      <c r="W20" s="208"/>
    </row>
    <row r="21" spans="2:23" x14ac:dyDescent="0.4">
      <c r="B21" s="198">
        <v>16</v>
      </c>
      <c r="C21" s="203" t="s">
        <v>136</v>
      </c>
      <c r="D21" s="198" t="s">
        <v>120</v>
      </c>
      <c r="E21" s="204"/>
      <c r="F21" s="198" t="s">
        <v>66</v>
      </c>
      <c r="G21" s="204"/>
      <c r="H21" s="199" t="s">
        <v>121</v>
      </c>
      <c r="I21" s="204">
        <v>0</v>
      </c>
      <c r="J21" s="199" t="s">
        <v>18</v>
      </c>
      <c r="K21" s="205">
        <f t="shared" si="7"/>
        <v>0</v>
      </c>
      <c r="M21" s="204"/>
      <c r="N21" s="198" t="s">
        <v>66</v>
      </c>
      <c r="O21" s="204"/>
      <c r="Q21" s="206">
        <f t="shared" si="4"/>
        <v>0</v>
      </c>
      <c r="R21" s="198" t="s">
        <v>66</v>
      </c>
      <c r="S21" s="206">
        <f t="shared" si="5"/>
        <v>0</v>
      </c>
      <c r="U21" s="207">
        <f t="shared" si="6"/>
        <v>0</v>
      </c>
      <c r="W21" s="208"/>
    </row>
    <row r="22" spans="2:23" x14ac:dyDescent="0.4">
      <c r="B22" s="198">
        <v>17</v>
      </c>
      <c r="C22" s="203" t="s">
        <v>137</v>
      </c>
      <c r="D22" s="198" t="s">
        <v>120</v>
      </c>
      <c r="E22" s="204"/>
      <c r="F22" s="198" t="s">
        <v>66</v>
      </c>
      <c r="G22" s="204"/>
      <c r="H22" s="199" t="s">
        <v>121</v>
      </c>
      <c r="I22" s="204">
        <v>0</v>
      </c>
      <c r="J22" s="199" t="s">
        <v>18</v>
      </c>
      <c r="K22" s="205">
        <f t="shared" si="7"/>
        <v>0</v>
      </c>
      <c r="M22" s="204"/>
      <c r="N22" s="198" t="s">
        <v>66</v>
      </c>
      <c r="O22" s="204"/>
      <c r="Q22" s="206">
        <f t="shared" si="4"/>
        <v>0</v>
      </c>
      <c r="R22" s="198" t="s">
        <v>66</v>
      </c>
      <c r="S22" s="206">
        <f t="shared" si="5"/>
        <v>0</v>
      </c>
      <c r="U22" s="207">
        <f t="shared" si="6"/>
        <v>0</v>
      </c>
      <c r="W22" s="208"/>
    </row>
    <row r="23" spans="2:23" x14ac:dyDescent="0.4">
      <c r="B23" s="198">
        <v>18</v>
      </c>
      <c r="C23" s="203" t="s">
        <v>138</v>
      </c>
      <c r="D23" s="198" t="s">
        <v>120</v>
      </c>
      <c r="E23" s="204"/>
      <c r="F23" s="198" t="s">
        <v>66</v>
      </c>
      <c r="G23" s="204"/>
      <c r="H23" s="199" t="s">
        <v>121</v>
      </c>
      <c r="I23" s="204">
        <v>0</v>
      </c>
      <c r="J23" s="199" t="s">
        <v>18</v>
      </c>
      <c r="K23" s="205">
        <f t="shared" si="7"/>
        <v>0</v>
      </c>
      <c r="M23" s="204"/>
      <c r="N23" s="198" t="s">
        <v>66</v>
      </c>
      <c r="O23" s="204"/>
      <c r="Q23" s="206">
        <f t="shared" si="4"/>
        <v>0</v>
      </c>
      <c r="R23" s="198" t="s">
        <v>66</v>
      </c>
      <c r="S23" s="206">
        <f t="shared" si="5"/>
        <v>0</v>
      </c>
      <c r="U23" s="207">
        <f t="shared" si="6"/>
        <v>0</v>
      </c>
      <c r="W23" s="208"/>
    </row>
    <row r="24" spans="2:23" x14ac:dyDescent="0.4">
      <c r="B24" s="198">
        <v>19</v>
      </c>
      <c r="C24" s="203" t="s">
        <v>139</v>
      </c>
      <c r="D24" s="198" t="s">
        <v>120</v>
      </c>
      <c r="E24" s="204"/>
      <c r="F24" s="198" t="s">
        <v>66</v>
      </c>
      <c r="G24" s="204"/>
      <c r="H24" s="199" t="s">
        <v>121</v>
      </c>
      <c r="I24" s="204">
        <v>0</v>
      </c>
      <c r="J24" s="199" t="s">
        <v>18</v>
      </c>
      <c r="K24" s="205">
        <f t="shared" si="7"/>
        <v>0</v>
      </c>
      <c r="M24" s="204"/>
      <c r="N24" s="198" t="s">
        <v>66</v>
      </c>
      <c r="O24" s="204"/>
      <c r="Q24" s="206">
        <f t="shared" si="4"/>
        <v>0</v>
      </c>
      <c r="R24" s="198" t="s">
        <v>66</v>
      </c>
      <c r="S24" s="206">
        <f t="shared" si="5"/>
        <v>0</v>
      </c>
      <c r="U24" s="207">
        <f t="shared" si="6"/>
        <v>0</v>
      </c>
      <c r="W24" s="208"/>
    </row>
    <row r="25" spans="2:23" x14ac:dyDescent="0.4">
      <c r="B25" s="198">
        <v>20</v>
      </c>
      <c r="C25" s="203" t="s">
        <v>140</v>
      </c>
      <c r="D25" s="198" t="s">
        <v>120</v>
      </c>
      <c r="E25" s="204"/>
      <c r="F25" s="198" t="s">
        <v>66</v>
      </c>
      <c r="G25" s="204"/>
      <c r="H25" s="199" t="s">
        <v>121</v>
      </c>
      <c r="I25" s="204">
        <v>0</v>
      </c>
      <c r="J25" s="199" t="s">
        <v>18</v>
      </c>
      <c r="K25" s="205">
        <f t="shared" si="7"/>
        <v>0</v>
      </c>
      <c r="M25" s="204"/>
      <c r="N25" s="198" t="s">
        <v>66</v>
      </c>
      <c r="O25" s="204"/>
      <c r="Q25" s="206">
        <f t="shared" si="4"/>
        <v>0</v>
      </c>
      <c r="R25" s="198" t="s">
        <v>66</v>
      </c>
      <c r="S25" s="206">
        <f t="shared" si="5"/>
        <v>0</v>
      </c>
      <c r="U25" s="207">
        <f t="shared" si="6"/>
        <v>0</v>
      </c>
      <c r="W25" s="208"/>
    </row>
    <row r="26" spans="2:23" x14ac:dyDescent="0.4">
      <c r="B26" s="198">
        <v>21</v>
      </c>
      <c r="C26" s="203" t="s">
        <v>141</v>
      </c>
      <c r="D26" s="198" t="s">
        <v>120</v>
      </c>
      <c r="E26" s="210"/>
      <c r="F26" s="198" t="s">
        <v>66</v>
      </c>
      <c r="G26" s="210"/>
      <c r="H26" s="199" t="s">
        <v>121</v>
      </c>
      <c r="I26" s="210"/>
      <c r="J26" s="199" t="s">
        <v>18</v>
      </c>
      <c r="K26" s="203">
        <v>1</v>
      </c>
      <c r="M26" s="205"/>
      <c r="N26" s="198" t="s">
        <v>66</v>
      </c>
      <c r="O26" s="205"/>
      <c r="Q26" s="205"/>
      <c r="R26" s="198" t="s">
        <v>66</v>
      </c>
      <c r="S26" s="205"/>
      <c r="U26" s="203">
        <v>1</v>
      </c>
      <c r="W26" s="208"/>
    </row>
    <row r="27" spans="2:23" x14ac:dyDescent="0.4">
      <c r="B27" s="198">
        <v>22</v>
      </c>
      <c r="C27" s="203" t="s">
        <v>142</v>
      </c>
      <c r="D27" s="198" t="s">
        <v>120</v>
      </c>
      <c r="E27" s="210"/>
      <c r="F27" s="198" t="s">
        <v>66</v>
      </c>
      <c r="G27" s="210"/>
      <c r="H27" s="199" t="s">
        <v>121</v>
      </c>
      <c r="I27" s="210"/>
      <c r="J27" s="199" t="s">
        <v>18</v>
      </c>
      <c r="K27" s="203">
        <v>2</v>
      </c>
      <c r="M27" s="205"/>
      <c r="N27" s="198" t="s">
        <v>66</v>
      </c>
      <c r="O27" s="205"/>
      <c r="Q27" s="205"/>
      <c r="R27" s="198" t="s">
        <v>66</v>
      </c>
      <c r="S27" s="205"/>
      <c r="U27" s="203">
        <v>2</v>
      </c>
      <c r="W27" s="208"/>
    </row>
    <row r="28" spans="2:23" x14ac:dyDescent="0.4">
      <c r="B28" s="198">
        <v>23</v>
      </c>
      <c r="C28" s="203" t="s">
        <v>143</v>
      </c>
      <c r="D28" s="198" t="s">
        <v>120</v>
      </c>
      <c r="E28" s="210"/>
      <c r="F28" s="198" t="s">
        <v>66</v>
      </c>
      <c r="G28" s="210"/>
      <c r="H28" s="199" t="s">
        <v>121</v>
      </c>
      <c r="I28" s="210"/>
      <c r="J28" s="199" t="s">
        <v>18</v>
      </c>
      <c r="K28" s="203">
        <v>3</v>
      </c>
      <c r="M28" s="205"/>
      <c r="N28" s="198" t="s">
        <v>66</v>
      </c>
      <c r="O28" s="205"/>
      <c r="Q28" s="205"/>
      <c r="R28" s="198" t="s">
        <v>66</v>
      </c>
      <c r="S28" s="205"/>
      <c r="U28" s="203">
        <v>3</v>
      </c>
      <c r="W28" s="208"/>
    </row>
    <row r="29" spans="2:23" x14ac:dyDescent="0.4">
      <c r="B29" s="198">
        <v>24</v>
      </c>
      <c r="C29" s="203" t="s">
        <v>144</v>
      </c>
      <c r="D29" s="198" t="s">
        <v>120</v>
      </c>
      <c r="E29" s="210"/>
      <c r="F29" s="198" t="s">
        <v>66</v>
      </c>
      <c r="G29" s="210"/>
      <c r="H29" s="199" t="s">
        <v>121</v>
      </c>
      <c r="I29" s="210"/>
      <c r="J29" s="199" t="s">
        <v>18</v>
      </c>
      <c r="K29" s="203">
        <v>4</v>
      </c>
      <c r="M29" s="205"/>
      <c r="N29" s="198" t="s">
        <v>66</v>
      </c>
      <c r="O29" s="205"/>
      <c r="Q29" s="205"/>
      <c r="R29" s="198" t="s">
        <v>66</v>
      </c>
      <c r="S29" s="205"/>
      <c r="U29" s="203">
        <v>4</v>
      </c>
      <c r="W29" s="208"/>
    </row>
    <row r="30" spans="2:23" x14ac:dyDescent="0.4">
      <c r="B30" s="198">
        <v>25</v>
      </c>
      <c r="C30" s="203" t="s">
        <v>145</v>
      </c>
      <c r="D30" s="198" t="s">
        <v>120</v>
      </c>
      <c r="E30" s="210"/>
      <c r="F30" s="198" t="s">
        <v>66</v>
      </c>
      <c r="G30" s="210"/>
      <c r="H30" s="199" t="s">
        <v>121</v>
      </c>
      <c r="I30" s="210"/>
      <c r="J30" s="199" t="s">
        <v>18</v>
      </c>
      <c r="K30" s="203">
        <v>4</v>
      </c>
      <c r="M30" s="205"/>
      <c r="N30" s="198" t="s">
        <v>66</v>
      </c>
      <c r="O30" s="205"/>
      <c r="Q30" s="205"/>
      <c r="R30" s="198" t="s">
        <v>66</v>
      </c>
      <c r="S30" s="205"/>
      <c r="U30" s="203">
        <v>3</v>
      </c>
      <c r="W30" s="208"/>
    </row>
    <row r="31" spans="2:23" x14ac:dyDescent="0.4">
      <c r="B31" s="198">
        <v>26</v>
      </c>
      <c r="C31" s="203" t="s">
        <v>146</v>
      </c>
      <c r="D31" s="198" t="s">
        <v>120</v>
      </c>
      <c r="E31" s="210"/>
      <c r="F31" s="198" t="s">
        <v>66</v>
      </c>
      <c r="G31" s="210"/>
      <c r="H31" s="199" t="s">
        <v>121</v>
      </c>
      <c r="I31" s="210"/>
      <c r="J31" s="199" t="s">
        <v>18</v>
      </c>
      <c r="K31" s="203">
        <v>5</v>
      </c>
      <c r="M31" s="205"/>
      <c r="N31" s="198" t="s">
        <v>66</v>
      </c>
      <c r="O31" s="205"/>
      <c r="Q31" s="205"/>
      <c r="R31" s="198" t="s">
        <v>66</v>
      </c>
      <c r="S31" s="205"/>
      <c r="U31" s="203">
        <v>5</v>
      </c>
      <c r="W31" s="208"/>
    </row>
    <row r="32" spans="2:23" x14ac:dyDescent="0.4">
      <c r="B32" s="198">
        <v>27</v>
      </c>
      <c r="C32" s="203" t="s">
        <v>147</v>
      </c>
      <c r="D32" s="198" t="s">
        <v>120</v>
      </c>
      <c r="E32" s="210"/>
      <c r="F32" s="198" t="s">
        <v>66</v>
      </c>
      <c r="G32" s="210"/>
      <c r="H32" s="199" t="s">
        <v>121</v>
      </c>
      <c r="I32" s="210"/>
      <c r="J32" s="199" t="s">
        <v>18</v>
      </c>
      <c r="K32" s="203">
        <v>0</v>
      </c>
      <c r="M32" s="205"/>
      <c r="N32" s="198" t="s">
        <v>66</v>
      </c>
      <c r="O32" s="205"/>
      <c r="Q32" s="205"/>
      <c r="R32" s="198" t="s">
        <v>66</v>
      </c>
      <c r="S32" s="205"/>
      <c r="U32" s="203">
        <v>0</v>
      </c>
      <c r="W32" s="208" t="s">
        <v>148</v>
      </c>
    </row>
    <row r="33" spans="2:23" x14ac:dyDescent="0.4">
      <c r="B33" s="198">
        <v>28</v>
      </c>
      <c r="C33" s="203" t="s">
        <v>149</v>
      </c>
      <c r="D33" s="198" t="s">
        <v>120</v>
      </c>
      <c r="E33" s="210"/>
      <c r="F33" s="198" t="s">
        <v>66</v>
      </c>
      <c r="G33" s="210"/>
      <c r="H33" s="199" t="s">
        <v>121</v>
      </c>
      <c r="I33" s="210"/>
      <c r="J33" s="199" t="s">
        <v>18</v>
      </c>
      <c r="K33" s="203"/>
      <c r="M33" s="205"/>
      <c r="N33" s="198" t="s">
        <v>66</v>
      </c>
      <c r="O33" s="205"/>
      <c r="Q33" s="205"/>
      <c r="R33" s="198" t="s">
        <v>66</v>
      </c>
      <c r="S33" s="205"/>
      <c r="U33" s="203"/>
      <c r="W33" s="208"/>
    </row>
    <row r="34" spans="2:23" x14ac:dyDescent="0.4">
      <c r="B34" s="198">
        <v>29</v>
      </c>
      <c r="C34" s="203" t="s">
        <v>149</v>
      </c>
      <c r="D34" s="198" t="s">
        <v>120</v>
      </c>
      <c r="E34" s="210"/>
      <c r="F34" s="198" t="s">
        <v>66</v>
      </c>
      <c r="G34" s="210"/>
      <c r="H34" s="199" t="s">
        <v>121</v>
      </c>
      <c r="I34" s="210"/>
      <c r="J34" s="199" t="s">
        <v>18</v>
      </c>
      <c r="K34" s="203"/>
      <c r="M34" s="205"/>
      <c r="N34" s="198" t="s">
        <v>66</v>
      </c>
      <c r="O34" s="205"/>
      <c r="Q34" s="205"/>
      <c r="R34" s="198" t="s">
        <v>66</v>
      </c>
      <c r="S34" s="205"/>
      <c r="U34" s="203"/>
      <c r="W34" s="208"/>
    </row>
    <row r="35" spans="2:23" x14ac:dyDescent="0.4">
      <c r="B35" s="198">
        <v>30</v>
      </c>
      <c r="C35" s="203" t="s">
        <v>149</v>
      </c>
      <c r="D35" s="198" t="s">
        <v>120</v>
      </c>
      <c r="E35" s="210"/>
      <c r="F35" s="198" t="s">
        <v>66</v>
      </c>
      <c r="G35" s="210"/>
      <c r="H35" s="199" t="s">
        <v>121</v>
      </c>
      <c r="I35" s="210"/>
      <c r="J35" s="199" t="s">
        <v>18</v>
      </c>
      <c r="K35" s="203"/>
      <c r="M35" s="205"/>
      <c r="N35" s="198" t="s">
        <v>66</v>
      </c>
      <c r="O35" s="205"/>
      <c r="Q35" s="205"/>
      <c r="R35" s="198" t="s">
        <v>66</v>
      </c>
      <c r="S35" s="205"/>
      <c r="U35" s="203"/>
      <c r="W35" s="208"/>
    </row>
    <row r="36" spans="2:23" x14ac:dyDescent="0.4">
      <c r="C36" s="211"/>
    </row>
    <row r="37" spans="2:23" x14ac:dyDescent="0.4">
      <c r="C37" s="212" t="s">
        <v>150</v>
      </c>
    </row>
    <row r="38" spans="2:23" x14ac:dyDescent="0.4">
      <c r="C38" s="212" t="s">
        <v>151</v>
      </c>
    </row>
    <row r="39" spans="2:23" x14ac:dyDescent="0.4">
      <c r="C39" s="212" t="s">
        <v>152</v>
      </c>
    </row>
    <row r="40" spans="2:23" x14ac:dyDescent="0.4">
      <c r="C40" s="212" t="s">
        <v>153</v>
      </c>
    </row>
    <row r="41" spans="2:23" x14ac:dyDescent="0.4">
      <c r="C41" s="200" t="s">
        <v>154</v>
      </c>
    </row>
    <row r="42" spans="2:23" x14ac:dyDescent="0.4">
      <c r="C42" s="200" t="s">
        <v>155</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election activeCell="B1" sqref="B1"/>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249</v>
      </c>
      <c r="D1" s="92"/>
      <c r="E1" s="92"/>
      <c r="F1" s="92"/>
      <c r="I1" s="93" t="s">
        <v>59</v>
      </c>
      <c r="L1" s="92"/>
      <c r="M1" s="92"/>
      <c r="N1" s="92"/>
      <c r="O1" s="92"/>
      <c r="P1" s="92"/>
      <c r="Q1" s="92"/>
      <c r="R1" s="92"/>
      <c r="S1" s="92"/>
      <c r="AO1" s="95" t="s">
        <v>60</v>
      </c>
      <c r="AP1" s="661" t="s">
        <v>230</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61</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250</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156</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207</v>
      </c>
      <c r="AM8" s="31"/>
      <c r="AN8" s="30"/>
      <c r="AO8" s="31"/>
      <c r="AP8" s="112"/>
      <c r="AQ8" s="112"/>
      <c r="AR8" s="30"/>
      <c r="AS8" s="31"/>
      <c r="AT8" s="116"/>
      <c r="AU8" s="116"/>
      <c r="AV8" s="116"/>
      <c r="AW8" s="82"/>
      <c r="AX8" s="82"/>
      <c r="AY8" s="261" t="s">
        <v>158</v>
      </c>
      <c r="AZ8" s="82"/>
      <c r="BA8" s="418"/>
      <c r="BB8" s="419"/>
      <c r="BC8" s="216" t="s">
        <v>159</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208</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209</v>
      </c>
      <c r="AR11" s="112"/>
      <c r="AS11" s="112"/>
      <c r="AT11" s="112"/>
      <c r="AU11" s="112"/>
      <c r="AV11" s="112"/>
      <c r="AW11" s="112"/>
      <c r="AX11" s="112"/>
      <c r="AY11" s="112"/>
      <c r="AZ11" s="553">
        <v>0.29166666666666669</v>
      </c>
      <c r="BA11" s="554"/>
      <c r="BB11" s="555"/>
      <c r="BC11" s="25" t="s">
        <v>66</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210</v>
      </c>
      <c r="AR12" s="112"/>
      <c r="AS12" s="112"/>
      <c r="AT12" s="112"/>
      <c r="AU12" s="112"/>
      <c r="AV12" s="112"/>
      <c r="AW12" s="112"/>
      <c r="AX12" s="112"/>
      <c r="AY12" s="112"/>
      <c r="AZ12" s="553">
        <v>0.83333333333333337</v>
      </c>
      <c r="BA12" s="554"/>
      <c r="BB12" s="555"/>
      <c r="BC12" s="25" t="s">
        <v>66</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69</v>
      </c>
      <c r="D14" s="562"/>
      <c r="E14" s="563"/>
      <c r="F14" s="570" t="s">
        <v>70</v>
      </c>
      <c r="G14" s="573" t="s">
        <v>211</v>
      </c>
      <c r="H14" s="562"/>
      <c r="I14" s="562"/>
      <c r="J14" s="563"/>
      <c r="K14" s="573" t="s">
        <v>72</v>
      </c>
      <c r="L14" s="562"/>
      <c r="M14" s="563"/>
      <c r="N14" s="573" t="s">
        <v>212</v>
      </c>
      <c r="O14" s="562"/>
      <c r="P14" s="562"/>
      <c r="Q14" s="562"/>
      <c r="R14" s="576"/>
      <c r="S14" s="274"/>
      <c r="T14" s="275"/>
      <c r="U14" s="275"/>
      <c r="V14" s="275"/>
      <c r="W14" s="275"/>
      <c r="X14" s="275"/>
      <c r="Y14" s="275"/>
      <c r="Z14" s="275"/>
      <c r="AA14" s="275"/>
      <c r="AB14" s="275"/>
      <c r="AC14" s="275"/>
      <c r="AD14" s="275"/>
      <c r="AE14" s="275"/>
      <c r="AF14" s="275"/>
      <c r="AG14" s="276" t="s">
        <v>73</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213</v>
      </c>
      <c r="BA14" s="581"/>
      <c r="BB14" s="561" t="s">
        <v>214</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f>IF($BA$3="暦月",IF(DAY(DATE($AB$2,$AF$2,29))=29,29,""),"")</f>
        <v>29</v>
      </c>
      <c r="AV16" s="145">
        <f>IF($BA$3="暦月",IF(DAY(DATE($AB$2,$AF$2,30))=30,30,""),"")</f>
        <v>30</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2</v>
      </c>
      <c r="AV17" s="141">
        <f>IF(AV16=30,WEEKDAY(DATE($AB$2,$AF$2,30)),0)</f>
        <v>3</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月</v>
      </c>
      <c r="AV18" s="148" t="str">
        <f>IF(AV17=1,"日",IF(AV17=2,"月",IF(AV17=3,"火",IF(AV17=4,"水",IF(AV17=5,"木",IF(AV17=6,"金",IF(AV17=0,"","土")))))))</f>
        <v>火</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169</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215</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216</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169</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215</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216</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169</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215</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216</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169</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215</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216</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169</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215</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216</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169</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215</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216</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169</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215</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216</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169</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215</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216</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169</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215</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216</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169</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215</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216</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169</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215</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216</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169</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215</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216</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169</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215</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216</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169</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215</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216</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169</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215</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216</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169</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215</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216</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217</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218</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219</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220</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81</v>
      </c>
      <c r="C74" s="91"/>
      <c r="D74" s="91"/>
      <c r="E74" s="91"/>
      <c r="F74" s="91"/>
      <c r="G74" s="91"/>
      <c r="H74" s="91"/>
      <c r="I74" s="91"/>
    </row>
    <row r="75" spans="2:58" ht="24.95" customHeight="1" x14ac:dyDescent="0.4">
      <c r="B75" s="91" t="s">
        <v>82</v>
      </c>
      <c r="C75" s="91"/>
      <c r="D75" s="91"/>
      <c r="E75" s="91"/>
      <c r="F75" s="91"/>
      <c r="G75" s="91"/>
      <c r="H75" s="91"/>
      <c r="I75" s="91"/>
    </row>
    <row r="76" spans="2:58" ht="24.95" customHeight="1" x14ac:dyDescent="0.4">
      <c r="B76" s="91" t="s">
        <v>83</v>
      </c>
      <c r="C76" s="91"/>
      <c r="D76" s="91"/>
      <c r="E76" s="91"/>
      <c r="F76" s="91"/>
      <c r="G76" s="91"/>
      <c r="H76" s="91"/>
      <c r="I76" s="91"/>
    </row>
    <row r="77" spans="2:58" ht="24.95" customHeight="1" x14ac:dyDescent="0.4">
      <c r="B77" s="91" t="s">
        <v>84</v>
      </c>
      <c r="C77" s="91"/>
      <c r="D77" s="91"/>
      <c r="E77" s="91"/>
      <c r="F77" s="91"/>
      <c r="G77" s="91"/>
      <c r="H77" s="91"/>
      <c r="I77" s="91"/>
    </row>
    <row r="78" spans="2:58" ht="24.95" customHeight="1" x14ac:dyDescent="0.4">
      <c r="B78" s="91" t="s">
        <v>221</v>
      </c>
      <c r="C78" s="91"/>
      <c r="D78" s="91"/>
      <c r="E78" s="91"/>
      <c r="F78" s="91"/>
      <c r="G78" s="91"/>
      <c r="H78" s="91"/>
      <c r="I78" s="91"/>
    </row>
    <row r="79" spans="2:58" ht="24.95" customHeight="1" x14ac:dyDescent="0.4">
      <c r="B79" s="91" t="s">
        <v>222</v>
      </c>
      <c r="C79" s="91"/>
      <c r="D79" s="91"/>
      <c r="E79" s="91"/>
      <c r="F79" s="91"/>
      <c r="G79" s="91"/>
      <c r="H79" s="91"/>
      <c r="I79" s="91"/>
    </row>
    <row r="80" spans="2:58" ht="24.95" customHeight="1" x14ac:dyDescent="0.4">
      <c r="B80" s="91" t="s">
        <v>223</v>
      </c>
      <c r="C80" s="91"/>
      <c r="D80" s="91"/>
      <c r="E80" s="91"/>
      <c r="F80" s="91"/>
      <c r="G80" s="91"/>
      <c r="H80" s="91"/>
      <c r="I80" s="91"/>
    </row>
    <row r="81" spans="2:9" ht="24.95" customHeight="1" x14ac:dyDescent="0.4">
      <c r="B81" s="91" t="s">
        <v>98</v>
      </c>
      <c r="C81" s="91"/>
      <c r="D81" s="91"/>
      <c r="E81" s="91"/>
      <c r="F81" s="91"/>
      <c r="G81" s="91"/>
      <c r="H81" s="91"/>
      <c r="I81" s="91"/>
    </row>
    <row r="82" spans="2:9" ht="24.95" customHeight="1" x14ac:dyDescent="0.4">
      <c r="B82" s="91" t="s">
        <v>87</v>
      </c>
      <c r="C82" s="91"/>
      <c r="D82" s="91"/>
      <c r="E82" s="91"/>
      <c r="F82" s="91"/>
      <c r="G82" s="91"/>
      <c r="H82" s="91"/>
      <c r="I82" s="91"/>
    </row>
    <row r="83" spans="2:9" ht="24.95" customHeight="1" x14ac:dyDescent="0.4">
      <c r="B83" s="91" t="s">
        <v>100</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88</v>
      </c>
      <c r="D91" s="91"/>
      <c r="E91" s="91"/>
      <c r="F91" s="91"/>
      <c r="G91" s="91"/>
      <c r="H91" s="91"/>
      <c r="I91" s="91"/>
    </row>
    <row r="92" spans="2:9" ht="24.95" customHeight="1" x14ac:dyDescent="0.4">
      <c r="B92" s="91"/>
      <c r="C92" s="91" t="s">
        <v>96</v>
      </c>
      <c r="D92" s="91"/>
      <c r="E92" s="91"/>
      <c r="F92" s="91"/>
      <c r="G92" s="91"/>
      <c r="H92" s="91"/>
      <c r="I92" s="91"/>
    </row>
    <row r="93" spans="2:9" ht="24.95" customHeight="1" x14ac:dyDescent="0.4">
      <c r="B93" s="91"/>
      <c r="C93" s="91" t="s">
        <v>89</v>
      </c>
      <c r="D93" s="91"/>
      <c r="E93" s="91"/>
      <c r="F93" s="91"/>
      <c r="G93" s="91"/>
      <c r="H93" s="91"/>
      <c r="I93" s="91"/>
    </row>
    <row r="94" spans="2:9" ht="24.95" customHeight="1" x14ac:dyDescent="0.4">
      <c r="B94" s="91" t="s">
        <v>227</v>
      </c>
      <c r="C94" s="91"/>
      <c r="D94" s="91"/>
      <c r="E94" s="91"/>
      <c r="F94" s="91"/>
      <c r="G94" s="91"/>
      <c r="H94" s="91"/>
      <c r="I94" s="91"/>
    </row>
    <row r="95" spans="2:9" ht="24.95" customHeight="1" x14ac:dyDescent="0.4">
      <c r="B95" s="91" t="s">
        <v>90</v>
      </c>
      <c r="C95" s="91"/>
      <c r="D95" s="91"/>
      <c r="E95" s="91"/>
      <c r="F95" s="91"/>
      <c r="G95" s="91"/>
      <c r="H95" s="91"/>
      <c r="I95" s="91"/>
    </row>
    <row r="96" spans="2:9" ht="24.95" customHeight="1" x14ac:dyDescent="0.4">
      <c r="B96" s="91" t="s">
        <v>224</v>
      </c>
      <c r="C96" s="91"/>
      <c r="D96" s="91"/>
      <c r="E96" s="91"/>
      <c r="F96" s="91"/>
      <c r="G96" s="91"/>
      <c r="H96" s="91"/>
      <c r="I96" s="91"/>
    </row>
    <row r="97" spans="1:55" ht="24.95" customHeight="1" x14ac:dyDescent="0.4">
      <c r="B97" s="91" t="s">
        <v>91</v>
      </c>
      <c r="C97" s="91"/>
      <c r="D97" s="91"/>
      <c r="E97" s="91"/>
      <c r="F97" s="91"/>
      <c r="G97" s="91"/>
      <c r="H97" s="91"/>
      <c r="I97" s="91"/>
    </row>
    <row r="98" spans="1:55" ht="24.95" customHeight="1" x14ac:dyDescent="0.4">
      <c r="B98" s="91" t="s">
        <v>228</v>
      </c>
      <c r="C98" s="91"/>
      <c r="D98" s="91"/>
      <c r="E98" s="91"/>
      <c r="F98" s="91"/>
      <c r="G98" s="91"/>
      <c r="H98" s="91"/>
      <c r="I98" s="91"/>
    </row>
    <row r="99" spans="1:55" ht="24.95" customHeight="1" x14ac:dyDescent="0.4">
      <c r="B99" s="91" t="s">
        <v>52</v>
      </c>
      <c r="C99" s="91"/>
      <c r="D99" s="91"/>
      <c r="E99" s="91"/>
      <c r="F99" s="91"/>
      <c r="G99" s="91"/>
      <c r="H99" s="91"/>
      <c r="I99" s="91"/>
    </row>
    <row r="100" spans="1:55" ht="24.95" customHeight="1" x14ac:dyDescent="0.4">
      <c r="B100" s="91" t="s">
        <v>102</v>
      </c>
      <c r="C100" s="91"/>
      <c r="D100" s="91"/>
      <c r="E100" s="91"/>
      <c r="F100" s="91"/>
      <c r="G100" s="91"/>
      <c r="H100" s="91"/>
      <c r="I100" s="91"/>
    </row>
    <row r="101" spans="1:55" ht="24.95" customHeight="1" x14ac:dyDescent="0.4">
      <c r="B101" s="91" t="s">
        <v>93</v>
      </c>
      <c r="C101" s="91"/>
      <c r="D101" s="91"/>
      <c r="E101" s="91"/>
      <c r="F101" s="91"/>
      <c r="G101" s="91"/>
      <c r="H101" s="91"/>
      <c r="I101" s="91"/>
    </row>
    <row r="102" spans="1:55" ht="24.95" customHeight="1" x14ac:dyDescent="0.4">
      <c r="B102" s="91" t="s">
        <v>103</v>
      </c>
      <c r="C102" s="91"/>
      <c r="D102" s="91"/>
      <c r="E102" s="91"/>
      <c r="F102" s="91"/>
      <c r="G102" s="91"/>
      <c r="H102" s="91"/>
      <c r="I102" s="91"/>
    </row>
    <row r="103" spans="1:55" ht="24.95" customHeight="1" x14ac:dyDescent="0.4">
      <c r="B103" s="91" t="s">
        <v>94</v>
      </c>
      <c r="C103" s="91"/>
      <c r="D103" s="91"/>
      <c r="E103" s="91"/>
      <c r="F103" s="91"/>
      <c r="G103" s="91"/>
      <c r="H103" s="91"/>
      <c r="I103" s="91"/>
    </row>
    <row r="104" spans="1:55" ht="24.95" customHeight="1" x14ac:dyDescent="0.4">
      <c r="B104" s="91" t="s">
        <v>95</v>
      </c>
      <c r="C104" s="91"/>
      <c r="D104" s="91"/>
      <c r="E104" s="91"/>
      <c r="F104" s="91"/>
      <c r="G104" s="91"/>
      <c r="H104" s="91"/>
      <c r="I104" s="91"/>
    </row>
    <row r="105" spans="1:55" ht="24.95" customHeight="1" x14ac:dyDescent="0.4">
      <c r="A105" s="166"/>
      <c r="B105" s="186" t="s">
        <v>47</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229</v>
      </c>
      <c r="C106" s="189"/>
      <c r="D106" s="189"/>
      <c r="E106" s="189"/>
      <c r="F106" s="189"/>
      <c r="G106" s="190"/>
      <c r="H106" s="190"/>
      <c r="I106" s="186"/>
      <c r="J106" s="166"/>
      <c r="K106" s="166"/>
      <c r="L106" s="166"/>
      <c r="M106" s="166"/>
      <c r="N106" s="166"/>
    </row>
    <row r="107" spans="1:55" ht="24.95" customHeight="1" x14ac:dyDescent="0.4">
      <c r="B107" s="91" t="s">
        <v>225</v>
      </c>
      <c r="C107" s="92"/>
      <c r="D107" s="92"/>
      <c r="E107" s="92"/>
      <c r="F107" s="92"/>
      <c r="G107" s="91"/>
      <c r="H107" s="91"/>
      <c r="I107" s="91"/>
    </row>
    <row r="108" spans="1:55" ht="24.95" customHeight="1" x14ac:dyDescent="0.4">
      <c r="B108" s="91" t="s">
        <v>226</v>
      </c>
      <c r="C108" s="92"/>
      <c r="D108" s="92"/>
      <c r="E108" s="92"/>
      <c r="F108" s="92"/>
      <c r="G108" s="91"/>
      <c r="H108" s="91"/>
      <c r="I108" s="91"/>
    </row>
    <row r="109" spans="1:55" ht="24.95" customHeight="1" x14ac:dyDescent="0.4">
      <c r="B109" s="5" t="s">
        <v>241</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106</v>
      </c>
    </row>
    <row r="2" spans="2:28" x14ac:dyDescent="0.4">
      <c r="B2" s="200" t="s">
        <v>107</v>
      </c>
      <c r="F2" s="262"/>
      <c r="G2" s="263"/>
      <c r="H2" s="263"/>
      <c r="I2" s="263"/>
      <c r="J2" s="264"/>
      <c r="K2" s="263"/>
      <c r="L2" s="263"/>
    </row>
    <row r="3" spans="2:28" x14ac:dyDescent="0.4">
      <c r="B3" s="262" t="s">
        <v>192</v>
      </c>
      <c r="F3" s="264" t="s">
        <v>193</v>
      </c>
      <c r="G3" s="263"/>
      <c r="H3" s="263"/>
      <c r="I3" s="263"/>
      <c r="J3" s="264"/>
      <c r="K3" s="263"/>
      <c r="L3" s="263"/>
    </row>
    <row r="4" spans="2:28" x14ac:dyDescent="0.4">
      <c r="B4" s="200"/>
      <c r="F4" s="597" t="s">
        <v>110</v>
      </c>
      <c r="G4" s="597"/>
      <c r="H4" s="597"/>
      <c r="I4" s="597"/>
      <c r="J4" s="597"/>
      <c r="K4" s="597"/>
      <c r="L4" s="597"/>
      <c r="N4" s="597" t="s">
        <v>234</v>
      </c>
      <c r="O4" s="597"/>
      <c r="P4" s="597"/>
      <c r="R4" s="597" t="s">
        <v>235</v>
      </c>
      <c r="S4" s="597"/>
      <c r="T4" s="597"/>
      <c r="U4" s="597"/>
      <c r="V4" s="597"/>
      <c r="W4" s="597"/>
      <c r="X4" s="597"/>
      <c r="Z4" s="341" t="s">
        <v>236</v>
      </c>
      <c r="AB4" s="597" t="s">
        <v>113</v>
      </c>
    </row>
    <row r="5" spans="2:28" x14ac:dyDescent="0.4">
      <c r="B5" s="198" t="s">
        <v>22</v>
      </c>
      <c r="C5" s="198" t="s">
        <v>5</v>
      </c>
      <c r="F5" s="198" t="s">
        <v>114</v>
      </c>
      <c r="G5" s="198"/>
      <c r="H5" s="198" t="s">
        <v>115</v>
      </c>
      <c r="J5" s="198" t="s">
        <v>116</v>
      </c>
      <c r="L5" s="198" t="s">
        <v>110</v>
      </c>
      <c r="N5" s="198" t="s">
        <v>117</v>
      </c>
      <c r="P5" s="198" t="s">
        <v>118</v>
      </c>
      <c r="R5" s="198" t="s">
        <v>117</v>
      </c>
      <c r="T5" s="198" t="s">
        <v>118</v>
      </c>
      <c r="V5" s="198" t="s">
        <v>116</v>
      </c>
      <c r="X5" s="198" t="s">
        <v>110</v>
      </c>
      <c r="Z5" s="342" t="s">
        <v>237</v>
      </c>
      <c r="AB5" s="597"/>
    </row>
    <row r="6" spans="2:28" x14ac:dyDescent="0.4">
      <c r="B6" s="265">
        <v>1</v>
      </c>
      <c r="C6" s="203" t="s">
        <v>119</v>
      </c>
      <c r="D6" s="266" t="str">
        <f>C6</f>
        <v>a</v>
      </c>
      <c r="E6" s="265" t="s">
        <v>120</v>
      </c>
      <c r="F6" s="204"/>
      <c r="G6" s="265" t="s">
        <v>66</v>
      </c>
      <c r="H6" s="204"/>
      <c r="I6" s="267" t="s">
        <v>121</v>
      </c>
      <c r="J6" s="204">
        <v>0</v>
      </c>
      <c r="K6" s="268" t="s">
        <v>0</v>
      </c>
      <c r="L6" s="207" t="str">
        <f>IF(OR(F6="",H6=""),"",(H6+IF(F6&gt;H6,1,0)-F6-J6)*24)</f>
        <v/>
      </c>
      <c r="N6" s="204"/>
      <c r="O6" s="198" t="s">
        <v>66</v>
      </c>
      <c r="P6" s="204"/>
      <c r="R6" s="206" t="str">
        <f t="shared" ref="R6:R22" si="0">IF(F6="","",IF(F6&lt;N6,N6,IF(F6&gt;=P6,"",F6)))</f>
        <v/>
      </c>
      <c r="S6" s="198" t="s">
        <v>66</v>
      </c>
      <c r="T6" s="206" t="str">
        <f t="shared" ref="T6:T22" si="1">IF(H6="","",IF(H6&gt;F6,IF(H6&lt;P6,H6,P6),P6))</f>
        <v/>
      </c>
      <c r="U6" s="343" t="s">
        <v>121</v>
      </c>
      <c r="V6" s="204">
        <v>0</v>
      </c>
      <c r="W6" s="199" t="s">
        <v>0</v>
      </c>
      <c r="X6" s="207" t="str">
        <f>IF(R6="","",IF((T6+IF(R6&gt;T6,1,0)-R6-V6)*24=0,"",(T6+IF(R6&gt;T6,1,0)-R6-V6)*24))</f>
        <v/>
      </c>
      <c r="Z6" s="207" t="str">
        <f>IF(X6="",L6,IF(OR(L6-X6=0,L6-X6&lt;0),"-",L6-X6))</f>
        <v/>
      </c>
      <c r="AB6" s="208"/>
    </row>
    <row r="7" spans="2:28" x14ac:dyDescent="0.4">
      <c r="B7" s="265">
        <v>2</v>
      </c>
      <c r="C7" s="203" t="s">
        <v>122</v>
      </c>
      <c r="D7" s="266" t="str">
        <f t="shared" ref="D7:D38" si="2">C7</f>
        <v>b</v>
      </c>
      <c r="E7" s="265" t="s">
        <v>120</v>
      </c>
      <c r="F7" s="204"/>
      <c r="G7" s="265" t="s">
        <v>66</v>
      </c>
      <c r="H7" s="204"/>
      <c r="I7" s="267" t="s">
        <v>121</v>
      </c>
      <c r="J7" s="204">
        <v>0</v>
      </c>
      <c r="K7" s="268" t="s">
        <v>0</v>
      </c>
      <c r="L7" s="207" t="str">
        <f>IF(OR(F7="",H7=""),"",(H7+IF(F7&gt;H7,1,0)-F7-J7)*24)</f>
        <v/>
      </c>
      <c r="N7" s="210">
        <f>$N$6</f>
        <v>0</v>
      </c>
      <c r="O7" s="198" t="s">
        <v>66</v>
      </c>
      <c r="P7" s="210">
        <f>$P$6</f>
        <v>0</v>
      </c>
      <c r="R7" s="206" t="str">
        <f t="shared" si="0"/>
        <v/>
      </c>
      <c r="S7" s="198" t="s">
        <v>66</v>
      </c>
      <c r="T7" s="206" t="str">
        <f t="shared" si="1"/>
        <v/>
      </c>
      <c r="U7" s="343" t="s">
        <v>121</v>
      </c>
      <c r="V7" s="204">
        <v>0</v>
      </c>
      <c r="W7" s="199" t="s">
        <v>0</v>
      </c>
      <c r="X7" s="207" t="str">
        <f>IF(R7="","",IF((T7+IF(R7&gt;T7,1,0)-R7-V7)*24=0,"",(T7+IF(R7&gt;T7,1,0)-R7-V7)*24))</f>
        <v/>
      </c>
      <c r="Z7" s="207" t="str">
        <f>IF(X7="",L7,IF(OR(L7-X7=0,L7-X7&lt;0),"-",L7-X7))</f>
        <v/>
      </c>
      <c r="AB7" s="208"/>
    </row>
    <row r="8" spans="2:28" x14ac:dyDescent="0.4">
      <c r="B8" s="265">
        <v>3</v>
      </c>
      <c r="C8" s="203" t="s">
        <v>123</v>
      </c>
      <c r="D8" s="266" t="str">
        <f t="shared" si="2"/>
        <v>c</v>
      </c>
      <c r="E8" s="265" t="s">
        <v>120</v>
      </c>
      <c r="F8" s="204"/>
      <c r="G8" s="265" t="s">
        <v>66</v>
      </c>
      <c r="H8" s="204"/>
      <c r="I8" s="267" t="s">
        <v>121</v>
      </c>
      <c r="J8" s="204">
        <v>0</v>
      </c>
      <c r="K8" s="268" t="s">
        <v>0</v>
      </c>
      <c r="L8" s="207" t="str">
        <f>IF(OR(F8="",H8=""),"",(H8+IF(F8&gt;H8,1,0)-F8-J8)*24)</f>
        <v/>
      </c>
      <c r="N8" s="210">
        <f t="shared" ref="N8:N22" si="3">$N$6</f>
        <v>0</v>
      </c>
      <c r="O8" s="198" t="s">
        <v>66</v>
      </c>
      <c r="P8" s="210">
        <f t="shared" ref="P8:P22" si="4">$P$6</f>
        <v>0</v>
      </c>
      <c r="R8" s="206" t="str">
        <f t="shared" si="0"/>
        <v/>
      </c>
      <c r="S8" s="198" t="s">
        <v>66</v>
      </c>
      <c r="T8" s="206" t="str">
        <f t="shared" si="1"/>
        <v/>
      </c>
      <c r="U8" s="343" t="s">
        <v>121</v>
      </c>
      <c r="V8" s="204">
        <v>0</v>
      </c>
      <c r="W8" s="199" t="s">
        <v>0</v>
      </c>
      <c r="X8" s="207" t="str">
        <f>IF(R8="","",IF((T8+IF(R8&gt;T8,1,0)-R8-V8)*24=0,"",(T8+IF(R8&gt;T8,1,0)-R8-V8)*24))</f>
        <v/>
      </c>
      <c r="Z8" s="207" t="str">
        <f>IF(X8="",L8,IF(OR(L8-X8=0,L8-X8&lt;0),"-",L8-X8))</f>
        <v/>
      </c>
      <c r="AB8" s="208"/>
    </row>
    <row r="9" spans="2:28" x14ac:dyDescent="0.4">
      <c r="B9" s="265">
        <v>4</v>
      </c>
      <c r="C9" s="203" t="s">
        <v>124</v>
      </c>
      <c r="D9" s="266" t="str">
        <f t="shared" si="2"/>
        <v>d</v>
      </c>
      <c r="E9" s="265" t="s">
        <v>120</v>
      </c>
      <c r="F9" s="204"/>
      <c r="G9" s="265" t="s">
        <v>66</v>
      </c>
      <c r="H9" s="204"/>
      <c r="I9" s="267" t="s">
        <v>121</v>
      </c>
      <c r="J9" s="204">
        <v>0</v>
      </c>
      <c r="K9" s="268" t="s">
        <v>0</v>
      </c>
      <c r="L9" s="207" t="str">
        <f>IF(OR(F9="",H9=""),"",(H9+IF(F9&gt;H9,1,0)-F9-J9)*24)</f>
        <v/>
      </c>
      <c r="N9" s="210">
        <f t="shared" si="3"/>
        <v>0</v>
      </c>
      <c r="O9" s="198" t="s">
        <v>66</v>
      </c>
      <c r="P9" s="210">
        <f t="shared" si="4"/>
        <v>0</v>
      </c>
      <c r="R9" s="206" t="str">
        <f t="shared" si="0"/>
        <v/>
      </c>
      <c r="S9" s="198" t="s">
        <v>66</v>
      </c>
      <c r="T9" s="206" t="str">
        <f t="shared" si="1"/>
        <v/>
      </c>
      <c r="U9" s="343" t="s">
        <v>121</v>
      </c>
      <c r="V9" s="204">
        <v>0</v>
      </c>
      <c r="W9" s="199" t="s">
        <v>0</v>
      </c>
      <c r="X9" s="207" t="str">
        <f>IF(R9="","",IF((T9+IF(R9&gt;T9,1,0)-R9-V9)*24=0,"",(T9+IF(R9&gt;T9,1,0)-R9-V9)*24))</f>
        <v/>
      </c>
      <c r="Z9" s="207" t="str">
        <f>IF(X9="",L9,IF(OR(L9-X9=0,L9-X9&lt;0),"-",L9-X9))</f>
        <v/>
      </c>
      <c r="AB9" s="208"/>
    </row>
    <row r="10" spans="2:28" x14ac:dyDescent="0.4">
      <c r="B10" s="265">
        <v>5</v>
      </c>
      <c r="C10" s="203" t="s">
        <v>125</v>
      </c>
      <c r="D10" s="266" t="str">
        <f t="shared" si="2"/>
        <v>e</v>
      </c>
      <c r="E10" s="265" t="s">
        <v>120</v>
      </c>
      <c r="F10" s="204"/>
      <c r="G10" s="265" t="s">
        <v>66</v>
      </c>
      <c r="H10" s="204"/>
      <c r="I10" s="267" t="s">
        <v>121</v>
      </c>
      <c r="J10" s="204">
        <v>0</v>
      </c>
      <c r="K10" s="268" t="s">
        <v>0</v>
      </c>
      <c r="L10" s="207" t="str">
        <f t="shared" ref="L10:L22" si="5">IF(OR(F10="",H10=""),"",(H10+IF(F10&gt;H10,1,0)-F10-J10)*24)</f>
        <v/>
      </c>
      <c r="N10" s="210">
        <f t="shared" si="3"/>
        <v>0</v>
      </c>
      <c r="O10" s="198" t="s">
        <v>66</v>
      </c>
      <c r="P10" s="210">
        <f t="shared" si="4"/>
        <v>0</v>
      </c>
      <c r="R10" s="206" t="str">
        <f t="shared" si="0"/>
        <v/>
      </c>
      <c r="S10" s="198" t="s">
        <v>66</v>
      </c>
      <c r="T10" s="206" t="str">
        <f t="shared" si="1"/>
        <v/>
      </c>
      <c r="U10" s="343" t="s">
        <v>121</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126</v>
      </c>
      <c r="D11" s="266" t="str">
        <f t="shared" si="2"/>
        <v>f</v>
      </c>
      <c r="E11" s="265" t="s">
        <v>120</v>
      </c>
      <c r="F11" s="204"/>
      <c r="G11" s="265" t="s">
        <v>66</v>
      </c>
      <c r="H11" s="204"/>
      <c r="I11" s="267" t="s">
        <v>121</v>
      </c>
      <c r="J11" s="204">
        <v>0</v>
      </c>
      <c r="K11" s="268" t="s">
        <v>0</v>
      </c>
      <c r="L11" s="207" t="str">
        <f t="shared" si="5"/>
        <v/>
      </c>
      <c r="N11" s="210">
        <f t="shared" si="3"/>
        <v>0</v>
      </c>
      <c r="O11" s="198" t="s">
        <v>66</v>
      </c>
      <c r="P11" s="210">
        <f t="shared" si="4"/>
        <v>0</v>
      </c>
      <c r="R11" s="206" t="str">
        <f t="shared" si="0"/>
        <v/>
      </c>
      <c r="S11" s="198" t="s">
        <v>66</v>
      </c>
      <c r="T11" s="206" t="str">
        <f t="shared" si="1"/>
        <v/>
      </c>
      <c r="U11" s="343" t="s">
        <v>121</v>
      </c>
      <c r="V11" s="204">
        <v>0</v>
      </c>
      <c r="W11" s="199" t="s">
        <v>0</v>
      </c>
      <c r="X11" s="207" t="str">
        <f t="shared" si="6"/>
        <v/>
      </c>
      <c r="Z11" s="207" t="str">
        <f t="shared" si="7"/>
        <v/>
      </c>
      <c r="AB11" s="208"/>
    </row>
    <row r="12" spans="2:28" x14ac:dyDescent="0.4">
      <c r="B12" s="265">
        <v>7</v>
      </c>
      <c r="C12" s="203" t="s">
        <v>127</v>
      </c>
      <c r="D12" s="266" t="str">
        <f t="shared" si="2"/>
        <v>g</v>
      </c>
      <c r="E12" s="265" t="s">
        <v>120</v>
      </c>
      <c r="F12" s="204"/>
      <c r="G12" s="265" t="s">
        <v>66</v>
      </c>
      <c r="H12" s="204"/>
      <c r="I12" s="267" t="s">
        <v>121</v>
      </c>
      <c r="J12" s="204">
        <v>0</v>
      </c>
      <c r="K12" s="268" t="s">
        <v>0</v>
      </c>
      <c r="L12" s="207" t="str">
        <f t="shared" si="5"/>
        <v/>
      </c>
      <c r="N12" s="210">
        <f t="shared" si="3"/>
        <v>0</v>
      </c>
      <c r="O12" s="198" t="s">
        <v>66</v>
      </c>
      <c r="P12" s="210">
        <f t="shared" si="4"/>
        <v>0</v>
      </c>
      <c r="R12" s="206" t="str">
        <f t="shared" si="0"/>
        <v/>
      </c>
      <c r="S12" s="198" t="s">
        <v>66</v>
      </c>
      <c r="T12" s="206" t="str">
        <f t="shared" si="1"/>
        <v/>
      </c>
      <c r="U12" s="343" t="s">
        <v>121</v>
      </c>
      <c r="V12" s="204">
        <v>0</v>
      </c>
      <c r="W12" s="199" t="s">
        <v>0</v>
      </c>
      <c r="X12" s="207" t="str">
        <f t="shared" si="6"/>
        <v/>
      </c>
      <c r="Z12" s="207" t="str">
        <f t="shared" si="7"/>
        <v/>
      </c>
      <c r="AB12" s="208"/>
    </row>
    <row r="13" spans="2:28" x14ac:dyDescent="0.4">
      <c r="B13" s="265">
        <v>8</v>
      </c>
      <c r="C13" s="203" t="s">
        <v>128</v>
      </c>
      <c r="D13" s="266" t="str">
        <f t="shared" si="2"/>
        <v>h</v>
      </c>
      <c r="E13" s="265" t="s">
        <v>120</v>
      </c>
      <c r="F13" s="204"/>
      <c r="G13" s="265" t="s">
        <v>66</v>
      </c>
      <c r="H13" s="204"/>
      <c r="I13" s="267" t="s">
        <v>121</v>
      </c>
      <c r="J13" s="204">
        <v>0</v>
      </c>
      <c r="K13" s="268" t="s">
        <v>0</v>
      </c>
      <c r="L13" s="207" t="str">
        <f t="shared" si="5"/>
        <v/>
      </c>
      <c r="N13" s="210">
        <f t="shared" si="3"/>
        <v>0</v>
      </c>
      <c r="O13" s="198" t="s">
        <v>66</v>
      </c>
      <c r="P13" s="210">
        <f t="shared" si="4"/>
        <v>0</v>
      </c>
      <c r="R13" s="206" t="str">
        <f t="shared" si="0"/>
        <v/>
      </c>
      <c r="S13" s="198" t="s">
        <v>66</v>
      </c>
      <c r="T13" s="206" t="str">
        <f t="shared" si="1"/>
        <v/>
      </c>
      <c r="U13" s="343" t="s">
        <v>121</v>
      </c>
      <c r="V13" s="204">
        <v>0</v>
      </c>
      <c r="W13" s="199" t="s">
        <v>0</v>
      </c>
      <c r="X13" s="207" t="str">
        <f t="shared" si="6"/>
        <v/>
      </c>
      <c r="Z13" s="207" t="str">
        <f t="shared" si="7"/>
        <v/>
      </c>
      <c r="AB13" s="208"/>
    </row>
    <row r="14" spans="2:28" x14ac:dyDescent="0.4">
      <c r="B14" s="265">
        <v>9</v>
      </c>
      <c r="C14" s="203" t="s">
        <v>129</v>
      </c>
      <c r="D14" s="266" t="str">
        <f t="shared" si="2"/>
        <v>i</v>
      </c>
      <c r="E14" s="265" t="s">
        <v>120</v>
      </c>
      <c r="F14" s="204"/>
      <c r="G14" s="265" t="s">
        <v>66</v>
      </c>
      <c r="H14" s="204"/>
      <c r="I14" s="267" t="s">
        <v>121</v>
      </c>
      <c r="J14" s="204">
        <v>0</v>
      </c>
      <c r="K14" s="268" t="s">
        <v>0</v>
      </c>
      <c r="L14" s="207" t="str">
        <f t="shared" si="5"/>
        <v/>
      </c>
      <c r="N14" s="210">
        <f t="shared" si="3"/>
        <v>0</v>
      </c>
      <c r="O14" s="198" t="s">
        <v>66</v>
      </c>
      <c r="P14" s="210">
        <f t="shared" si="4"/>
        <v>0</v>
      </c>
      <c r="R14" s="206" t="str">
        <f t="shared" si="0"/>
        <v/>
      </c>
      <c r="S14" s="198" t="s">
        <v>66</v>
      </c>
      <c r="T14" s="206" t="str">
        <f t="shared" si="1"/>
        <v/>
      </c>
      <c r="U14" s="343" t="s">
        <v>121</v>
      </c>
      <c r="V14" s="204">
        <v>0</v>
      </c>
      <c r="W14" s="199" t="s">
        <v>0</v>
      </c>
      <c r="X14" s="207" t="str">
        <f t="shared" si="6"/>
        <v/>
      </c>
      <c r="Z14" s="207" t="str">
        <f t="shared" si="7"/>
        <v/>
      </c>
      <c r="AB14" s="208"/>
    </row>
    <row r="15" spans="2:28" x14ac:dyDescent="0.4">
      <c r="B15" s="265">
        <v>10</v>
      </c>
      <c r="C15" s="203" t="s">
        <v>130</v>
      </c>
      <c r="D15" s="266" t="str">
        <f t="shared" si="2"/>
        <v>j</v>
      </c>
      <c r="E15" s="265" t="s">
        <v>120</v>
      </c>
      <c r="F15" s="204"/>
      <c r="G15" s="265" t="s">
        <v>66</v>
      </c>
      <c r="H15" s="204"/>
      <c r="I15" s="267" t="s">
        <v>121</v>
      </c>
      <c r="J15" s="204">
        <v>0</v>
      </c>
      <c r="K15" s="268" t="s">
        <v>0</v>
      </c>
      <c r="L15" s="207" t="str">
        <f t="shared" si="5"/>
        <v/>
      </c>
      <c r="N15" s="210">
        <f t="shared" si="3"/>
        <v>0</v>
      </c>
      <c r="O15" s="198" t="s">
        <v>66</v>
      </c>
      <c r="P15" s="210">
        <f t="shared" si="4"/>
        <v>0</v>
      </c>
      <c r="R15" s="206" t="str">
        <f t="shared" si="0"/>
        <v/>
      </c>
      <c r="S15" s="198" t="s">
        <v>66</v>
      </c>
      <c r="T15" s="206" t="str">
        <f t="shared" si="1"/>
        <v/>
      </c>
      <c r="U15" s="343" t="s">
        <v>121</v>
      </c>
      <c r="V15" s="204">
        <v>0</v>
      </c>
      <c r="W15" s="199" t="s">
        <v>0</v>
      </c>
      <c r="X15" s="207" t="str">
        <f t="shared" si="6"/>
        <v/>
      </c>
      <c r="Z15" s="207" t="str">
        <f t="shared" si="7"/>
        <v/>
      </c>
      <c r="AB15" s="208"/>
    </row>
    <row r="16" spans="2:28" x14ac:dyDescent="0.4">
      <c r="B16" s="265">
        <v>11</v>
      </c>
      <c r="C16" s="203" t="s">
        <v>131</v>
      </c>
      <c r="D16" s="266" t="str">
        <f t="shared" si="2"/>
        <v>k</v>
      </c>
      <c r="E16" s="265" t="s">
        <v>120</v>
      </c>
      <c r="F16" s="204"/>
      <c r="G16" s="265" t="s">
        <v>66</v>
      </c>
      <c r="H16" s="204"/>
      <c r="I16" s="267" t="s">
        <v>121</v>
      </c>
      <c r="J16" s="204">
        <v>0</v>
      </c>
      <c r="K16" s="268" t="s">
        <v>0</v>
      </c>
      <c r="L16" s="207" t="str">
        <f t="shared" si="5"/>
        <v/>
      </c>
      <c r="N16" s="210">
        <f t="shared" si="3"/>
        <v>0</v>
      </c>
      <c r="O16" s="198" t="s">
        <v>66</v>
      </c>
      <c r="P16" s="210">
        <f t="shared" si="4"/>
        <v>0</v>
      </c>
      <c r="R16" s="206" t="str">
        <f t="shared" si="0"/>
        <v/>
      </c>
      <c r="S16" s="198" t="s">
        <v>66</v>
      </c>
      <c r="T16" s="206" t="str">
        <f t="shared" si="1"/>
        <v/>
      </c>
      <c r="U16" s="343" t="s">
        <v>121</v>
      </c>
      <c r="V16" s="204">
        <v>0</v>
      </c>
      <c r="W16" s="199" t="s">
        <v>0</v>
      </c>
      <c r="X16" s="207" t="str">
        <f t="shared" si="6"/>
        <v/>
      </c>
      <c r="Z16" s="207" t="str">
        <f t="shared" si="7"/>
        <v/>
      </c>
      <c r="AB16" s="208"/>
    </row>
    <row r="17" spans="2:28" x14ac:dyDescent="0.4">
      <c r="B17" s="265">
        <v>12</v>
      </c>
      <c r="C17" s="203" t="s">
        <v>132</v>
      </c>
      <c r="D17" s="266" t="str">
        <f t="shared" si="2"/>
        <v>l</v>
      </c>
      <c r="E17" s="265" t="s">
        <v>120</v>
      </c>
      <c r="F17" s="204"/>
      <c r="G17" s="265" t="s">
        <v>66</v>
      </c>
      <c r="H17" s="204"/>
      <c r="I17" s="267" t="s">
        <v>121</v>
      </c>
      <c r="J17" s="204">
        <v>0</v>
      </c>
      <c r="K17" s="268" t="s">
        <v>0</v>
      </c>
      <c r="L17" s="207" t="str">
        <f t="shared" si="5"/>
        <v/>
      </c>
      <c r="N17" s="210">
        <f t="shared" si="3"/>
        <v>0</v>
      </c>
      <c r="O17" s="198" t="s">
        <v>66</v>
      </c>
      <c r="P17" s="210">
        <f t="shared" si="4"/>
        <v>0</v>
      </c>
      <c r="R17" s="206" t="str">
        <f t="shared" si="0"/>
        <v/>
      </c>
      <c r="S17" s="198" t="s">
        <v>66</v>
      </c>
      <c r="T17" s="206" t="str">
        <f t="shared" si="1"/>
        <v/>
      </c>
      <c r="U17" s="343" t="s">
        <v>121</v>
      </c>
      <c r="V17" s="204">
        <v>0</v>
      </c>
      <c r="W17" s="199" t="s">
        <v>0</v>
      </c>
      <c r="X17" s="207" t="str">
        <f t="shared" si="6"/>
        <v/>
      </c>
      <c r="Z17" s="207" t="str">
        <f t="shared" si="7"/>
        <v/>
      </c>
      <c r="AB17" s="208"/>
    </row>
    <row r="18" spans="2:28" x14ac:dyDescent="0.4">
      <c r="B18" s="265">
        <v>13</v>
      </c>
      <c r="C18" s="203" t="s">
        <v>133</v>
      </c>
      <c r="D18" s="266" t="str">
        <f t="shared" si="2"/>
        <v>m</v>
      </c>
      <c r="E18" s="265" t="s">
        <v>120</v>
      </c>
      <c r="F18" s="204"/>
      <c r="G18" s="265" t="s">
        <v>66</v>
      </c>
      <c r="H18" s="204"/>
      <c r="I18" s="267" t="s">
        <v>121</v>
      </c>
      <c r="J18" s="204">
        <v>0</v>
      </c>
      <c r="K18" s="268" t="s">
        <v>0</v>
      </c>
      <c r="L18" s="207" t="str">
        <f t="shared" si="5"/>
        <v/>
      </c>
      <c r="N18" s="210">
        <f t="shared" si="3"/>
        <v>0</v>
      </c>
      <c r="O18" s="198" t="s">
        <v>66</v>
      </c>
      <c r="P18" s="210">
        <f t="shared" si="4"/>
        <v>0</v>
      </c>
      <c r="R18" s="206" t="str">
        <f t="shared" si="0"/>
        <v/>
      </c>
      <c r="S18" s="198" t="s">
        <v>66</v>
      </c>
      <c r="T18" s="206" t="str">
        <f t="shared" si="1"/>
        <v/>
      </c>
      <c r="U18" s="343" t="s">
        <v>121</v>
      </c>
      <c r="V18" s="204">
        <v>0</v>
      </c>
      <c r="W18" s="199" t="s">
        <v>0</v>
      </c>
      <c r="X18" s="207" t="str">
        <f t="shared" si="6"/>
        <v/>
      </c>
      <c r="Z18" s="207" t="str">
        <f t="shared" si="7"/>
        <v/>
      </c>
      <c r="AB18" s="208"/>
    </row>
    <row r="19" spans="2:28" x14ac:dyDescent="0.4">
      <c r="B19" s="265">
        <v>14</v>
      </c>
      <c r="C19" s="203" t="s">
        <v>134</v>
      </c>
      <c r="D19" s="266" t="str">
        <f t="shared" si="2"/>
        <v>n</v>
      </c>
      <c r="E19" s="265" t="s">
        <v>120</v>
      </c>
      <c r="F19" s="204"/>
      <c r="G19" s="265" t="s">
        <v>66</v>
      </c>
      <c r="H19" s="204"/>
      <c r="I19" s="267" t="s">
        <v>121</v>
      </c>
      <c r="J19" s="204">
        <v>0</v>
      </c>
      <c r="K19" s="268" t="s">
        <v>0</v>
      </c>
      <c r="L19" s="207" t="str">
        <f t="shared" si="5"/>
        <v/>
      </c>
      <c r="N19" s="210">
        <f t="shared" si="3"/>
        <v>0</v>
      </c>
      <c r="O19" s="198" t="s">
        <v>66</v>
      </c>
      <c r="P19" s="210">
        <f t="shared" si="4"/>
        <v>0</v>
      </c>
      <c r="R19" s="206" t="str">
        <f t="shared" si="0"/>
        <v/>
      </c>
      <c r="S19" s="198" t="s">
        <v>66</v>
      </c>
      <c r="T19" s="206" t="str">
        <f t="shared" si="1"/>
        <v/>
      </c>
      <c r="U19" s="343" t="s">
        <v>121</v>
      </c>
      <c r="V19" s="204">
        <v>0</v>
      </c>
      <c r="W19" s="199" t="s">
        <v>0</v>
      </c>
      <c r="X19" s="207" t="str">
        <f t="shared" si="6"/>
        <v/>
      </c>
      <c r="Z19" s="207" t="str">
        <f t="shared" si="7"/>
        <v/>
      </c>
      <c r="AB19" s="208"/>
    </row>
    <row r="20" spans="2:28" x14ac:dyDescent="0.4">
      <c r="B20" s="265">
        <v>15</v>
      </c>
      <c r="C20" s="203" t="s">
        <v>135</v>
      </c>
      <c r="D20" s="266" t="str">
        <f t="shared" si="2"/>
        <v>o</v>
      </c>
      <c r="E20" s="265" t="s">
        <v>120</v>
      </c>
      <c r="F20" s="204"/>
      <c r="G20" s="265" t="s">
        <v>66</v>
      </c>
      <c r="H20" s="204"/>
      <c r="I20" s="267" t="s">
        <v>121</v>
      </c>
      <c r="J20" s="204">
        <v>0</v>
      </c>
      <c r="K20" s="268" t="s">
        <v>0</v>
      </c>
      <c r="L20" s="207" t="str">
        <f t="shared" si="5"/>
        <v/>
      </c>
      <c r="N20" s="210">
        <f t="shared" si="3"/>
        <v>0</v>
      </c>
      <c r="O20" s="198" t="s">
        <v>66</v>
      </c>
      <c r="P20" s="210">
        <f t="shared" si="4"/>
        <v>0</v>
      </c>
      <c r="R20" s="206" t="str">
        <f t="shared" si="0"/>
        <v/>
      </c>
      <c r="S20" s="198" t="s">
        <v>66</v>
      </c>
      <c r="T20" s="206" t="str">
        <f t="shared" si="1"/>
        <v/>
      </c>
      <c r="U20" s="343" t="s">
        <v>121</v>
      </c>
      <c r="V20" s="204">
        <v>0</v>
      </c>
      <c r="W20" s="199" t="s">
        <v>0</v>
      </c>
      <c r="X20" s="207" t="str">
        <f t="shared" si="6"/>
        <v/>
      </c>
      <c r="Z20" s="207" t="str">
        <f t="shared" si="7"/>
        <v/>
      </c>
      <c r="AB20" s="208"/>
    </row>
    <row r="21" spans="2:28" x14ac:dyDescent="0.4">
      <c r="B21" s="265">
        <v>16</v>
      </c>
      <c r="C21" s="203" t="s">
        <v>136</v>
      </c>
      <c r="D21" s="266" t="str">
        <f t="shared" si="2"/>
        <v>p</v>
      </c>
      <c r="E21" s="265" t="s">
        <v>120</v>
      </c>
      <c r="F21" s="204"/>
      <c r="G21" s="265" t="s">
        <v>66</v>
      </c>
      <c r="H21" s="204"/>
      <c r="I21" s="267" t="s">
        <v>121</v>
      </c>
      <c r="J21" s="204">
        <v>0</v>
      </c>
      <c r="K21" s="268" t="s">
        <v>0</v>
      </c>
      <c r="L21" s="207" t="str">
        <f t="shared" si="5"/>
        <v/>
      </c>
      <c r="N21" s="210">
        <f t="shared" si="3"/>
        <v>0</v>
      </c>
      <c r="O21" s="198" t="s">
        <v>66</v>
      </c>
      <c r="P21" s="210">
        <f t="shared" si="4"/>
        <v>0</v>
      </c>
      <c r="R21" s="206" t="str">
        <f t="shared" si="0"/>
        <v/>
      </c>
      <c r="S21" s="198" t="s">
        <v>66</v>
      </c>
      <c r="T21" s="206" t="str">
        <f t="shared" si="1"/>
        <v/>
      </c>
      <c r="U21" s="343" t="s">
        <v>121</v>
      </c>
      <c r="V21" s="204">
        <v>0</v>
      </c>
      <c r="W21" s="199" t="s">
        <v>0</v>
      </c>
      <c r="X21" s="207" t="str">
        <f t="shared" si="6"/>
        <v/>
      </c>
      <c r="Z21" s="207" t="str">
        <f t="shared" si="7"/>
        <v/>
      </c>
      <c r="AB21" s="208"/>
    </row>
    <row r="22" spans="2:28" x14ac:dyDescent="0.4">
      <c r="B22" s="265">
        <v>17</v>
      </c>
      <c r="C22" s="203" t="s">
        <v>137</v>
      </c>
      <c r="D22" s="266" t="str">
        <f t="shared" si="2"/>
        <v>q</v>
      </c>
      <c r="E22" s="265" t="s">
        <v>120</v>
      </c>
      <c r="F22" s="204"/>
      <c r="G22" s="265" t="s">
        <v>66</v>
      </c>
      <c r="H22" s="204"/>
      <c r="I22" s="267" t="s">
        <v>121</v>
      </c>
      <c r="J22" s="204">
        <v>0</v>
      </c>
      <c r="K22" s="268" t="s">
        <v>0</v>
      </c>
      <c r="L22" s="207" t="str">
        <f t="shared" si="5"/>
        <v/>
      </c>
      <c r="N22" s="210">
        <f t="shared" si="3"/>
        <v>0</v>
      </c>
      <c r="O22" s="198" t="s">
        <v>66</v>
      </c>
      <c r="P22" s="210">
        <f t="shared" si="4"/>
        <v>0</v>
      </c>
      <c r="R22" s="206" t="str">
        <f t="shared" si="0"/>
        <v/>
      </c>
      <c r="S22" s="198" t="s">
        <v>66</v>
      </c>
      <c r="T22" s="206" t="str">
        <f t="shared" si="1"/>
        <v/>
      </c>
      <c r="U22" s="343" t="s">
        <v>121</v>
      </c>
      <c r="V22" s="204">
        <v>0</v>
      </c>
      <c r="W22" s="199" t="s">
        <v>0</v>
      </c>
      <c r="X22" s="207" t="str">
        <f t="shared" si="6"/>
        <v/>
      </c>
      <c r="Z22" s="207" t="str">
        <f t="shared" si="7"/>
        <v/>
      </c>
      <c r="AB22" s="208"/>
    </row>
    <row r="23" spans="2:28" x14ac:dyDescent="0.4">
      <c r="B23" s="265">
        <v>18</v>
      </c>
      <c r="C23" s="203" t="s">
        <v>138</v>
      </c>
      <c r="D23" s="266" t="str">
        <f t="shared" si="2"/>
        <v>r</v>
      </c>
      <c r="E23" s="265" t="s">
        <v>120</v>
      </c>
      <c r="F23" s="269"/>
      <c r="G23" s="265" t="s">
        <v>66</v>
      </c>
      <c r="H23" s="269"/>
      <c r="I23" s="267" t="s">
        <v>121</v>
      </c>
      <c r="J23" s="269"/>
      <c r="K23" s="268" t="s">
        <v>0</v>
      </c>
      <c r="L23" s="203">
        <v>1</v>
      </c>
      <c r="N23" s="273"/>
      <c r="O23" s="265" t="s">
        <v>66</v>
      </c>
      <c r="P23" s="273"/>
      <c r="Q23" s="268"/>
      <c r="R23" s="273"/>
      <c r="S23" s="265" t="s">
        <v>66</v>
      </c>
      <c r="T23" s="273"/>
      <c r="U23" s="267" t="s">
        <v>121</v>
      </c>
      <c r="V23" s="269"/>
      <c r="W23" s="268" t="s">
        <v>0</v>
      </c>
      <c r="X23" s="344">
        <v>1</v>
      </c>
      <c r="Y23" s="268"/>
      <c r="Z23" s="344" t="s">
        <v>149</v>
      </c>
      <c r="AB23" s="208"/>
    </row>
    <row r="24" spans="2:28" x14ac:dyDescent="0.4">
      <c r="B24" s="265">
        <v>19</v>
      </c>
      <c r="C24" s="203" t="s">
        <v>139</v>
      </c>
      <c r="D24" s="266" t="str">
        <f t="shared" si="2"/>
        <v>s</v>
      </c>
      <c r="E24" s="265" t="s">
        <v>120</v>
      </c>
      <c r="F24" s="269"/>
      <c r="G24" s="265" t="s">
        <v>66</v>
      </c>
      <c r="H24" s="269"/>
      <c r="I24" s="267" t="s">
        <v>121</v>
      </c>
      <c r="J24" s="269"/>
      <c r="K24" s="268" t="s">
        <v>0</v>
      </c>
      <c r="L24" s="203">
        <v>2</v>
      </c>
      <c r="N24" s="273"/>
      <c r="O24" s="265" t="s">
        <v>66</v>
      </c>
      <c r="P24" s="273"/>
      <c r="Q24" s="268"/>
      <c r="R24" s="273"/>
      <c r="S24" s="265" t="s">
        <v>66</v>
      </c>
      <c r="T24" s="273"/>
      <c r="U24" s="267" t="s">
        <v>121</v>
      </c>
      <c r="V24" s="269"/>
      <c r="W24" s="268" t="s">
        <v>0</v>
      </c>
      <c r="X24" s="344">
        <v>2</v>
      </c>
      <c r="Y24" s="268"/>
      <c r="Z24" s="344" t="s">
        <v>149</v>
      </c>
      <c r="AB24" s="208"/>
    </row>
    <row r="25" spans="2:28" x14ac:dyDescent="0.4">
      <c r="B25" s="265">
        <v>20</v>
      </c>
      <c r="C25" s="203" t="s">
        <v>140</v>
      </c>
      <c r="D25" s="266" t="str">
        <f t="shared" si="2"/>
        <v>t</v>
      </c>
      <c r="E25" s="265" t="s">
        <v>120</v>
      </c>
      <c r="F25" s="269"/>
      <c r="G25" s="265" t="s">
        <v>66</v>
      </c>
      <c r="H25" s="269"/>
      <c r="I25" s="267" t="s">
        <v>121</v>
      </c>
      <c r="J25" s="269"/>
      <c r="K25" s="268" t="s">
        <v>0</v>
      </c>
      <c r="L25" s="203">
        <v>3</v>
      </c>
      <c r="N25" s="273"/>
      <c r="O25" s="265" t="s">
        <v>66</v>
      </c>
      <c r="P25" s="273"/>
      <c r="Q25" s="268"/>
      <c r="R25" s="273"/>
      <c r="S25" s="265" t="s">
        <v>66</v>
      </c>
      <c r="T25" s="273"/>
      <c r="U25" s="267" t="s">
        <v>121</v>
      </c>
      <c r="V25" s="269"/>
      <c r="W25" s="268" t="s">
        <v>0</v>
      </c>
      <c r="X25" s="344">
        <v>3</v>
      </c>
      <c r="Y25" s="268"/>
      <c r="Z25" s="344" t="s">
        <v>149</v>
      </c>
      <c r="AB25" s="208"/>
    </row>
    <row r="26" spans="2:28" x14ac:dyDescent="0.4">
      <c r="B26" s="265">
        <v>21</v>
      </c>
      <c r="C26" s="203" t="s">
        <v>141</v>
      </c>
      <c r="D26" s="266" t="str">
        <f t="shared" si="2"/>
        <v>u</v>
      </c>
      <c r="E26" s="265" t="s">
        <v>120</v>
      </c>
      <c r="F26" s="269"/>
      <c r="G26" s="265" t="s">
        <v>66</v>
      </c>
      <c r="H26" s="269"/>
      <c r="I26" s="267" t="s">
        <v>121</v>
      </c>
      <c r="J26" s="269"/>
      <c r="K26" s="268" t="s">
        <v>0</v>
      </c>
      <c r="L26" s="203">
        <v>4</v>
      </c>
      <c r="N26" s="273"/>
      <c r="O26" s="265" t="s">
        <v>66</v>
      </c>
      <c r="P26" s="273"/>
      <c r="Q26" s="268"/>
      <c r="R26" s="273"/>
      <c r="S26" s="265" t="s">
        <v>66</v>
      </c>
      <c r="T26" s="273"/>
      <c r="U26" s="267" t="s">
        <v>121</v>
      </c>
      <c r="V26" s="269"/>
      <c r="W26" s="268" t="s">
        <v>0</v>
      </c>
      <c r="X26" s="344">
        <v>4</v>
      </c>
      <c r="Y26" s="268"/>
      <c r="Z26" s="344" t="s">
        <v>149</v>
      </c>
      <c r="AB26" s="208"/>
    </row>
    <row r="27" spans="2:28" x14ac:dyDescent="0.4">
      <c r="B27" s="265">
        <v>22</v>
      </c>
      <c r="C27" s="203" t="s">
        <v>142</v>
      </c>
      <c r="D27" s="266" t="str">
        <f t="shared" si="2"/>
        <v>v</v>
      </c>
      <c r="E27" s="265" t="s">
        <v>120</v>
      </c>
      <c r="F27" s="269"/>
      <c r="G27" s="265" t="s">
        <v>66</v>
      </c>
      <c r="H27" s="269"/>
      <c r="I27" s="267" t="s">
        <v>121</v>
      </c>
      <c r="J27" s="269"/>
      <c r="K27" s="268" t="s">
        <v>0</v>
      </c>
      <c r="L27" s="203">
        <v>5</v>
      </c>
      <c r="N27" s="273"/>
      <c r="O27" s="265" t="s">
        <v>66</v>
      </c>
      <c r="P27" s="273"/>
      <c r="Q27" s="268"/>
      <c r="R27" s="273"/>
      <c r="S27" s="265" t="s">
        <v>66</v>
      </c>
      <c r="T27" s="273"/>
      <c r="U27" s="267" t="s">
        <v>121</v>
      </c>
      <c r="V27" s="269"/>
      <c r="W27" s="268" t="s">
        <v>0</v>
      </c>
      <c r="X27" s="344">
        <v>5</v>
      </c>
      <c r="Y27" s="268"/>
      <c r="Z27" s="344" t="s">
        <v>149</v>
      </c>
      <c r="AB27" s="208"/>
    </row>
    <row r="28" spans="2:28" x14ac:dyDescent="0.4">
      <c r="B28" s="265">
        <v>23</v>
      </c>
      <c r="C28" s="203" t="s">
        <v>143</v>
      </c>
      <c r="D28" s="266" t="str">
        <f t="shared" si="2"/>
        <v>w</v>
      </c>
      <c r="E28" s="265" t="s">
        <v>120</v>
      </c>
      <c r="F28" s="269"/>
      <c r="G28" s="265" t="s">
        <v>66</v>
      </c>
      <c r="H28" s="269"/>
      <c r="I28" s="267" t="s">
        <v>121</v>
      </c>
      <c r="J28" s="269"/>
      <c r="K28" s="268" t="s">
        <v>0</v>
      </c>
      <c r="L28" s="203">
        <v>6</v>
      </c>
      <c r="N28" s="273"/>
      <c r="O28" s="265" t="s">
        <v>66</v>
      </c>
      <c r="P28" s="273"/>
      <c r="Q28" s="268"/>
      <c r="R28" s="273"/>
      <c r="S28" s="265" t="s">
        <v>66</v>
      </c>
      <c r="T28" s="273"/>
      <c r="U28" s="267" t="s">
        <v>121</v>
      </c>
      <c r="V28" s="269"/>
      <c r="W28" s="268" t="s">
        <v>0</v>
      </c>
      <c r="X28" s="344">
        <v>6</v>
      </c>
      <c r="Y28" s="268"/>
      <c r="Z28" s="344" t="s">
        <v>149</v>
      </c>
      <c r="AB28" s="208"/>
    </row>
    <row r="29" spans="2:28" x14ac:dyDescent="0.4">
      <c r="B29" s="265">
        <v>24</v>
      </c>
      <c r="C29" s="203" t="s">
        <v>144</v>
      </c>
      <c r="D29" s="266" t="str">
        <f t="shared" si="2"/>
        <v>x</v>
      </c>
      <c r="E29" s="265" t="s">
        <v>120</v>
      </c>
      <c r="F29" s="269"/>
      <c r="G29" s="265" t="s">
        <v>66</v>
      </c>
      <c r="H29" s="269"/>
      <c r="I29" s="267" t="s">
        <v>121</v>
      </c>
      <c r="J29" s="269"/>
      <c r="K29" s="268" t="s">
        <v>0</v>
      </c>
      <c r="L29" s="203">
        <v>7</v>
      </c>
      <c r="N29" s="273"/>
      <c r="O29" s="265" t="s">
        <v>66</v>
      </c>
      <c r="P29" s="273"/>
      <c r="Q29" s="268"/>
      <c r="R29" s="273"/>
      <c r="S29" s="265" t="s">
        <v>66</v>
      </c>
      <c r="T29" s="273"/>
      <c r="U29" s="267" t="s">
        <v>121</v>
      </c>
      <c r="V29" s="269"/>
      <c r="W29" s="268" t="s">
        <v>0</v>
      </c>
      <c r="X29" s="344">
        <v>7</v>
      </c>
      <c r="Y29" s="268"/>
      <c r="Z29" s="344" t="s">
        <v>149</v>
      </c>
      <c r="AB29" s="208"/>
    </row>
    <row r="30" spans="2:28" x14ac:dyDescent="0.4">
      <c r="B30" s="265">
        <v>25</v>
      </c>
      <c r="C30" s="203" t="s">
        <v>145</v>
      </c>
      <c r="D30" s="266" t="str">
        <f t="shared" si="2"/>
        <v>y</v>
      </c>
      <c r="E30" s="265" t="s">
        <v>120</v>
      </c>
      <c r="F30" s="269"/>
      <c r="G30" s="265" t="s">
        <v>66</v>
      </c>
      <c r="H30" s="269"/>
      <c r="I30" s="267" t="s">
        <v>121</v>
      </c>
      <c r="J30" s="269"/>
      <c r="K30" s="268" t="s">
        <v>0</v>
      </c>
      <c r="L30" s="203">
        <v>8</v>
      </c>
      <c r="N30" s="273"/>
      <c r="O30" s="265" t="s">
        <v>66</v>
      </c>
      <c r="P30" s="273"/>
      <c r="Q30" s="268"/>
      <c r="R30" s="273"/>
      <c r="S30" s="265" t="s">
        <v>66</v>
      </c>
      <c r="T30" s="273"/>
      <c r="U30" s="267" t="s">
        <v>121</v>
      </c>
      <c r="V30" s="269"/>
      <c r="W30" s="268" t="s">
        <v>0</v>
      </c>
      <c r="X30" s="344">
        <v>8</v>
      </c>
      <c r="Y30" s="268"/>
      <c r="Z30" s="344" t="s">
        <v>149</v>
      </c>
      <c r="AB30" s="208"/>
    </row>
    <row r="31" spans="2:28" x14ac:dyDescent="0.4">
      <c r="B31" s="265">
        <v>26</v>
      </c>
      <c r="C31" s="203" t="s">
        <v>146</v>
      </c>
      <c r="D31" s="266" t="str">
        <f t="shared" si="2"/>
        <v>z</v>
      </c>
      <c r="E31" s="265" t="s">
        <v>120</v>
      </c>
      <c r="F31" s="269"/>
      <c r="G31" s="265" t="s">
        <v>66</v>
      </c>
      <c r="H31" s="269"/>
      <c r="I31" s="267" t="s">
        <v>121</v>
      </c>
      <c r="J31" s="269"/>
      <c r="K31" s="268" t="s">
        <v>0</v>
      </c>
      <c r="L31" s="203">
        <v>1</v>
      </c>
      <c r="N31" s="273"/>
      <c r="O31" s="265" t="s">
        <v>66</v>
      </c>
      <c r="P31" s="273"/>
      <c r="Q31" s="268"/>
      <c r="R31" s="273"/>
      <c r="S31" s="265" t="s">
        <v>66</v>
      </c>
      <c r="T31" s="273"/>
      <c r="U31" s="267" t="s">
        <v>121</v>
      </c>
      <c r="V31" s="269"/>
      <c r="W31" s="268" t="s">
        <v>0</v>
      </c>
      <c r="X31" s="344" t="s">
        <v>149</v>
      </c>
      <c r="Y31" s="268"/>
      <c r="Z31" s="344">
        <v>1</v>
      </c>
      <c r="AB31" s="208"/>
    </row>
    <row r="32" spans="2:28" x14ac:dyDescent="0.4">
      <c r="B32" s="265">
        <v>27</v>
      </c>
      <c r="C32" s="203" t="s">
        <v>144</v>
      </c>
      <c r="D32" s="266" t="str">
        <f t="shared" si="2"/>
        <v>x</v>
      </c>
      <c r="E32" s="265" t="s">
        <v>120</v>
      </c>
      <c r="F32" s="269"/>
      <c r="G32" s="265" t="s">
        <v>66</v>
      </c>
      <c r="H32" s="269"/>
      <c r="I32" s="267" t="s">
        <v>121</v>
      </c>
      <c r="J32" s="269"/>
      <c r="K32" s="268" t="s">
        <v>0</v>
      </c>
      <c r="L32" s="203">
        <v>2</v>
      </c>
      <c r="N32" s="273"/>
      <c r="O32" s="265" t="s">
        <v>66</v>
      </c>
      <c r="P32" s="273"/>
      <c r="Q32" s="268"/>
      <c r="R32" s="273"/>
      <c r="S32" s="265" t="s">
        <v>66</v>
      </c>
      <c r="T32" s="273"/>
      <c r="U32" s="267" t="s">
        <v>121</v>
      </c>
      <c r="V32" s="269"/>
      <c r="W32" s="268" t="s">
        <v>0</v>
      </c>
      <c r="X32" s="344" t="s">
        <v>149</v>
      </c>
      <c r="Y32" s="268"/>
      <c r="Z32" s="344">
        <v>2</v>
      </c>
      <c r="AB32" s="208"/>
    </row>
    <row r="33" spans="2:28" x14ac:dyDescent="0.4">
      <c r="B33" s="265">
        <v>28</v>
      </c>
      <c r="C33" s="203" t="s">
        <v>194</v>
      </c>
      <c r="D33" s="266" t="str">
        <f t="shared" si="2"/>
        <v>aa</v>
      </c>
      <c r="E33" s="265" t="s">
        <v>120</v>
      </c>
      <c r="F33" s="269"/>
      <c r="G33" s="265" t="s">
        <v>66</v>
      </c>
      <c r="H33" s="269"/>
      <c r="I33" s="267" t="s">
        <v>121</v>
      </c>
      <c r="J33" s="269"/>
      <c r="K33" s="268" t="s">
        <v>0</v>
      </c>
      <c r="L33" s="203">
        <v>3</v>
      </c>
      <c r="N33" s="273"/>
      <c r="O33" s="265" t="s">
        <v>66</v>
      </c>
      <c r="P33" s="273"/>
      <c r="Q33" s="268"/>
      <c r="R33" s="273"/>
      <c r="S33" s="265" t="s">
        <v>66</v>
      </c>
      <c r="T33" s="273"/>
      <c r="U33" s="267" t="s">
        <v>121</v>
      </c>
      <c r="V33" s="269"/>
      <c r="W33" s="268" t="s">
        <v>0</v>
      </c>
      <c r="X33" s="344" t="s">
        <v>149</v>
      </c>
      <c r="Y33" s="268"/>
      <c r="Z33" s="344">
        <v>3</v>
      </c>
      <c r="AB33" s="208"/>
    </row>
    <row r="34" spans="2:28" x14ac:dyDescent="0.4">
      <c r="B34" s="265">
        <v>29</v>
      </c>
      <c r="C34" s="203" t="s">
        <v>195</v>
      </c>
      <c r="D34" s="266" t="str">
        <f t="shared" si="2"/>
        <v>ab</v>
      </c>
      <c r="E34" s="265" t="s">
        <v>120</v>
      </c>
      <c r="F34" s="269"/>
      <c r="G34" s="265" t="s">
        <v>66</v>
      </c>
      <c r="H34" s="269"/>
      <c r="I34" s="267" t="s">
        <v>121</v>
      </c>
      <c r="J34" s="269"/>
      <c r="K34" s="268" t="s">
        <v>0</v>
      </c>
      <c r="L34" s="203">
        <v>4</v>
      </c>
      <c r="N34" s="273"/>
      <c r="O34" s="265" t="s">
        <v>66</v>
      </c>
      <c r="P34" s="273"/>
      <c r="Q34" s="268"/>
      <c r="R34" s="273"/>
      <c r="S34" s="265" t="s">
        <v>66</v>
      </c>
      <c r="T34" s="273"/>
      <c r="U34" s="267" t="s">
        <v>121</v>
      </c>
      <c r="V34" s="269"/>
      <c r="W34" s="268" t="s">
        <v>0</v>
      </c>
      <c r="X34" s="344" t="s">
        <v>149</v>
      </c>
      <c r="Y34" s="268"/>
      <c r="Z34" s="344">
        <v>4</v>
      </c>
      <c r="AB34" s="208"/>
    </row>
    <row r="35" spans="2:28" x14ac:dyDescent="0.4">
      <c r="B35" s="265">
        <v>30</v>
      </c>
      <c r="C35" s="203" t="s">
        <v>196</v>
      </c>
      <c r="D35" s="266" t="str">
        <f t="shared" si="2"/>
        <v>ac</v>
      </c>
      <c r="E35" s="265" t="s">
        <v>120</v>
      </c>
      <c r="F35" s="269"/>
      <c r="G35" s="265" t="s">
        <v>66</v>
      </c>
      <c r="H35" s="269"/>
      <c r="I35" s="267" t="s">
        <v>121</v>
      </c>
      <c r="J35" s="269"/>
      <c r="K35" s="268" t="s">
        <v>0</v>
      </c>
      <c r="L35" s="203">
        <v>5</v>
      </c>
      <c r="N35" s="273"/>
      <c r="O35" s="265" t="s">
        <v>66</v>
      </c>
      <c r="P35" s="273"/>
      <c r="Q35" s="268"/>
      <c r="R35" s="273"/>
      <c r="S35" s="265" t="s">
        <v>66</v>
      </c>
      <c r="T35" s="273"/>
      <c r="U35" s="267" t="s">
        <v>121</v>
      </c>
      <c r="V35" s="269"/>
      <c r="W35" s="268" t="s">
        <v>0</v>
      </c>
      <c r="X35" s="344" t="s">
        <v>149</v>
      </c>
      <c r="Y35" s="268"/>
      <c r="Z35" s="344">
        <v>5</v>
      </c>
      <c r="AB35" s="208"/>
    </row>
    <row r="36" spans="2:28" x14ac:dyDescent="0.4">
      <c r="B36" s="265">
        <v>31</v>
      </c>
      <c r="C36" s="203" t="s">
        <v>197</v>
      </c>
      <c r="D36" s="266" t="str">
        <f t="shared" si="2"/>
        <v>ad</v>
      </c>
      <c r="E36" s="265" t="s">
        <v>120</v>
      </c>
      <c r="F36" s="269"/>
      <c r="G36" s="265" t="s">
        <v>66</v>
      </c>
      <c r="H36" s="269"/>
      <c r="I36" s="267" t="s">
        <v>121</v>
      </c>
      <c r="J36" s="269"/>
      <c r="K36" s="268" t="s">
        <v>0</v>
      </c>
      <c r="L36" s="203">
        <v>6</v>
      </c>
      <c r="N36" s="273"/>
      <c r="O36" s="265" t="s">
        <v>66</v>
      </c>
      <c r="P36" s="273"/>
      <c r="Q36" s="268"/>
      <c r="R36" s="273"/>
      <c r="S36" s="265" t="s">
        <v>66</v>
      </c>
      <c r="T36" s="273"/>
      <c r="U36" s="267" t="s">
        <v>121</v>
      </c>
      <c r="V36" s="269"/>
      <c r="W36" s="268" t="s">
        <v>0</v>
      </c>
      <c r="X36" s="344" t="s">
        <v>149</v>
      </c>
      <c r="Y36" s="268"/>
      <c r="Z36" s="344">
        <v>6</v>
      </c>
      <c r="AB36" s="208"/>
    </row>
    <row r="37" spans="2:28" x14ac:dyDescent="0.4">
      <c r="B37" s="265">
        <v>32</v>
      </c>
      <c r="C37" s="203" t="s">
        <v>198</v>
      </c>
      <c r="D37" s="266" t="str">
        <f t="shared" si="2"/>
        <v>ae</v>
      </c>
      <c r="E37" s="265" t="s">
        <v>120</v>
      </c>
      <c r="F37" s="269"/>
      <c r="G37" s="265" t="s">
        <v>66</v>
      </c>
      <c r="H37" s="269"/>
      <c r="I37" s="267" t="s">
        <v>121</v>
      </c>
      <c r="J37" s="269"/>
      <c r="K37" s="268" t="s">
        <v>0</v>
      </c>
      <c r="L37" s="203">
        <v>7</v>
      </c>
      <c r="N37" s="273"/>
      <c r="O37" s="265" t="s">
        <v>66</v>
      </c>
      <c r="P37" s="273"/>
      <c r="Q37" s="268"/>
      <c r="R37" s="273"/>
      <c r="S37" s="265" t="s">
        <v>66</v>
      </c>
      <c r="T37" s="273"/>
      <c r="U37" s="267" t="s">
        <v>121</v>
      </c>
      <c r="V37" s="269"/>
      <c r="W37" s="268" t="s">
        <v>0</v>
      </c>
      <c r="X37" s="344" t="s">
        <v>149</v>
      </c>
      <c r="Y37" s="268"/>
      <c r="Z37" s="344">
        <v>7</v>
      </c>
      <c r="AB37" s="208"/>
    </row>
    <row r="38" spans="2:28" x14ac:dyDescent="0.4">
      <c r="B38" s="265">
        <v>33</v>
      </c>
      <c r="C38" s="203" t="s">
        <v>199</v>
      </c>
      <c r="D38" s="266" t="str">
        <f t="shared" si="2"/>
        <v>af</v>
      </c>
      <c r="E38" s="265" t="s">
        <v>120</v>
      </c>
      <c r="F38" s="269"/>
      <c r="G38" s="265" t="s">
        <v>66</v>
      </c>
      <c r="H38" s="269"/>
      <c r="I38" s="267" t="s">
        <v>121</v>
      </c>
      <c r="J38" s="269"/>
      <c r="K38" s="268" t="s">
        <v>0</v>
      </c>
      <c r="L38" s="203">
        <v>8</v>
      </c>
      <c r="N38" s="273"/>
      <c r="O38" s="265" t="s">
        <v>66</v>
      </c>
      <c r="P38" s="273"/>
      <c r="Q38" s="268"/>
      <c r="R38" s="273"/>
      <c r="S38" s="265" t="s">
        <v>66</v>
      </c>
      <c r="T38" s="273"/>
      <c r="U38" s="267" t="s">
        <v>121</v>
      </c>
      <c r="V38" s="269"/>
      <c r="W38" s="268" t="s">
        <v>0</v>
      </c>
      <c r="X38" s="344" t="s">
        <v>149</v>
      </c>
      <c r="Y38" s="268"/>
      <c r="Z38" s="344">
        <v>8</v>
      </c>
      <c r="AB38" s="208"/>
    </row>
    <row r="39" spans="2:28" x14ac:dyDescent="0.4">
      <c r="B39" s="265">
        <v>34</v>
      </c>
      <c r="C39" s="270" t="s">
        <v>200</v>
      </c>
      <c r="D39" s="266"/>
      <c r="E39" s="265" t="s">
        <v>120</v>
      </c>
      <c r="F39" s="204"/>
      <c r="G39" s="265" t="s">
        <v>66</v>
      </c>
      <c r="H39" s="204"/>
      <c r="I39" s="267" t="s">
        <v>121</v>
      </c>
      <c r="J39" s="204">
        <v>0</v>
      </c>
      <c r="K39" s="268" t="s">
        <v>0</v>
      </c>
      <c r="L39" s="207" t="str">
        <f t="shared" ref="L39:L40" si="8">IF(OR(F39="",H39=""),"",(H39+IF(F39&gt;H39,1,0)-F39-J39)*24)</f>
        <v/>
      </c>
      <c r="N39" s="210">
        <f t="shared" ref="N39:N46" si="9">$N$6</f>
        <v>0</v>
      </c>
      <c r="O39" s="198" t="s">
        <v>66</v>
      </c>
      <c r="P39" s="210">
        <f t="shared" ref="P39:P46" si="10">$P$6</f>
        <v>0</v>
      </c>
      <c r="R39" s="206" t="str">
        <f t="shared" ref="R39:R47" si="11">IF(F39="","",IF(F39&lt;N39,N39,IF(F39&gt;=P39,"",F39)))</f>
        <v/>
      </c>
      <c r="S39" s="198" t="s">
        <v>66</v>
      </c>
      <c r="T39" s="206" t="str">
        <f t="shared" ref="T39:T47" si="12">IF(H39="","",IF(H39&gt;F39,IF(H39&lt;P39,H39,P39),P39))</f>
        <v/>
      </c>
      <c r="U39" s="343" t="s">
        <v>121</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149</v>
      </c>
      <c r="D40" s="266"/>
      <c r="E40" s="265" t="s">
        <v>120</v>
      </c>
      <c r="F40" s="204"/>
      <c r="G40" s="265" t="s">
        <v>66</v>
      </c>
      <c r="H40" s="204"/>
      <c r="I40" s="267" t="s">
        <v>121</v>
      </c>
      <c r="J40" s="204">
        <v>0</v>
      </c>
      <c r="K40" s="268" t="s">
        <v>0</v>
      </c>
      <c r="L40" s="207" t="str">
        <f t="shared" si="8"/>
        <v/>
      </c>
      <c r="N40" s="210">
        <f t="shared" si="9"/>
        <v>0</v>
      </c>
      <c r="O40" s="198" t="s">
        <v>66</v>
      </c>
      <c r="P40" s="210">
        <f t="shared" si="10"/>
        <v>0</v>
      </c>
      <c r="R40" s="206" t="str">
        <f t="shared" si="11"/>
        <v/>
      </c>
      <c r="S40" s="198" t="s">
        <v>66</v>
      </c>
      <c r="T40" s="206" t="str">
        <f t="shared" si="12"/>
        <v/>
      </c>
      <c r="U40" s="343" t="s">
        <v>121</v>
      </c>
      <c r="V40" s="204">
        <v>0</v>
      </c>
      <c r="W40" s="199" t="s">
        <v>0</v>
      </c>
      <c r="X40" s="207" t="str">
        <f t="shared" si="13"/>
        <v/>
      </c>
      <c r="Z40" s="207" t="str">
        <f t="shared" si="14"/>
        <v/>
      </c>
      <c r="AB40" s="208"/>
    </row>
    <row r="41" spans="2:28" x14ac:dyDescent="0.4">
      <c r="B41" s="265"/>
      <c r="C41" s="272" t="s">
        <v>149</v>
      </c>
      <c r="D41" s="266" t="str">
        <f>C39</f>
        <v>ag</v>
      </c>
      <c r="E41" s="265" t="s">
        <v>120</v>
      </c>
      <c r="F41" s="204" t="s">
        <v>149</v>
      </c>
      <c r="G41" s="265" t="s">
        <v>66</v>
      </c>
      <c r="H41" s="204" t="s">
        <v>149</v>
      </c>
      <c r="I41" s="267" t="s">
        <v>121</v>
      </c>
      <c r="J41" s="204" t="s">
        <v>149</v>
      </c>
      <c r="K41" s="268" t="s">
        <v>0</v>
      </c>
      <c r="L41" s="207" t="str">
        <f>IF(OR(L39="",L40=""),"",L39+L40)</f>
        <v/>
      </c>
      <c r="N41" s="210" t="s">
        <v>149</v>
      </c>
      <c r="O41" s="198" t="s">
        <v>66</v>
      </c>
      <c r="P41" s="210" t="s">
        <v>149</v>
      </c>
      <c r="R41" s="206" t="str">
        <f t="shared" si="11"/>
        <v/>
      </c>
      <c r="S41" s="198" t="s">
        <v>66</v>
      </c>
      <c r="T41" s="206" t="str">
        <f t="shared" si="12"/>
        <v>-</v>
      </c>
      <c r="U41" s="343" t="s">
        <v>121</v>
      </c>
      <c r="V41" s="204" t="s">
        <v>238</v>
      </c>
      <c r="W41" s="199" t="s">
        <v>0</v>
      </c>
      <c r="X41" s="207" t="str">
        <f>IF(OR(X39="",X40=""),"",X39+X40)</f>
        <v/>
      </c>
      <c r="Z41" s="207" t="str">
        <f>IF(X41="",L41,IF(OR(L41-X41=0,L41-X41&lt;0),"-",L41-X41))</f>
        <v/>
      </c>
      <c r="AB41" s="208" t="s">
        <v>201</v>
      </c>
    </row>
    <row r="42" spans="2:28" x14ac:dyDescent="0.4">
      <c r="B42" s="265"/>
      <c r="C42" s="270" t="s">
        <v>202</v>
      </c>
      <c r="D42" s="266"/>
      <c r="E42" s="265" t="s">
        <v>120</v>
      </c>
      <c r="F42" s="204"/>
      <c r="G42" s="265" t="s">
        <v>66</v>
      </c>
      <c r="H42" s="204"/>
      <c r="I42" s="267" t="s">
        <v>121</v>
      </c>
      <c r="J42" s="204">
        <v>0</v>
      </c>
      <c r="K42" s="268" t="s">
        <v>0</v>
      </c>
      <c r="L42" s="207" t="str">
        <f t="shared" ref="L42:L43" si="15">IF(OR(F42="",H42=""),"",(H42+IF(F42&gt;H42,1,0)-F42-J42)*24)</f>
        <v/>
      </c>
      <c r="N42" s="210">
        <f t="shared" si="9"/>
        <v>0</v>
      </c>
      <c r="O42" s="198" t="s">
        <v>66</v>
      </c>
      <c r="P42" s="210">
        <f t="shared" si="10"/>
        <v>0</v>
      </c>
      <c r="R42" s="206" t="str">
        <f t="shared" si="11"/>
        <v/>
      </c>
      <c r="S42" s="198" t="s">
        <v>66</v>
      </c>
      <c r="T42" s="206" t="str">
        <f t="shared" si="12"/>
        <v/>
      </c>
      <c r="U42" s="343" t="s">
        <v>121</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149</v>
      </c>
      <c r="D43" s="266"/>
      <c r="E43" s="265" t="s">
        <v>120</v>
      </c>
      <c r="F43" s="204"/>
      <c r="G43" s="265" t="s">
        <v>66</v>
      </c>
      <c r="H43" s="204"/>
      <c r="I43" s="267" t="s">
        <v>121</v>
      </c>
      <c r="J43" s="204">
        <v>0</v>
      </c>
      <c r="K43" s="268" t="s">
        <v>0</v>
      </c>
      <c r="L43" s="207" t="str">
        <f t="shared" si="15"/>
        <v/>
      </c>
      <c r="N43" s="210">
        <f t="shared" si="9"/>
        <v>0</v>
      </c>
      <c r="O43" s="198" t="s">
        <v>66</v>
      </c>
      <c r="P43" s="210">
        <f t="shared" si="10"/>
        <v>0</v>
      </c>
      <c r="R43" s="206" t="str">
        <f t="shared" si="11"/>
        <v/>
      </c>
      <c r="S43" s="198" t="s">
        <v>66</v>
      </c>
      <c r="T43" s="206" t="str">
        <f t="shared" si="12"/>
        <v/>
      </c>
      <c r="U43" s="343" t="s">
        <v>121</v>
      </c>
      <c r="V43" s="204">
        <v>0</v>
      </c>
      <c r="W43" s="199" t="s">
        <v>0</v>
      </c>
      <c r="X43" s="207" t="str">
        <f t="shared" si="16"/>
        <v/>
      </c>
      <c r="Z43" s="207" t="str">
        <f t="shared" si="17"/>
        <v/>
      </c>
      <c r="AB43" s="208"/>
    </row>
    <row r="44" spans="2:28" x14ac:dyDescent="0.4">
      <c r="B44" s="265"/>
      <c r="C44" s="272" t="s">
        <v>149</v>
      </c>
      <c r="D44" s="266" t="str">
        <f>C42</f>
        <v>ah</v>
      </c>
      <c r="E44" s="265" t="s">
        <v>120</v>
      </c>
      <c r="F44" s="204" t="s">
        <v>149</v>
      </c>
      <c r="G44" s="265" t="s">
        <v>66</v>
      </c>
      <c r="H44" s="204" t="s">
        <v>149</v>
      </c>
      <c r="I44" s="267" t="s">
        <v>121</v>
      </c>
      <c r="J44" s="204" t="s">
        <v>149</v>
      </c>
      <c r="K44" s="268" t="s">
        <v>0</v>
      </c>
      <c r="L44" s="207" t="str">
        <f>IF(OR(L42="",L43=""),"",L42+L43)</f>
        <v/>
      </c>
      <c r="N44" s="210" t="s">
        <v>149</v>
      </c>
      <c r="O44" s="198" t="s">
        <v>66</v>
      </c>
      <c r="P44" s="210" t="s">
        <v>149</v>
      </c>
      <c r="R44" s="206" t="str">
        <f t="shared" si="11"/>
        <v/>
      </c>
      <c r="S44" s="198" t="s">
        <v>66</v>
      </c>
      <c r="T44" s="206" t="str">
        <f t="shared" si="12"/>
        <v>-</v>
      </c>
      <c r="U44" s="343" t="s">
        <v>121</v>
      </c>
      <c r="V44" s="204" t="s">
        <v>238</v>
      </c>
      <c r="W44" s="199" t="s">
        <v>0</v>
      </c>
      <c r="X44" s="207" t="str">
        <f>IF(OR(X42="",X43=""),"",X42+X43)</f>
        <v/>
      </c>
      <c r="Z44" s="207" t="str">
        <f>IF(X44="",L44,IF(OR(L44-X44=0,L44-X44&lt;0),"-",L44-X44))</f>
        <v/>
      </c>
      <c r="AB44" s="208" t="s">
        <v>203</v>
      </c>
    </row>
    <row r="45" spans="2:28" x14ac:dyDescent="0.4">
      <c r="B45" s="265"/>
      <c r="C45" s="270" t="s">
        <v>204</v>
      </c>
      <c r="D45" s="266"/>
      <c r="E45" s="265" t="s">
        <v>120</v>
      </c>
      <c r="F45" s="204"/>
      <c r="G45" s="265" t="s">
        <v>66</v>
      </c>
      <c r="H45" s="204"/>
      <c r="I45" s="267" t="s">
        <v>121</v>
      </c>
      <c r="J45" s="204">
        <v>0</v>
      </c>
      <c r="K45" s="268" t="s">
        <v>0</v>
      </c>
      <c r="L45" s="207" t="str">
        <f t="shared" ref="L45:L46" si="18">IF(OR(F45="",H45=""),"",(H45+IF(F45&gt;H45,1,0)-F45-J45)*24)</f>
        <v/>
      </c>
      <c r="N45" s="210">
        <f t="shared" si="9"/>
        <v>0</v>
      </c>
      <c r="O45" s="198" t="s">
        <v>66</v>
      </c>
      <c r="P45" s="210">
        <f t="shared" si="10"/>
        <v>0</v>
      </c>
      <c r="R45" s="206" t="str">
        <f t="shared" si="11"/>
        <v/>
      </c>
      <c r="S45" s="198" t="s">
        <v>66</v>
      </c>
      <c r="T45" s="206" t="str">
        <f t="shared" si="12"/>
        <v/>
      </c>
      <c r="U45" s="343" t="s">
        <v>121</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149</v>
      </c>
      <c r="D46" s="266"/>
      <c r="E46" s="265" t="s">
        <v>120</v>
      </c>
      <c r="F46" s="204"/>
      <c r="G46" s="265" t="s">
        <v>66</v>
      </c>
      <c r="H46" s="204"/>
      <c r="I46" s="267" t="s">
        <v>121</v>
      </c>
      <c r="J46" s="204">
        <v>0</v>
      </c>
      <c r="K46" s="268" t="s">
        <v>0</v>
      </c>
      <c r="L46" s="207" t="str">
        <f t="shared" si="18"/>
        <v/>
      </c>
      <c r="N46" s="210">
        <f t="shared" si="9"/>
        <v>0</v>
      </c>
      <c r="O46" s="198" t="s">
        <v>66</v>
      </c>
      <c r="P46" s="210">
        <f t="shared" si="10"/>
        <v>0</v>
      </c>
      <c r="R46" s="206" t="str">
        <f t="shared" si="11"/>
        <v/>
      </c>
      <c r="S46" s="198" t="s">
        <v>66</v>
      </c>
      <c r="T46" s="206" t="str">
        <f t="shared" si="12"/>
        <v/>
      </c>
      <c r="U46" s="343" t="s">
        <v>121</v>
      </c>
      <c r="V46" s="204">
        <v>0</v>
      </c>
      <c r="W46" s="199" t="s">
        <v>0</v>
      </c>
      <c r="X46" s="207" t="str">
        <f t="shared" si="19"/>
        <v/>
      </c>
      <c r="Z46" s="207" t="str">
        <f t="shared" si="20"/>
        <v/>
      </c>
      <c r="AB46" s="208"/>
    </row>
    <row r="47" spans="2:28" x14ac:dyDescent="0.4">
      <c r="B47" s="265"/>
      <c r="C47" s="272" t="s">
        <v>149</v>
      </c>
      <c r="D47" s="266" t="str">
        <f>C45</f>
        <v>ai</v>
      </c>
      <c r="E47" s="265" t="s">
        <v>120</v>
      </c>
      <c r="F47" s="204" t="s">
        <v>149</v>
      </c>
      <c r="G47" s="265" t="s">
        <v>66</v>
      </c>
      <c r="H47" s="204" t="s">
        <v>149</v>
      </c>
      <c r="I47" s="267" t="s">
        <v>121</v>
      </c>
      <c r="J47" s="204" t="s">
        <v>149</v>
      </c>
      <c r="K47" s="268" t="s">
        <v>0</v>
      </c>
      <c r="L47" s="207" t="str">
        <f>IF(OR(L45="",L46=""),"",L45+L46)</f>
        <v/>
      </c>
      <c r="N47" s="210" t="s">
        <v>149</v>
      </c>
      <c r="O47" s="198" t="s">
        <v>66</v>
      </c>
      <c r="P47" s="210" t="s">
        <v>149</v>
      </c>
      <c r="R47" s="206" t="str">
        <f t="shared" si="11"/>
        <v/>
      </c>
      <c r="S47" s="198" t="s">
        <v>66</v>
      </c>
      <c r="T47" s="206" t="str">
        <f t="shared" si="12"/>
        <v>-</v>
      </c>
      <c r="U47" s="343" t="s">
        <v>121</v>
      </c>
      <c r="V47" s="204" t="s">
        <v>238</v>
      </c>
      <c r="W47" s="199" t="s">
        <v>0</v>
      </c>
      <c r="X47" s="207" t="str">
        <f>IF(OR(X45="",X46=""),"",X45+X46)</f>
        <v/>
      </c>
      <c r="Z47" s="207" t="str">
        <f>IF(X47="",L47,IF(OR(L47-X47=0,L47-X47&lt;0),"-",L47-X47))</f>
        <v/>
      </c>
      <c r="AB47" s="208" t="s">
        <v>203</v>
      </c>
    </row>
    <row r="49" spans="3:4" x14ac:dyDescent="0.4">
      <c r="C49" s="200" t="s">
        <v>205</v>
      </c>
      <c r="D49" s="200"/>
    </row>
    <row r="50" spans="3:4" x14ac:dyDescent="0.4">
      <c r="C50" s="200" t="s">
        <v>206</v>
      </c>
      <c r="D50" s="200"/>
    </row>
    <row r="51" spans="3:4" x14ac:dyDescent="0.4">
      <c r="C51" s="200" t="s">
        <v>152</v>
      </c>
      <c r="D51" s="200"/>
    </row>
    <row r="52" spans="3:4" x14ac:dyDescent="0.4">
      <c r="C52" s="200" t="s">
        <v>153</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B1" sqref="B1"/>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249</v>
      </c>
      <c r="H1" s="92"/>
      <c r="I1" s="92"/>
      <c r="J1" s="92"/>
      <c r="M1" s="93" t="s">
        <v>59</v>
      </c>
      <c r="P1" s="92"/>
      <c r="Q1" s="92"/>
      <c r="R1" s="92"/>
      <c r="S1" s="92"/>
      <c r="T1" s="92"/>
      <c r="U1" s="92"/>
      <c r="V1" s="92"/>
      <c r="W1" s="92"/>
      <c r="AS1" s="95" t="s">
        <v>60</v>
      </c>
      <c r="AT1" s="661" t="s">
        <v>233</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6</v>
      </c>
      <c r="AD2" s="415"/>
      <c r="AE2" s="2" t="s">
        <v>14</v>
      </c>
      <c r="AF2" s="596">
        <f>IF(AC2=0,"",YEAR(DATE(2018+AC2,1,1)))</f>
        <v>2024</v>
      </c>
      <c r="AG2" s="596"/>
      <c r="AH2" s="1" t="s">
        <v>18</v>
      </c>
      <c r="AI2" s="1" t="s">
        <v>19</v>
      </c>
      <c r="AJ2" s="415">
        <v>4</v>
      </c>
      <c r="AK2" s="415"/>
      <c r="AL2" s="1" t="s">
        <v>20</v>
      </c>
      <c r="AS2" s="95" t="s">
        <v>61</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250</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156</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157</v>
      </c>
      <c r="AR8" s="20"/>
      <c r="AS8" s="31"/>
      <c r="AT8" s="112"/>
      <c r="AU8" s="112"/>
      <c r="AV8" s="30"/>
      <c r="AW8" s="31"/>
      <c r="AX8" s="116"/>
      <c r="AY8" s="116"/>
      <c r="AZ8" s="116"/>
      <c r="BA8" s="82"/>
      <c r="BB8" s="82"/>
      <c r="BC8" s="261" t="s">
        <v>158</v>
      </c>
      <c r="BD8" s="82"/>
      <c r="BE8" s="418"/>
      <c r="BF8" s="419"/>
      <c r="BG8" s="216" t="s">
        <v>159</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160</v>
      </c>
      <c r="D10" s="561" t="s">
        <v>161</v>
      </c>
      <c r="E10" s="702"/>
      <c r="F10" s="706"/>
      <c r="G10" s="561" t="s">
        <v>162</v>
      </c>
      <c r="H10" s="563"/>
      <c r="I10" s="713" t="s">
        <v>163</v>
      </c>
      <c r="J10" s="714"/>
      <c r="K10" s="573" t="s">
        <v>164</v>
      </c>
      <c r="L10" s="562"/>
      <c r="M10" s="562"/>
      <c r="N10" s="563"/>
      <c r="O10" s="573" t="s">
        <v>165</v>
      </c>
      <c r="P10" s="562"/>
      <c r="Q10" s="562"/>
      <c r="R10" s="562"/>
      <c r="S10" s="563"/>
      <c r="T10" s="217"/>
      <c r="U10" s="217"/>
      <c r="V10" s="218"/>
      <c r="W10" s="701" t="s">
        <v>166</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(12)1か月の勤務時間数　合計</v>
      </c>
      <c r="BC10" s="667"/>
      <c r="BD10" s="579" t="s">
        <v>167</v>
      </c>
      <c r="BE10" s="581"/>
      <c r="BF10" s="561" t="s">
        <v>168</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169</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170</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169</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170</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169</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170</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169</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170</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169</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170</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169</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170</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169</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170</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169</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170</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169</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170</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169</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170</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169</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170</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169</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170</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169</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170</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169</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170</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169</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170</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169</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170</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169</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170</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169</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170</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169</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170</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169</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170</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169</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170</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169</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170</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169</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170</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169</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170</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169</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170</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169</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170</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169</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170</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169</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170</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169</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170</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169</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170</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81</v>
      </c>
      <c r="C77" s="91"/>
      <c r="D77" s="91"/>
      <c r="E77" s="91"/>
      <c r="F77" s="91"/>
      <c r="G77" s="91"/>
      <c r="H77" s="91"/>
      <c r="I77" s="91"/>
      <c r="J77" s="91"/>
    </row>
    <row r="78" spans="2:62" ht="24.95" customHeight="1" x14ac:dyDescent="0.4">
      <c r="B78" s="91" t="s">
        <v>82</v>
      </c>
      <c r="C78" s="91"/>
      <c r="D78" s="91"/>
      <c r="E78" s="91"/>
      <c r="F78" s="91"/>
      <c r="G78" s="91"/>
      <c r="H78" s="91"/>
      <c r="I78" s="91"/>
      <c r="J78" s="91"/>
    </row>
    <row r="79" spans="2:62" ht="24.95" customHeight="1" x14ac:dyDescent="0.4">
      <c r="B79" s="91" t="s">
        <v>83</v>
      </c>
      <c r="C79" s="91"/>
      <c r="D79" s="91"/>
      <c r="E79" s="91"/>
      <c r="F79" s="91"/>
      <c r="G79" s="91"/>
      <c r="H79" s="91"/>
      <c r="I79" s="91"/>
      <c r="J79" s="91"/>
    </row>
    <row r="80" spans="2:62" ht="24.95" customHeight="1" x14ac:dyDescent="0.4">
      <c r="B80" s="91" t="s">
        <v>84</v>
      </c>
      <c r="C80" s="91"/>
      <c r="D80" s="91"/>
      <c r="E80" s="91"/>
      <c r="F80" s="91"/>
      <c r="G80" s="91"/>
      <c r="H80" s="91"/>
      <c r="I80" s="91"/>
      <c r="J80" s="91"/>
    </row>
    <row r="81" spans="2:10" ht="24.95" customHeight="1" x14ac:dyDescent="0.4">
      <c r="B81" s="91" t="s">
        <v>171</v>
      </c>
      <c r="C81" s="91"/>
      <c r="D81" s="91"/>
      <c r="E81" s="91"/>
      <c r="F81" s="91"/>
      <c r="G81" s="91"/>
      <c r="H81" s="91"/>
      <c r="I81" s="91"/>
      <c r="J81" s="91"/>
    </row>
    <row r="82" spans="2:10" ht="24.95" customHeight="1" x14ac:dyDescent="0.4">
      <c r="B82" s="91" t="s">
        <v>172</v>
      </c>
      <c r="C82" s="91"/>
      <c r="D82" s="91"/>
      <c r="E82" s="91"/>
      <c r="F82" s="91"/>
      <c r="G82" s="91"/>
      <c r="H82" s="91"/>
      <c r="I82" s="91"/>
      <c r="J82" s="91"/>
    </row>
    <row r="83" spans="2:10" ht="24.95" customHeight="1" x14ac:dyDescent="0.4">
      <c r="B83" s="91" t="s">
        <v>173</v>
      </c>
      <c r="C83" s="91"/>
      <c r="D83" s="91"/>
      <c r="E83" s="91"/>
      <c r="F83" s="91"/>
      <c r="G83" s="91"/>
      <c r="H83" s="91"/>
      <c r="I83" s="91"/>
      <c r="J83" s="91"/>
    </row>
    <row r="84" spans="2:10" ht="24.95" customHeight="1" x14ac:dyDescent="0.4">
      <c r="B84" s="91" t="s">
        <v>174</v>
      </c>
      <c r="C84" s="91"/>
      <c r="D84" s="91"/>
      <c r="E84" s="91"/>
      <c r="F84" s="91"/>
      <c r="G84" s="91"/>
      <c r="H84" s="91"/>
      <c r="I84" s="91"/>
      <c r="J84" s="91"/>
    </row>
    <row r="85" spans="2:10" ht="24.95" customHeight="1" x14ac:dyDescent="0.4">
      <c r="B85" s="91" t="s">
        <v>175</v>
      </c>
      <c r="C85" s="91"/>
      <c r="D85" s="91"/>
      <c r="E85" s="91"/>
      <c r="F85" s="91"/>
      <c r="G85" s="91"/>
      <c r="H85" s="91"/>
      <c r="I85" s="91"/>
      <c r="J85" s="91"/>
    </row>
    <row r="86" spans="2:10" ht="24.95" customHeight="1" x14ac:dyDescent="0.4">
      <c r="B86" s="91" t="s">
        <v>176</v>
      </c>
      <c r="C86" s="91"/>
      <c r="D86" s="91"/>
      <c r="E86" s="91"/>
      <c r="F86" s="91"/>
      <c r="G86" s="91"/>
      <c r="H86" s="91"/>
      <c r="I86" s="91"/>
      <c r="J86" s="91"/>
    </row>
    <row r="87" spans="2:10" ht="24.95" customHeight="1" x14ac:dyDescent="0.4">
      <c r="B87" s="91" t="s">
        <v>177</v>
      </c>
      <c r="C87" s="91"/>
      <c r="D87" s="91"/>
      <c r="E87" s="91"/>
      <c r="F87" s="91"/>
      <c r="G87" s="91"/>
      <c r="H87" s="91"/>
      <c r="I87" s="91"/>
      <c r="J87" s="91"/>
    </row>
    <row r="88" spans="2:10" ht="24.95" customHeight="1" x14ac:dyDescent="0.4">
      <c r="B88" s="91" t="s">
        <v>178</v>
      </c>
      <c r="C88" s="91"/>
      <c r="D88" s="91"/>
      <c r="E88" s="91"/>
      <c r="F88" s="91"/>
      <c r="G88" s="91"/>
      <c r="H88" s="91"/>
      <c r="I88" s="91"/>
      <c r="J88" s="91"/>
    </row>
    <row r="89" spans="2:10" ht="24.95" customHeight="1" x14ac:dyDescent="0.4">
      <c r="B89" s="91" t="s">
        <v>179</v>
      </c>
      <c r="C89" s="91"/>
      <c r="D89" s="91"/>
      <c r="E89" s="91"/>
      <c r="F89" s="91"/>
      <c r="G89" s="91"/>
      <c r="H89" s="91"/>
      <c r="I89" s="91"/>
      <c r="J89" s="91"/>
    </row>
    <row r="90" spans="2:10" ht="24.95" customHeight="1" x14ac:dyDescent="0.4">
      <c r="B90" s="91" t="s">
        <v>187</v>
      </c>
      <c r="C90" s="91"/>
      <c r="D90" s="91"/>
      <c r="E90" s="91"/>
      <c r="F90" s="91"/>
      <c r="G90" s="91"/>
      <c r="H90" s="91"/>
      <c r="I90" s="91"/>
      <c r="J90" s="91"/>
    </row>
    <row r="91" spans="2:10" ht="24.95" customHeight="1" x14ac:dyDescent="0.4">
      <c r="B91" s="91" t="s">
        <v>180</v>
      </c>
      <c r="C91" s="91"/>
      <c r="D91" s="91"/>
      <c r="E91" s="91"/>
      <c r="F91" s="91"/>
      <c r="G91" s="91"/>
      <c r="H91" s="91"/>
      <c r="I91" s="91"/>
      <c r="J91" s="91"/>
    </row>
    <row r="92" spans="2:10" ht="24.95" customHeight="1" x14ac:dyDescent="0.4">
      <c r="B92" s="91" t="s">
        <v>188</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88</v>
      </c>
      <c r="D100" s="91"/>
      <c r="E100" s="91"/>
      <c r="F100" s="91"/>
      <c r="G100" s="91"/>
      <c r="H100" s="91"/>
      <c r="I100" s="91"/>
      <c r="J100" s="91"/>
    </row>
    <row r="101" spans="1:59" ht="24.95" customHeight="1" x14ac:dyDescent="0.4">
      <c r="B101" s="91"/>
      <c r="C101" s="91" t="s">
        <v>96</v>
      </c>
      <c r="D101" s="91"/>
      <c r="E101" s="91"/>
      <c r="F101" s="91"/>
      <c r="G101" s="91"/>
      <c r="H101" s="91"/>
      <c r="I101" s="91"/>
      <c r="J101" s="91"/>
    </row>
    <row r="102" spans="1:59" ht="24.95" customHeight="1" x14ac:dyDescent="0.4">
      <c r="A102" s="166"/>
      <c r="B102" s="186"/>
      <c r="C102" s="186" t="s">
        <v>89</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189</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181</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182</v>
      </c>
      <c r="C106" s="91"/>
      <c r="D106" s="91"/>
      <c r="E106" s="91"/>
      <c r="F106" s="91"/>
      <c r="G106" s="92"/>
      <c r="H106" s="92"/>
      <c r="I106" s="92"/>
      <c r="J106" s="92"/>
    </row>
    <row r="107" spans="1:59" ht="24.95" customHeight="1" x14ac:dyDescent="0.4">
      <c r="B107" s="91" t="s">
        <v>183</v>
      </c>
      <c r="C107" s="91"/>
      <c r="D107" s="91"/>
      <c r="E107" s="91"/>
      <c r="F107" s="91"/>
      <c r="G107" s="92"/>
      <c r="H107" s="92"/>
      <c r="I107" s="92"/>
      <c r="J107" s="92"/>
    </row>
    <row r="108" spans="1:59" ht="24.95" customHeight="1" x14ac:dyDescent="0.4">
      <c r="B108" s="91" t="s">
        <v>184</v>
      </c>
      <c r="C108" s="91"/>
      <c r="D108" s="91"/>
      <c r="E108" s="91"/>
      <c r="F108" s="91"/>
      <c r="G108" s="92"/>
      <c r="H108" s="92"/>
      <c r="I108" s="92"/>
      <c r="J108" s="92"/>
    </row>
    <row r="109" spans="1:59" ht="24.95" customHeight="1" x14ac:dyDescent="0.4">
      <c r="B109" s="91" t="s">
        <v>185</v>
      </c>
      <c r="C109" s="91"/>
      <c r="D109" s="91"/>
      <c r="E109" s="91"/>
      <c r="F109" s="91"/>
      <c r="G109" s="91"/>
      <c r="H109" s="91"/>
      <c r="I109" s="91"/>
      <c r="J109" s="91"/>
    </row>
    <row r="110" spans="1:59" ht="24.95" customHeight="1" x14ac:dyDescent="0.4">
      <c r="B110" s="91" t="s">
        <v>52</v>
      </c>
      <c r="C110" s="91"/>
      <c r="D110" s="91"/>
      <c r="E110" s="91"/>
      <c r="F110" s="91"/>
      <c r="G110" s="91"/>
      <c r="H110" s="91"/>
      <c r="I110" s="91"/>
      <c r="J110" s="91"/>
    </row>
    <row r="111" spans="1:59" ht="24.95" customHeight="1" x14ac:dyDescent="0.4">
      <c r="B111" s="91" t="s">
        <v>190</v>
      </c>
      <c r="C111" s="91"/>
      <c r="D111" s="91"/>
      <c r="E111" s="91"/>
      <c r="F111" s="91"/>
      <c r="G111" s="91"/>
      <c r="H111" s="91"/>
      <c r="I111" s="91"/>
      <c r="J111" s="91"/>
    </row>
    <row r="112" spans="1:59" ht="24.95" customHeight="1" x14ac:dyDescent="0.4">
      <c r="B112" s="91" t="s">
        <v>93</v>
      </c>
      <c r="C112" s="91"/>
      <c r="D112" s="91"/>
      <c r="E112" s="91"/>
      <c r="F112" s="91"/>
      <c r="G112" s="91"/>
      <c r="H112" s="91"/>
      <c r="I112" s="91"/>
      <c r="J112" s="91"/>
    </row>
    <row r="113" spans="2:10" ht="24.95" customHeight="1" x14ac:dyDescent="0.4">
      <c r="B113" s="91" t="s">
        <v>191</v>
      </c>
      <c r="C113" s="91"/>
      <c r="D113" s="91"/>
      <c r="E113" s="91"/>
      <c r="F113" s="91"/>
      <c r="G113" s="91"/>
      <c r="H113" s="91"/>
      <c r="I113" s="91"/>
      <c r="J113" s="91"/>
    </row>
    <row r="114" spans="2:10" ht="24.95" customHeight="1" x14ac:dyDescent="0.4">
      <c r="B114" s="91" t="s">
        <v>186</v>
      </c>
      <c r="C114" s="91"/>
      <c r="D114" s="91"/>
      <c r="E114" s="91"/>
      <c r="F114" s="91"/>
      <c r="G114" s="91"/>
      <c r="H114" s="91"/>
      <c r="I114" s="91"/>
      <c r="J114" s="91"/>
    </row>
    <row r="115" spans="2:10" ht="24.95" customHeight="1" x14ac:dyDescent="0.4">
      <c r="B115" s="91" t="s">
        <v>95</v>
      </c>
      <c r="C115" s="91"/>
      <c r="D115" s="91"/>
      <c r="E115" s="91"/>
      <c r="F115" s="91"/>
      <c r="G115" s="91"/>
      <c r="H115" s="91"/>
      <c r="I115" s="91"/>
      <c r="J115" s="91"/>
    </row>
    <row r="116" spans="2:10" ht="24.95" customHeight="1" x14ac:dyDescent="0.4">
      <c r="B116" s="91" t="s">
        <v>47</v>
      </c>
      <c r="C116" s="91"/>
      <c r="D116" s="91"/>
      <c r="E116" s="91"/>
      <c r="F116" s="91"/>
      <c r="G116" s="91"/>
      <c r="H116" s="91"/>
      <c r="I116" s="91"/>
      <c r="J116" s="91"/>
    </row>
    <row r="117" spans="2:10" ht="24.95" customHeight="1" x14ac:dyDescent="0.4">
      <c r="B117" s="345" t="s">
        <v>243</v>
      </c>
      <c r="C117" s="91"/>
      <c r="D117" s="91"/>
      <c r="E117" s="91"/>
      <c r="F117" s="91"/>
      <c r="G117" s="91"/>
      <c r="H117" s="91"/>
      <c r="I117" s="91"/>
      <c r="J117" s="91"/>
    </row>
    <row r="118" spans="2:10" ht="24.95" customHeight="1" x14ac:dyDescent="0.4">
      <c r="B118" s="345" t="s">
        <v>244</v>
      </c>
      <c r="C118" s="91"/>
      <c r="D118" s="91"/>
      <c r="E118" s="91"/>
      <c r="F118" s="91"/>
      <c r="G118" s="91"/>
      <c r="H118" s="91"/>
      <c r="I118" s="91"/>
      <c r="J118" s="91"/>
    </row>
    <row r="119" spans="2:10" ht="24.95" customHeight="1" x14ac:dyDescent="0.4">
      <c r="B119" s="5" t="s">
        <v>242</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106</v>
      </c>
    </row>
    <row r="2" spans="2:14" x14ac:dyDescent="0.4">
      <c r="B2" s="200" t="s">
        <v>107</v>
      </c>
      <c r="F2" s="262"/>
      <c r="G2" s="263"/>
      <c r="H2" s="263"/>
      <c r="I2" s="263"/>
      <c r="J2" s="264"/>
      <c r="K2" s="263"/>
      <c r="L2" s="263"/>
    </row>
    <row r="3" spans="2:14" x14ac:dyDescent="0.4">
      <c r="B3" s="262" t="s">
        <v>192</v>
      </c>
      <c r="F3" s="264" t="s">
        <v>193</v>
      </c>
      <c r="G3" s="263"/>
      <c r="H3" s="263"/>
      <c r="I3" s="263"/>
      <c r="J3" s="264"/>
      <c r="K3" s="263"/>
      <c r="L3" s="263"/>
    </row>
    <row r="4" spans="2:14" x14ac:dyDescent="0.4">
      <c r="B4" s="200"/>
      <c r="F4" s="597" t="s">
        <v>110</v>
      </c>
      <c r="G4" s="597"/>
      <c r="H4" s="597"/>
      <c r="I4" s="597"/>
      <c r="J4" s="597"/>
      <c r="K4" s="597"/>
      <c r="L4" s="597"/>
      <c r="N4" s="597" t="s">
        <v>113</v>
      </c>
    </row>
    <row r="5" spans="2:14" x14ac:dyDescent="0.4">
      <c r="B5" s="198" t="s">
        <v>22</v>
      </c>
      <c r="C5" s="198" t="s">
        <v>5</v>
      </c>
      <c r="F5" s="198" t="s">
        <v>114</v>
      </c>
      <c r="G5" s="198"/>
      <c r="H5" s="198" t="s">
        <v>115</v>
      </c>
      <c r="J5" s="198" t="s">
        <v>116</v>
      </c>
      <c r="L5" s="198" t="s">
        <v>110</v>
      </c>
      <c r="N5" s="597"/>
    </row>
    <row r="6" spans="2:14" x14ac:dyDescent="0.4">
      <c r="B6" s="265">
        <v>1</v>
      </c>
      <c r="C6" s="203" t="s">
        <v>119</v>
      </c>
      <c r="D6" s="266" t="str">
        <f>C6</f>
        <v>a</v>
      </c>
      <c r="E6" s="265" t="s">
        <v>120</v>
      </c>
      <c r="F6" s="204"/>
      <c r="G6" s="265" t="s">
        <v>66</v>
      </c>
      <c r="H6" s="204"/>
      <c r="I6" s="267" t="s">
        <v>121</v>
      </c>
      <c r="J6" s="204">
        <v>0</v>
      </c>
      <c r="K6" s="268" t="s">
        <v>0</v>
      </c>
      <c r="L6" s="207" t="str">
        <f>IF(OR(F6="",H6=""),"",(H6+IF(F6&gt;H6,1,0)-F6-J6)*24)</f>
        <v/>
      </c>
      <c r="N6" s="208"/>
    </row>
    <row r="7" spans="2:14" x14ac:dyDescent="0.4">
      <c r="B7" s="265">
        <v>2</v>
      </c>
      <c r="C7" s="203" t="s">
        <v>122</v>
      </c>
      <c r="D7" s="266" t="str">
        <f t="shared" ref="D7:D38" si="0">C7</f>
        <v>b</v>
      </c>
      <c r="E7" s="265" t="s">
        <v>120</v>
      </c>
      <c r="F7" s="204"/>
      <c r="G7" s="265" t="s">
        <v>66</v>
      </c>
      <c r="H7" s="204"/>
      <c r="I7" s="267" t="s">
        <v>121</v>
      </c>
      <c r="J7" s="204">
        <v>0</v>
      </c>
      <c r="K7" s="268" t="s">
        <v>0</v>
      </c>
      <c r="L7" s="207" t="str">
        <f>IF(OR(F7="",H7=""),"",(H7+IF(F7&gt;H7,1,0)-F7-J7)*24)</f>
        <v/>
      </c>
      <c r="N7" s="208"/>
    </row>
    <row r="8" spans="2:14" x14ac:dyDescent="0.4">
      <c r="B8" s="265">
        <v>3</v>
      </c>
      <c r="C8" s="203" t="s">
        <v>123</v>
      </c>
      <c r="D8" s="266" t="str">
        <f t="shared" si="0"/>
        <v>c</v>
      </c>
      <c r="E8" s="265" t="s">
        <v>120</v>
      </c>
      <c r="F8" s="204"/>
      <c r="G8" s="265" t="s">
        <v>66</v>
      </c>
      <c r="H8" s="204"/>
      <c r="I8" s="267" t="s">
        <v>121</v>
      </c>
      <c r="J8" s="204">
        <v>0</v>
      </c>
      <c r="K8" s="268" t="s">
        <v>0</v>
      </c>
      <c r="L8" s="207" t="str">
        <f>IF(OR(F8="",H8=""),"",(H8+IF(F8&gt;H8,1,0)-F8-J8)*24)</f>
        <v/>
      </c>
      <c r="N8" s="208"/>
    </row>
    <row r="9" spans="2:14" x14ac:dyDescent="0.4">
      <c r="B9" s="265">
        <v>4</v>
      </c>
      <c r="C9" s="203" t="s">
        <v>124</v>
      </c>
      <c r="D9" s="266" t="str">
        <f t="shared" si="0"/>
        <v>d</v>
      </c>
      <c r="E9" s="265" t="s">
        <v>120</v>
      </c>
      <c r="F9" s="204"/>
      <c r="G9" s="265" t="s">
        <v>66</v>
      </c>
      <c r="H9" s="204"/>
      <c r="I9" s="267" t="s">
        <v>121</v>
      </c>
      <c r="J9" s="204">
        <v>0</v>
      </c>
      <c r="K9" s="268" t="s">
        <v>0</v>
      </c>
      <c r="L9" s="207" t="str">
        <f>IF(OR(F9="",H9=""),"",(H9+IF(F9&gt;H9,1,0)-F9-J9)*24)</f>
        <v/>
      </c>
      <c r="N9" s="208"/>
    </row>
    <row r="10" spans="2:14" x14ac:dyDescent="0.4">
      <c r="B10" s="265">
        <v>5</v>
      </c>
      <c r="C10" s="203" t="s">
        <v>125</v>
      </c>
      <c r="D10" s="266" t="str">
        <f t="shared" si="0"/>
        <v>e</v>
      </c>
      <c r="E10" s="265" t="s">
        <v>120</v>
      </c>
      <c r="F10" s="204"/>
      <c r="G10" s="265" t="s">
        <v>66</v>
      </c>
      <c r="H10" s="204"/>
      <c r="I10" s="267" t="s">
        <v>121</v>
      </c>
      <c r="J10" s="204">
        <v>0</v>
      </c>
      <c r="K10" s="268" t="s">
        <v>0</v>
      </c>
      <c r="L10" s="207" t="str">
        <f t="shared" ref="L10:L22" si="1">IF(OR(F10="",H10=""),"",(H10+IF(F10&gt;H10,1,0)-F10-J10)*24)</f>
        <v/>
      </c>
      <c r="N10" s="208"/>
    </row>
    <row r="11" spans="2:14" x14ac:dyDescent="0.4">
      <c r="B11" s="265">
        <v>6</v>
      </c>
      <c r="C11" s="203" t="s">
        <v>126</v>
      </c>
      <c r="D11" s="266" t="str">
        <f t="shared" si="0"/>
        <v>f</v>
      </c>
      <c r="E11" s="265" t="s">
        <v>120</v>
      </c>
      <c r="F11" s="204"/>
      <c r="G11" s="265" t="s">
        <v>66</v>
      </c>
      <c r="H11" s="204"/>
      <c r="I11" s="267" t="s">
        <v>121</v>
      </c>
      <c r="J11" s="204">
        <v>0</v>
      </c>
      <c r="K11" s="268" t="s">
        <v>0</v>
      </c>
      <c r="L11" s="207" t="str">
        <f>IF(OR(F11="",H11=""),"",(H11+IF(F11&gt;H11,1,0)-F11-J11)*24)</f>
        <v/>
      </c>
      <c r="N11" s="208"/>
    </row>
    <row r="12" spans="2:14" x14ac:dyDescent="0.4">
      <c r="B12" s="265">
        <v>7</v>
      </c>
      <c r="C12" s="203" t="s">
        <v>127</v>
      </c>
      <c r="D12" s="266" t="str">
        <f t="shared" si="0"/>
        <v>g</v>
      </c>
      <c r="E12" s="265" t="s">
        <v>120</v>
      </c>
      <c r="F12" s="204"/>
      <c r="G12" s="265" t="s">
        <v>66</v>
      </c>
      <c r="H12" s="204"/>
      <c r="I12" s="267" t="s">
        <v>121</v>
      </c>
      <c r="J12" s="204">
        <v>0</v>
      </c>
      <c r="K12" s="268" t="s">
        <v>0</v>
      </c>
      <c r="L12" s="207" t="str">
        <f t="shared" si="1"/>
        <v/>
      </c>
      <c r="N12" s="208"/>
    </row>
    <row r="13" spans="2:14" x14ac:dyDescent="0.4">
      <c r="B13" s="265">
        <v>8</v>
      </c>
      <c r="C13" s="203" t="s">
        <v>128</v>
      </c>
      <c r="D13" s="266" t="str">
        <f t="shared" si="0"/>
        <v>h</v>
      </c>
      <c r="E13" s="265" t="s">
        <v>120</v>
      </c>
      <c r="F13" s="204"/>
      <c r="G13" s="265" t="s">
        <v>66</v>
      </c>
      <c r="H13" s="204"/>
      <c r="I13" s="267" t="s">
        <v>121</v>
      </c>
      <c r="J13" s="204">
        <v>0</v>
      </c>
      <c r="K13" s="268" t="s">
        <v>0</v>
      </c>
      <c r="L13" s="207" t="str">
        <f t="shared" si="1"/>
        <v/>
      </c>
      <c r="N13" s="208"/>
    </row>
    <row r="14" spans="2:14" x14ac:dyDescent="0.4">
      <c r="B14" s="265">
        <v>9</v>
      </c>
      <c r="C14" s="203" t="s">
        <v>129</v>
      </c>
      <c r="D14" s="266" t="str">
        <f t="shared" si="0"/>
        <v>i</v>
      </c>
      <c r="E14" s="265" t="s">
        <v>120</v>
      </c>
      <c r="F14" s="204"/>
      <c r="G14" s="265" t="s">
        <v>66</v>
      </c>
      <c r="H14" s="204"/>
      <c r="I14" s="267" t="s">
        <v>121</v>
      </c>
      <c r="J14" s="204">
        <v>0</v>
      </c>
      <c r="K14" s="268" t="s">
        <v>0</v>
      </c>
      <c r="L14" s="207" t="str">
        <f t="shared" si="1"/>
        <v/>
      </c>
      <c r="N14" s="208"/>
    </row>
    <row r="15" spans="2:14" x14ac:dyDescent="0.4">
      <c r="B15" s="265">
        <v>10</v>
      </c>
      <c r="C15" s="203" t="s">
        <v>130</v>
      </c>
      <c r="D15" s="266" t="str">
        <f t="shared" si="0"/>
        <v>j</v>
      </c>
      <c r="E15" s="265" t="s">
        <v>120</v>
      </c>
      <c r="F15" s="204"/>
      <c r="G15" s="265" t="s">
        <v>66</v>
      </c>
      <c r="H15" s="204"/>
      <c r="I15" s="267" t="s">
        <v>121</v>
      </c>
      <c r="J15" s="204">
        <v>0</v>
      </c>
      <c r="K15" s="268" t="s">
        <v>0</v>
      </c>
      <c r="L15" s="207" t="str">
        <f t="shared" si="1"/>
        <v/>
      </c>
      <c r="N15" s="208"/>
    </row>
    <row r="16" spans="2:14" x14ac:dyDescent="0.4">
      <c r="B16" s="265">
        <v>11</v>
      </c>
      <c r="C16" s="203" t="s">
        <v>131</v>
      </c>
      <c r="D16" s="266" t="str">
        <f t="shared" si="0"/>
        <v>k</v>
      </c>
      <c r="E16" s="265" t="s">
        <v>120</v>
      </c>
      <c r="F16" s="204"/>
      <c r="G16" s="265" t="s">
        <v>66</v>
      </c>
      <c r="H16" s="204"/>
      <c r="I16" s="267" t="s">
        <v>121</v>
      </c>
      <c r="J16" s="204">
        <v>0</v>
      </c>
      <c r="K16" s="268" t="s">
        <v>0</v>
      </c>
      <c r="L16" s="207" t="str">
        <f t="shared" si="1"/>
        <v/>
      </c>
      <c r="N16" s="208"/>
    </row>
    <row r="17" spans="2:14" x14ac:dyDescent="0.4">
      <c r="B17" s="265">
        <v>12</v>
      </c>
      <c r="C17" s="203" t="s">
        <v>132</v>
      </c>
      <c r="D17" s="266" t="str">
        <f t="shared" si="0"/>
        <v>l</v>
      </c>
      <c r="E17" s="265" t="s">
        <v>120</v>
      </c>
      <c r="F17" s="204"/>
      <c r="G17" s="265" t="s">
        <v>66</v>
      </c>
      <c r="H17" s="204"/>
      <c r="I17" s="267" t="s">
        <v>121</v>
      </c>
      <c r="J17" s="204">
        <v>0</v>
      </c>
      <c r="K17" s="268" t="s">
        <v>0</v>
      </c>
      <c r="L17" s="207" t="str">
        <f t="shared" si="1"/>
        <v/>
      </c>
      <c r="N17" s="208"/>
    </row>
    <row r="18" spans="2:14" x14ac:dyDescent="0.4">
      <c r="B18" s="265">
        <v>13</v>
      </c>
      <c r="C18" s="203" t="s">
        <v>133</v>
      </c>
      <c r="D18" s="266" t="str">
        <f t="shared" si="0"/>
        <v>m</v>
      </c>
      <c r="E18" s="265" t="s">
        <v>120</v>
      </c>
      <c r="F18" s="204"/>
      <c r="G18" s="265" t="s">
        <v>66</v>
      </c>
      <c r="H18" s="204"/>
      <c r="I18" s="267" t="s">
        <v>121</v>
      </c>
      <c r="J18" s="204">
        <v>0</v>
      </c>
      <c r="K18" s="268" t="s">
        <v>0</v>
      </c>
      <c r="L18" s="207" t="str">
        <f t="shared" si="1"/>
        <v/>
      </c>
      <c r="N18" s="208"/>
    </row>
    <row r="19" spans="2:14" x14ac:dyDescent="0.4">
      <c r="B19" s="265">
        <v>14</v>
      </c>
      <c r="C19" s="203" t="s">
        <v>134</v>
      </c>
      <c r="D19" s="266" t="str">
        <f t="shared" si="0"/>
        <v>n</v>
      </c>
      <c r="E19" s="265" t="s">
        <v>120</v>
      </c>
      <c r="F19" s="204"/>
      <c r="G19" s="265" t="s">
        <v>66</v>
      </c>
      <c r="H19" s="204"/>
      <c r="I19" s="267" t="s">
        <v>121</v>
      </c>
      <c r="J19" s="204">
        <v>0</v>
      </c>
      <c r="K19" s="268" t="s">
        <v>0</v>
      </c>
      <c r="L19" s="207" t="str">
        <f t="shared" si="1"/>
        <v/>
      </c>
      <c r="N19" s="208"/>
    </row>
    <row r="20" spans="2:14" x14ac:dyDescent="0.4">
      <c r="B20" s="265">
        <v>15</v>
      </c>
      <c r="C20" s="203" t="s">
        <v>135</v>
      </c>
      <c r="D20" s="266" t="str">
        <f t="shared" si="0"/>
        <v>o</v>
      </c>
      <c r="E20" s="265" t="s">
        <v>120</v>
      </c>
      <c r="F20" s="204"/>
      <c r="G20" s="265" t="s">
        <v>66</v>
      </c>
      <c r="H20" s="204"/>
      <c r="I20" s="267" t="s">
        <v>121</v>
      </c>
      <c r="J20" s="204">
        <v>0</v>
      </c>
      <c r="K20" s="268" t="s">
        <v>0</v>
      </c>
      <c r="L20" s="207" t="str">
        <f t="shared" si="1"/>
        <v/>
      </c>
      <c r="N20" s="208"/>
    </row>
    <row r="21" spans="2:14" x14ac:dyDescent="0.4">
      <c r="B21" s="265">
        <v>16</v>
      </c>
      <c r="C21" s="203" t="s">
        <v>136</v>
      </c>
      <c r="D21" s="266" t="str">
        <f t="shared" si="0"/>
        <v>p</v>
      </c>
      <c r="E21" s="265" t="s">
        <v>120</v>
      </c>
      <c r="F21" s="204"/>
      <c r="G21" s="265" t="s">
        <v>66</v>
      </c>
      <c r="H21" s="204"/>
      <c r="I21" s="267" t="s">
        <v>121</v>
      </c>
      <c r="J21" s="204">
        <v>0</v>
      </c>
      <c r="K21" s="268" t="s">
        <v>0</v>
      </c>
      <c r="L21" s="207" t="str">
        <f t="shared" si="1"/>
        <v/>
      </c>
      <c r="N21" s="208"/>
    </row>
    <row r="22" spans="2:14" x14ac:dyDescent="0.4">
      <c r="B22" s="265">
        <v>17</v>
      </c>
      <c r="C22" s="203" t="s">
        <v>137</v>
      </c>
      <c r="D22" s="266" t="str">
        <f t="shared" si="0"/>
        <v>q</v>
      </c>
      <c r="E22" s="265" t="s">
        <v>120</v>
      </c>
      <c r="F22" s="204"/>
      <c r="G22" s="265" t="s">
        <v>66</v>
      </c>
      <c r="H22" s="204"/>
      <c r="I22" s="267" t="s">
        <v>121</v>
      </c>
      <c r="J22" s="204">
        <v>0</v>
      </c>
      <c r="K22" s="268" t="s">
        <v>0</v>
      </c>
      <c r="L22" s="207" t="str">
        <f t="shared" si="1"/>
        <v/>
      </c>
      <c r="N22" s="208"/>
    </row>
    <row r="23" spans="2:14" x14ac:dyDescent="0.4">
      <c r="B23" s="265">
        <v>18</v>
      </c>
      <c r="C23" s="203" t="s">
        <v>138</v>
      </c>
      <c r="D23" s="266" t="str">
        <f t="shared" si="0"/>
        <v>r</v>
      </c>
      <c r="E23" s="265" t="s">
        <v>120</v>
      </c>
      <c r="F23" s="269"/>
      <c r="G23" s="265" t="s">
        <v>66</v>
      </c>
      <c r="H23" s="269"/>
      <c r="I23" s="267" t="s">
        <v>121</v>
      </c>
      <c r="J23" s="269"/>
      <c r="K23" s="268" t="s">
        <v>0</v>
      </c>
      <c r="L23" s="203">
        <v>1</v>
      </c>
      <c r="N23" s="208"/>
    </row>
    <row r="24" spans="2:14" x14ac:dyDescent="0.4">
      <c r="B24" s="265">
        <v>19</v>
      </c>
      <c r="C24" s="203" t="s">
        <v>139</v>
      </c>
      <c r="D24" s="266" t="str">
        <f t="shared" si="0"/>
        <v>s</v>
      </c>
      <c r="E24" s="265" t="s">
        <v>120</v>
      </c>
      <c r="F24" s="269"/>
      <c r="G24" s="265" t="s">
        <v>66</v>
      </c>
      <c r="H24" s="269"/>
      <c r="I24" s="267" t="s">
        <v>121</v>
      </c>
      <c r="J24" s="269"/>
      <c r="K24" s="268" t="s">
        <v>0</v>
      </c>
      <c r="L24" s="203">
        <v>2</v>
      </c>
      <c r="N24" s="208"/>
    </row>
    <row r="25" spans="2:14" x14ac:dyDescent="0.4">
      <c r="B25" s="265">
        <v>20</v>
      </c>
      <c r="C25" s="203" t="s">
        <v>140</v>
      </c>
      <c r="D25" s="266" t="str">
        <f t="shared" si="0"/>
        <v>t</v>
      </c>
      <c r="E25" s="265" t="s">
        <v>120</v>
      </c>
      <c r="F25" s="269"/>
      <c r="G25" s="265" t="s">
        <v>66</v>
      </c>
      <c r="H25" s="269"/>
      <c r="I25" s="267" t="s">
        <v>121</v>
      </c>
      <c r="J25" s="269"/>
      <c r="K25" s="268" t="s">
        <v>0</v>
      </c>
      <c r="L25" s="203">
        <v>3</v>
      </c>
      <c r="N25" s="208"/>
    </row>
    <row r="26" spans="2:14" x14ac:dyDescent="0.4">
      <c r="B26" s="265">
        <v>21</v>
      </c>
      <c r="C26" s="203" t="s">
        <v>141</v>
      </c>
      <c r="D26" s="266" t="str">
        <f t="shared" si="0"/>
        <v>u</v>
      </c>
      <c r="E26" s="265" t="s">
        <v>120</v>
      </c>
      <c r="F26" s="269"/>
      <c r="G26" s="265" t="s">
        <v>66</v>
      </c>
      <c r="H26" s="269"/>
      <c r="I26" s="267" t="s">
        <v>121</v>
      </c>
      <c r="J26" s="269"/>
      <c r="K26" s="268" t="s">
        <v>0</v>
      </c>
      <c r="L26" s="203">
        <v>4</v>
      </c>
      <c r="N26" s="208"/>
    </row>
    <row r="27" spans="2:14" x14ac:dyDescent="0.4">
      <c r="B27" s="265">
        <v>22</v>
      </c>
      <c r="C27" s="203" t="s">
        <v>142</v>
      </c>
      <c r="D27" s="266" t="str">
        <f t="shared" si="0"/>
        <v>v</v>
      </c>
      <c r="E27" s="265" t="s">
        <v>120</v>
      </c>
      <c r="F27" s="269"/>
      <c r="G27" s="265" t="s">
        <v>66</v>
      </c>
      <c r="H27" s="269"/>
      <c r="I27" s="267" t="s">
        <v>121</v>
      </c>
      <c r="J27" s="269"/>
      <c r="K27" s="268" t="s">
        <v>0</v>
      </c>
      <c r="L27" s="203">
        <v>5</v>
      </c>
      <c r="N27" s="208"/>
    </row>
    <row r="28" spans="2:14" x14ac:dyDescent="0.4">
      <c r="B28" s="265">
        <v>23</v>
      </c>
      <c r="C28" s="203" t="s">
        <v>143</v>
      </c>
      <c r="D28" s="266" t="str">
        <f t="shared" si="0"/>
        <v>w</v>
      </c>
      <c r="E28" s="265" t="s">
        <v>120</v>
      </c>
      <c r="F28" s="269"/>
      <c r="G28" s="265" t="s">
        <v>66</v>
      </c>
      <c r="H28" s="269"/>
      <c r="I28" s="267" t="s">
        <v>121</v>
      </c>
      <c r="J28" s="269"/>
      <c r="K28" s="268" t="s">
        <v>0</v>
      </c>
      <c r="L28" s="203">
        <v>6</v>
      </c>
      <c r="N28" s="208"/>
    </row>
    <row r="29" spans="2:14" x14ac:dyDescent="0.4">
      <c r="B29" s="265">
        <v>24</v>
      </c>
      <c r="C29" s="203" t="s">
        <v>144</v>
      </c>
      <c r="D29" s="266" t="str">
        <f t="shared" si="0"/>
        <v>x</v>
      </c>
      <c r="E29" s="265" t="s">
        <v>120</v>
      </c>
      <c r="F29" s="269"/>
      <c r="G29" s="265" t="s">
        <v>66</v>
      </c>
      <c r="H29" s="269"/>
      <c r="I29" s="267" t="s">
        <v>121</v>
      </c>
      <c r="J29" s="269"/>
      <c r="K29" s="268" t="s">
        <v>0</v>
      </c>
      <c r="L29" s="203">
        <v>7</v>
      </c>
      <c r="N29" s="208"/>
    </row>
    <row r="30" spans="2:14" x14ac:dyDescent="0.4">
      <c r="B30" s="265">
        <v>25</v>
      </c>
      <c r="C30" s="203" t="s">
        <v>145</v>
      </c>
      <c r="D30" s="266" t="str">
        <f t="shared" si="0"/>
        <v>y</v>
      </c>
      <c r="E30" s="265" t="s">
        <v>120</v>
      </c>
      <c r="F30" s="269"/>
      <c r="G30" s="265" t="s">
        <v>66</v>
      </c>
      <c r="H30" s="269"/>
      <c r="I30" s="267" t="s">
        <v>121</v>
      </c>
      <c r="J30" s="269"/>
      <c r="K30" s="268" t="s">
        <v>0</v>
      </c>
      <c r="L30" s="203">
        <v>8</v>
      </c>
      <c r="N30" s="208"/>
    </row>
    <row r="31" spans="2:14" x14ac:dyDescent="0.4">
      <c r="B31" s="265">
        <v>26</v>
      </c>
      <c r="C31" s="203" t="s">
        <v>146</v>
      </c>
      <c r="D31" s="266" t="str">
        <f t="shared" si="0"/>
        <v>z</v>
      </c>
      <c r="E31" s="265" t="s">
        <v>120</v>
      </c>
      <c r="F31" s="269"/>
      <c r="G31" s="265" t="s">
        <v>66</v>
      </c>
      <c r="H31" s="269"/>
      <c r="I31" s="267" t="s">
        <v>121</v>
      </c>
      <c r="J31" s="269"/>
      <c r="K31" s="268" t="s">
        <v>0</v>
      </c>
      <c r="L31" s="203">
        <v>1</v>
      </c>
      <c r="N31" s="208"/>
    </row>
    <row r="32" spans="2:14" x14ac:dyDescent="0.4">
      <c r="B32" s="265">
        <v>27</v>
      </c>
      <c r="C32" s="203" t="s">
        <v>144</v>
      </c>
      <c r="D32" s="266" t="str">
        <f t="shared" si="0"/>
        <v>x</v>
      </c>
      <c r="E32" s="265" t="s">
        <v>120</v>
      </c>
      <c r="F32" s="269"/>
      <c r="G32" s="265" t="s">
        <v>66</v>
      </c>
      <c r="H32" s="269"/>
      <c r="I32" s="267" t="s">
        <v>121</v>
      </c>
      <c r="J32" s="269"/>
      <c r="K32" s="268" t="s">
        <v>0</v>
      </c>
      <c r="L32" s="203">
        <v>2</v>
      </c>
      <c r="N32" s="208"/>
    </row>
    <row r="33" spans="2:14" x14ac:dyDescent="0.4">
      <c r="B33" s="265">
        <v>28</v>
      </c>
      <c r="C33" s="203" t="s">
        <v>194</v>
      </c>
      <c r="D33" s="266" t="str">
        <f t="shared" si="0"/>
        <v>aa</v>
      </c>
      <c r="E33" s="265" t="s">
        <v>120</v>
      </c>
      <c r="F33" s="269"/>
      <c r="G33" s="265" t="s">
        <v>66</v>
      </c>
      <c r="H33" s="269"/>
      <c r="I33" s="267" t="s">
        <v>121</v>
      </c>
      <c r="J33" s="269"/>
      <c r="K33" s="268" t="s">
        <v>0</v>
      </c>
      <c r="L33" s="203">
        <v>3</v>
      </c>
      <c r="N33" s="208"/>
    </row>
    <row r="34" spans="2:14" x14ac:dyDescent="0.4">
      <c r="B34" s="265">
        <v>29</v>
      </c>
      <c r="C34" s="203" t="s">
        <v>195</v>
      </c>
      <c r="D34" s="266" t="str">
        <f t="shared" si="0"/>
        <v>ab</v>
      </c>
      <c r="E34" s="265" t="s">
        <v>120</v>
      </c>
      <c r="F34" s="269"/>
      <c r="G34" s="265" t="s">
        <v>66</v>
      </c>
      <c r="H34" s="269"/>
      <c r="I34" s="267" t="s">
        <v>121</v>
      </c>
      <c r="J34" s="269"/>
      <c r="K34" s="268" t="s">
        <v>0</v>
      </c>
      <c r="L34" s="203">
        <v>4</v>
      </c>
      <c r="N34" s="208"/>
    </row>
    <row r="35" spans="2:14" x14ac:dyDescent="0.4">
      <c r="B35" s="265">
        <v>30</v>
      </c>
      <c r="C35" s="203" t="s">
        <v>196</v>
      </c>
      <c r="D35" s="266" t="str">
        <f t="shared" si="0"/>
        <v>ac</v>
      </c>
      <c r="E35" s="265" t="s">
        <v>120</v>
      </c>
      <c r="F35" s="269"/>
      <c r="G35" s="265" t="s">
        <v>66</v>
      </c>
      <c r="H35" s="269"/>
      <c r="I35" s="267" t="s">
        <v>121</v>
      </c>
      <c r="J35" s="269"/>
      <c r="K35" s="268" t="s">
        <v>0</v>
      </c>
      <c r="L35" s="203">
        <v>5</v>
      </c>
      <c r="N35" s="208"/>
    </row>
    <row r="36" spans="2:14" x14ac:dyDescent="0.4">
      <c r="B36" s="265">
        <v>31</v>
      </c>
      <c r="C36" s="203" t="s">
        <v>197</v>
      </c>
      <c r="D36" s="266" t="str">
        <f t="shared" si="0"/>
        <v>ad</v>
      </c>
      <c r="E36" s="265" t="s">
        <v>120</v>
      </c>
      <c r="F36" s="269"/>
      <c r="G36" s="265" t="s">
        <v>66</v>
      </c>
      <c r="H36" s="269"/>
      <c r="I36" s="267" t="s">
        <v>121</v>
      </c>
      <c r="J36" s="269"/>
      <c r="K36" s="268" t="s">
        <v>0</v>
      </c>
      <c r="L36" s="203">
        <v>6</v>
      </c>
      <c r="N36" s="208"/>
    </row>
    <row r="37" spans="2:14" x14ac:dyDescent="0.4">
      <c r="B37" s="265">
        <v>32</v>
      </c>
      <c r="C37" s="203" t="s">
        <v>198</v>
      </c>
      <c r="D37" s="266" t="str">
        <f t="shared" si="0"/>
        <v>ae</v>
      </c>
      <c r="E37" s="265" t="s">
        <v>120</v>
      </c>
      <c r="F37" s="269"/>
      <c r="G37" s="265" t="s">
        <v>66</v>
      </c>
      <c r="H37" s="269"/>
      <c r="I37" s="267" t="s">
        <v>121</v>
      </c>
      <c r="J37" s="269"/>
      <c r="K37" s="268" t="s">
        <v>0</v>
      </c>
      <c r="L37" s="203">
        <v>7</v>
      </c>
      <c r="N37" s="208"/>
    </row>
    <row r="38" spans="2:14" x14ac:dyDescent="0.4">
      <c r="B38" s="265">
        <v>33</v>
      </c>
      <c r="C38" s="203" t="s">
        <v>199</v>
      </c>
      <c r="D38" s="266" t="str">
        <f t="shared" si="0"/>
        <v>af</v>
      </c>
      <c r="E38" s="265" t="s">
        <v>120</v>
      </c>
      <c r="F38" s="269"/>
      <c r="G38" s="265" t="s">
        <v>66</v>
      </c>
      <c r="H38" s="269"/>
      <c r="I38" s="267" t="s">
        <v>121</v>
      </c>
      <c r="J38" s="269"/>
      <c r="K38" s="268" t="s">
        <v>0</v>
      </c>
      <c r="L38" s="203">
        <v>8</v>
      </c>
      <c r="N38" s="208"/>
    </row>
    <row r="39" spans="2:14" x14ac:dyDescent="0.4">
      <c r="B39" s="265">
        <v>34</v>
      </c>
      <c r="C39" s="270" t="s">
        <v>200</v>
      </c>
      <c r="D39" s="266"/>
      <c r="E39" s="265" t="s">
        <v>120</v>
      </c>
      <c r="F39" s="204"/>
      <c r="G39" s="265" t="s">
        <v>66</v>
      </c>
      <c r="H39" s="204"/>
      <c r="I39" s="267" t="s">
        <v>121</v>
      </c>
      <c r="J39" s="204">
        <v>0</v>
      </c>
      <c r="K39" s="268" t="s">
        <v>0</v>
      </c>
      <c r="L39" s="207" t="str">
        <f t="shared" ref="L39:L40" si="2">IF(OR(F39="",H39=""),"",(H39+IF(F39&gt;H39,1,0)-F39-J39)*24)</f>
        <v/>
      </c>
      <c r="N39" s="208"/>
    </row>
    <row r="40" spans="2:14" x14ac:dyDescent="0.4">
      <c r="B40" s="265"/>
      <c r="C40" s="271" t="s">
        <v>149</v>
      </c>
      <c r="D40" s="266"/>
      <c r="E40" s="265" t="s">
        <v>120</v>
      </c>
      <c r="F40" s="204"/>
      <c r="G40" s="265" t="s">
        <v>66</v>
      </c>
      <c r="H40" s="204"/>
      <c r="I40" s="267" t="s">
        <v>121</v>
      </c>
      <c r="J40" s="204">
        <v>0</v>
      </c>
      <c r="K40" s="268" t="s">
        <v>0</v>
      </c>
      <c r="L40" s="207" t="str">
        <f t="shared" si="2"/>
        <v/>
      </c>
      <c r="N40" s="208"/>
    </row>
    <row r="41" spans="2:14" x14ac:dyDescent="0.4">
      <c r="B41" s="265"/>
      <c r="C41" s="272" t="s">
        <v>149</v>
      </c>
      <c r="D41" s="266" t="str">
        <f>C39</f>
        <v>ag</v>
      </c>
      <c r="E41" s="265" t="s">
        <v>120</v>
      </c>
      <c r="F41" s="204" t="s">
        <v>149</v>
      </c>
      <c r="G41" s="265" t="s">
        <v>66</v>
      </c>
      <c r="H41" s="204" t="s">
        <v>149</v>
      </c>
      <c r="I41" s="267" t="s">
        <v>121</v>
      </c>
      <c r="J41" s="204" t="s">
        <v>149</v>
      </c>
      <c r="K41" s="268" t="s">
        <v>0</v>
      </c>
      <c r="L41" s="207" t="str">
        <f>IF(OR(L39="",L40=""),"",L39+L40)</f>
        <v/>
      </c>
      <c r="N41" s="208" t="s">
        <v>201</v>
      </c>
    </row>
    <row r="42" spans="2:14" x14ac:dyDescent="0.4">
      <c r="B42" s="265"/>
      <c r="C42" s="270" t="s">
        <v>202</v>
      </c>
      <c r="D42" s="266"/>
      <c r="E42" s="265" t="s">
        <v>120</v>
      </c>
      <c r="F42" s="204"/>
      <c r="G42" s="265" t="s">
        <v>66</v>
      </c>
      <c r="H42" s="204"/>
      <c r="I42" s="267" t="s">
        <v>121</v>
      </c>
      <c r="J42" s="204">
        <v>0</v>
      </c>
      <c r="K42" s="268" t="s">
        <v>0</v>
      </c>
      <c r="L42" s="207" t="str">
        <f t="shared" ref="L42:L43" si="3">IF(OR(F42="",H42=""),"",(H42+IF(F42&gt;H42,1,0)-F42-J42)*24)</f>
        <v/>
      </c>
      <c r="N42" s="208"/>
    </row>
    <row r="43" spans="2:14" x14ac:dyDescent="0.4">
      <c r="B43" s="265">
        <v>35</v>
      </c>
      <c r="C43" s="271" t="s">
        <v>149</v>
      </c>
      <c r="D43" s="266"/>
      <c r="E43" s="265" t="s">
        <v>120</v>
      </c>
      <c r="F43" s="204"/>
      <c r="G43" s="265" t="s">
        <v>66</v>
      </c>
      <c r="H43" s="204"/>
      <c r="I43" s="267" t="s">
        <v>121</v>
      </c>
      <c r="J43" s="204">
        <v>0</v>
      </c>
      <c r="K43" s="268" t="s">
        <v>0</v>
      </c>
      <c r="L43" s="207" t="str">
        <f t="shared" si="3"/>
        <v/>
      </c>
      <c r="N43" s="208"/>
    </row>
    <row r="44" spans="2:14" x14ac:dyDescent="0.4">
      <c r="B44" s="265"/>
      <c r="C44" s="272" t="s">
        <v>149</v>
      </c>
      <c r="D44" s="266" t="str">
        <f>C42</f>
        <v>ah</v>
      </c>
      <c r="E44" s="265" t="s">
        <v>120</v>
      </c>
      <c r="F44" s="204" t="s">
        <v>149</v>
      </c>
      <c r="G44" s="265" t="s">
        <v>66</v>
      </c>
      <c r="H44" s="204" t="s">
        <v>149</v>
      </c>
      <c r="I44" s="267" t="s">
        <v>121</v>
      </c>
      <c r="J44" s="204" t="s">
        <v>149</v>
      </c>
      <c r="K44" s="268" t="s">
        <v>0</v>
      </c>
      <c r="L44" s="207" t="str">
        <f>IF(OR(L42="",L43=""),"",L42+L43)</f>
        <v/>
      </c>
      <c r="N44" s="208" t="s">
        <v>203</v>
      </c>
    </row>
    <row r="45" spans="2:14" x14ac:dyDescent="0.4">
      <c r="B45" s="265"/>
      <c r="C45" s="270" t="s">
        <v>204</v>
      </c>
      <c r="D45" s="266"/>
      <c r="E45" s="265" t="s">
        <v>120</v>
      </c>
      <c r="F45" s="204"/>
      <c r="G45" s="265" t="s">
        <v>66</v>
      </c>
      <c r="H45" s="204"/>
      <c r="I45" s="267" t="s">
        <v>121</v>
      </c>
      <c r="J45" s="204">
        <v>0</v>
      </c>
      <c r="K45" s="268" t="s">
        <v>0</v>
      </c>
      <c r="L45" s="207" t="str">
        <f t="shared" ref="L45:L46" si="4">IF(OR(F45="",H45=""),"",(H45+IF(F45&gt;H45,1,0)-F45-J45)*24)</f>
        <v/>
      </c>
      <c r="N45" s="208"/>
    </row>
    <row r="46" spans="2:14" x14ac:dyDescent="0.4">
      <c r="B46" s="265">
        <v>36</v>
      </c>
      <c r="C46" s="271" t="s">
        <v>149</v>
      </c>
      <c r="D46" s="266"/>
      <c r="E46" s="265" t="s">
        <v>120</v>
      </c>
      <c r="F46" s="204"/>
      <c r="G46" s="265" t="s">
        <v>66</v>
      </c>
      <c r="H46" s="204"/>
      <c r="I46" s="267" t="s">
        <v>121</v>
      </c>
      <c r="J46" s="204">
        <v>0</v>
      </c>
      <c r="K46" s="268" t="s">
        <v>0</v>
      </c>
      <c r="L46" s="207" t="str">
        <f t="shared" si="4"/>
        <v/>
      </c>
      <c r="N46" s="208"/>
    </row>
    <row r="47" spans="2:14" x14ac:dyDescent="0.4">
      <c r="B47" s="265"/>
      <c r="C47" s="272" t="s">
        <v>149</v>
      </c>
      <c r="D47" s="266" t="str">
        <f>C45</f>
        <v>ai</v>
      </c>
      <c r="E47" s="265" t="s">
        <v>120</v>
      </c>
      <c r="F47" s="204" t="s">
        <v>149</v>
      </c>
      <c r="G47" s="265" t="s">
        <v>66</v>
      </c>
      <c r="H47" s="204" t="s">
        <v>149</v>
      </c>
      <c r="I47" s="267" t="s">
        <v>121</v>
      </c>
      <c r="J47" s="204" t="s">
        <v>149</v>
      </c>
      <c r="K47" s="268" t="s">
        <v>0</v>
      </c>
      <c r="L47" s="207" t="str">
        <f>IF(OR(L45="",L46=""),"",L45+L46)</f>
        <v/>
      </c>
      <c r="N47" s="208" t="s">
        <v>203</v>
      </c>
    </row>
    <row r="49" spans="3:4" x14ac:dyDescent="0.4">
      <c r="C49" s="200" t="s">
        <v>247</v>
      </c>
      <c r="D49" s="200"/>
    </row>
    <row r="50" spans="3:4" x14ac:dyDescent="0.4">
      <c r="C50" s="200" t="s">
        <v>248</v>
      </c>
      <c r="D50" s="200"/>
    </row>
    <row r="51" spans="3:4" x14ac:dyDescent="0.4">
      <c r="C51" s="200" t="s">
        <v>245</v>
      </c>
      <c r="D51" s="200"/>
    </row>
    <row r="52" spans="3:4" x14ac:dyDescent="0.4">
      <c r="C52" s="200" t="s">
        <v>246</v>
      </c>
      <c r="D52" s="200"/>
    </row>
    <row r="53" spans="3:4" x14ac:dyDescent="0.4">
      <c r="C53" s="200" t="s">
        <v>152</v>
      </c>
      <c r="D53" s="200"/>
    </row>
    <row r="54" spans="3:4" x14ac:dyDescent="0.4">
      <c r="C54" s="200" t="s">
        <v>153</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北川　槙吾</cp:lastModifiedBy>
  <cp:lastPrinted>2021-03-24T10:23:59Z</cp:lastPrinted>
  <dcterms:created xsi:type="dcterms:W3CDTF">2020-01-14T23:44:41Z</dcterms:created>
  <dcterms:modified xsi:type="dcterms:W3CDTF">2024-09-19T06:36:41Z</dcterms:modified>
</cp:coreProperties>
</file>