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088" windowHeight="11580" tabRatio="945"/>
  </bookViews>
  <sheets>
    <sheet name="乳がん" sheetId="10" r:id="rId1"/>
    <sheet name="子宮がん" sheetId="11" r:id="rId2"/>
    <sheet name="胃がんX線" sheetId="12" r:id="rId3"/>
    <sheet name="胃がん内視鏡・尿素" sheetId="13" r:id="rId4"/>
    <sheet name="胃リスク" sheetId="7" r:id="rId5"/>
    <sheet name="肝炎" sheetId="8" r:id="rId6"/>
    <sheet name="健康診査(生保)" sheetId="14" r:id="rId7"/>
    <sheet name="大腸がん" sheetId="15" r:id="rId8"/>
    <sheet name="骨粗鬆症" sheetId="16" r:id="rId9"/>
    <sheet name="医療機関コード検索" sheetId="3" r:id="rId10"/>
    <sheet name="リスト" sheetId="2" state="hidden" r:id="rId11"/>
  </sheets>
  <definedNames>
    <definedName name="_xlnm._FilterDatabase" localSheetId="9" hidden="1">医療機関コード検索!$A$1:$B$1</definedName>
    <definedName name="_xlnm.Print_Area" localSheetId="2">胃がんX線!$A$1:$Q$28</definedName>
    <definedName name="_xlnm.Print_Area" localSheetId="3">胃がん内視鏡・尿素!$A$1:$Q$41</definedName>
    <definedName name="_xlnm.Print_Area" localSheetId="4">胃リスク!$A$1:$Q$26</definedName>
    <definedName name="_xlnm.Print_Area" localSheetId="9">医療機関コード検索!$A$1:$B$464</definedName>
    <definedName name="_xlnm.Print_Area" localSheetId="5">肝炎!$A$1:$P$35</definedName>
    <definedName name="_xlnm.Print_Area" localSheetId="6">'健康診査(生保)'!$A$1:$Q$21</definedName>
    <definedName name="_xlnm.Print_Area" localSheetId="8">骨粗鬆症!$A$1:$Q$28</definedName>
    <definedName name="_xlnm.Print_Area" localSheetId="1">子宮がん!$A$1:$Q$32</definedName>
    <definedName name="_xlnm.Print_Area" localSheetId="7">大腸がん!$A$1:$Q$27</definedName>
    <definedName name="_xlnm.Print_Area" localSheetId="0">乳がん!$A$1:$Q$30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6" l="1"/>
  <c r="K19" i="16"/>
  <c r="K18" i="16"/>
  <c r="K17" i="16"/>
  <c r="L4" i="16"/>
  <c r="M2" i="16"/>
  <c r="K19" i="15"/>
  <c r="K18" i="15"/>
  <c r="K17" i="15"/>
  <c r="L4" i="15"/>
  <c r="M2" i="15"/>
  <c r="K21" i="16" l="1"/>
  <c r="K23" i="16" s="1"/>
  <c r="N23" i="16" s="1"/>
  <c r="K20" i="15"/>
  <c r="K22" i="15" s="1"/>
  <c r="N22" i="15" s="1"/>
  <c r="M2" i="11"/>
  <c r="M2" i="10" l="1"/>
  <c r="M2" i="7"/>
  <c r="M2" i="14"/>
  <c r="L2" i="8"/>
  <c r="M2" i="13"/>
  <c r="M2" i="12"/>
  <c r="N20" i="14" l="1"/>
  <c r="K30" i="8" l="1"/>
  <c r="K31" i="8" s="1"/>
  <c r="K25" i="10" l="1"/>
  <c r="K24" i="10"/>
  <c r="K23" i="10"/>
  <c r="K22" i="10"/>
  <c r="K21" i="10"/>
  <c r="K20" i="10"/>
  <c r="K19" i="10"/>
  <c r="K18" i="10"/>
  <c r="L4" i="10"/>
  <c r="K18" i="7"/>
  <c r="L4" i="7"/>
  <c r="K17" i="14"/>
  <c r="K18" i="14" s="1"/>
  <c r="K20" i="14" s="1"/>
  <c r="L4" i="14"/>
  <c r="K27" i="8"/>
  <c r="K26" i="8"/>
  <c r="K25" i="8"/>
  <c r="K24" i="8"/>
  <c r="K21" i="8"/>
  <c r="K20" i="8"/>
  <c r="K19" i="8"/>
  <c r="K18" i="8"/>
  <c r="K4" i="8"/>
  <c r="K38" i="13"/>
  <c r="K37" i="13"/>
  <c r="K36" i="13"/>
  <c r="K33" i="13"/>
  <c r="K32" i="13"/>
  <c r="K31" i="13"/>
  <c r="K26" i="13"/>
  <c r="K25" i="13"/>
  <c r="K24" i="13"/>
  <c r="K21" i="13"/>
  <c r="K20" i="13"/>
  <c r="K19" i="13"/>
  <c r="L4" i="13"/>
  <c r="K20" i="12"/>
  <c r="K19" i="12"/>
  <c r="K18" i="12"/>
  <c r="K17" i="12"/>
  <c r="L4" i="12"/>
  <c r="K27" i="11"/>
  <c r="K26" i="11"/>
  <c r="K25" i="11"/>
  <c r="K24" i="11"/>
  <c r="K21" i="11"/>
  <c r="K20" i="11"/>
  <c r="K19" i="11"/>
  <c r="K18" i="11"/>
  <c r="K22" i="11" s="1"/>
  <c r="L4" i="11"/>
  <c r="K19" i="7" l="1"/>
  <c r="K21" i="7" s="1"/>
  <c r="N21" i="7" s="1"/>
  <c r="K39" i="13"/>
  <c r="K34" i="13"/>
  <c r="K27" i="13"/>
  <c r="K21" i="12"/>
  <c r="K23" i="12" s="1"/>
  <c r="N23" i="12" s="1"/>
  <c r="K28" i="11"/>
  <c r="I30" i="11" s="1"/>
  <c r="M30" i="11" s="1"/>
  <c r="K26" i="10"/>
  <c r="I28" i="10" s="1"/>
  <c r="M28" i="10" s="1"/>
  <c r="K22" i="13"/>
  <c r="K28" i="8"/>
  <c r="K22" i="8"/>
  <c r="J41" i="13" l="1"/>
  <c r="M41" i="13" s="1"/>
  <c r="I33" i="8"/>
  <c r="M33" i="8" s="1"/>
</calcChain>
</file>

<file path=xl/comments1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sharedStrings.xml><?xml version="1.0" encoding="utf-8"?>
<sst xmlns="http://schemas.openxmlformats.org/spreadsheetml/2006/main" count="714" uniqueCount="425">
  <si>
    <t>1回目</t>
    <rPh sb="1" eb="3">
      <t>カイメ</t>
    </rPh>
    <phoneticPr fontId="2"/>
  </si>
  <si>
    <t>2回目</t>
    <rPh sb="1" eb="3">
      <t>カイメ</t>
    </rPh>
    <phoneticPr fontId="2"/>
  </si>
  <si>
    <t>接種回数</t>
    <rPh sb="0" eb="2">
      <t>セッシュ</t>
    </rPh>
    <rPh sb="2" eb="4">
      <t>カイスウ</t>
    </rPh>
    <phoneticPr fontId="2"/>
  </si>
  <si>
    <t>　姫 路 市 長 様</t>
    <rPh sb="1" eb="2">
      <t>ヒメ</t>
    </rPh>
    <rPh sb="3" eb="4">
      <t>ミチ</t>
    </rPh>
    <rPh sb="5" eb="6">
      <t>シ</t>
    </rPh>
    <rPh sb="7" eb="8">
      <t>チョウ</t>
    </rPh>
    <rPh sb="9" eb="10">
      <t>サマ</t>
    </rPh>
    <phoneticPr fontId="2"/>
  </si>
  <si>
    <t>医療機関コード</t>
    <rPh sb="0" eb="2">
      <t>イリョウ</t>
    </rPh>
    <rPh sb="2" eb="4">
      <t>キカン</t>
    </rPh>
    <phoneticPr fontId="2"/>
  </si>
  <si>
    <t>高齢者</t>
    <rPh sb="0" eb="3">
      <t>コウレイシャ</t>
    </rPh>
    <phoneticPr fontId="2"/>
  </si>
  <si>
    <t>基礎疾患保有者</t>
    <phoneticPr fontId="2"/>
  </si>
  <si>
    <t>その他の者</t>
    <rPh sb="2" eb="3">
      <t>タ</t>
    </rPh>
    <rPh sb="4" eb="5">
      <t>シャ</t>
    </rPh>
    <phoneticPr fontId="2"/>
  </si>
  <si>
    <t>接種者区分</t>
    <phoneticPr fontId="2"/>
  </si>
  <si>
    <t>総計</t>
    <rPh sb="0" eb="2">
      <t>ソウケイ</t>
    </rPh>
    <phoneticPr fontId="2"/>
  </si>
  <si>
    <t>小計</t>
    <rPh sb="0" eb="2">
      <t>ショウケイ</t>
    </rPh>
    <phoneticPr fontId="2"/>
  </si>
  <si>
    <t>ワクチン名</t>
    <rPh sb="4" eb="5">
      <t>メイ</t>
    </rPh>
    <phoneticPr fontId="2"/>
  </si>
  <si>
    <t>14 ファイザー社</t>
    <rPh sb="8" eb="9">
      <t>シャ</t>
    </rPh>
    <phoneticPr fontId="2"/>
  </si>
  <si>
    <t>24 武田/モデルナ社</t>
    <rPh sb="3" eb="5">
      <t>タケダ</t>
    </rPh>
    <rPh sb="10" eb="11">
      <t>シャ</t>
    </rPh>
    <phoneticPr fontId="2"/>
  </si>
  <si>
    <t>23 アストラゼネカ社</t>
    <rPh sb="10" eb="11">
      <t>シャ</t>
    </rPh>
    <phoneticPr fontId="2"/>
  </si>
  <si>
    <t>医療従事者（優先接種）</t>
    <rPh sb="0" eb="2">
      <t>イリョウ</t>
    </rPh>
    <rPh sb="2" eb="5">
      <t>ジュウジシャ</t>
    </rPh>
    <rPh sb="6" eb="8">
      <t>ユウセン</t>
    </rPh>
    <rPh sb="8" eb="10">
      <t>セッシュ</t>
    </rPh>
    <phoneticPr fontId="2"/>
  </si>
  <si>
    <t>高齢者施設従事者（優先接種）</t>
    <rPh sb="0" eb="3">
      <t>コウレイシャ</t>
    </rPh>
    <rPh sb="3" eb="5">
      <t>シセツ</t>
    </rPh>
    <rPh sb="5" eb="8">
      <t>ジュウジシャ</t>
    </rPh>
    <rPh sb="9" eb="11">
      <t>ユウセン</t>
    </rPh>
    <rPh sb="11" eb="13">
      <t>セッシュ</t>
    </rPh>
    <phoneticPr fontId="2"/>
  </si>
  <si>
    <t>国部医院</t>
  </si>
  <si>
    <t>森田医院</t>
  </si>
  <si>
    <t>藤戸内科</t>
  </si>
  <si>
    <t>空地医院</t>
  </si>
  <si>
    <t>つきたに医院</t>
  </si>
  <si>
    <t>白枝医院</t>
  </si>
  <si>
    <t>西庵医院</t>
  </si>
  <si>
    <t>須山内科循環器内科</t>
  </si>
  <si>
    <t>阿佐美内科医院</t>
  </si>
  <si>
    <t>井上内科医院</t>
  </si>
  <si>
    <t>福本内科</t>
  </si>
  <si>
    <t>吉川内科医院</t>
  </si>
  <si>
    <t>森内科医院</t>
  </si>
  <si>
    <t>藤本医院</t>
  </si>
  <si>
    <t>菊川荒木内科心療内科</t>
  </si>
  <si>
    <t>高見医院</t>
  </si>
  <si>
    <t>和辻医院</t>
  </si>
  <si>
    <t>瀧谷内科医院</t>
  </si>
  <si>
    <t>浜島医院</t>
  </si>
  <si>
    <t>深津内科診療所</t>
  </si>
  <si>
    <t>深津内科医院</t>
  </si>
  <si>
    <t>桜井内科</t>
  </si>
  <si>
    <t>泉内科医院</t>
  </si>
  <si>
    <t>小嶋診療所</t>
  </si>
  <si>
    <t>土井医院</t>
  </si>
  <si>
    <t>塚本内科循環器科</t>
  </si>
  <si>
    <t>船越内科クリニック</t>
  </si>
  <si>
    <t>くるす医院</t>
  </si>
  <si>
    <t>五島診療所</t>
  </si>
  <si>
    <t>三木医院</t>
  </si>
  <si>
    <t>朝山内科医院</t>
  </si>
  <si>
    <t>美野内科医院</t>
  </si>
  <si>
    <t>長久天満診療所</t>
  </si>
  <si>
    <t>書写西村内科</t>
  </si>
  <si>
    <t>水野内科医院</t>
  </si>
  <si>
    <t>久保内科</t>
  </si>
  <si>
    <t>山本内科胃腸科</t>
  </si>
  <si>
    <t>ごばん内科医院</t>
  </si>
  <si>
    <t>神頭医院</t>
  </si>
  <si>
    <t>三谷内科医院</t>
  </si>
  <si>
    <t>白井医院</t>
  </si>
  <si>
    <t>大島内科クリニック</t>
  </si>
  <si>
    <t>福間内科医院</t>
  </si>
  <si>
    <t>藤井内科クリニック</t>
  </si>
  <si>
    <t>はやし内科・循環器科</t>
  </si>
  <si>
    <t>姫路市医師会診療所</t>
  </si>
  <si>
    <t>ヘルスコープあぼし診療所</t>
  </si>
  <si>
    <t>近藤内科医院</t>
  </si>
  <si>
    <t>岡本内科</t>
  </si>
  <si>
    <t>水田クリニック</t>
  </si>
  <si>
    <t>山陽内科クリニック</t>
  </si>
  <si>
    <t>よしかた内科クリニック</t>
  </si>
  <si>
    <t>山本内科医院</t>
  </si>
  <si>
    <t>こがめ内科</t>
  </si>
  <si>
    <t>野里門クリニック</t>
  </si>
  <si>
    <t>貴志内科クリニック</t>
  </si>
  <si>
    <t>松島クリニック</t>
  </si>
  <si>
    <t>水野クリニック</t>
  </si>
  <si>
    <t>田中クリニック</t>
  </si>
  <si>
    <t>松本内科クリニック</t>
  </si>
  <si>
    <t>八十内科クリニック</t>
  </si>
  <si>
    <t>吉本内科医院</t>
  </si>
  <si>
    <t>戸谷クリニック</t>
  </si>
  <si>
    <t>すがの内科クリニック</t>
  </si>
  <si>
    <t>小西医院</t>
  </si>
  <si>
    <t>西門内科</t>
  </si>
  <si>
    <t>平石医院</t>
  </si>
  <si>
    <t>松浦診療所</t>
  </si>
  <si>
    <t>姫路市国民健康保険家島診療所</t>
  </si>
  <si>
    <t>真浦クリニック</t>
  </si>
  <si>
    <t>姫路市立ぼうぜ医院</t>
  </si>
  <si>
    <t>安富診療所</t>
  </si>
  <si>
    <t>中山クリニック</t>
  </si>
  <si>
    <t>松浦医院</t>
  </si>
  <si>
    <t>森田内科・循環器科</t>
  </si>
  <si>
    <t>花房内科・消化器科</t>
  </si>
  <si>
    <t>さだとうクリニック</t>
  </si>
  <si>
    <t>西川クリニック</t>
  </si>
  <si>
    <t>かじや循環器内科</t>
  </si>
  <si>
    <t>いけがみクリニック</t>
  </si>
  <si>
    <t>三輪小児科</t>
  </si>
  <si>
    <t>本郷小児科医院</t>
  </si>
  <si>
    <t>木花クリニック</t>
  </si>
  <si>
    <t>かりの小児科</t>
  </si>
  <si>
    <t>五百井小児科</t>
  </si>
  <si>
    <t>清水医院</t>
  </si>
  <si>
    <t>清水小児科</t>
  </si>
  <si>
    <t>岡藤小児科医院</t>
  </si>
  <si>
    <t>はちわかこどもクリニック</t>
  </si>
  <si>
    <t>くろさか小児科アレルギー科</t>
  </si>
  <si>
    <t>山田こどもクリニック</t>
  </si>
  <si>
    <t>転馬こどもの診療所</t>
  </si>
  <si>
    <t>野間こどもクリニック</t>
  </si>
  <si>
    <t>藤原小児科クリニック</t>
  </si>
  <si>
    <t>どいこどもクリニック</t>
  </si>
  <si>
    <t>岡こどもクリニック</t>
  </si>
  <si>
    <t>北野小児科クリニック</t>
  </si>
  <si>
    <t>早野小児科</t>
  </si>
  <si>
    <t>上原小児クリニック</t>
  </si>
  <si>
    <t>太田産婦人科医院</t>
  </si>
  <si>
    <t>中林産婦人科クリニック</t>
  </si>
  <si>
    <t>岡本愛育医院</t>
  </si>
  <si>
    <t>井上産婦人科医院</t>
  </si>
  <si>
    <t>和田産婦人科</t>
  </si>
  <si>
    <t>平田医院</t>
  </si>
  <si>
    <t>親愛産婦人科</t>
  </si>
  <si>
    <t>おおたレディースクリニック</t>
  </si>
  <si>
    <t>最上クリニック</t>
  </si>
  <si>
    <t>尾上眼科</t>
  </si>
  <si>
    <t>梅田耳鼻咽喉科医院</t>
  </si>
  <si>
    <t>土井眼科</t>
  </si>
  <si>
    <t>吉田眼科医院</t>
  </si>
  <si>
    <t>三木眼科</t>
  </si>
  <si>
    <t>知原眼科</t>
  </si>
  <si>
    <t>長谷川耳鼻咽喉科</t>
  </si>
  <si>
    <t>駅ビル眼科フクナガ</t>
  </si>
  <si>
    <t>松本耳鼻咽喉科</t>
  </si>
  <si>
    <t>門屋眼科</t>
  </si>
  <si>
    <t>伊東眼科医院</t>
  </si>
  <si>
    <t>まさき眼科</t>
  </si>
  <si>
    <t>瓦井耳鼻咽喉科医院</t>
  </si>
  <si>
    <t>くるす眼科クリニック</t>
  </si>
  <si>
    <t>梅津眼科</t>
  </si>
  <si>
    <t>小林眼科</t>
  </si>
  <si>
    <t>こじま眼科</t>
  </si>
  <si>
    <t>ほしたにクリニック</t>
  </si>
  <si>
    <t>藤田クリニック</t>
  </si>
  <si>
    <t>戸谷整形外科・外科</t>
  </si>
  <si>
    <t>奥山クリニック</t>
  </si>
  <si>
    <t>宇野津整形外科医院</t>
  </si>
  <si>
    <t>柴田整形外科クリニック</t>
  </si>
  <si>
    <t>石川医院</t>
  </si>
  <si>
    <t>河野医院</t>
  </si>
  <si>
    <t>クレモト外科</t>
  </si>
  <si>
    <t>土居医院</t>
  </si>
  <si>
    <t>小原医院</t>
  </si>
  <si>
    <t>白國医院</t>
  </si>
  <si>
    <t>平野整形外科</t>
  </si>
  <si>
    <t>かしもと整形外科医院</t>
  </si>
  <si>
    <t>栗原整形外科</t>
  </si>
  <si>
    <t>生田クリニック</t>
  </si>
  <si>
    <t>山田クリニック</t>
  </si>
  <si>
    <t>中村純クリニック</t>
  </si>
  <si>
    <t>竹村整形外科医院</t>
  </si>
  <si>
    <t>丸尾内科外科</t>
  </si>
  <si>
    <t>日野整形外科</t>
  </si>
  <si>
    <t>もりたクリニック</t>
  </si>
  <si>
    <t>土井クリニック</t>
  </si>
  <si>
    <t>にしはら乳腺クリニック</t>
  </si>
  <si>
    <t>整形外科ほそいクリニック</t>
  </si>
  <si>
    <t>山田脳神経外科医院</t>
  </si>
  <si>
    <t>中塚泌尿器科医院</t>
  </si>
  <si>
    <t>岸田医院</t>
  </si>
  <si>
    <t>若林医院</t>
  </si>
  <si>
    <t>岡崎外科消化器肛門クリニック</t>
  </si>
  <si>
    <t>大西医院</t>
  </si>
  <si>
    <t>富岡医院</t>
  </si>
  <si>
    <t>宮下皮膚科形成外科</t>
  </si>
  <si>
    <t>古谷クリニック</t>
  </si>
  <si>
    <t>平見内科クリニック</t>
  </si>
  <si>
    <t>老人保健施設カノープス姫路</t>
  </si>
  <si>
    <t>いそかわキッズクリニック</t>
  </si>
  <si>
    <t>みこ皮膚科クリニック</t>
  </si>
  <si>
    <t>ささお眼科クリニック</t>
  </si>
  <si>
    <t>野本眼科</t>
  </si>
  <si>
    <t>なかがわ耳鼻咽喉科クリニック</t>
  </si>
  <si>
    <t>北野内科クリニック</t>
  </si>
  <si>
    <t>おくのクリニック</t>
  </si>
  <si>
    <t>飾西さかいクリニック</t>
  </si>
  <si>
    <t>ふじわら心のクリニック</t>
  </si>
  <si>
    <t>みどり訪問クリニック</t>
  </si>
  <si>
    <t>ファミリークリニックあぼし</t>
  </si>
  <si>
    <t>野里ファミリークリニック</t>
  </si>
  <si>
    <t>はまひらこどもクリニック</t>
  </si>
  <si>
    <t>のざと眼科</t>
  </si>
  <si>
    <t>たまきファミリークリニック</t>
  </si>
  <si>
    <t>メンタルクリニック心和</t>
  </si>
  <si>
    <t>老人保健施設ハピネス五葉</t>
  </si>
  <si>
    <t>介護老人保健施設ゆめさき</t>
  </si>
  <si>
    <t>介護老人保健施設マリア・ヴィラ</t>
  </si>
  <si>
    <t>いくはし女性クリニック</t>
  </si>
  <si>
    <t>さわだ内科・呼吸器クリニック</t>
  </si>
  <si>
    <t>上川ペインクリニック</t>
  </si>
  <si>
    <t>なかむら内科クリニック</t>
  </si>
  <si>
    <t>やまだ皮膚科クリニック</t>
  </si>
  <si>
    <t>うおずみ耳鼻咽喉科</t>
  </si>
  <si>
    <t>京見の森クリニック</t>
  </si>
  <si>
    <t>糖尿病内科たかべクリニック</t>
  </si>
  <si>
    <t>奥新クリニック</t>
  </si>
  <si>
    <t>東ひめじ腎泌尿器科クリニック</t>
  </si>
  <si>
    <t>きむら内科クリニック</t>
  </si>
  <si>
    <t>やまゆりファミリーくりにっく</t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</si>
  <si>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5"/>
  </si>
  <si>
    <t>電話番号</t>
    <rPh sb="0" eb="2">
      <t>デンワ</t>
    </rPh>
    <rPh sb="2" eb="4">
      <t>バンゴウ</t>
    </rPh>
    <phoneticPr fontId="15"/>
  </si>
  <si>
    <t>担当者氏名</t>
    <rPh sb="0" eb="3">
      <t>タントウシャ</t>
    </rPh>
    <rPh sb="3" eb="5">
      <t>シメイ</t>
    </rPh>
    <phoneticPr fontId="15"/>
  </si>
  <si>
    <t>年</t>
    <rPh sb="0" eb="1">
      <t>ネン</t>
    </rPh>
    <phoneticPr fontId="2"/>
  </si>
  <si>
    <t>令和</t>
    <rPh sb="0" eb="2">
      <t>レイワ</t>
    </rPh>
    <phoneticPr fontId="2"/>
  </si>
  <si>
    <t>請求日</t>
    <rPh sb="0" eb="3">
      <t>セイキュウヒ</t>
    </rPh>
    <phoneticPr fontId="2"/>
  </si>
  <si>
    <t>月</t>
    <rPh sb="0" eb="1">
      <t>ツキ</t>
    </rPh>
    <phoneticPr fontId="2"/>
  </si>
  <si>
    <t>　</t>
    <phoneticPr fontId="2"/>
  </si>
  <si>
    <t>じむらクリニック</t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</si>
  <si>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2"/>
  </si>
  <si>
    <t>小国病院</t>
  </si>
  <si>
    <t>姫路愛和病院</t>
  </si>
  <si>
    <t>神野病院</t>
  </si>
  <si>
    <t>塩住医院</t>
  </si>
  <si>
    <t>せおクリニック内科眼科</t>
  </si>
  <si>
    <t>姫路地蔵温泉みやもと診療所</t>
  </si>
  <si>
    <t>まきの外科・胃腸科診療所</t>
  </si>
  <si>
    <t>日並内科外科医院</t>
  </si>
  <si>
    <t>尾田内科クリニック</t>
  </si>
  <si>
    <t>かいほつ内科クリニック</t>
  </si>
  <si>
    <t>しろがねのりこ皮ふ科</t>
  </si>
  <si>
    <t>医療法人五葉会　城南病院</t>
  </si>
  <si>
    <t>ジェイレディースクリニック</t>
  </si>
  <si>
    <t>辰巳内科・眼科</t>
  </si>
  <si>
    <t>胃がんリスク判定（検査）事業実施報告書 兼 請求書</t>
    <rPh sb="5" eb="7">
      <t>ハンテイ</t>
    </rPh>
    <rPh sb="9" eb="11">
      <t>ケンサ</t>
    </rPh>
    <rPh sb="11" eb="13">
      <t>ジギョウ</t>
    </rPh>
    <rPh sb="13" eb="15">
      <t>ジッシ</t>
    </rPh>
    <rPh sb="15" eb="18">
      <t>ホウコクショ</t>
    </rPh>
    <rPh sb="19" eb="20">
      <t>ケン</t>
    </rPh>
    <rPh sb="21" eb="24">
      <t>セイキュウショ</t>
    </rPh>
    <phoneticPr fontId="2"/>
  </si>
  <si>
    <t>区分</t>
    <rPh sb="0" eb="2">
      <t>クブン</t>
    </rPh>
    <phoneticPr fontId="2"/>
  </si>
  <si>
    <t>２０歳</t>
    <rPh sb="2" eb="3">
      <t>サイ</t>
    </rPh>
    <phoneticPr fontId="2"/>
  </si>
  <si>
    <t>受診人員</t>
    <rPh sb="0" eb="2">
      <t>ジュシン</t>
    </rPh>
    <rPh sb="2" eb="4">
      <t>ジンイン</t>
    </rPh>
    <phoneticPr fontId="2"/>
  </si>
  <si>
    <t>請求金額</t>
    <rPh sb="0" eb="2">
      <t>セイキュウ</t>
    </rPh>
    <rPh sb="2" eb="4">
      <t>キンガク</t>
    </rPh>
    <phoneticPr fontId="2"/>
  </si>
  <si>
    <t>１　実施数</t>
    <rPh sb="2" eb="4">
      <t>ジッシ</t>
    </rPh>
    <rPh sb="4" eb="5">
      <t>スウ</t>
    </rPh>
    <phoneticPr fontId="2"/>
  </si>
  <si>
    <t>生活保護受給者</t>
    <rPh sb="0" eb="7">
      <t>セイカツホゴジュキュウシャ</t>
    </rPh>
    <phoneticPr fontId="2"/>
  </si>
  <si>
    <t>市民税非課税</t>
    <rPh sb="0" eb="3">
      <t>シミンゼイ</t>
    </rPh>
    <rPh sb="3" eb="6">
      <t>ヒカゼイ</t>
    </rPh>
    <phoneticPr fontId="2"/>
  </si>
  <si>
    <t>無料クーポン</t>
    <rPh sb="0" eb="2">
      <t>ムリョウ</t>
    </rPh>
    <phoneticPr fontId="2"/>
  </si>
  <si>
    <t>肝炎ウイルス検診事業実施報告書 兼 請求書</t>
    <rPh sb="0" eb="1">
      <t>カンエン</t>
    </rPh>
    <rPh sb="5" eb="7">
      <t>ケンシン</t>
    </rPh>
    <rPh sb="7" eb="9">
      <t>ジギョウ</t>
    </rPh>
    <rPh sb="8" eb="10">
      <t>ジッシ</t>
    </rPh>
    <rPh sb="10" eb="13">
      <t>ホウコクショ</t>
    </rPh>
    <rPh sb="14" eb="15">
      <t>ケン</t>
    </rPh>
    <rPh sb="16" eb="19">
      <t>セイキュウショ</t>
    </rPh>
    <phoneticPr fontId="2"/>
  </si>
  <si>
    <t>４０～４９歳</t>
    <rPh sb="5" eb="6">
      <t>サイ</t>
    </rPh>
    <phoneticPr fontId="2"/>
  </si>
  <si>
    <t>５０歳以上</t>
    <rPh sb="2" eb="5">
      <t>サイイジョウ</t>
    </rPh>
    <phoneticPr fontId="2"/>
  </si>
  <si>
    <t>乳がん検診事業実施報告書 兼 請求書</t>
    <rPh sb="0" eb="1">
      <t>ニュウ</t>
    </rPh>
    <rPh sb="3" eb="5">
      <t>ケンシン</t>
    </rPh>
    <rPh sb="5" eb="7">
      <t>ジギョウ</t>
    </rPh>
    <rPh sb="6" eb="8">
      <t>ジッシ</t>
    </rPh>
    <rPh sb="8" eb="11">
      <t>ホウコクショ</t>
    </rPh>
    <rPh sb="12" eb="13">
      <t>ケン</t>
    </rPh>
    <rPh sb="14" eb="17">
      <t>セイキュウショ</t>
    </rPh>
    <phoneticPr fontId="2"/>
  </si>
  <si>
    <t>子宮がん検診事業実施報告書 兼 請求書</t>
    <rPh sb="0" eb="2">
      <t>シキュウ</t>
    </rPh>
    <rPh sb="4" eb="6">
      <t>ケンシン</t>
    </rPh>
    <rPh sb="6" eb="8">
      <t>ジギョウ</t>
    </rPh>
    <rPh sb="7" eb="9">
      <t>ジッシ</t>
    </rPh>
    <rPh sb="9" eb="12">
      <t>ホウコクショ</t>
    </rPh>
    <rPh sb="13" eb="14">
      <t>ケン</t>
    </rPh>
    <rPh sb="15" eb="18">
      <t>セイキュウショ</t>
    </rPh>
    <phoneticPr fontId="2"/>
  </si>
  <si>
    <t>頸部</t>
    <rPh sb="0" eb="2">
      <t>ケイブ</t>
    </rPh>
    <phoneticPr fontId="2"/>
  </si>
  <si>
    <t>１８歳以上（有料）</t>
    <rPh sb="2" eb="5">
      <t>サイイジョウ</t>
    </rPh>
    <rPh sb="6" eb="8">
      <t>ユウリョウ</t>
    </rPh>
    <phoneticPr fontId="2"/>
  </si>
  <si>
    <t>頸部＋体部</t>
    <rPh sb="0" eb="2">
      <t>ケイブ</t>
    </rPh>
    <rPh sb="3" eb="5">
      <t>タイブ</t>
    </rPh>
    <phoneticPr fontId="2"/>
  </si>
  <si>
    <t>胃がん（胃部エックス線検査）検診事業実施報告書 兼 請求書</t>
    <rPh sb="0" eb="1">
      <t>イ</t>
    </rPh>
    <rPh sb="4" eb="6">
      <t>イブ</t>
    </rPh>
    <rPh sb="10" eb="13">
      <t>センケンサ</t>
    </rPh>
    <rPh sb="14" eb="16">
      <t>ケンシン</t>
    </rPh>
    <rPh sb="16" eb="18">
      <t>ジギョウ</t>
    </rPh>
    <rPh sb="17" eb="19">
      <t>ジッシ</t>
    </rPh>
    <rPh sb="19" eb="22">
      <t>ホウコクショ</t>
    </rPh>
    <rPh sb="23" eb="24">
      <t>ケン</t>
    </rPh>
    <rPh sb="25" eb="28">
      <t>セイキュウショ</t>
    </rPh>
    <phoneticPr fontId="2"/>
  </si>
  <si>
    <t>４０歳以上</t>
    <rPh sb="2" eb="5">
      <t>サイイジョウ</t>
    </rPh>
    <phoneticPr fontId="2"/>
  </si>
  <si>
    <t>胃内視鏡検査のみ</t>
    <rPh sb="0" eb="4">
      <t>イナイシキョウ</t>
    </rPh>
    <rPh sb="4" eb="6">
      <t>ケンサ</t>
    </rPh>
    <phoneticPr fontId="2"/>
  </si>
  <si>
    <t>医師会で二次読影</t>
    <rPh sb="0" eb="3">
      <t>イシカイ</t>
    </rPh>
    <rPh sb="4" eb="6">
      <t>ニジ</t>
    </rPh>
    <rPh sb="6" eb="8">
      <t>ドクエイ</t>
    </rPh>
    <phoneticPr fontId="2"/>
  </si>
  <si>
    <t>自院で読影</t>
    <rPh sb="0" eb="2">
      <t>ジイン</t>
    </rPh>
    <rPh sb="3" eb="5">
      <t>ドクエイ</t>
    </rPh>
    <phoneticPr fontId="2"/>
  </si>
  <si>
    <t>小合計</t>
    <rPh sb="0" eb="1">
      <t>ショウ</t>
    </rPh>
    <rPh sb="1" eb="3">
      <t>ゴウケイ</t>
    </rPh>
    <phoneticPr fontId="2"/>
  </si>
  <si>
    <t>胃内視鏡・尿素呼気検査</t>
    <rPh sb="0" eb="4">
      <t>イナイシキョウ</t>
    </rPh>
    <rPh sb="5" eb="11">
      <t>ニョウソコキケンサ</t>
    </rPh>
    <phoneticPr fontId="2"/>
  </si>
  <si>
    <t>胃がん（胃内視鏡・尿素呼気検査）検診事業実施報告書 兼 請求書</t>
    <rPh sb="0" eb="1">
      <t>イ</t>
    </rPh>
    <rPh sb="4" eb="5">
      <t>イ</t>
    </rPh>
    <rPh sb="5" eb="8">
      <t>ナイシキョウ</t>
    </rPh>
    <rPh sb="9" eb="11">
      <t>ニョウソ</t>
    </rPh>
    <rPh sb="11" eb="13">
      <t>コキ</t>
    </rPh>
    <rPh sb="13" eb="15">
      <t>ケンサ</t>
    </rPh>
    <rPh sb="16" eb="18">
      <t>ケンシン</t>
    </rPh>
    <rPh sb="18" eb="20">
      <t>ジギョウ</t>
    </rPh>
    <phoneticPr fontId="2"/>
  </si>
  <si>
    <t>無料クーポン券</t>
    <rPh sb="0" eb="2">
      <t>ムリョウ</t>
    </rPh>
    <rPh sb="6" eb="7">
      <t>ケン</t>
    </rPh>
    <phoneticPr fontId="2"/>
  </si>
  <si>
    <t>市民税非課税世帯</t>
    <rPh sb="0" eb="3">
      <t>シミンゼイ</t>
    </rPh>
    <rPh sb="3" eb="6">
      <t>ヒカゼイ</t>
    </rPh>
    <rPh sb="6" eb="8">
      <t>セタイ</t>
    </rPh>
    <phoneticPr fontId="2"/>
  </si>
  <si>
    <t>単独検診</t>
    <rPh sb="0" eb="2">
      <t>タンドク</t>
    </rPh>
    <rPh sb="2" eb="4">
      <t>ケンシン</t>
    </rPh>
    <phoneticPr fontId="2"/>
  </si>
  <si>
    <t>特定健診と同時受診</t>
    <rPh sb="0" eb="4">
      <t>トクテイケンシン</t>
    </rPh>
    <rPh sb="5" eb="7">
      <t>ドウジ</t>
    </rPh>
    <rPh sb="7" eb="9">
      <t>ジュシン</t>
    </rPh>
    <phoneticPr fontId="2"/>
  </si>
  <si>
    <t>市民税非課税</t>
    <phoneticPr fontId="2"/>
  </si>
  <si>
    <t>小合計</t>
    <rPh sb="0" eb="3">
      <t>ショウゴウケイ</t>
    </rPh>
    <phoneticPr fontId="2"/>
  </si>
  <si>
    <t>小合計</t>
    <rPh sb="0" eb="3">
      <t>ショウゴウケイ</t>
    </rPh>
    <phoneticPr fontId="2"/>
  </si>
  <si>
    <t>無料クーポン券</t>
    <rPh sb="0" eb="2">
      <t>ムリョウ</t>
    </rPh>
    <rPh sb="6" eb="7">
      <t>ケン</t>
    </rPh>
    <phoneticPr fontId="2"/>
  </si>
  <si>
    <t>市民税非課税世帯</t>
    <rPh sb="0" eb="3">
      <t>シミンゼイ</t>
    </rPh>
    <rPh sb="3" eb="6">
      <t>ヒカゼイ</t>
    </rPh>
    <rPh sb="6" eb="8">
      <t>セタイ</t>
    </rPh>
    <phoneticPr fontId="2"/>
  </si>
  <si>
    <t>生活保護受給者</t>
    <rPh sb="0" eb="7">
      <t>セイカツホゴジュキュウシャ</t>
    </rPh>
    <phoneticPr fontId="2"/>
  </si>
  <si>
    <t>医師会で二次読影</t>
    <phoneticPr fontId="2"/>
  </si>
  <si>
    <t>住所</t>
    <rPh sb="0" eb="2">
      <t>ジュウショ</t>
    </rPh>
    <phoneticPr fontId="15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</si>
  <si>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15"/>
  </si>
  <si>
    <t>発行責任者氏名</t>
    <rPh sb="0" eb="2">
      <t>ハッコウ</t>
    </rPh>
    <rPh sb="2" eb="5">
      <t>セキニンシャ</t>
    </rPh>
    <rPh sb="5" eb="7">
      <t>シメイ</t>
    </rPh>
    <phoneticPr fontId="15"/>
  </si>
  <si>
    <t>メールアドレス</t>
  </si>
  <si>
    <t>委託料</t>
    <rPh sb="0" eb="3">
      <t>イタクリョウ</t>
    </rPh>
    <phoneticPr fontId="2"/>
  </si>
  <si>
    <t>小計</t>
    <phoneticPr fontId="2"/>
  </si>
  <si>
    <t>受診人員</t>
    <phoneticPr fontId="2"/>
  </si>
  <si>
    <t>受診人員</t>
    <phoneticPr fontId="2"/>
  </si>
  <si>
    <t>委託料</t>
    <rPh sb="0" eb="3">
      <t>イタクリョウ</t>
    </rPh>
    <phoneticPr fontId="2"/>
  </si>
  <si>
    <t>請求金額</t>
  </si>
  <si>
    <t>【保健所・予防課 がん】</t>
    <rPh sb="1" eb="4">
      <t>ホケンショ</t>
    </rPh>
    <rPh sb="5" eb="8">
      <t>ヨボウカ</t>
    </rPh>
    <phoneticPr fontId="2"/>
  </si>
  <si>
    <t xml:space="preserve"> </t>
    <phoneticPr fontId="2"/>
  </si>
  <si>
    <t>人</t>
    <rPh sb="0" eb="1">
      <t>ニン</t>
    </rPh>
    <phoneticPr fontId="2"/>
  </si>
  <si>
    <t>HCV-RNA検査</t>
    <rPh sb="7" eb="9">
      <t>ケンサ</t>
    </rPh>
    <phoneticPr fontId="2"/>
  </si>
  <si>
    <t>陽性の場合の追加検査</t>
    <rPh sb="0" eb="2">
      <t>ヨウセイ</t>
    </rPh>
    <rPh sb="3" eb="5">
      <t>バアイ</t>
    </rPh>
    <rPh sb="6" eb="8">
      <t>ツイカ</t>
    </rPh>
    <rPh sb="8" eb="10">
      <t>ケンサ</t>
    </rPh>
    <phoneticPr fontId="2"/>
  </si>
  <si>
    <t>　</t>
    <phoneticPr fontId="2"/>
  </si>
  <si>
    <t>医療法人松浦会松浦病院</t>
  </si>
  <si>
    <t>医療法人ひまわり会八家病院</t>
  </si>
  <si>
    <t>医療法人松浦会　姫路第一病院</t>
  </si>
  <si>
    <t>医療法人財団清良会 書写病院</t>
  </si>
  <si>
    <t>社会医療法人 松藤会 入江病院</t>
  </si>
  <si>
    <t>社会医療法人　恵風会　高岡病院</t>
  </si>
  <si>
    <t>医療法人社団光風会　長久病院</t>
  </si>
  <si>
    <t>医療法人社団陽明会　木村内科</t>
  </si>
  <si>
    <t>医療法人社団真研会　大田医院</t>
  </si>
  <si>
    <t>姫路市立　四郷診療所</t>
  </si>
  <si>
    <t>医療法人社団 寺西医院</t>
  </si>
  <si>
    <t>医療法人社団　石橋内科</t>
  </si>
  <si>
    <t>社会医療法人　恵風会　けいふう心療クリニック</t>
  </si>
  <si>
    <t>医療法人社団阿保クリニック</t>
  </si>
  <si>
    <t>Kobaレディースクリニック</t>
  </si>
  <si>
    <t>野中耳鼻咽喉科</t>
  </si>
  <si>
    <t>片嶋循環器内科･外科クリニック</t>
  </si>
  <si>
    <t>医療法人社団　誠実会　川崎医院</t>
  </si>
  <si>
    <t>医療法人社団てらおクリニック</t>
  </si>
  <si>
    <t>独立行政法人国立病院機構姫路医療センター</t>
  </si>
  <si>
    <t>社会医療法人　恵風会　老人保健施設　老人ケアセンター緑ヶ丘</t>
  </si>
  <si>
    <t>医療法人社団　やまもと皮膚科・漢方クリニック</t>
  </si>
  <si>
    <t>まつばらクリニック　泌尿器科</t>
  </si>
  <si>
    <t>くろえ　もくもく　クリニック</t>
  </si>
  <si>
    <t>社会医療法人三栄会 　三栄会広畑病院</t>
  </si>
  <si>
    <t>たかはし内科・循環器内科</t>
  </si>
  <si>
    <t>たかみこどもクリニック</t>
  </si>
  <si>
    <t>　</t>
    <phoneticPr fontId="2"/>
  </si>
  <si>
    <t>城陽江尻病院</t>
  </si>
  <si>
    <t>姫路赤十字病院</t>
  </si>
  <si>
    <t>木下病院</t>
  </si>
  <si>
    <t>医療法人　佑健会　木村病院</t>
  </si>
  <si>
    <t>姫路聖マリア病院</t>
  </si>
  <si>
    <t>國富胃腸病院</t>
  </si>
  <si>
    <t>中谷病院</t>
  </si>
  <si>
    <t>医療法人公仁会姫路中央病院</t>
  </si>
  <si>
    <t>山田病院</t>
  </si>
  <si>
    <t>医療法人山伍会　播磨大塩病院</t>
  </si>
  <si>
    <t>医療法人社団綱島会厚生病院</t>
  </si>
  <si>
    <t>井野病院</t>
  </si>
  <si>
    <t>医療法人社団普門会　姫路田中病院</t>
  </si>
  <si>
    <t>空地内科院</t>
  </si>
  <si>
    <t>佐谷医院</t>
  </si>
  <si>
    <t>医療法人社団西川内科医院</t>
  </si>
  <si>
    <t>小見山医院</t>
  </si>
  <si>
    <t>医療法人社団　岩根クリニック</t>
  </si>
  <si>
    <t>井上クリニック</t>
  </si>
  <si>
    <t>ほづみ内科医院</t>
  </si>
  <si>
    <t>医療法人社団　おがさ内科</t>
  </si>
  <si>
    <t>木村医院</t>
  </si>
  <si>
    <t>石橋内科広畑センチュリー病院</t>
  </si>
  <si>
    <t>医療法人公仁会姫路中央病院附属クリニック</t>
  </si>
  <si>
    <t>なべたに内科クリニック</t>
  </si>
  <si>
    <t>医療法人社団　小山医院</t>
  </si>
  <si>
    <t>医療法人社団　立岩産婦人科医院</t>
  </si>
  <si>
    <t>岩崎眼科</t>
  </si>
  <si>
    <t>医療法人社団古林眼科医院</t>
  </si>
  <si>
    <t>医療法人社団　高祖整形外科医院</t>
  </si>
  <si>
    <t>ナカムラ医院</t>
  </si>
  <si>
    <t>医療法人社団　長　整形外科</t>
  </si>
  <si>
    <t>医療法人社団太陽会　ひまわり整形外科</t>
  </si>
  <si>
    <t>医療法人　とのもとクリニック</t>
  </si>
  <si>
    <t>医療法人真和会　介護老人保健施設　エスコート船場</t>
  </si>
  <si>
    <t>介護老人保健施設　しおさきヴィラ</t>
  </si>
  <si>
    <t>医療法人社団しみず眼科</t>
  </si>
  <si>
    <t>姫路メディカルクリニック</t>
  </si>
  <si>
    <t>やすむろ在宅クリニック</t>
  </si>
  <si>
    <t>いづみ心のクリニック</t>
  </si>
  <si>
    <t>もりたファミリークリニック</t>
  </si>
  <si>
    <t>兵庫県立はりま姫路総合医療センター</t>
  </si>
  <si>
    <t>姫路の森レディースクリニック</t>
  </si>
  <si>
    <t>姫路広畑えがおのクリニック</t>
  </si>
  <si>
    <t>東姫路よしだクリニック</t>
  </si>
  <si>
    <t>あさの整形外科</t>
  </si>
  <si>
    <t>まつもとホームケアクリニック</t>
  </si>
  <si>
    <t>医療機関名</t>
  </si>
  <si>
    <t>姫路医療生活協同組合共立病院</t>
  </si>
  <si>
    <t>社会医療法人三栄会ツカザキ病院</t>
  </si>
  <si>
    <t>医療法人　仁寿会　石川病院</t>
  </si>
  <si>
    <t>医療法人全人会仁恵病院</t>
  </si>
  <si>
    <t>医療法人社団みどりの会酒井病院</t>
  </si>
  <si>
    <t>宗教法人　本覚寺診療所</t>
  </si>
  <si>
    <t>糖尿病内科　西詰医院</t>
  </si>
  <si>
    <t>段　医院</t>
  </si>
  <si>
    <t>寺田内科・呼吸器科</t>
  </si>
  <si>
    <t>井上医院</t>
  </si>
  <si>
    <t>山陽特殊製鋼株式会社診療所</t>
  </si>
  <si>
    <t>みやけ内科循環器科</t>
  </si>
  <si>
    <t>にしあんクリニック内科外科</t>
  </si>
  <si>
    <t>医療法人社団辻井はやし内科</t>
  </si>
  <si>
    <t>医療法人社団三和内科医院</t>
  </si>
  <si>
    <t>くろがね内科循環器科</t>
  </si>
  <si>
    <t>医療法人社団大村内科</t>
  </si>
  <si>
    <t>金澤小児科医院</t>
  </si>
  <si>
    <t>医療法人社団こうのとり会西川産婦人科</t>
  </si>
  <si>
    <t>医療法人社団 河原レディースクリニック</t>
  </si>
  <si>
    <t>医療法人社団こうのとり会西川レディースクリニック</t>
  </si>
  <si>
    <t>医療法人社団　慎心会　河野眼科クリニック</t>
  </si>
  <si>
    <t>医療法人社団安積外科胃腸科医院</t>
  </si>
  <si>
    <t>医療法人社団仁慈会中野診療所</t>
  </si>
  <si>
    <t>医療法人社団　岡田内科</t>
  </si>
  <si>
    <t>原　医院</t>
  </si>
  <si>
    <t>医療法人社団桃井整形外科</t>
  </si>
  <si>
    <t>医療法人社団いしづか乳腺外科クリニック</t>
  </si>
  <si>
    <t>浦上胃腸科外科医院</t>
  </si>
  <si>
    <t>親とこどものクリニックohana</t>
  </si>
  <si>
    <t>社会医療法人三栄会　ツカザキクリニック</t>
  </si>
  <si>
    <t>医療法人　松浦会　光が丘老人保健施設</t>
  </si>
  <si>
    <t>鈴木眼科</t>
  </si>
  <si>
    <t>わたまちキッズクリニック</t>
  </si>
  <si>
    <t>ひろ心ともの忘れクリニック</t>
  </si>
  <si>
    <t>網干駅前　味木クリニック</t>
  </si>
  <si>
    <t>とみた医院</t>
  </si>
  <si>
    <t>金田病院</t>
  </si>
  <si>
    <t>中村外科胃腸科</t>
  </si>
  <si>
    <t>こうの内科・循環器内科</t>
  </si>
  <si>
    <t xml:space="preserve"> </t>
    <phoneticPr fontId="2"/>
  </si>
  <si>
    <t>請求月</t>
    <rPh sb="0" eb="2">
      <t>セイキュウ</t>
    </rPh>
    <rPh sb="2" eb="3">
      <t>ツキ</t>
    </rPh>
    <phoneticPr fontId="2"/>
  </si>
  <si>
    <t>自己負担あり</t>
    <rPh sb="0" eb="2">
      <t>ジコ</t>
    </rPh>
    <rPh sb="2" eb="4">
      <t>フタン</t>
    </rPh>
    <phoneticPr fontId="2"/>
  </si>
  <si>
    <t>　</t>
    <phoneticPr fontId="2"/>
  </si>
  <si>
    <t>医療法人社団　倉橋内科医院</t>
  </si>
  <si>
    <t>医療法人清和会　中村耳鼻咽喉科</t>
  </si>
  <si>
    <t>医療法人いのうえ皮ふ科</t>
  </si>
  <si>
    <t>いろは耳鼻咽喉科</t>
  </si>
  <si>
    <t>光寿会クリニック</t>
  </si>
  <si>
    <t>にしがき眼科クリニック</t>
  </si>
  <si>
    <t>いながき眼科</t>
  </si>
  <si>
    <t>金澤医院</t>
  </si>
  <si>
    <t>独自コード</t>
    <rPh sb="0" eb="2">
      <t>ドクジ</t>
    </rPh>
    <phoneticPr fontId="1"/>
  </si>
  <si>
    <t>中山外科</t>
  </si>
  <si>
    <t>長久整形外科</t>
  </si>
  <si>
    <t>かまたこころのクリニック</t>
  </si>
  <si>
    <t>Ver.2</t>
    <phoneticPr fontId="2"/>
  </si>
  <si>
    <t>大腸がん検診事業実施報告書 兼 請求書</t>
    <rPh sb="0" eb="2">
      <t>ダイチョウ</t>
    </rPh>
    <rPh sb="4" eb="6">
      <t>ケンシン</t>
    </rPh>
    <rPh sb="6" eb="8">
      <t>ジギョウ</t>
    </rPh>
    <rPh sb="7" eb="9">
      <t>ジッシ</t>
    </rPh>
    <rPh sb="9" eb="12">
      <t>ホウコクショ</t>
    </rPh>
    <rPh sb="13" eb="14">
      <t>ケン</t>
    </rPh>
    <rPh sb="15" eb="18">
      <t>セイキュウショ</t>
    </rPh>
    <phoneticPr fontId="2"/>
  </si>
  <si>
    <t>自己負担なし
（下記以外）</t>
    <rPh sb="0" eb="2">
      <t>ジコ</t>
    </rPh>
    <rPh sb="2" eb="4">
      <t>フタン</t>
    </rPh>
    <rPh sb="8" eb="9">
      <t>シタ</t>
    </rPh>
    <rPh sb="9" eb="10">
      <t>キ</t>
    </rPh>
    <rPh sb="10" eb="12">
      <t>イガイ</t>
    </rPh>
    <phoneticPr fontId="2"/>
  </si>
  <si>
    <t>骨粗鬆症検診事業実施報告書 兼 請求書</t>
    <rPh sb="0" eb="4">
      <t>コツソショウショウ</t>
    </rPh>
    <rPh sb="4" eb="6">
      <t>ケンシン</t>
    </rPh>
    <rPh sb="6" eb="8">
      <t>ジギョウ</t>
    </rPh>
    <rPh sb="7" eb="9">
      <t>ジッシ</t>
    </rPh>
    <rPh sb="9" eb="12">
      <t>ホウコクショ</t>
    </rPh>
    <rPh sb="13" eb="14">
      <t>ケン</t>
    </rPh>
    <rPh sb="15" eb="18">
      <t>セイキュウショ</t>
    </rPh>
    <phoneticPr fontId="2"/>
  </si>
  <si>
    <t>健康診査（生活保護受給者等健診）事業実施報告書 兼 請求書</t>
    <rPh sb="0" eb="4">
      <t>ケンコウシンサ</t>
    </rPh>
    <rPh sb="5" eb="7">
      <t>セイカツ</t>
    </rPh>
    <rPh sb="7" eb="9">
      <t>ホゴ</t>
    </rPh>
    <rPh sb="9" eb="12">
      <t>ジュキュウシャ</t>
    </rPh>
    <rPh sb="12" eb="13">
      <t>トウ</t>
    </rPh>
    <rPh sb="13" eb="15">
      <t>ケンシン</t>
    </rPh>
    <rPh sb="16" eb="18">
      <t>ジギョウ</t>
    </rPh>
    <rPh sb="17" eb="19">
      <t>ジッシ</t>
    </rPh>
    <rPh sb="19" eb="22">
      <t>ホウコクショ</t>
    </rPh>
    <rPh sb="23" eb="24">
      <t>ケン</t>
    </rPh>
    <rPh sb="25" eb="28">
      <t>セイキュウショ</t>
    </rPh>
    <phoneticPr fontId="2"/>
  </si>
  <si>
    <t xml:space="preserve"> </t>
    <phoneticPr fontId="2"/>
  </si>
  <si>
    <t>石田クリニック</t>
    <phoneticPr fontId="2"/>
  </si>
  <si>
    <t>辰巳クリニック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</si>
</sst>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"/>
    <numFmt numFmtId="177" formatCode="[$-411]ggge&quot;年&quot;m&quot;月&quot;d&quot;日&quot;;@"/>
    <numFmt numFmtId="178" formatCode="#,###&quot;円&quot;"/>
    <numFmt numFmtId="179" formatCode="&quot;(内消費税 10%　&quot;\ #,###_ &quot;円)&quot;\ 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12" fillId="2" borderId="0" xfId="0" applyFont="1" applyFill="1"/>
    <xf numFmtId="0" fontId="8" fillId="2" borderId="0" xfId="0" applyFont="1" applyFill="1"/>
    <xf numFmtId="0" fontId="8" fillId="0" borderId="0" xfId="0" applyFont="1"/>
    <xf numFmtId="0" fontId="12" fillId="0" borderId="2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19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38" fontId="12" fillId="0" borderId="20" xfId="2" applyFont="1" applyBorder="1" applyAlignment="1">
      <alignment vertical="center"/>
    </xf>
    <xf numFmtId="38" fontId="8" fillId="0" borderId="0" xfId="2" applyFont="1" applyAlignment="1">
      <alignment vertical="center"/>
    </xf>
    <xf numFmtId="38" fontId="12" fillId="0" borderId="12" xfId="2" applyFont="1" applyBorder="1" applyAlignment="1">
      <alignment vertical="center"/>
    </xf>
    <xf numFmtId="38" fontId="12" fillId="0" borderId="2" xfId="2" applyFont="1" applyBorder="1" applyAlignment="1">
      <alignment horizontal="center" vertical="center"/>
    </xf>
    <xf numFmtId="38" fontId="20" fillId="0" borderId="2" xfId="2" applyFont="1" applyBorder="1" applyAlignment="1">
      <alignment horizontal="left" vertical="center" wrapText="1"/>
    </xf>
    <xf numFmtId="38" fontId="12" fillId="0" borderId="2" xfId="2" applyFont="1" applyBorder="1" applyAlignment="1">
      <alignment vertical="center"/>
    </xf>
    <xf numFmtId="38" fontId="12" fillId="0" borderId="0" xfId="2" applyFont="1" applyAlignment="1">
      <alignment vertical="center"/>
    </xf>
    <xf numFmtId="38" fontId="12" fillId="0" borderId="12" xfId="2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8" fontId="12" fillId="0" borderId="20" xfId="2" applyFont="1" applyBorder="1" applyAlignment="1">
      <alignment horizontal="center" vertical="center"/>
    </xf>
    <xf numFmtId="38" fontId="12" fillId="0" borderId="16" xfId="2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38" fontId="12" fillId="0" borderId="24" xfId="2" applyFont="1" applyBorder="1" applyAlignment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38" fontId="8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38" fontId="20" fillId="2" borderId="2" xfId="2" applyFont="1" applyFill="1" applyBorder="1" applyAlignment="1">
      <alignment horizontal="left" vertical="center" wrapText="1"/>
    </xf>
    <xf numFmtId="38" fontId="12" fillId="2" borderId="2" xfId="2" applyFont="1" applyFill="1" applyBorder="1" applyAlignment="1">
      <alignment horizontal="center" vertical="center"/>
    </xf>
    <xf numFmtId="38" fontId="12" fillId="2" borderId="2" xfId="2" applyFont="1" applyFill="1" applyBorder="1" applyAlignment="1">
      <alignment vertical="center"/>
    </xf>
    <xf numFmtId="38" fontId="12" fillId="2" borderId="0" xfId="2" applyFont="1" applyFill="1" applyBorder="1" applyAlignment="1">
      <alignment horizontal="center" vertical="center"/>
    </xf>
    <xf numFmtId="38" fontId="12" fillId="0" borderId="0" xfId="2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38" fontId="8" fillId="0" borderId="0" xfId="2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Alignment="1">
      <alignment vertical="center"/>
    </xf>
    <xf numFmtId="38" fontId="20" fillId="0" borderId="0" xfId="2" applyFont="1" applyBorder="1" applyAlignment="1">
      <alignment horizontal="left" vertical="center" wrapText="1"/>
    </xf>
    <xf numFmtId="178" fontId="12" fillId="0" borderId="0" xfId="2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38" fontId="8" fillId="0" borderId="2" xfId="2" applyFont="1" applyBorder="1" applyAlignment="1">
      <alignment vertical="center"/>
    </xf>
    <xf numFmtId="38" fontId="8" fillId="0" borderId="28" xfId="2" applyFont="1" applyBorder="1" applyAlignment="1">
      <alignment vertic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17" fillId="0" borderId="0" xfId="0" applyFont="1" applyFill="1" applyAlignment="1"/>
    <xf numFmtId="176" fontId="17" fillId="0" borderId="0" xfId="0" applyNumberFormat="1" applyFont="1" applyFill="1" applyAlignment="1">
      <alignment horizont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0" fontId="12" fillId="2" borderId="0" xfId="0" applyFont="1" applyFill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38" fontId="20" fillId="0" borderId="2" xfId="2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/>
    </xf>
    <xf numFmtId="38" fontId="12" fillId="0" borderId="17" xfId="2" applyFont="1" applyBorder="1" applyAlignment="1">
      <alignment vertical="center"/>
    </xf>
    <xf numFmtId="38" fontId="12" fillId="0" borderId="29" xfId="2" applyFont="1" applyBorder="1" applyAlignment="1">
      <alignment vertical="center"/>
    </xf>
    <xf numFmtId="38" fontId="12" fillId="0" borderId="11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12" fillId="7" borderId="3" xfId="2" applyNumberFormat="1" applyFont="1" applyFill="1" applyBorder="1" applyAlignment="1">
      <alignment vertical="center"/>
    </xf>
    <xf numFmtId="178" fontId="0" fillId="7" borderId="3" xfId="0" applyNumberFormat="1" applyFill="1" applyBorder="1" applyAlignment="1">
      <alignment vertical="center"/>
    </xf>
    <xf numFmtId="178" fontId="12" fillId="0" borderId="11" xfId="2" applyNumberFormat="1" applyFont="1" applyFill="1" applyBorder="1" applyAlignment="1">
      <alignment vertical="center"/>
    </xf>
    <xf numFmtId="178" fontId="12" fillId="0" borderId="2" xfId="2" applyNumberFormat="1" applyFont="1" applyFill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11" fillId="0" borderId="21" xfId="2" applyNumberFormat="1" applyFont="1" applyFill="1" applyBorder="1" applyAlignment="1">
      <alignment vertical="center" shrinkToFit="1"/>
    </xf>
    <xf numFmtId="178" fontId="0" fillId="0" borderId="21" xfId="0" applyNumberFormat="1" applyBorder="1" applyAlignment="1">
      <alignment vertical="center"/>
    </xf>
    <xf numFmtId="179" fontId="0" fillId="0" borderId="0" xfId="0" applyNumberFormat="1" applyAlignment="1">
      <alignment horizontal="center" vertical="center" shrinkToFit="1"/>
    </xf>
    <xf numFmtId="38" fontId="12" fillId="0" borderId="6" xfId="2" applyFont="1" applyBorder="1" applyAlignment="1">
      <alignment horizontal="center" vertical="center"/>
    </xf>
    <xf numFmtId="38" fontId="12" fillId="0" borderId="9" xfId="2" applyFont="1" applyBorder="1" applyAlignment="1">
      <alignment horizontal="center" vertical="center"/>
    </xf>
    <xf numFmtId="38" fontId="11" fillId="0" borderId="21" xfId="2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78" fontId="12" fillId="7" borderId="26" xfId="2" applyNumberFormat="1" applyFont="1" applyFill="1" applyBorder="1" applyAlignment="1">
      <alignment vertical="center"/>
    </xf>
    <xf numFmtId="178" fontId="0" fillId="7" borderId="27" xfId="0" applyNumberFormat="1" applyFill="1" applyBorder="1" applyAlignment="1">
      <alignment vertical="center"/>
    </xf>
    <xf numFmtId="38" fontId="19" fillId="0" borderId="11" xfId="2" applyFont="1" applyBorder="1" applyAlignment="1">
      <alignment horizontal="center" vertical="center" shrinkToFit="1"/>
    </xf>
    <xf numFmtId="38" fontId="19" fillId="0" borderId="12" xfId="2" applyFont="1" applyBorder="1" applyAlignment="1">
      <alignment horizontal="center" vertical="center" shrinkToFit="1"/>
    </xf>
    <xf numFmtId="38" fontId="12" fillId="0" borderId="19" xfId="2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19" fillId="0" borderId="19" xfId="2" applyFont="1" applyBorder="1" applyAlignment="1">
      <alignment horizontal="center" vertical="center" textRotation="255" shrinkToFit="1"/>
    </xf>
    <xf numFmtId="38" fontId="19" fillId="0" borderId="15" xfId="2" applyFont="1" applyBorder="1" applyAlignment="1">
      <alignment horizontal="center" vertical="center" textRotation="255" shrinkToFit="1"/>
    </xf>
    <xf numFmtId="38" fontId="19" fillId="0" borderId="23" xfId="2" applyFont="1" applyBorder="1" applyAlignment="1">
      <alignment horizontal="center" vertical="center" textRotation="255" shrinkToFit="1"/>
    </xf>
    <xf numFmtId="38" fontId="12" fillId="2" borderId="11" xfId="2" applyFont="1" applyFill="1" applyBorder="1" applyAlignment="1">
      <alignment horizontal="center" vertical="center" shrinkToFit="1"/>
    </xf>
    <xf numFmtId="38" fontId="12" fillId="2" borderId="12" xfId="2" applyFont="1" applyFill="1" applyBorder="1" applyAlignment="1">
      <alignment horizontal="center" vertical="center" shrinkToFit="1"/>
    </xf>
    <xf numFmtId="38" fontId="19" fillId="0" borderId="18" xfId="2" applyFont="1" applyBorder="1" applyAlignment="1">
      <alignment horizontal="center" vertical="center" textRotation="255" shrinkToFit="1"/>
    </xf>
    <xf numFmtId="38" fontId="19" fillId="0" borderId="25" xfId="2" applyFont="1" applyBorder="1" applyAlignment="1">
      <alignment horizontal="center" vertical="center" textRotation="255" shrinkToFit="1"/>
    </xf>
    <xf numFmtId="38" fontId="19" fillId="0" borderId="22" xfId="2" applyFont="1" applyBorder="1" applyAlignment="1">
      <alignment horizontal="center" vertical="center" textRotation="255" shrinkToFit="1"/>
    </xf>
    <xf numFmtId="38" fontId="12" fillId="2" borderId="2" xfId="2" applyFont="1" applyFill="1" applyBorder="1" applyAlignment="1">
      <alignment horizontal="center" vertical="center" shrinkToFit="1"/>
    </xf>
    <xf numFmtId="0" fontId="12" fillId="6" borderId="0" xfId="0" applyFont="1" applyFill="1" applyAlignment="1">
      <alignment horizontal="center" vertical="center"/>
    </xf>
    <xf numFmtId="177" fontId="16" fillId="5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indent="1" shrinkToFit="1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 applyProtection="1">
      <alignment horizontal="left" vertical="center" indent="1" shrinkToFit="1"/>
      <protection locked="0"/>
    </xf>
    <xf numFmtId="0" fontId="10" fillId="2" borderId="4" xfId="0" quotePrefix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177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3" fillId="0" borderId="2" xfId="1" applyFont="1" applyBorder="1" applyAlignment="1">
      <alignment horizontal="center" vertical="center" shrinkToFit="1"/>
    </xf>
    <xf numFmtId="178" fontId="12" fillId="0" borderId="11" xfId="2" applyNumberFormat="1" applyFont="1" applyBorder="1" applyAlignment="1">
      <alignment horizontal="right" vertical="center"/>
    </xf>
    <xf numFmtId="178" fontId="12" fillId="0" borderId="2" xfId="2" applyNumberFormat="1" applyFon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38" fontId="12" fillId="3" borderId="11" xfId="2" applyFont="1" applyFill="1" applyBorder="1" applyAlignment="1">
      <alignment horizontal="left" vertical="center" wrapText="1"/>
    </xf>
    <xf numFmtId="38" fontId="12" fillId="3" borderId="2" xfId="2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178" fontId="12" fillId="7" borderId="11" xfId="2" applyNumberFormat="1" applyFont="1" applyFill="1" applyBorder="1" applyAlignment="1">
      <alignment horizontal="right" vertical="center"/>
    </xf>
    <xf numFmtId="178" fontId="12" fillId="7" borderId="2" xfId="2" applyNumberFormat="1" applyFont="1" applyFill="1" applyBorder="1" applyAlignment="1">
      <alignment horizontal="right" vertical="center"/>
    </xf>
    <xf numFmtId="178" fontId="0" fillId="7" borderId="2" xfId="0" applyNumberFormat="1" applyFill="1" applyBorder="1" applyAlignment="1">
      <alignment horizontal="right" vertical="center"/>
    </xf>
    <xf numFmtId="178" fontId="0" fillId="7" borderId="12" xfId="0" applyNumberFormat="1" applyFill="1" applyBorder="1" applyAlignment="1">
      <alignment horizontal="right" vertical="center"/>
    </xf>
    <xf numFmtId="38" fontId="12" fillId="2" borderId="0" xfId="2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38" fontId="19" fillId="0" borderId="15" xfId="2" applyFont="1" applyBorder="1" applyAlignment="1">
      <alignment horizontal="left" vertical="center" shrinkToFit="1"/>
    </xf>
    <xf numFmtId="38" fontId="19" fillId="0" borderId="0" xfId="2" applyFont="1" applyBorder="1" applyAlignment="1">
      <alignment horizontal="left" vertical="center" shrinkToFit="1"/>
    </xf>
    <xf numFmtId="38" fontId="19" fillId="0" borderId="16" xfId="2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38" fontId="20" fillId="0" borderId="11" xfId="2" applyFont="1" applyBorder="1" applyAlignment="1">
      <alignment horizontal="left" vertical="center" wrapText="1"/>
    </xf>
    <xf numFmtId="38" fontId="20" fillId="0" borderId="2" xfId="2" applyFont="1" applyBorder="1" applyAlignment="1">
      <alignment horizontal="left" vertical="center" wrapText="1"/>
    </xf>
    <xf numFmtId="38" fontId="20" fillId="0" borderId="12" xfId="2" applyFont="1" applyBorder="1" applyAlignment="1">
      <alignment horizontal="left" vertical="center" wrapText="1"/>
    </xf>
    <xf numFmtId="38" fontId="12" fillId="0" borderId="0" xfId="2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12" fillId="0" borderId="2" xfId="2" applyFont="1" applyFill="1" applyBorder="1" applyAlignment="1">
      <alignment horizontal="center" vertical="center"/>
    </xf>
    <xf numFmtId="178" fontId="12" fillId="0" borderId="4" xfId="2" applyNumberFormat="1" applyFont="1" applyBorder="1" applyAlignment="1">
      <alignment horizontal="right" vertical="center"/>
    </xf>
    <xf numFmtId="38" fontId="12" fillId="2" borderId="2" xfId="2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8" fontId="12" fillId="0" borderId="23" xfId="2" applyNumberFormat="1" applyFont="1" applyBorder="1" applyAlignment="1">
      <alignment horizontal="right" vertical="center"/>
    </xf>
    <xf numFmtId="178" fontId="12" fillId="0" borderId="1" xfId="2" applyNumberFormat="1" applyFont="1" applyBorder="1" applyAlignment="1">
      <alignment horizontal="right" vertical="center"/>
    </xf>
    <xf numFmtId="178" fontId="0" fillId="0" borderId="24" xfId="0" applyNumberFormat="1" applyBorder="1" applyAlignment="1">
      <alignment horizontal="right" vertical="center"/>
    </xf>
    <xf numFmtId="178" fontId="12" fillId="7" borderId="22" xfId="2" applyNumberFormat="1" applyFont="1" applyFill="1" applyBorder="1" applyAlignment="1">
      <alignment horizontal="right" vertical="center"/>
    </xf>
    <xf numFmtId="178" fontId="0" fillId="7" borderId="22" xfId="0" applyNumberFormat="1" applyFill="1" applyBorder="1" applyAlignment="1">
      <alignment horizontal="right" vertical="center"/>
    </xf>
    <xf numFmtId="178" fontId="12" fillId="7" borderId="3" xfId="2" applyNumberFormat="1" applyFont="1" applyFill="1" applyBorder="1" applyAlignment="1">
      <alignment horizontal="right" vertical="center"/>
    </xf>
    <xf numFmtId="178" fontId="0" fillId="7" borderId="3" xfId="0" applyNumberForma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38" fontId="12" fillId="0" borderId="11" xfId="2" applyFont="1" applyBorder="1" applyAlignment="1">
      <alignment horizontal="center" vertical="center"/>
    </xf>
    <xf numFmtId="38" fontId="12" fillId="0" borderId="2" xfId="2" applyFont="1" applyBorder="1" applyAlignment="1">
      <alignment horizontal="center" vertical="center"/>
    </xf>
    <xf numFmtId="38" fontId="12" fillId="0" borderId="21" xfId="2" applyFont="1" applyBorder="1" applyAlignment="1">
      <alignment horizontal="center" vertical="center"/>
    </xf>
    <xf numFmtId="178" fontId="12" fillId="0" borderId="21" xfId="2" applyNumberFormat="1" applyFont="1" applyBorder="1" applyAlignment="1">
      <alignment horizontal="right" vertical="center" indent="1"/>
    </xf>
    <xf numFmtId="38" fontId="19" fillId="0" borderId="11" xfId="2" applyFont="1" applyBorder="1" applyAlignment="1">
      <alignment horizontal="left" vertical="center" shrinkToFit="1"/>
    </xf>
    <xf numFmtId="38" fontId="19" fillId="0" borderId="2" xfId="2" applyFont="1" applyBorder="1" applyAlignment="1">
      <alignment horizontal="left" vertical="center" shrinkToFit="1"/>
    </xf>
    <xf numFmtId="38" fontId="19" fillId="0" borderId="12" xfId="2" applyFont="1" applyBorder="1" applyAlignment="1">
      <alignment horizontal="left" vertical="center" shrinkToFit="1"/>
    </xf>
    <xf numFmtId="178" fontId="0" fillId="0" borderId="2" xfId="0" applyNumberForma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178" fontId="11" fillId="0" borderId="21" xfId="2" applyNumberFormat="1" applyFont="1" applyBorder="1" applyAlignment="1">
      <alignment horizontal="right" vertical="center"/>
    </xf>
    <xf numFmtId="178" fontId="12" fillId="0" borderId="11" xfId="2" applyNumberFormat="1" applyFon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2" fillId="0" borderId="3" xfId="0" applyFont="1" applyBorder="1" applyAlignment="1">
      <alignment vertical="center"/>
    </xf>
    <xf numFmtId="0" fontId="0" fillId="0" borderId="11" xfId="0" applyBorder="1" applyAlignment="1">
      <alignment vertical="center"/>
    </xf>
    <xf numFmtId="38" fontId="12" fillId="0" borderId="7" xfId="2" applyFont="1" applyBorder="1" applyAlignment="1">
      <alignment horizontal="center" vertical="center"/>
    </xf>
    <xf numFmtId="178" fontId="12" fillId="7" borderId="8" xfId="2" applyNumberFormat="1" applyFont="1" applyFill="1" applyBorder="1" applyAlignment="1">
      <alignment horizontal="right" vertical="center"/>
    </xf>
    <xf numFmtId="178" fontId="12" fillId="7" borderId="9" xfId="2" applyNumberFormat="1" applyFont="1" applyFill="1" applyBorder="1" applyAlignment="1">
      <alignment horizontal="right" vertical="center"/>
    </xf>
    <xf numFmtId="178" fontId="0" fillId="7" borderId="9" xfId="0" applyNumberFormat="1" applyFill="1" applyBorder="1" applyAlignment="1">
      <alignment horizontal="right" vertical="center"/>
    </xf>
    <xf numFmtId="178" fontId="0" fillId="7" borderId="10" xfId="0" applyNumberFormat="1" applyFill="1" applyBorder="1" applyAlignment="1">
      <alignment horizontal="right" vertical="center"/>
    </xf>
    <xf numFmtId="178" fontId="12" fillId="7" borderId="19" xfId="2" applyNumberFormat="1" applyFont="1" applyFill="1" applyBorder="1" applyAlignment="1">
      <alignment horizontal="right" vertical="center"/>
    </xf>
    <xf numFmtId="178" fontId="12" fillId="7" borderId="17" xfId="2" applyNumberFormat="1" applyFont="1" applyFill="1" applyBorder="1" applyAlignment="1">
      <alignment horizontal="right" vertical="center"/>
    </xf>
    <xf numFmtId="178" fontId="0" fillId="7" borderId="17" xfId="0" applyNumberFormat="1" applyFill="1" applyBorder="1" applyAlignment="1">
      <alignment horizontal="right" vertical="center"/>
    </xf>
    <xf numFmtId="178" fontId="0" fillId="7" borderId="20" xfId="0" applyNumberFormat="1" applyFill="1" applyBorder="1" applyAlignment="1">
      <alignment horizontal="right" vertical="center"/>
    </xf>
    <xf numFmtId="0" fontId="3" fillId="3" borderId="2" xfId="1" applyFont="1" applyFill="1" applyBorder="1" applyAlignment="1">
      <alignment horizontal="center" vertical="center" shrinkToFit="1"/>
    </xf>
    <xf numFmtId="38" fontId="12" fillId="3" borderId="1" xfId="2" applyFont="1" applyFill="1" applyBorder="1" applyAlignment="1">
      <alignment horizontal="left" vertical="center" wrapText="1"/>
    </xf>
    <xf numFmtId="38" fontId="19" fillId="0" borderId="11" xfId="2" applyFont="1" applyBorder="1" applyAlignment="1">
      <alignment horizontal="left" vertical="center" wrapText="1"/>
    </xf>
    <xf numFmtId="38" fontId="19" fillId="0" borderId="2" xfId="2" applyFont="1" applyBorder="1" applyAlignment="1">
      <alignment horizontal="left" vertical="center" wrapText="1"/>
    </xf>
    <xf numFmtId="38" fontId="19" fillId="0" borderId="12" xfId="2" applyFont="1" applyBorder="1" applyAlignment="1">
      <alignment horizontal="left" vertical="center" wrapText="1"/>
    </xf>
    <xf numFmtId="177" fontId="16" fillId="3" borderId="0" xfId="0" applyNumberFormat="1" applyFont="1" applyFill="1" applyAlignment="1" applyProtection="1">
      <alignment horizontal="center" vertical="center" shrinkToFit="1"/>
      <protection locked="0"/>
    </xf>
    <xf numFmtId="0" fontId="3" fillId="3" borderId="2" xfId="1" applyFont="1" applyFill="1" applyBorder="1" applyAlignment="1" applyProtection="1">
      <alignment horizontal="left" vertical="center" indent="1" shrinkToFit="1"/>
      <protection locked="0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38" fontId="12" fillId="0" borderId="13" xfId="2" applyFont="1" applyBorder="1" applyAlignment="1">
      <alignment horizontal="center" vertical="center"/>
    </xf>
    <xf numFmtId="38" fontId="12" fillId="0" borderId="26" xfId="2" applyFont="1" applyBorder="1" applyAlignment="1">
      <alignment horizontal="center" vertical="center"/>
    </xf>
    <xf numFmtId="178" fontId="12" fillId="7" borderId="26" xfId="2" applyNumberFormat="1" applyFont="1" applyFill="1" applyBorder="1" applyAlignment="1">
      <alignment horizontal="right" vertical="center"/>
    </xf>
    <xf numFmtId="178" fontId="12" fillId="7" borderId="27" xfId="2" applyNumberFormat="1" applyFont="1" applyFill="1" applyBorder="1" applyAlignment="1">
      <alignment horizontal="right" vertical="center"/>
    </xf>
    <xf numFmtId="178" fontId="12" fillId="0" borderId="21" xfId="2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178" fontId="12" fillId="7" borderId="18" xfId="2" applyNumberFormat="1" applyFont="1" applyFill="1" applyBorder="1" applyAlignment="1">
      <alignment horizontal="right" vertical="center"/>
    </xf>
    <xf numFmtId="178" fontId="0" fillId="7" borderId="18" xfId="0" applyNumberFormat="1" applyFill="1" applyBorder="1" applyAlignment="1">
      <alignment horizontal="right" vertical="center"/>
    </xf>
    <xf numFmtId="178" fontId="0" fillId="7" borderId="26" xfId="0" applyNumberFormat="1" applyFill="1" applyBorder="1" applyAlignment="1">
      <alignment horizontal="right" vertical="center"/>
    </xf>
    <xf numFmtId="178" fontId="0" fillId="7" borderId="27" xfId="0" applyNumberFormat="1" applyFill="1" applyBorder="1" applyAlignment="1">
      <alignment horizontal="right" vertical="center"/>
    </xf>
    <xf numFmtId="38" fontId="12" fillId="3" borderId="0" xfId="2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38" fontId="12" fillId="0" borderId="0" xfId="2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11" fillId="0" borderId="4" xfId="2" applyNumberFormat="1" applyFont="1" applyFill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38" fontId="12" fillId="3" borderId="23" xfId="2" applyFont="1" applyFill="1" applyBorder="1" applyAlignment="1">
      <alignment horizontal="left" vertical="center"/>
    </xf>
    <xf numFmtId="38" fontId="12" fillId="3" borderId="1" xfId="2" applyFont="1" applyFill="1" applyBorder="1" applyAlignment="1">
      <alignment horizontal="left" vertical="center"/>
    </xf>
    <xf numFmtId="38" fontId="12" fillId="3" borderId="24" xfId="2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2" fillId="3" borderId="17" xfId="0" applyFont="1" applyFill="1" applyBorder="1" applyAlignment="1">
      <alignment horizontal="left" vertical="center"/>
    </xf>
    <xf numFmtId="38" fontId="20" fillId="0" borderId="11" xfId="2" applyFont="1" applyBorder="1" applyAlignment="1">
      <alignment horizontal="left" vertical="center" shrinkToFit="1"/>
    </xf>
    <xf numFmtId="38" fontId="20" fillId="0" borderId="2" xfId="2" applyFont="1" applyBorder="1" applyAlignment="1">
      <alignment horizontal="left" vertical="center" shrinkToFit="1"/>
    </xf>
    <xf numFmtId="38" fontId="20" fillId="0" borderId="12" xfId="2" applyFont="1" applyBorder="1" applyAlignment="1">
      <alignment horizontal="left" vertical="center" shrinkToFit="1"/>
    </xf>
    <xf numFmtId="178" fontId="12" fillId="0" borderId="21" xfId="2" applyNumberFormat="1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178" fontId="12" fillId="0" borderId="23" xfId="2" applyNumberFormat="1" applyFont="1" applyBorder="1" applyAlignment="1">
      <alignment vertical="center"/>
    </xf>
    <xf numFmtId="178" fontId="12" fillId="0" borderId="1" xfId="2" applyNumberFormat="1" applyFon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12" fillId="7" borderId="18" xfId="2" applyNumberFormat="1" applyFont="1" applyFill="1" applyBorder="1" applyAlignment="1">
      <alignment vertical="center"/>
    </xf>
    <xf numFmtId="178" fontId="0" fillId="7" borderId="18" xfId="0" applyNumberFormat="1" applyFill="1" applyBorder="1" applyAlignment="1">
      <alignment vertical="center"/>
    </xf>
    <xf numFmtId="38" fontId="19" fillId="0" borderId="11" xfId="2" applyFont="1" applyBorder="1" applyAlignment="1">
      <alignment horizontal="left" vertical="center" wrapText="1" shrinkToFit="1"/>
    </xf>
  </cellXfs>
  <cellStyles count="3">
    <cellStyle name="桁区切り" xfId="2" builtinId="6"/>
    <cellStyle name="標準" xfId="0" builtinId="0"/>
    <cellStyle name="標準 2 3 2" xfId="1"/>
  </cellStyles>
  <dxfs count="65">
    <dxf>
      <fill>
        <patternFill patternType="solid">
          <fgColor rgb="FFFFFF00"/>
          <bgColor rgb="FF00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DB195A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1</xdr:row>
      <xdr:rowOff>238125</xdr:rowOff>
    </xdr:from>
    <xdr:to>
      <xdr:col>10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133350</xdr:rowOff>
    </xdr:from>
    <xdr:to>
      <xdr:col>20</xdr:col>
      <xdr:colOff>396240</xdr:colOff>
      <xdr:row>35</xdr:row>
      <xdr:rowOff>156210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2237E2-FB77-B3AC-261F-1118C5D5B83D}"/>
            </a:ext>
          </a:extLst>
        </xdr:cNvPr>
        <xdr:cNvSpPr txBox="1"/>
      </xdr:nvSpPr>
      <xdr:spPr>
        <a:xfrm>
          <a:off x="0" y="5915025"/>
          <a:ext cx="8644890" cy="3356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  <a:cs typeface="Arial" panose="020B0604020202020204" pitchFamily="34" charset="0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  <a:cs typeface="Arial" panose="020B0604020202020204" pitchFamily="34" charset="0"/>
            </a:rPr>
            <a:t>注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  <a:cs typeface="Arial" panose="020B0604020202020204" pitchFamily="34" charset="0"/>
            </a:rPr>
            <a:t>】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  <a:cs typeface="Arial" panose="020B0604020202020204" pitchFamily="34" charset="0"/>
            </a:rPr>
            <a:t>請求額１件</a:t>
          </a:r>
          <a:r>
            <a:rPr lang="en-US" altLang="ja-JP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7,876</a:t>
          </a:r>
          <a:r>
            <a:rPr lang="ja-JP" altLang="ja-JP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円</a:t>
          </a: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は令和５年８月以降の委託料となりますことご注意ください。詳細は以下ご参照ください。</a:t>
          </a:r>
          <a:endParaRPr lang="en-US" altLang="ja-JP" sz="1100" b="1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　　　令和５年</a:t>
          </a:r>
          <a:r>
            <a:rPr lang="en-US" altLang="ja-JP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7</a:t>
          </a: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月実施分までは当様式は請求書としての効力は無く、実施件数の報告としてのみ有効であることご了承ください。</a:t>
          </a:r>
          <a:endParaRPr lang="en-US" altLang="ja-JP" sz="1100" b="1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　　　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  <a:cs typeface="Arial" panose="020B0604020202020204" pitchFamily="34" charset="0"/>
          </a:endParaRPr>
        </a:p>
        <a:p>
          <a:endParaRPr kumimoji="1" lang="en-US" altLang="ja-JP" sz="1100"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生活保護受給者健診について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令和５年８月実施分からの支払い方法が以下のとおり変更となります。</a:t>
          </a: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令和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5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年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7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月実施分まで：①医師会から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医療機関に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1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件あたり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6,974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円を支払い</a:t>
          </a: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　　　  　　　　　　　　（あらかじめ医師会が事務手数料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902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円を差し引いた額を医療機関に支払い）</a:t>
          </a: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令和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5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年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8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月実施分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以降：①姫路市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から医療機関に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1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件あたり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7,876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円を支払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い</a:t>
          </a: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　　　　　　　　　　　②医師会が医療機関に別途、事務手数料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902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円を請求</a:t>
          </a: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検査料については、現状どおり別途請求となります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。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148965" y="512445"/>
          <a:ext cx="977265" cy="320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148965" y="512445"/>
          <a:ext cx="977265" cy="320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99"/>
  </sheetPr>
  <dimension ref="A1:S271"/>
  <sheetViews>
    <sheetView tabSelected="1" view="pageBreakPreview" zoomScaleNormal="100" zoomScaleSheetLayoutView="100" workbookViewId="0">
      <selection activeCell="O18" sqref="O18"/>
    </sheetView>
  </sheetViews>
  <sheetFormatPr defaultColWidth="9" defaultRowHeight="19.8"/>
  <cols>
    <col min="1" max="1" width="3.19921875" style="6" customWidth="1"/>
    <col min="2" max="2" width="4.69921875" style="6" customWidth="1"/>
    <col min="3" max="3" width="4.5" style="6" customWidth="1"/>
    <col min="4" max="4" width="6.69921875" style="6" customWidth="1"/>
    <col min="5" max="5" width="4.5" style="6" customWidth="1"/>
    <col min="6" max="8" width="4.69921875" style="6" customWidth="1"/>
    <col min="9" max="11" width="4.5" style="6" customWidth="1"/>
    <col min="12" max="12" width="5.69921875" style="6" customWidth="1"/>
    <col min="13" max="17" width="4.69921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14" t="s">
        <v>279</v>
      </c>
      <c r="H1" s="114"/>
      <c r="I1" s="114"/>
      <c r="J1" s="114"/>
      <c r="K1" s="114"/>
      <c r="L1" s="5"/>
      <c r="M1" s="5"/>
      <c r="N1" s="5"/>
      <c r="O1" s="5"/>
      <c r="P1" s="5" t="s">
        <v>417</v>
      </c>
      <c r="Q1" s="5"/>
    </row>
    <row r="2" spans="1:19" ht="18.75" customHeight="1" thickBot="1">
      <c r="A2" s="131" t="s">
        <v>4</v>
      </c>
      <c r="B2" s="131"/>
      <c r="C2" s="131"/>
      <c r="D2" s="131"/>
      <c r="E2" s="132"/>
      <c r="F2" s="133"/>
      <c r="G2" s="134"/>
      <c r="H2" s="134"/>
      <c r="I2" s="135"/>
      <c r="J2" s="5"/>
      <c r="K2" s="136" t="s">
        <v>214</v>
      </c>
      <c r="L2" s="136"/>
      <c r="M2" s="115" t="str">
        <f>IFERROR(IF(G14="","　　年　月　日",EOMONTH(DATEVALUE(TEXT(D14,0)&amp;E14&amp;"年1月1日"),G14-1)),"　　年　月　日")</f>
        <v>　　年　月　日</v>
      </c>
      <c r="N2" s="115"/>
      <c r="O2" s="115"/>
      <c r="P2" s="115"/>
      <c r="Q2" s="115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16" t="s">
        <v>209</v>
      </c>
      <c r="I4" s="116"/>
      <c r="J4" s="116"/>
      <c r="K4" s="17"/>
      <c r="L4" s="117" t="str">
        <f>IFERROR(VLOOKUP(F2,医療機関コード検索!$A:$B,2,FALSE),"")</f>
        <v/>
      </c>
      <c r="M4" s="117"/>
      <c r="N4" s="117"/>
      <c r="O4" s="117"/>
      <c r="P4" s="117"/>
      <c r="Q4" s="117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121" t="s">
        <v>269</v>
      </c>
      <c r="I5" s="121"/>
      <c r="J5" s="121"/>
      <c r="K5" s="17"/>
      <c r="L5" s="122"/>
      <c r="M5" s="122"/>
      <c r="N5" s="122"/>
      <c r="O5" s="122"/>
      <c r="P5" s="122"/>
      <c r="Q5" s="122"/>
    </row>
    <row r="6" spans="1:19" s="11" customFormat="1" ht="18" customHeight="1">
      <c r="A6" s="9"/>
      <c r="B6" s="9"/>
      <c r="C6" s="9" t="s">
        <v>422</v>
      </c>
      <c r="D6" s="9"/>
      <c r="E6" s="10"/>
      <c r="F6" s="10"/>
      <c r="G6" s="10"/>
      <c r="H6" s="121" t="s">
        <v>270</v>
      </c>
      <c r="I6" s="121"/>
      <c r="J6" s="121"/>
      <c r="K6" s="17"/>
      <c r="L6" s="139"/>
      <c r="M6" s="139"/>
      <c r="N6" s="139"/>
      <c r="O6" s="139"/>
      <c r="P6" s="139"/>
      <c r="Q6" s="139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121" t="s">
        <v>210</v>
      </c>
      <c r="I7" s="121"/>
      <c r="J7" s="121"/>
      <c r="K7" s="17"/>
      <c r="L7" s="139"/>
      <c r="M7" s="139"/>
      <c r="N7" s="139"/>
      <c r="O7" s="139"/>
      <c r="P7" s="139"/>
      <c r="Q7" s="139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121" t="s">
        <v>271</v>
      </c>
      <c r="I8" s="121"/>
      <c r="J8" s="121"/>
      <c r="K8" s="17"/>
      <c r="L8" s="139"/>
      <c r="M8" s="139"/>
      <c r="N8" s="139"/>
      <c r="O8" s="139"/>
      <c r="P8" s="139"/>
      <c r="Q8" s="139"/>
    </row>
    <row r="9" spans="1:19" s="11" customFormat="1" ht="18" customHeight="1">
      <c r="A9" s="9"/>
      <c r="B9" s="9"/>
      <c r="C9" s="9"/>
      <c r="D9" s="9"/>
      <c r="E9" s="10" t="s">
        <v>216</v>
      </c>
      <c r="F9" s="10"/>
      <c r="G9" s="10"/>
      <c r="H9" s="121" t="s">
        <v>211</v>
      </c>
      <c r="I9" s="121"/>
      <c r="J9" s="121"/>
      <c r="K9" s="16"/>
      <c r="L9" s="122"/>
      <c r="M9" s="122"/>
      <c r="N9" s="122"/>
      <c r="O9" s="122"/>
      <c r="P9" s="122"/>
      <c r="Q9" s="122"/>
    </row>
    <row r="10" spans="1:19" s="11" customFormat="1" ht="18" customHeight="1">
      <c r="A10" s="9"/>
      <c r="B10" s="9"/>
      <c r="C10" s="9"/>
      <c r="D10" s="9"/>
      <c r="E10" s="10"/>
      <c r="F10" s="76"/>
      <c r="G10" s="10"/>
      <c r="H10" s="121" t="s">
        <v>272</v>
      </c>
      <c r="I10" s="121"/>
      <c r="J10" s="121"/>
      <c r="K10" s="16"/>
      <c r="L10" s="122"/>
      <c r="M10" s="122"/>
      <c r="N10" s="122"/>
      <c r="O10" s="122"/>
      <c r="P10" s="122"/>
      <c r="Q10" s="122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23" t="s">
        <v>245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S12" s="11" t="s">
        <v>216</v>
      </c>
    </row>
    <row r="13" spans="1:19" ht="11.2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25" t="s">
        <v>402</v>
      </c>
      <c r="B14" s="125"/>
      <c r="C14" s="126"/>
      <c r="D14" s="12" t="s">
        <v>213</v>
      </c>
      <c r="E14" s="15"/>
      <c r="F14" s="13" t="s">
        <v>212</v>
      </c>
      <c r="G14" s="50"/>
      <c r="H14" s="14" t="s">
        <v>215</v>
      </c>
      <c r="I14" s="127" t="s">
        <v>218</v>
      </c>
      <c r="J14" s="128"/>
      <c r="K14" s="128"/>
      <c r="L14" s="128"/>
      <c r="M14" s="128"/>
      <c r="N14" s="128"/>
      <c r="O14" s="128"/>
      <c r="P14" s="128"/>
      <c r="Q14" s="128"/>
    </row>
    <row r="15" spans="1:19" s="20" customFormat="1" ht="20.100000000000001" customHeight="1">
      <c r="A15" s="18" t="s">
        <v>238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1" customHeight="1">
      <c r="B16" s="23"/>
      <c r="C16" s="24"/>
      <c r="D16" s="21"/>
      <c r="E16" s="118" t="s">
        <v>273</v>
      </c>
      <c r="F16" s="119"/>
      <c r="G16" s="120"/>
      <c r="H16" s="118" t="s">
        <v>276</v>
      </c>
      <c r="I16" s="119"/>
      <c r="J16" s="120"/>
      <c r="K16" s="129" t="s">
        <v>10</v>
      </c>
      <c r="L16" s="129"/>
      <c r="M16" s="130"/>
    </row>
    <row r="17" spans="2:17" ht="21" customHeight="1">
      <c r="B17" s="137" t="s">
        <v>268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0"/>
    </row>
    <row r="18" spans="2:17" ht="21" customHeight="1">
      <c r="B18" s="105" t="s">
        <v>243</v>
      </c>
      <c r="C18" s="108" t="s">
        <v>403</v>
      </c>
      <c r="D18" s="109"/>
      <c r="E18" s="89">
        <v>5434</v>
      </c>
      <c r="F18" s="90"/>
      <c r="G18" s="91"/>
      <c r="H18" s="85"/>
      <c r="I18" s="86"/>
      <c r="J18" s="34" t="s">
        <v>281</v>
      </c>
      <c r="K18" s="87">
        <f>E18*H18</f>
        <v>0</v>
      </c>
      <c r="L18" s="87"/>
      <c r="M18" s="88"/>
      <c r="N18" s="22"/>
    </row>
    <row r="19" spans="2:17" ht="21" customHeight="1">
      <c r="B19" s="106"/>
      <c r="C19" s="101" t="s">
        <v>265</v>
      </c>
      <c r="D19" s="102"/>
      <c r="E19" s="89">
        <v>8734</v>
      </c>
      <c r="F19" s="90"/>
      <c r="G19" s="91"/>
      <c r="H19" s="85"/>
      <c r="I19" s="86"/>
      <c r="J19" s="34" t="s">
        <v>281</v>
      </c>
      <c r="K19" s="87">
        <f t="shared" ref="K19:K25" si="0">E19*H19</f>
        <v>0</v>
      </c>
      <c r="L19" s="87"/>
      <c r="M19" s="88"/>
    </row>
    <row r="20" spans="2:17" ht="21" customHeight="1">
      <c r="B20" s="106"/>
      <c r="C20" s="101" t="s">
        <v>266</v>
      </c>
      <c r="D20" s="102"/>
      <c r="E20" s="89">
        <v>8734</v>
      </c>
      <c r="F20" s="90"/>
      <c r="G20" s="91"/>
      <c r="H20" s="85"/>
      <c r="I20" s="86"/>
      <c r="J20" s="34" t="s">
        <v>281</v>
      </c>
      <c r="K20" s="87">
        <f t="shared" si="0"/>
        <v>0</v>
      </c>
      <c r="L20" s="87"/>
      <c r="M20" s="88"/>
    </row>
    <row r="21" spans="2:17" ht="21" customHeight="1">
      <c r="B21" s="107"/>
      <c r="C21" s="101" t="s">
        <v>267</v>
      </c>
      <c r="D21" s="102"/>
      <c r="E21" s="89">
        <v>8734</v>
      </c>
      <c r="F21" s="90"/>
      <c r="G21" s="91"/>
      <c r="H21" s="85"/>
      <c r="I21" s="86"/>
      <c r="J21" s="34" t="s">
        <v>281</v>
      </c>
      <c r="K21" s="87">
        <f t="shared" si="0"/>
        <v>0</v>
      </c>
      <c r="L21" s="87"/>
      <c r="M21" s="88"/>
    </row>
    <row r="22" spans="2:17" ht="21" customHeight="1">
      <c r="B22" s="110" t="s">
        <v>244</v>
      </c>
      <c r="C22" s="113" t="s">
        <v>403</v>
      </c>
      <c r="D22" s="113"/>
      <c r="E22" s="89">
        <v>5170</v>
      </c>
      <c r="F22" s="90"/>
      <c r="G22" s="91"/>
      <c r="H22" s="85"/>
      <c r="I22" s="86"/>
      <c r="J22" s="34" t="s">
        <v>281</v>
      </c>
      <c r="K22" s="87">
        <f t="shared" si="0"/>
        <v>0</v>
      </c>
      <c r="L22" s="87"/>
      <c r="M22" s="88"/>
    </row>
    <row r="23" spans="2:17" ht="21" customHeight="1">
      <c r="B23" s="111"/>
      <c r="C23" s="101" t="s">
        <v>265</v>
      </c>
      <c r="D23" s="102"/>
      <c r="E23" s="89">
        <v>8470</v>
      </c>
      <c r="F23" s="90"/>
      <c r="G23" s="91"/>
      <c r="H23" s="85"/>
      <c r="I23" s="86"/>
      <c r="J23" s="34" t="s">
        <v>281</v>
      </c>
      <c r="K23" s="87">
        <f t="shared" si="0"/>
        <v>0</v>
      </c>
      <c r="L23" s="87"/>
      <c r="M23" s="88"/>
    </row>
    <row r="24" spans="2:17" ht="21" customHeight="1">
      <c r="B24" s="111"/>
      <c r="C24" s="101" t="s">
        <v>266</v>
      </c>
      <c r="D24" s="102"/>
      <c r="E24" s="89">
        <v>8470</v>
      </c>
      <c r="F24" s="90"/>
      <c r="G24" s="91"/>
      <c r="H24" s="85"/>
      <c r="I24" s="86"/>
      <c r="J24" s="34" t="s">
        <v>281</v>
      </c>
      <c r="K24" s="87">
        <f t="shared" si="0"/>
        <v>0</v>
      </c>
      <c r="L24" s="87"/>
      <c r="M24" s="88"/>
    </row>
    <row r="25" spans="2:17" ht="21" customHeight="1" thickBot="1">
      <c r="B25" s="112"/>
      <c r="C25" s="101" t="s">
        <v>267</v>
      </c>
      <c r="D25" s="102"/>
      <c r="E25" s="89">
        <v>8470</v>
      </c>
      <c r="F25" s="90"/>
      <c r="G25" s="91"/>
      <c r="H25" s="103"/>
      <c r="I25" s="104"/>
      <c r="J25" s="36" t="s">
        <v>281</v>
      </c>
      <c r="K25" s="87">
        <f t="shared" si="0"/>
        <v>0</v>
      </c>
      <c r="L25" s="87"/>
      <c r="M25" s="88"/>
    </row>
    <row r="26" spans="2:17" ht="21" customHeight="1" thickBot="1">
      <c r="B26" s="28"/>
      <c r="C26" s="28"/>
      <c r="D26" s="28"/>
      <c r="E26" s="28"/>
      <c r="F26" s="28"/>
      <c r="G26" s="28"/>
      <c r="H26" s="95" t="s">
        <v>255</v>
      </c>
      <c r="I26" s="96"/>
      <c r="J26" s="96"/>
      <c r="K26" s="99">
        <f>SUM(K18:M25)</f>
        <v>0</v>
      </c>
      <c r="L26" s="99"/>
      <c r="M26" s="100"/>
    </row>
    <row r="27" spans="2:17" ht="21" customHeight="1">
      <c r="B27" s="28"/>
      <c r="C27" s="28"/>
      <c r="D27" s="28"/>
      <c r="E27" s="28"/>
      <c r="F27" s="28"/>
      <c r="G27" s="58"/>
      <c r="H27" s="55"/>
      <c r="I27" s="55"/>
      <c r="J27" s="55"/>
      <c r="K27" s="54"/>
      <c r="L27" s="54"/>
      <c r="M27" s="59"/>
    </row>
    <row r="28" spans="2:17" ht="21" customHeight="1" thickBot="1">
      <c r="F28" s="97" t="s">
        <v>237</v>
      </c>
      <c r="G28" s="98"/>
      <c r="H28" s="98"/>
      <c r="I28" s="92">
        <f>K26</f>
        <v>0</v>
      </c>
      <c r="J28" s="93"/>
      <c r="K28" s="93"/>
      <c r="L28" s="93"/>
      <c r="M28" s="94">
        <f>ROUNDDOWN(I28*1/11,0)</f>
        <v>0</v>
      </c>
      <c r="N28" s="94"/>
      <c r="O28" s="94"/>
      <c r="P28" s="94"/>
      <c r="Q28" s="94"/>
    </row>
    <row r="29" spans="2:17" ht="21" customHeight="1" thickTop="1"/>
    <row r="30" spans="2:17" ht="18.75" customHeight="1"/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</sheetData>
  <mergeCells count="65">
    <mergeCell ref="A2:E2"/>
    <mergeCell ref="F2:I2"/>
    <mergeCell ref="K2:L2"/>
    <mergeCell ref="H18:I18"/>
    <mergeCell ref="K18:M18"/>
    <mergeCell ref="B17:M17"/>
    <mergeCell ref="H6:J6"/>
    <mergeCell ref="H7:J7"/>
    <mergeCell ref="H8:J8"/>
    <mergeCell ref="L5:Q5"/>
    <mergeCell ref="L6:Q6"/>
    <mergeCell ref="L7:Q7"/>
    <mergeCell ref="L8:Q8"/>
    <mergeCell ref="G1:K1"/>
    <mergeCell ref="K22:M22"/>
    <mergeCell ref="M2:Q2"/>
    <mergeCell ref="H4:J4"/>
    <mergeCell ref="L4:Q4"/>
    <mergeCell ref="H16:J16"/>
    <mergeCell ref="H9:J9"/>
    <mergeCell ref="L9:Q9"/>
    <mergeCell ref="H10:J10"/>
    <mergeCell ref="L10:Q10"/>
    <mergeCell ref="A12:Q12"/>
    <mergeCell ref="A14:C14"/>
    <mergeCell ref="I14:Q14"/>
    <mergeCell ref="E16:G16"/>
    <mergeCell ref="K16:M16"/>
    <mergeCell ref="H5:J5"/>
    <mergeCell ref="C21:D21"/>
    <mergeCell ref="C23:D23"/>
    <mergeCell ref="H25:I25"/>
    <mergeCell ref="B18:B21"/>
    <mergeCell ref="C18:D18"/>
    <mergeCell ref="C19:D19"/>
    <mergeCell ref="C20:D20"/>
    <mergeCell ref="E18:G18"/>
    <mergeCell ref="E19:G19"/>
    <mergeCell ref="E20:G20"/>
    <mergeCell ref="E21:G21"/>
    <mergeCell ref="C24:D24"/>
    <mergeCell ref="B22:B25"/>
    <mergeCell ref="C22:D22"/>
    <mergeCell ref="C25:D25"/>
    <mergeCell ref="E22:G22"/>
    <mergeCell ref="E23:G23"/>
    <mergeCell ref="E24:G24"/>
    <mergeCell ref="E25:G25"/>
    <mergeCell ref="I28:L28"/>
    <mergeCell ref="M28:Q28"/>
    <mergeCell ref="H26:J26"/>
    <mergeCell ref="F28:H28"/>
    <mergeCell ref="K25:M25"/>
    <mergeCell ref="K26:M26"/>
    <mergeCell ref="H24:I24"/>
    <mergeCell ref="K19:M19"/>
    <mergeCell ref="K20:M20"/>
    <mergeCell ref="K21:M21"/>
    <mergeCell ref="K23:M23"/>
    <mergeCell ref="K24:M24"/>
    <mergeCell ref="H19:I19"/>
    <mergeCell ref="H20:I20"/>
    <mergeCell ref="H21:I21"/>
    <mergeCell ref="H22:I22"/>
    <mergeCell ref="H23:I23"/>
  </mergeCells>
  <phoneticPr fontId="2"/>
  <conditionalFormatting sqref="L4:Q4 L9:Q10 L6:L8">
    <cfRule type="containsBlanks" dxfId="64" priority="8">
      <formula>LEN(TRIM(L4))=0</formula>
    </cfRule>
  </conditionalFormatting>
  <conditionalFormatting sqref="G14 E14">
    <cfRule type="containsBlanks" dxfId="63" priority="10">
      <formula>LEN(TRIM(E14))=0</formula>
    </cfRule>
  </conditionalFormatting>
  <conditionalFormatting sqref="H18:I25">
    <cfRule type="containsBlanks" dxfId="62" priority="5">
      <formula>LEN(TRIM(H18))=0</formula>
    </cfRule>
  </conditionalFormatting>
  <conditionalFormatting sqref="F2">
    <cfRule type="containsBlanks" dxfId="61" priority="3">
      <formula>LEN(TRIM(F2))=0</formula>
    </cfRule>
  </conditionalFormatting>
  <conditionalFormatting sqref="F2">
    <cfRule type="containsBlanks" dxfId="60" priority="2">
      <formula>LEN(TRIM(F2))=0</formula>
    </cfRule>
  </conditionalFormatting>
  <conditionalFormatting sqref="L5:Q5">
    <cfRule type="containsBlanks" dxfId="59" priority="1">
      <formula>LEN(TRIM(L5))=0</formula>
    </cfRule>
  </conditionalFormatting>
  <dataValidations count="2">
    <dataValidation imeMode="off" allowBlank="1" showInputMessage="1" showErrorMessage="1" sqref="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scale="97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8"/>
  <sheetViews>
    <sheetView view="pageBreakPreview" topLeftCell="A172" zoomScaleNormal="100" zoomScaleSheetLayoutView="100" workbookViewId="0">
      <selection activeCell="B202" sqref="B202"/>
    </sheetView>
  </sheetViews>
  <sheetFormatPr defaultRowHeight="18"/>
  <cols>
    <col min="1" max="1" width="14.19921875" style="74" customWidth="1"/>
    <col min="2" max="2" width="60.5" style="75" customWidth="1"/>
  </cols>
  <sheetData>
    <row r="1" spans="1:2" s="71" customFormat="1">
      <c r="A1" s="70" t="s">
        <v>413</v>
      </c>
      <c r="B1" s="71" t="s">
        <v>360</v>
      </c>
    </row>
    <row r="2" spans="1:2">
      <c r="A2" s="66">
        <v>20</v>
      </c>
      <c r="B2" s="67" t="s">
        <v>219</v>
      </c>
    </row>
    <row r="3" spans="1:2">
      <c r="A3" s="66">
        <v>22</v>
      </c>
      <c r="B3" s="67" t="s">
        <v>285</v>
      </c>
    </row>
    <row r="4" spans="1:2">
      <c r="A4" s="66">
        <v>23</v>
      </c>
      <c r="B4" s="67" t="s">
        <v>361</v>
      </c>
    </row>
    <row r="5" spans="1:2">
      <c r="A5" s="66">
        <v>24</v>
      </c>
      <c r="B5" s="67" t="s">
        <v>313</v>
      </c>
    </row>
    <row r="6" spans="1:2">
      <c r="A6" s="66">
        <v>26</v>
      </c>
      <c r="B6" s="67" t="s">
        <v>220</v>
      </c>
    </row>
    <row r="7" spans="1:2">
      <c r="A7" s="66">
        <v>28</v>
      </c>
      <c r="B7" s="67" t="s">
        <v>362</v>
      </c>
    </row>
    <row r="8" spans="1:2">
      <c r="A8" s="66">
        <v>29</v>
      </c>
      <c r="B8" s="67" t="s">
        <v>286</v>
      </c>
    </row>
    <row r="9" spans="1:2">
      <c r="A9" s="66">
        <v>31</v>
      </c>
      <c r="B9" s="67" t="s">
        <v>314</v>
      </c>
    </row>
    <row r="10" spans="1:2">
      <c r="A10" s="66">
        <v>32</v>
      </c>
      <c r="B10" s="67" t="s">
        <v>315</v>
      </c>
    </row>
    <row r="11" spans="1:2">
      <c r="A11" s="66">
        <v>33</v>
      </c>
      <c r="B11" s="67" t="s">
        <v>316</v>
      </c>
    </row>
    <row r="12" spans="1:2">
      <c r="A12" s="66">
        <v>34</v>
      </c>
      <c r="B12" s="67" t="s">
        <v>317</v>
      </c>
    </row>
    <row r="13" spans="1:2">
      <c r="A13" s="66">
        <v>35</v>
      </c>
      <c r="B13" s="67" t="s">
        <v>287</v>
      </c>
    </row>
    <row r="14" spans="1:2">
      <c r="A14" s="66">
        <v>36</v>
      </c>
      <c r="B14" s="67" t="s">
        <v>363</v>
      </c>
    </row>
    <row r="15" spans="1:2">
      <c r="A15" s="66">
        <v>38</v>
      </c>
      <c r="B15" s="67" t="s">
        <v>288</v>
      </c>
    </row>
    <row r="16" spans="1:2">
      <c r="A16" s="66">
        <v>39</v>
      </c>
      <c r="B16" s="67" t="s">
        <v>318</v>
      </c>
    </row>
    <row r="17" spans="1:2">
      <c r="A17" s="66">
        <v>41</v>
      </c>
      <c r="B17" s="67" t="s">
        <v>319</v>
      </c>
    </row>
    <row r="18" spans="1:2">
      <c r="A18" s="66">
        <v>42</v>
      </c>
      <c r="B18" s="67" t="s">
        <v>221</v>
      </c>
    </row>
    <row r="19" spans="1:2">
      <c r="A19" s="66">
        <v>43</v>
      </c>
      <c r="B19" s="67" t="s">
        <v>289</v>
      </c>
    </row>
    <row r="20" spans="1:2">
      <c r="A20" s="66">
        <v>44</v>
      </c>
      <c r="B20" s="67" t="s">
        <v>320</v>
      </c>
    </row>
    <row r="21" spans="1:2">
      <c r="A21" s="66">
        <v>46</v>
      </c>
      <c r="B21" s="67" t="s">
        <v>321</v>
      </c>
    </row>
    <row r="22" spans="1:2">
      <c r="A22" s="66">
        <v>50</v>
      </c>
      <c r="B22" s="67" t="s">
        <v>364</v>
      </c>
    </row>
    <row r="23" spans="1:2">
      <c r="A23" s="66">
        <v>51</v>
      </c>
      <c r="B23" s="67" t="s">
        <v>290</v>
      </c>
    </row>
    <row r="24" spans="1:2">
      <c r="A24" s="66">
        <v>52</v>
      </c>
      <c r="B24" s="72" t="s">
        <v>322</v>
      </c>
    </row>
    <row r="25" spans="1:2">
      <c r="A25" s="66">
        <v>56</v>
      </c>
      <c r="B25" s="67" t="s">
        <v>323</v>
      </c>
    </row>
    <row r="26" spans="1:2">
      <c r="A26" s="66">
        <v>57</v>
      </c>
      <c r="B26" s="67" t="s">
        <v>324</v>
      </c>
    </row>
    <row r="27" spans="1:2">
      <c r="A27" s="66">
        <v>58</v>
      </c>
      <c r="B27" s="67" t="s">
        <v>365</v>
      </c>
    </row>
    <row r="28" spans="1:2">
      <c r="A28" s="66">
        <v>61</v>
      </c>
      <c r="B28" s="67" t="s">
        <v>291</v>
      </c>
    </row>
    <row r="29" spans="1:2">
      <c r="A29" s="66">
        <v>62</v>
      </c>
      <c r="B29" s="67" t="s">
        <v>398</v>
      </c>
    </row>
    <row r="30" spans="1:2">
      <c r="A30" s="66">
        <v>63</v>
      </c>
      <c r="B30" s="67" t="s">
        <v>325</v>
      </c>
    </row>
    <row r="31" spans="1:2">
      <c r="A31" s="66">
        <v>66</v>
      </c>
      <c r="B31" s="67" t="s">
        <v>366</v>
      </c>
    </row>
    <row r="32" spans="1:2">
      <c r="A32" s="66">
        <v>67</v>
      </c>
      <c r="B32" s="67" t="s">
        <v>367</v>
      </c>
    </row>
    <row r="33" spans="1:2">
      <c r="A33" s="66">
        <v>68</v>
      </c>
      <c r="B33" s="67" t="s">
        <v>17</v>
      </c>
    </row>
    <row r="34" spans="1:2">
      <c r="A34" s="66">
        <v>73</v>
      </c>
      <c r="B34" s="67" t="s">
        <v>18</v>
      </c>
    </row>
    <row r="35" spans="1:2">
      <c r="A35" s="66">
        <v>74</v>
      </c>
      <c r="B35" s="67" t="s">
        <v>368</v>
      </c>
    </row>
    <row r="36" spans="1:2">
      <c r="A36" s="73">
        <v>76</v>
      </c>
      <c r="B36" s="67" t="s">
        <v>19</v>
      </c>
    </row>
    <row r="37" spans="1:2">
      <c r="A37" s="66">
        <v>77</v>
      </c>
      <c r="B37" s="67" t="s">
        <v>292</v>
      </c>
    </row>
    <row r="38" spans="1:2">
      <c r="A38" s="66">
        <v>85</v>
      </c>
      <c r="B38" s="67" t="s">
        <v>20</v>
      </c>
    </row>
    <row r="39" spans="1:2">
      <c r="A39" s="66">
        <v>86</v>
      </c>
      <c r="B39" s="67" t="s">
        <v>21</v>
      </c>
    </row>
    <row r="40" spans="1:2">
      <c r="A40" s="66">
        <v>87</v>
      </c>
      <c r="B40" s="67" t="s">
        <v>22</v>
      </c>
    </row>
    <row r="41" spans="1:2">
      <c r="A41" s="73">
        <v>94</v>
      </c>
      <c r="B41" s="67" t="s">
        <v>326</v>
      </c>
    </row>
    <row r="42" spans="1:2">
      <c r="A42" s="66">
        <v>95</v>
      </c>
      <c r="B42" s="67" t="s">
        <v>23</v>
      </c>
    </row>
    <row r="43" spans="1:2">
      <c r="A43" s="66">
        <v>98</v>
      </c>
      <c r="B43" s="67" t="s">
        <v>369</v>
      </c>
    </row>
    <row r="44" spans="1:2">
      <c r="A44" s="73">
        <v>101</v>
      </c>
      <c r="B44" s="67" t="s">
        <v>24</v>
      </c>
    </row>
    <row r="45" spans="1:2">
      <c r="A45" s="66">
        <v>103</v>
      </c>
      <c r="B45" s="67" t="s">
        <v>25</v>
      </c>
    </row>
    <row r="46" spans="1:2">
      <c r="A46" s="66">
        <v>106</v>
      </c>
      <c r="B46" s="67" t="s">
        <v>232</v>
      </c>
    </row>
    <row r="47" spans="1:2">
      <c r="A47" s="66">
        <v>108</v>
      </c>
      <c r="B47" s="67" t="s">
        <v>26</v>
      </c>
    </row>
    <row r="48" spans="1:2">
      <c r="A48" s="73">
        <v>111</v>
      </c>
      <c r="B48" s="67" t="s">
        <v>27</v>
      </c>
    </row>
    <row r="49" spans="1:2">
      <c r="A49" s="66">
        <v>117</v>
      </c>
      <c r="B49" s="67" t="s">
        <v>293</v>
      </c>
    </row>
    <row r="50" spans="1:2">
      <c r="A50" s="66">
        <v>119</v>
      </c>
      <c r="B50" s="67" t="s">
        <v>28</v>
      </c>
    </row>
    <row r="51" spans="1:2">
      <c r="A51" s="66">
        <v>124</v>
      </c>
      <c r="B51" s="67" t="s">
        <v>29</v>
      </c>
    </row>
    <row r="52" spans="1:2">
      <c r="A52" s="66">
        <v>125</v>
      </c>
      <c r="B52" s="67" t="s">
        <v>370</v>
      </c>
    </row>
    <row r="53" spans="1:2">
      <c r="A53" s="66">
        <v>127</v>
      </c>
      <c r="B53" s="67" t="s">
        <v>30</v>
      </c>
    </row>
    <row r="54" spans="1:2">
      <c r="A54" s="66">
        <v>135</v>
      </c>
      <c r="B54" s="67" t="s">
        <v>405</v>
      </c>
    </row>
    <row r="55" spans="1:2">
      <c r="A55" s="73">
        <v>136</v>
      </c>
      <c r="B55" s="67" t="s">
        <v>31</v>
      </c>
    </row>
    <row r="56" spans="1:2">
      <c r="A56" s="66">
        <v>137</v>
      </c>
      <c r="B56" s="67" t="s">
        <v>32</v>
      </c>
    </row>
    <row r="57" spans="1:2">
      <c r="A57" s="66">
        <v>138</v>
      </c>
      <c r="B57" s="67" t="s">
        <v>33</v>
      </c>
    </row>
    <row r="58" spans="1:2">
      <c r="A58" s="73">
        <v>139</v>
      </c>
      <c r="B58" s="67" t="s">
        <v>294</v>
      </c>
    </row>
    <row r="59" spans="1:2">
      <c r="A59" s="66">
        <v>145</v>
      </c>
      <c r="B59" s="67" t="s">
        <v>34</v>
      </c>
    </row>
    <row r="60" spans="1:2">
      <c r="A60" s="66">
        <v>146</v>
      </c>
      <c r="B60" s="67" t="s">
        <v>327</v>
      </c>
    </row>
    <row r="61" spans="1:2">
      <c r="A61" s="66">
        <v>148</v>
      </c>
      <c r="B61" s="67" t="s">
        <v>35</v>
      </c>
    </row>
    <row r="62" spans="1:2">
      <c r="A62" s="66">
        <v>162</v>
      </c>
      <c r="B62" s="67" t="s">
        <v>295</v>
      </c>
    </row>
    <row r="63" spans="1:2">
      <c r="A63" s="73">
        <v>165</v>
      </c>
      <c r="B63" s="67" t="s">
        <v>371</v>
      </c>
    </row>
    <row r="64" spans="1:2">
      <c r="A64" s="73">
        <v>166</v>
      </c>
      <c r="B64" s="67" t="s">
        <v>36</v>
      </c>
    </row>
    <row r="65" spans="1:2">
      <c r="A65" s="66">
        <v>170</v>
      </c>
      <c r="B65" s="67" t="s">
        <v>37</v>
      </c>
    </row>
    <row r="66" spans="1:2">
      <c r="A66" s="66">
        <v>171</v>
      </c>
      <c r="B66" s="67" t="s">
        <v>38</v>
      </c>
    </row>
    <row r="67" spans="1:2">
      <c r="A67" s="73">
        <v>173</v>
      </c>
      <c r="B67" s="67" t="s">
        <v>39</v>
      </c>
    </row>
    <row r="68" spans="1:2">
      <c r="A68" s="66">
        <v>177</v>
      </c>
      <c r="B68" s="67" t="s">
        <v>222</v>
      </c>
    </row>
    <row r="69" spans="1:2">
      <c r="A69" s="66">
        <v>180</v>
      </c>
      <c r="B69" s="67" t="s">
        <v>40</v>
      </c>
    </row>
    <row r="70" spans="1:2">
      <c r="A70" s="66">
        <v>181</v>
      </c>
      <c r="B70" s="67" t="s">
        <v>41</v>
      </c>
    </row>
    <row r="71" spans="1:2">
      <c r="A71" s="66">
        <v>186</v>
      </c>
      <c r="B71" s="67" t="s">
        <v>42</v>
      </c>
    </row>
    <row r="72" spans="1:2">
      <c r="A72" s="73">
        <v>188</v>
      </c>
      <c r="B72" s="67" t="s">
        <v>43</v>
      </c>
    </row>
    <row r="73" spans="1:2">
      <c r="A73" s="66">
        <v>190</v>
      </c>
      <c r="B73" s="67" t="s">
        <v>44</v>
      </c>
    </row>
    <row r="74" spans="1:2">
      <c r="A74" s="66">
        <v>191</v>
      </c>
      <c r="B74" s="67" t="s">
        <v>45</v>
      </c>
    </row>
    <row r="75" spans="1:2">
      <c r="A75" s="66">
        <v>194</v>
      </c>
      <c r="B75" s="67" t="s">
        <v>46</v>
      </c>
    </row>
    <row r="76" spans="1:2">
      <c r="A76" s="66">
        <v>211</v>
      </c>
      <c r="B76" s="67" t="s">
        <v>47</v>
      </c>
    </row>
    <row r="77" spans="1:2">
      <c r="A77" s="66">
        <v>213</v>
      </c>
      <c r="B77" s="67" t="s">
        <v>48</v>
      </c>
    </row>
    <row r="78" spans="1:2">
      <c r="A78" s="66">
        <v>217</v>
      </c>
      <c r="B78" s="67" t="s">
        <v>296</v>
      </c>
    </row>
    <row r="79" spans="1:2">
      <c r="A79" s="73">
        <v>219</v>
      </c>
      <c r="B79" s="67" t="s">
        <v>49</v>
      </c>
    </row>
    <row r="80" spans="1:2">
      <c r="A80" s="73">
        <v>221</v>
      </c>
      <c r="B80" s="67" t="s">
        <v>412</v>
      </c>
    </row>
    <row r="81" spans="1:2">
      <c r="A81" s="66">
        <v>222</v>
      </c>
      <c r="B81" s="67" t="s">
        <v>50</v>
      </c>
    </row>
    <row r="82" spans="1:2">
      <c r="A82" s="73">
        <v>223</v>
      </c>
      <c r="B82" s="67" t="s">
        <v>328</v>
      </c>
    </row>
    <row r="83" spans="1:2">
      <c r="A83" s="66">
        <v>224</v>
      </c>
      <c r="B83" s="67" t="s">
        <v>51</v>
      </c>
    </row>
    <row r="84" spans="1:2">
      <c r="A84" s="73">
        <v>225</v>
      </c>
      <c r="B84" s="67" t="s">
        <v>52</v>
      </c>
    </row>
    <row r="85" spans="1:2">
      <c r="A85" s="66">
        <v>226</v>
      </c>
      <c r="B85" s="67" t="s">
        <v>53</v>
      </c>
    </row>
    <row r="86" spans="1:2">
      <c r="A86" s="66">
        <v>228</v>
      </c>
      <c r="B86" s="67" t="s">
        <v>54</v>
      </c>
    </row>
    <row r="87" spans="1:2">
      <c r="A87" s="66">
        <v>2086</v>
      </c>
      <c r="B87" s="67" t="s">
        <v>423</v>
      </c>
    </row>
    <row r="88" spans="1:2">
      <c r="A88" s="66">
        <v>234</v>
      </c>
      <c r="B88" s="67" t="s">
        <v>329</v>
      </c>
    </row>
    <row r="89" spans="1:2">
      <c r="A89" s="66">
        <v>235</v>
      </c>
      <c r="B89" s="67" t="s">
        <v>55</v>
      </c>
    </row>
    <row r="90" spans="1:2">
      <c r="A90" s="73">
        <v>236</v>
      </c>
      <c r="B90" s="67" t="s">
        <v>56</v>
      </c>
    </row>
    <row r="91" spans="1:2">
      <c r="A91" s="66">
        <v>237</v>
      </c>
      <c r="B91" s="67" t="s">
        <v>57</v>
      </c>
    </row>
    <row r="92" spans="1:2">
      <c r="A92" s="66">
        <v>238</v>
      </c>
      <c r="B92" s="67" t="s">
        <v>372</v>
      </c>
    </row>
    <row r="93" spans="1:2">
      <c r="A93" s="66">
        <v>241</v>
      </c>
      <c r="B93" s="67" t="s">
        <v>58</v>
      </c>
    </row>
    <row r="94" spans="1:2">
      <c r="A94" s="66">
        <v>244</v>
      </c>
      <c r="B94" s="67" t="s">
        <v>59</v>
      </c>
    </row>
    <row r="95" spans="1:2">
      <c r="A95" s="66">
        <v>251</v>
      </c>
      <c r="B95" s="67" t="s">
        <v>330</v>
      </c>
    </row>
    <row r="96" spans="1:2">
      <c r="A96" s="66">
        <v>252</v>
      </c>
      <c r="B96" s="67" t="s">
        <v>60</v>
      </c>
    </row>
    <row r="97" spans="1:2">
      <c r="A97" s="73">
        <v>254</v>
      </c>
      <c r="B97" s="67" t="s">
        <v>61</v>
      </c>
    </row>
    <row r="98" spans="1:2">
      <c r="A98" s="66">
        <v>260</v>
      </c>
      <c r="B98" s="67" t="s">
        <v>331</v>
      </c>
    </row>
    <row r="99" spans="1:2">
      <c r="A99" s="66">
        <v>261</v>
      </c>
      <c r="B99" s="67" t="s">
        <v>373</v>
      </c>
    </row>
    <row r="100" spans="1:2">
      <c r="A100" s="66">
        <v>262</v>
      </c>
      <c r="B100" s="67" t="s">
        <v>332</v>
      </c>
    </row>
    <row r="101" spans="1:2">
      <c r="A101" s="66">
        <v>263</v>
      </c>
      <c r="B101" s="67" t="s">
        <v>62</v>
      </c>
    </row>
    <row r="102" spans="1:2">
      <c r="A102" s="66">
        <v>265</v>
      </c>
      <c r="B102" s="67" t="s">
        <v>374</v>
      </c>
    </row>
    <row r="103" spans="1:2">
      <c r="A103" s="73">
        <v>267</v>
      </c>
      <c r="B103" s="67" t="s">
        <v>63</v>
      </c>
    </row>
    <row r="104" spans="1:2">
      <c r="A104" s="66">
        <v>269</v>
      </c>
      <c r="B104" s="67" t="s">
        <v>375</v>
      </c>
    </row>
    <row r="105" spans="1:2">
      <c r="A105" s="73">
        <v>270</v>
      </c>
      <c r="B105" s="67" t="s">
        <v>333</v>
      </c>
    </row>
    <row r="106" spans="1:2">
      <c r="A106" s="66">
        <v>273</v>
      </c>
      <c r="B106" s="67" t="s">
        <v>64</v>
      </c>
    </row>
    <row r="107" spans="1:2">
      <c r="A107" s="66">
        <v>274</v>
      </c>
      <c r="B107" s="67" t="s">
        <v>65</v>
      </c>
    </row>
    <row r="108" spans="1:2">
      <c r="A108" s="66">
        <v>275</v>
      </c>
      <c r="B108" s="67" t="s">
        <v>66</v>
      </c>
    </row>
    <row r="109" spans="1:2">
      <c r="A109" s="66">
        <v>276</v>
      </c>
      <c r="B109" s="67" t="s">
        <v>67</v>
      </c>
    </row>
    <row r="110" spans="1:2" ht="20.25" customHeight="1">
      <c r="A110" s="66">
        <v>277</v>
      </c>
      <c r="B110" s="67" t="s">
        <v>68</v>
      </c>
    </row>
    <row r="111" spans="1:2">
      <c r="A111" s="66">
        <v>280</v>
      </c>
      <c r="B111" s="67" t="s">
        <v>334</v>
      </c>
    </row>
    <row r="112" spans="1:2">
      <c r="A112" s="66">
        <v>281</v>
      </c>
      <c r="B112" s="67" t="s">
        <v>376</v>
      </c>
    </row>
    <row r="113" spans="1:2">
      <c r="A113" s="66">
        <v>283</v>
      </c>
      <c r="B113" s="67" t="s">
        <v>70</v>
      </c>
    </row>
    <row r="114" spans="1:2">
      <c r="A114" s="66">
        <v>284</v>
      </c>
      <c r="B114" s="67" t="s">
        <v>335</v>
      </c>
    </row>
    <row r="115" spans="1:2">
      <c r="A115" s="73">
        <v>287</v>
      </c>
      <c r="B115" s="67" t="s">
        <v>377</v>
      </c>
    </row>
    <row r="116" spans="1:2">
      <c r="A116" s="66">
        <v>288</v>
      </c>
      <c r="B116" s="67" t="s">
        <v>71</v>
      </c>
    </row>
    <row r="117" spans="1:2">
      <c r="A117" s="66">
        <v>289</v>
      </c>
      <c r="B117" s="67" t="s">
        <v>72</v>
      </c>
    </row>
    <row r="118" spans="1:2">
      <c r="A118" s="66">
        <v>290</v>
      </c>
      <c r="B118" s="67" t="s">
        <v>73</v>
      </c>
    </row>
    <row r="119" spans="1:2">
      <c r="A119" s="66">
        <v>291</v>
      </c>
      <c r="B119" s="67" t="s">
        <v>74</v>
      </c>
    </row>
    <row r="120" spans="1:2">
      <c r="A120" s="66">
        <v>294</v>
      </c>
      <c r="B120" s="67" t="s">
        <v>75</v>
      </c>
    </row>
    <row r="121" spans="1:2">
      <c r="A121" s="66">
        <v>296</v>
      </c>
      <c r="B121" s="67" t="s">
        <v>76</v>
      </c>
    </row>
    <row r="122" spans="1:2">
      <c r="A122" s="66">
        <v>297</v>
      </c>
      <c r="B122" s="67" t="s">
        <v>297</v>
      </c>
    </row>
    <row r="123" spans="1:2">
      <c r="A123" s="66">
        <v>298</v>
      </c>
      <c r="B123" s="67" t="s">
        <v>298</v>
      </c>
    </row>
    <row r="124" spans="1:2">
      <c r="A124" s="66">
        <v>300</v>
      </c>
      <c r="B124" s="67" t="s">
        <v>336</v>
      </c>
    </row>
    <row r="125" spans="1:2">
      <c r="A125" s="66">
        <v>301</v>
      </c>
      <c r="B125" s="67" t="s">
        <v>77</v>
      </c>
    </row>
    <row r="126" spans="1:2">
      <c r="A126" s="66">
        <v>302</v>
      </c>
      <c r="B126" s="67" t="s">
        <v>78</v>
      </c>
    </row>
    <row r="127" spans="1:2">
      <c r="A127" s="66">
        <v>304</v>
      </c>
      <c r="B127" s="67" t="s">
        <v>79</v>
      </c>
    </row>
    <row r="128" spans="1:2">
      <c r="A128" s="66">
        <v>305</v>
      </c>
      <c r="B128" s="67" t="s">
        <v>80</v>
      </c>
    </row>
    <row r="129" spans="1:2">
      <c r="A129" s="66">
        <v>307</v>
      </c>
      <c r="B129" s="67" t="s">
        <v>81</v>
      </c>
    </row>
    <row r="130" spans="1:2">
      <c r="A130" s="66">
        <v>309</v>
      </c>
      <c r="B130" s="67" t="s">
        <v>82</v>
      </c>
    </row>
    <row r="131" spans="1:2">
      <c r="A131" s="66">
        <v>310</v>
      </c>
      <c r="B131" s="67" t="s">
        <v>83</v>
      </c>
    </row>
    <row r="132" spans="1:2">
      <c r="A132" s="66">
        <v>311</v>
      </c>
      <c r="B132" s="67" t="s">
        <v>69</v>
      </c>
    </row>
    <row r="133" spans="1:2">
      <c r="A133" s="66">
        <v>314</v>
      </c>
      <c r="B133" s="67" t="s">
        <v>399</v>
      </c>
    </row>
    <row r="134" spans="1:2">
      <c r="A134" s="73">
        <v>315</v>
      </c>
      <c r="B134" s="67" t="s">
        <v>84</v>
      </c>
    </row>
    <row r="135" spans="1:2">
      <c r="A135" s="66">
        <v>317</v>
      </c>
      <c r="B135" s="67" t="s">
        <v>85</v>
      </c>
    </row>
    <row r="136" spans="1:2">
      <c r="A136" s="73">
        <v>318</v>
      </c>
      <c r="B136" s="67" t="s">
        <v>86</v>
      </c>
    </row>
    <row r="137" spans="1:2">
      <c r="A137" s="66">
        <v>319</v>
      </c>
      <c r="B137" s="67" t="s">
        <v>87</v>
      </c>
    </row>
    <row r="138" spans="1:2">
      <c r="A138" s="66">
        <v>320</v>
      </c>
      <c r="B138" s="67" t="s">
        <v>88</v>
      </c>
    </row>
    <row r="139" spans="1:2">
      <c r="A139" s="73">
        <v>323</v>
      </c>
      <c r="B139" s="67" t="s">
        <v>89</v>
      </c>
    </row>
    <row r="140" spans="1:2">
      <c r="A140" s="66">
        <v>324</v>
      </c>
      <c r="B140" s="67" t="s">
        <v>337</v>
      </c>
    </row>
    <row r="141" spans="1:2">
      <c r="A141" s="66">
        <v>326</v>
      </c>
      <c r="B141" s="67" t="s">
        <v>90</v>
      </c>
    </row>
    <row r="142" spans="1:2">
      <c r="A142" s="73">
        <v>327</v>
      </c>
      <c r="B142" s="67" t="s">
        <v>91</v>
      </c>
    </row>
    <row r="143" spans="1:2">
      <c r="A143" s="66">
        <v>328</v>
      </c>
      <c r="B143" s="67" t="s">
        <v>92</v>
      </c>
    </row>
    <row r="144" spans="1:2">
      <c r="A144" s="66">
        <v>330</v>
      </c>
      <c r="B144" s="67" t="s">
        <v>93</v>
      </c>
    </row>
    <row r="145" spans="1:2">
      <c r="A145" s="66">
        <v>331</v>
      </c>
      <c r="B145" s="67" t="s">
        <v>94</v>
      </c>
    </row>
    <row r="146" spans="1:2">
      <c r="A146" s="73">
        <v>333</v>
      </c>
      <c r="B146" s="67" t="s">
        <v>95</v>
      </c>
    </row>
    <row r="147" spans="1:2">
      <c r="A147" s="66">
        <v>334</v>
      </c>
      <c r="B147" s="67" t="s">
        <v>223</v>
      </c>
    </row>
    <row r="148" spans="1:2">
      <c r="A148" s="66">
        <v>336</v>
      </c>
      <c r="B148" s="67" t="s">
        <v>96</v>
      </c>
    </row>
    <row r="149" spans="1:2">
      <c r="A149" s="66">
        <v>337</v>
      </c>
      <c r="B149" s="67" t="s">
        <v>97</v>
      </c>
    </row>
    <row r="150" spans="1:2">
      <c r="A150" s="73">
        <v>339</v>
      </c>
      <c r="B150" s="67" t="s">
        <v>98</v>
      </c>
    </row>
    <row r="151" spans="1:2">
      <c r="A151" s="66">
        <v>340</v>
      </c>
      <c r="B151" s="67" t="s">
        <v>338</v>
      </c>
    </row>
    <row r="152" spans="1:2">
      <c r="A152" s="73">
        <v>344</v>
      </c>
      <c r="B152" s="67" t="s">
        <v>99</v>
      </c>
    </row>
    <row r="153" spans="1:2">
      <c r="A153" s="66">
        <v>345</v>
      </c>
      <c r="B153" s="67" t="s">
        <v>100</v>
      </c>
    </row>
    <row r="154" spans="1:2">
      <c r="A154" s="66">
        <v>349</v>
      </c>
      <c r="B154" s="67" t="s">
        <v>378</v>
      </c>
    </row>
    <row r="155" spans="1:2">
      <c r="A155" s="73">
        <v>350</v>
      </c>
      <c r="B155" s="67" t="s">
        <v>101</v>
      </c>
    </row>
    <row r="156" spans="1:2">
      <c r="A156" s="66">
        <v>353</v>
      </c>
      <c r="B156" s="67" t="s">
        <v>102</v>
      </c>
    </row>
    <row r="157" spans="1:2">
      <c r="A157" s="66">
        <v>354</v>
      </c>
      <c r="B157" s="67" t="s">
        <v>103</v>
      </c>
    </row>
    <row r="158" spans="1:2">
      <c r="A158" s="66">
        <v>357</v>
      </c>
      <c r="B158" s="67" t="s">
        <v>104</v>
      </c>
    </row>
    <row r="159" spans="1:2">
      <c r="A159" s="66">
        <v>359</v>
      </c>
      <c r="B159" s="67" t="s">
        <v>105</v>
      </c>
    </row>
    <row r="160" spans="1:2">
      <c r="A160" s="66">
        <v>360</v>
      </c>
      <c r="B160" s="67" t="s">
        <v>106</v>
      </c>
    </row>
    <row r="161" spans="1:2">
      <c r="A161" s="66">
        <v>361</v>
      </c>
      <c r="B161" s="67" t="s">
        <v>107</v>
      </c>
    </row>
    <row r="162" spans="1:2">
      <c r="A162" s="66">
        <v>364</v>
      </c>
      <c r="B162" s="67" t="s">
        <v>108</v>
      </c>
    </row>
    <row r="163" spans="1:2">
      <c r="A163" s="66">
        <v>366</v>
      </c>
      <c r="B163" s="67" t="s">
        <v>109</v>
      </c>
    </row>
    <row r="164" spans="1:2">
      <c r="A164" s="66">
        <v>367</v>
      </c>
      <c r="B164" s="67" t="s">
        <v>110</v>
      </c>
    </row>
    <row r="165" spans="1:2">
      <c r="A165" s="66">
        <v>368</v>
      </c>
      <c r="B165" s="67" t="s">
        <v>111</v>
      </c>
    </row>
    <row r="166" spans="1:2">
      <c r="A166" s="66">
        <v>369</v>
      </c>
      <c r="B166" s="67" t="s">
        <v>112</v>
      </c>
    </row>
    <row r="167" spans="1:2">
      <c r="A167" s="73">
        <v>370</v>
      </c>
      <c r="B167" s="67" t="s">
        <v>113</v>
      </c>
    </row>
    <row r="168" spans="1:2">
      <c r="A168" s="66">
        <v>371</v>
      </c>
      <c r="B168" s="67" t="s">
        <v>114</v>
      </c>
    </row>
    <row r="169" spans="1:2">
      <c r="A169" s="66">
        <v>372</v>
      </c>
      <c r="B169" s="67" t="s">
        <v>115</v>
      </c>
    </row>
    <row r="170" spans="1:2">
      <c r="A170" s="66">
        <v>382</v>
      </c>
      <c r="B170" s="67" t="s">
        <v>379</v>
      </c>
    </row>
    <row r="171" spans="1:2">
      <c r="A171" s="66">
        <v>387</v>
      </c>
      <c r="B171" s="67" t="s">
        <v>116</v>
      </c>
    </row>
    <row r="172" spans="1:2">
      <c r="A172" s="73">
        <v>391</v>
      </c>
      <c r="B172" s="67" t="s">
        <v>117</v>
      </c>
    </row>
    <row r="173" spans="1:2">
      <c r="A173" s="66">
        <v>392</v>
      </c>
      <c r="B173" s="67" t="s">
        <v>118</v>
      </c>
    </row>
    <row r="174" spans="1:2">
      <c r="A174" s="73">
        <v>394</v>
      </c>
      <c r="B174" s="67" t="s">
        <v>339</v>
      </c>
    </row>
    <row r="175" spans="1:2">
      <c r="A175" s="66">
        <v>402</v>
      </c>
      <c r="B175" s="67" t="s">
        <v>119</v>
      </c>
    </row>
    <row r="176" spans="1:2">
      <c r="A176" s="66">
        <v>403</v>
      </c>
      <c r="B176" s="67" t="s">
        <v>120</v>
      </c>
    </row>
    <row r="177" spans="1:2">
      <c r="A177" s="66">
        <v>404</v>
      </c>
      <c r="B177" s="67" t="s">
        <v>121</v>
      </c>
    </row>
    <row r="178" spans="1:2">
      <c r="A178" s="73">
        <v>405</v>
      </c>
      <c r="B178" s="67" t="s">
        <v>122</v>
      </c>
    </row>
    <row r="179" spans="1:2">
      <c r="A179" s="66">
        <v>407</v>
      </c>
      <c r="B179" s="67" t="s">
        <v>123</v>
      </c>
    </row>
    <row r="180" spans="1:2">
      <c r="A180" s="66">
        <v>408</v>
      </c>
      <c r="B180" s="67" t="s">
        <v>299</v>
      </c>
    </row>
    <row r="181" spans="1:2">
      <c r="A181" s="66">
        <v>409</v>
      </c>
      <c r="B181" s="67" t="s">
        <v>380</v>
      </c>
    </row>
    <row r="182" spans="1:2">
      <c r="A182" s="73">
        <v>410</v>
      </c>
      <c r="B182" s="67" t="s">
        <v>381</v>
      </c>
    </row>
    <row r="183" spans="1:2">
      <c r="A183" s="73">
        <v>420</v>
      </c>
      <c r="B183" s="67" t="s">
        <v>406</v>
      </c>
    </row>
    <row r="184" spans="1:2">
      <c r="A184" s="66">
        <v>422</v>
      </c>
      <c r="B184" s="67" t="s">
        <v>124</v>
      </c>
    </row>
    <row r="185" spans="1:2">
      <c r="A185" s="66">
        <v>426</v>
      </c>
      <c r="B185" s="67" t="s">
        <v>125</v>
      </c>
    </row>
    <row r="186" spans="1:2">
      <c r="A186" s="73">
        <v>428</v>
      </c>
      <c r="B186" s="67" t="s">
        <v>340</v>
      </c>
    </row>
    <row r="187" spans="1:2">
      <c r="A187" s="66">
        <v>429</v>
      </c>
      <c r="B187" s="67" t="s">
        <v>126</v>
      </c>
    </row>
    <row r="188" spans="1:2">
      <c r="A188" s="73">
        <v>431</v>
      </c>
      <c r="B188" s="67" t="s">
        <v>127</v>
      </c>
    </row>
    <row r="189" spans="1:2">
      <c r="A189" s="66">
        <v>434</v>
      </c>
      <c r="B189" s="67" t="s">
        <v>300</v>
      </c>
    </row>
    <row r="190" spans="1:2">
      <c r="A190" s="66">
        <v>436</v>
      </c>
      <c r="B190" s="67" t="s">
        <v>128</v>
      </c>
    </row>
    <row r="191" spans="1:2">
      <c r="A191" s="66">
        <v>441</v>
      </c>
      <c r="B191" s="67" t="s">
        <v>129</v>
      </c>
    </row>
    <row r="192" spans="1:2">
      <c r="A192" s="66">
        <v>442</v>
      </c>
      <c r="B192" s="67" t="s">
        <v>341</v>
      </c>
    </row>
    <row r="193" spans="1:2">
      <c r="A193" s="66">
        <v>448</v>
      </c>
      <c r="B193" s="67" t="s">
        <v>130</v>
      </c>
    </row>
    <row r="194" spans="1:2">
      <c r="A194" s="73">
        <v>452</v>
      </c>
      <c r="B194" s="67" t="s">
        <v>131</v>
      </c>
    </row>
    <row r="195" spans="1:2">
      <c r="A195" s="66">
        <v>455</v>
      </c>
      <c r="B195" s="67" t="s">
        <v>132</v>
      </c>
    </row>
    <row r="196" spans="1:2">
      <c r="A196" s="66">
        <v>457</v>
      </c>
      <c r="B196" s="67" t="s">
        <v>133</v>
      </c>
    </row>
    <row r="197" spans="1:2">
      <c r="A197" s="66">
        <v>459</v>
      </c>
      <c r="B197" s="67" t="s">
        <v>134</v>
      </c>
    </row>
    <row r="198" spans="1:2">
      <c r="A198" s="73">
        <v>462</v>
      </c>
      <c r="B198" s="67" t="s">
        <v>135</v>
      </c>
    </row>
    <row r="199" spans="1:2">
      <c r="A199" s="66">
        <v>463</v>
      </c>
      <c r="B199" s="67" t="s">
        <v>136</v>
      </c>
    </row>
    <row r="200" spans="1:2">
      <c r="A200" s="66">
        <v>467</v>
      </c>
      <c r="B200" s="67" t="s">
        <v>382</v>
      </c>
    </row>
    <row r="201" spans="1:2">
      <c r="A201" s="73">
        <v>468</v>
      </c>
      <c r="B201" s="67" t="s">
        <v>137</v>
      </c>
    </row>
    <row r="202" spans="1:2">
      <c r="A202" s="66">
        <v>471</v>
      </c>
      <c r="B202" s="67" t="s">
        <v>138</v>
      </c>
    </row>
    <row r="203" spans="1:2">
      <c r="A203" s="66">
        <v>475</v>
      </c>
      <c r="B203" s="67" t="s">
        <v>139</v>
      </c>
    </row>
    <row r="204" spans="1:2">
      <c r="A204" s="73">
        <v>476</v>
      </c>
      <c r="B204" s="67" t="s">
        <v>140</v>
      </c>
    </row>
    <row r="205" spans="1:2">
      <c r="A205" s="66">
        <v>477</v>
      </c>
      <c r="B205" s="67" t="s">
        <v>141</v>
      </c>
    </row>
    <row r="206" spans="1:2">
      <c r="A206" s="66">
        <v>479</v>
      </c>
      <c r="B206" s="67" t="s">
        <v>142</v>
      </c>
    </row>
    <row r="207" spans="1:2">
      <c r="A207" s="66">
        <v>490</v>
      </c>
      <c r="B207" s="67" t="s">
        <v>143</v>
      </c>
    </row>
    <row r="208" spans="1:2">
      <c r="A208" s="73">
        <v>491</v>
      </c>
      <c r="B208" s="67" t="s">
        <v>414</v>
      </c>
    </row>
    <row r="209" spans="1:2">
      <c r="A209" s="66">
        <v>496</v>
      </c>
      <c r="B209" s="67" t="s">
        <v>301</v>
      </c>
    </row>
    <row r="210" spans="1:2">
      <c r="A210" s="66">
        <v>498</v>
      </c>
      <c r="B210" s="67" t="s">
        <v>144</v>
      </c>
    </row>
    <row r="211" spans="1:2">
      <c r="A211" s="73">
        <v>499</v>
      </c>
      <c r="B211" s="67" t="s">
        <v>145</v>
      </c>
    </row>
    <row r="212" spans="1:2">
      <c r="A212" s="66">
        <v>502</v>
      </c>
      <c r="B212" s="67" t="s">
        <v>383</v>
      </c>
    </row>
    <row r="213" spans="1:2">
      <c r="A213" s="66">
        <v>503</v>
      </c>
      <c r="B213" s="67" t="s">
        <v>146</v>
      </c>
    </row>
    <row r="214" spans="1:2">
      <c r="A214" s="73">
        <v>505</v>
      </c>
      <c r="B214" s="67" t="s">
        <v>147</v>
      </c>
    </row>
    <row r="215" spans="1:2">
      <c r="A215" s="66">
        <v>510</v>
      </c>
      <c r="B215" s="67" t="s">
        <v>384</v>
      </c>
    </row>
    <row r="216" spans="1:2">
      <c r="A216" s="66">
        <v>511</v>
      </c>
      <c r="B216" s="67" t="s">
        <v>148</v>
      </c>
    </row>
    <row r="217" spans="1:2">
      <c r="A217" s="66">
        <v>516</v>
      </c>
      <c r="B217" s="67" t="s">
        <v>149</v>
      </c>
    </row>
    <row r="218" spans="1:2">
      <c r="A218" s="66">
        <v>518</v>
      </c>
      <c r="B218" s="67" t="s">
        <v>385</v>
      </c>
    </row>
    <row r="219" spans="1:2">
      <c r="A219" s="73">
        <v>523</v>
      </c>
      <c r="B219" s="67" t="s">
        <v>342</v>
      </c>
    </row>
    <row r="220" spans="1:2">
      <c r="A220" s="66">
        <v>525</v>
      </c>
      <c r="B220" s="67" t="s">
        <v>150</v>
      </c>
    </row>
    <row r="221" spans="1:2">
      <c r="A221" s="66">
        <v>526</v>
      </c>
      <c r="B221" s="67" t="s">
        <v>151</v>
      </c>
    </row>
    <row r="222" spans="1:2">
      <c r="A222" s="66">
        <v>530</v>
      </c>
      <c r="B222" s="67" t="s">
        <v>152</v>
      </c>
    </row>
    <row r="223" spans="1:2">
      <c r="A223" s="66">
        <v>531</v>
      </c>
      <c r="B223" s="67" t="s">
        <v>343</v>
      </c>
    </row>
    <row r="224" spans="1:2">
      <c r="A224" s="66">
        <v>532</v>
      </c>
      <c r="B224" s="67" t="s">
        <v>153</v>
      </c>
    </row>
    <row r="225" spans="1:2">
      <c r="A225" s="73">
        <v>533</v>
      </c>
      <c r="B225" s="67" t="s">
        <v>386</v>
      </c>
    </row>
    <row r="226" spans="1:2">
      <c r="A226" s="66">
        <v>534</v>
      </c>
      <c r="B226" s="67" t="s">
        <v>154</v>
      </c>
    </row>
    <row r="227" spans="1:2">
      <c r="A227" s="66">
        <v>535</v>
      </c>
      <c r="B227" s="67" t="s">
        <v>224</v>
      </c>
    </row>
    <row r="228" spans="1:2">
      <c r="A228" s="66">
        <v>538</v>
      </c>
      <c r="B228" s="67" t="s">
        <v>302</v>
      </c>
    </row>
    <row r="229" spans="1:2">
      <c r="A229" s="66">
        <v>539</v>
      </c>
      <c r="B229" s="67" t="s">
        <v>409</v>
      </c>
    </row>
    <row r="230" spans="1:2">
      <c r="A230" s="66">
        <v>542</v>
      </c>
      <c r="B230" s="67" t="s">
        <v>344</v>
      </c>
    </row>
    <row r="231" spans="1:2">
      <c r="A231" s="66">
        <v>543</v>
      </c>
      <c r="B231" s="67" t="s">
        <v>155</v>
      </c>
    </row>
    <row r="232" spans="1:2">
      <c r="A232" s="66">
        <v>544</v>
      </c>
      <c r="B232" s="72" t="s">
        <v>156</v>
      </c>
    </row>
    <row r="233" spans="1:2">
      <c r="A233" s="73">
        <v>545</v>
      </c>
      <c r="B233" s="67" t="s">
        <v>387</v>
      </c>
    </row>
    <row r="234" spans="1:2">
      <c r="A234" s="66">
        <v>546</v>
      </c>
      <c r="B234" s="67" t="s">
        <v>157</v>
      </c>
    </row>
    <row r="235" spans="1:2">
      <c r="A235" s="66">
        <v>547</v>
      </c>
      <c r="B235" s="67" t="s">
        <v>158</v>
      </c>
    </row>
    <row r="236" spans="1:2">
      <c r="A236" s="66">
        <v>548</v>
      </c>
      <c r="B236" s="67" t="s">
        <v>303</v>
      </c>
    </row>
    <row r="237" spans="1:2">
      <c r="A237" s="66">
        <v>551</v>
      </c>
      <c r="B237" s="67" t="s">
        <v>415</v>
      </c>
    </row>
    <row r="238" spans="1:2">
      <c r="A238" s="66">
        <v>552</v>
      </c>
      <c r="B238" s="67" t="s">
        <v>225</v>
      </c>
    </row>
    <row r="239" spans="1:2">
      <c r="A239" s="66">
        <v>553</v>
      </c>
      <c r="B239" s="67" t="s">
        <v>159</v>
      </c>
    </row>
    <row r="240" spans="1:2">
      <c r="A240" s="66">
        <v>554</v>
      </c>
      <c r="B240" s="67" t="s">
        <v>345</v>
      </c>
    </row>
    <row r="241" spans="1:2">
      <c r="A241" s="66">
        <v>555</v>
      </c>
      <c r="B241" s="67" t="s">
        <v>160</v>
      </c>
    </row>
    <row r="242" spans="1:2">
      <c r="A242" s="66">
        <v>556</v>
      </c>
      <c r="B242" s="67" t="s">
        <v>226</v>
      </c>
    </row>
    <row r="243" spans="1:2">
      <c r="A243" s="66">
        <v>557</v>
      </c>
      <c r="B243" s="67" t="s">
        <v>161</v>
      </c>
    </row>
    <row r="244" spans="1:2">
      <c r="A244" s="66">
        <v>558</v>
      </c>
      <c r="B244" s="67" t="s">
        <v>162</v>
      </c>
    </row>
    <row r="245" spans="1:2">
      <c r="A245" s="66">
        <v>559</v>
      </c>
      <c r="B245" s="67" t="s">
        <v>163</v>
      </c>
    </row>
    <row r="246" spans="1:2">
      <c r="A246" s="66">
        <v>560</v>
      </c>
      <c r="B246" s="67" t="s">
        <v>164</v>
      </c>
    </row>
    <row r="247" spans="1:2">
      <c r="A247" s="66">
        <v>561</v>
      </c>
      <c r="B247" s="67" t="s">
        <v>165</v>
      </c>
    </row>
    <row r="248" spans="1:2">
      <c r="A248" s="66">
        <v>562</v>
      </c>
      <c r="B248" s="67" t="s">
        <v>388</v>
      </c>
    </row>
    <row r="249" spans="1:2">
      <c r="A249" s="66">
        <v>563</v>
      </c>
      <c r="B249" s="67" t="s">
        <v>166</v>
      </c>
    </row>
    <row r="250" spans="1:2">
      <c r="A250" s="66">
        <v>569</v>
      </c>
      <c r="B250" s="67" t="s">
        <v>167</v>
      </c>
    </row>
    <row r="251" spans="1:2">
      <c r="A251" s="66">
        <v>593</v>
      </c>
      <c r="B251" s="67" t="s">
        <v>168</v>
      </c>
    </row>
    <row r="252" spans="1:2">
      <c r="A252" s="66">
        <v>596</v>
      </c>
      <c r="B252" s="67" t="s">
        <v>169</v>
      </c>
    </row>
    <row r="253" spans="1:2">
      <c r="A253" s="66">
        <v>597</v>
      </c>
      <c r="B253" s="67" t="s">
        <v>170</v>
      </c>
    </row>
    <row r="254" spans="1:2">
      <c r="A254" s="66">
        <v>600</v>
      </c>
      <c r="B254" s="67" t="s">
        <v>389</v>
      </c>
    </row>
    <row r="255" spans="1:2">
      <c r="A255" s="66">
        <v>602</v>
      </c>
      <c r="B255" s="67" t="s">
        <v>171</v>
      </c>
    </row>
    <row r="256" spans="1:2">
      <c r="A256" s="66">
        <v>604</v>
      </c>
      <c r="B256" s="67" t="s">
        <v>172</v>
      </c>
    </row>
    <row r="257" spans="1:2">
      <c r="A257" s="66">
        <v>605</v>
      </c>
      <c r="B257" s="67" t="s">
        <v>173</v>
      </c>
    </row>
    <row r="258" spans="1:2">
      <c r="A258" s="66">
        <v>608</v>
      </c>
      <c r="B258" s="67" t="s">
        <v>174</v>
      </c>
    </row>
    <row r="259" spans="1:2">
      <c r="A259" s="66">
        <v>613</v>
      </c>
      <c r="B259" s="67" t="s">
        <v>175</v>
      </c>
    </row>
    <row r="260" spans="1:2">
      <c r="A260" s="73">
        <v>616</v>
      </c>
      <c r="B260" s="67" t="s">
        <v>346</v>
      </c>
    </row>
    <row r="261" spans="1:2">
      <c r="A261" s="66">
        <v>617</v>
      </c>
      <c r="B261" s="67" t="s">
        <v>176</v>
      </c>
    </row>
    <row r="262" spans="1:2">
      <c r="A262" s="66">
        <v>625</v>
      </c>
      <c r="B262" s="67" t="s">
        <v>304</v>
      </c>
    </row>
    <row r="263" spans="1:2">
      <c r="A263" s="66">
        <v>841</v>
      </c>
      <c r="B263" s="67" t="s">
        <v>390</v>
      </c>
    </row>
    <row r="264" spans="1:2">
      <c r="A264" s="66">
        <v>842</v>
      </c>
      <c r="B264" s="67" t="s">
        <v>177</v>
      </c>
    </row>
    <row r="265" spans="1:2">
      <c r="A265" s="66">
        <v>853</v>
      </c>
      <c r="B265" s="67" t="s">
        <v>178</v>
      </c>
    </row>
    <row r="266" spans="1:2">
      <c r="A266" s="66">
        <v>854</v>
      </c>
      <c r="B266" s="67" t="s">
        <v>391</v>
      </c>
    </row>
    <row r="267" spans="1:2">
      <c r="A267" s="66">
        <v>857</v>
      </c>
      <c r="B267" s="67" t="s">
        <v>179</v>
      </c>
    </row>
    <row r="268" spans="1:2">
      <c r="A268" s="66">
        <v>859</v>
      </c>
      <c r="B268" s="67" t="s">
        <v>392</v>
      </c>
    </row>
    <row r="269" spans="1:2">
      <c r="A269" s="66">
        <v>860</v>
      </c>
      <c r="B269" s="67" t="s">
        <v>305</v>
      </c>
    </row>
    <row r="270" spans="1:2">
      <c r="A270" s="73">
        <v>861</v>
      </c>
      <c r="B270" s="67" t="s">
        <v>347</v>
      </c>
    </row>
    <row r="271" spans="1:2">
      <c r="A271" s="66">
        <v>1046</v>
      </c>
      <c r="B271" s="67" t="s">
        <v>180</v>
      </c>
    </row>
    <row r="272" spans="1:2">
      <c r="A272" s="66">
        <v>1047</v>
      </c>
      <c r="B272" s="67" t="s">
        <v>181</v>
      </c>
    </row>
    <row r="273" spans="1:2">
      <c r="A273" s="73">
        <v>1048</v>
      </c>
      <c r="B273" s="67" t="s">
        <v>410</v>
      </c>
    </row>
    <row r="274" spans="1:2">
      <c r="A274" s="66">
        <v>1049</v>
      </c>
      <c r="B274" s="67" t="s">
        <v>393</v>
      </c>
    </row>
    <row r="275" spans="1:2">
      <c r="A275" s="66">
        <v>1050</v>
      </c>
      <c r="B275" s="67" t="s">
        <v>182</v>
      </c>
    </row>
    <row r="276" spans="1:2">
      <c r="A276" s="73">
        <v>1057</v>
      </c>
      <c r="B276" s="67" t="s">
        <v>183</v>
      </c>
    </row>
    <row r="277" spans="1:2">
      <c r="A277" s="66">
        <v>1061</v>
      </c>
      <c r="B277" s="67" t="s">
        <v>184</v>
      </c>
    </row>
    <row r="278" spans="1:2">
      <c r="A278" s="73">
        <v>1062</v>
      </c>
      <c r="B278" s="67" t="s">
        <v>185</v>
      </c>
    </row>
    <row r="279" spans="1:2">
      <c r="A279" s="73">
        <v>1064</v>
      </c>
      <c r="B279" s="67" t="s">
        <v>186</v>
      </c>
    </row>
    <row r="280" spans="1:2">
      <c r="A280" s="66">
        <v>1438</v>
      </c>
      <c r="B280" s="67" t="s">
        <v>187</v>
      </c>
    </row>
    <row r="281" spans="1:2">
      <c r="A281" s="66">
        <v>1439</v>
      </c>
      <c r="B281" s="67" t="s">
        <v>188</v>
      </c>
    </row>
    <row r="282" spans="1:2">
      <c r="A282" s="66">
        <v>1466</v>
      </c>
      <c r="B282" s="67" t="s">
        <v>189</v>
      </c>
    </row>
    <row r="283" spans="1:2">
      <c r="A283" s="66">
        <v>1727</v>
      </c>
      <c r="B283" s="67" t="s">
        <v>190</v>
      </c>
    </row>
    <row r="284" spans="1:2">
      <c r="A284" s="66">
        <v>1746</v>
      </c>
      <c r="B284" s="67" t="s">
        <v>411</v>
      </c>
    </row>
    <row r="285" spans="1:2">
      <c r="A285" s="66">
        <v>1747</v>
      </c>
      <c r="B285" s="67" t="s">
        <v>191</v>
      </c>
    </row>
    <row r="286" spans="1:2">
      <c r="A286" s="73">
        <v>1755</v>
      </c>
      <c r="B286" s="67" t="s">
        <v>192</v>
      </c>
    </row>
    <row r="287" spans="1:2">
      <c r="A287" s="66">
        <v>1758</v>
      </c>
      <c r="B287" s="67" t="s">
        <v>193</v>
      </c>
    </row>
    <row r="288" spans="1:2">
      <c r="A288" s="73">
        <v>1759</v>
      </c>
      <c r="B288" s="67" t="s">
        <v>194</v>
      </c>
    </row>
    <row r="289" spans="1:2">
      <c r="A289" s="73">
        <v>1760</v>
      </c>
      <c r="B289" s="67" t="s">
        <v>195</v>
      </c>
    </row>
    <row r="290" spans="1:2">
      <c r="A290" s="66">
        <v>1761</v>
      </c>
      <c r="B290" s="67" t="s">
        <v>196</v>
      </c>
    </row>
    <row r="291" spans="1:2">
      <c r="A291" s="73">
        <v>1762</v>
      </c>
      <c r="B291" s="67" t="s">
        <v>348</v>
      </c>
    </row>
    <row r="292" spans="1:2">
      <c r="A292" s="66">
        <v>1775</v>
      </c>
      <c r="B292" s="67" t="s">
        <v>394</v>
      </c>
    </row>
    <row r="293" spans="1:2">
      <c r="A293" s="66">
        <v>1788</v>
      </c>
      <c r="B293" s="67" t="s">
        <v>197</v>
      </c>
    </row>
    <row r="294" spans="1:2">
      <c r="A294" s="66">
        <v>1792</v>
      </c>
      <c r="B294" s="67" t="s">
        <v>198</v>
      </c>
    </row>
    <row r="295" spans="1:2">
      <c r="A295" s="66">
        <v>1793</v>
      </c>
      <c r="B295" s="67" t="s">
        <v>199</v>
      </c>
    </row>
    <row r="296" spans="1:2">
      <c r="A296" s="66">
        <v>1803</v>
      </c>
      <c r="B296" s="67" t="s">
        <v>349</v>
      </c>
    </row>
    <row r="297" spans="1:2">
      <c r="A297" s="66">
        <v>1812</v>
      </c>
      <c r="B297" s="67" t="s">
        <v>200</v>
      </c>
    </row>
    <row r="298" spans="1:2">
      <c r="A298" s="73">
        <v>1813</v>
      </c>
      <c r="B298" s="67" t="s">
        <v>306</v>
      </c>
    </row>
    <row r="299" spans="1:2">
      <c r="A299" s="66">
        <v>1814</v>
      </c>
      <c r="B299" s="67" t="s">
        <v>201</v>
      </c>
    </row>
    <row r="300" spans="1:2">
      <c r="A300" s="66">
        <v>1815</v>
      </c>
      <c r="B300" s="67" t="s">
        <v>307</v>
      </c>
    </row>
    <row r="301" spans="1:2">
      <c r="A301" s="66">
        <v>1816</v>
      </c>
      <c r="B301" s="67" t="s">
        <v>202</v>
      </c>
    </row>
    <row r="302" spans="1:2">
      <c r="A302" s="66">
        <v>1820</v>
      </c>
      <c r="B302" s="67" t="s">
        <v>395</v>
      </c>
    </row>
    <row r="303" spans="1:2">
      <c r="A303" s="66">
        <v>1823</v>
      </c>
      <c r="B303" s="72" t="s">
        <v>203</v>
      </c>
    </row>
    <row r="304" spans="1:2">
      <c r="A304" s="66">
        <v>1824</v>
      </c>
      <c r="B304" s="67" t="s">
        <v>204</v>
      </c>
    </row>
    <row r="305" spans="1:2">
      <c r="A305" s="66">
        <v>1858</v>
      </c>
      <c r="B305" s="67" t="s">
        <v>227</v>
      </c>
    </row>
    <row r="306" spans="1:2">
      <c r="A306" s="66">
        <v>1874</v>
      </c>
      <c r="B306" s="67" t="s">
        <v>407</v>
      </c>
    </row>
    <row r="307" spans="1:2">
      <c r="A307" s="66">
        <v>1890</v>
      </c>
      <c r="B307" s="67" t="s">
        <v>205</v>
      </c>
    </row>
    <row r="308" spans="1:2">
      <c r="A308" s="66">
        <v>1894</v>
      </c>
      <c r="B308" s="67" t="s">
        <v>206</v>
      </c>
    </row>
    <row r="309" spans="1:2">
      <c r="A309" s="66">
        <v>1895</v>
      </c>
      <c r="B309" s="67" t="s">
        <v>207</v>
      </c>
    </row>
    <row r="310" spans="1:2">
      <c r="A310" s="73">
        <v>1899</v>
      </c>
      <c r="B310" s="67" t="s">
        <v>350</v>
      </c>
    </row>
    <row r="311" spans="1:2">
      <c r="A311" s="66">
        <v>1905</v>
      </c>
      <c r="B311" s="67" t="s">
        <v>351</v>
      </c>
    </row>
    <row r="312" spans="1:2">
      <c r="A312" s="66">
        <v>1906</v>
      </c>
      <c r="B312" s="67" t="s">
        <v>208</v>
      </c>
    </row>
    <row r="313" spans="1:2">
      <c r="A313" s="66">
        <v>1950</v>
      </c>
      <c r="B313" s="67" t="s">
        <v>352</v>
      </c>
    </row>
    <row r="314" spans="1:2">
      <c r="A314" s="66">
        <v>1951</v>
      </c>
      <c r="B314" s="67" t="s">
        <v>228</v>
      </c>
    </row>
    <row r="315" spans="1:2">
      <c r="A315" s="66">
        <v>1954</v>
      </c>
      <c r="B315" s="67" t="s">
        <v>229</v>
      </c>
    </row>
    <row r="316" spans="1:2">
      <c r="A316" s="66">
        <v>1955</v>
      </c>
      <c r="B316" s="67" t="s">
        <v>230</v>
      </c>
    </row>
    <row r="317" spans="1:2">
      <c r="A317" s="66">
        <v>1957</v>
      </c>
      <c r="B317" s="67" t="s">
        <v>353</v>
      </c>
    </row>
    <row r="318" spans="1:2">
      <c r="A318" s="66">
        <v>1984</v>
      </c>
      <c r="B318" s="67" t="s">
        <v>354</v>
      </c>
    </row>
    <row r="319" spans="1:2">
      <c r="A319" s="73">
        <v>1985</v>
      </c>
      <c r="B319" s="67" t="s">
        <v>355</v>
      </c>
    </row>
    <row r="320" spans="1:2">
      <c r="A320" s="66">
        <v>1993</v>
      </c>
      <c r="B320" s="67" t="s">
        <v>356</v>
      </c>
    </row>
    <row r="321" spans="1:2">
      <c r="A321" s="66">
        <v>1994</v>
      </c>
      <c r="B321" s="67" t="s">
        <v>396</v>
      </c>
    </row>
    <row r="322" spans="1:2">
      <c r="A322" s="66">
        <v>1995</v>
      </c>
      <c r="B322" s="67" t="s">
        <v>231</v>
      </c>
    </row>
    <row r="323" spans="1:2">
      <c r="A323" s="66">
        <v>2000</v>
      </c>
      <c r="B323" s="67" t="s">
        <v>357</v>
      </c>
    </row>
    <row r="324" spans="1:2">
      <c r="A324" s="66">
        <v>2004</v>
      </c>
      <c r="B324" s="67" t="s">
        <v>308</v>
      </c>
    </row>
    <row r="325" spans="1:2">
      <c r="A325" s="66">
        <v>2017</v>
      </c>
      <c r="B325" s="67" t="s">
        <v>358</v>
      </c>
    </row>
    <row r="326" spans="1:2">
      <c r="A326" s="66">
        <v>2020</v>
      </c>
      <c r="B326" s="67" t="s">
        <v>217</v>
      </c>
    </row>
    <row r="327" spans="1:2">
      <c r="A327" s="66">
        <v>2031</v>
      </c>
      <c r="B327" s="67" t="s">
        <v>309</v>
      </c>
    </row>
    <row r="328" spans="1:2">
      <c r="A328" s="73">
        <v>2034</v>
      </c>
      <c r="B328" s="67" t="s">
        <v>310</v>
      </c>
    </row>
    <row r="329" spans="1:2">
      <c r="A329" s="66">
        <v>2035</v>
      </c>
      <c r="B329" s="67" t="s">
        <v>311</v>
      </c>
    </row>
    <row r="330" spans="1:2">
      <c r="A330" s="66">
        <v>2041</v>
      </c>
      <c r="B330" s="67" t="s">
        <v>359</v>
      </c>
    </row>
    <row r="331" spans="1:2">
      <c r="A331" s="73">
        <v>2042</v>
      </c>
      <c r="B331" s="67" t="s">
        <v>397</v>
      </c>
    </row>
    <row r="332" spans="1:2">
      <c r="A332" s="66">
        <v>2047</v>
      </c>
      <c r="B332" s="67" t="s">
        <v>400</v>
      </c>
    </row>
    <row r="333" spans="1:2">
      <c r="A333" s="66">
        <v>2050</v>
      </c>
      <c r="B333" s="67" t="s">
        <v>408</v>
      </c>
    </row>
    <row r="334" spans="1:2">
      <c r="A334" s="73">
        <v>2061</v>
      </c>
      <c r="B334" s="67" t="s">
        <v>416</v>
      </c>
    </row>
    <row r="335" spans="1:2">
      <c r="A335" s="66">
        <v>2075</v>
      </c>
      <c r="B335" s="67" t="s">
        <v>424</v>
      </c>
    </row>
    <row r="336" spans="1:2">
      <c r="A336" s="66"/>
      <c r="B336" s="67"/>
    </row>
    <row r="337" spans="1:2">
      <c r="A337" s="66"/>
      <c r="B337" s="67"/>
    </row>
    <row r="338" spans="1:2">
      <c r="A338" s="66"/>
      <c r="B338" s="67"/>
    </row>
    <row r="339" spans="1:2">
      <c r="A339" s="66"/>
      <c r="B339" s="67"/>
    </row>
    <row r="340" spans="1:2">
      <c r="A340" s="66"/>
      <c r="B340" s="67"/>
    </row>
    <row r="341" spans="1:2">
      <c r="A341" s="66"/>
      <c r="B341" s="67"/>
    </row>
    <row r="342" spans="1:2">
      <c r="A342" s="66"/>
      <c r="B342" s="67"/>
    </row>
    <row r="343" spans="1:2">
      <c r="A343" s="66"/>
      <c r="B343" s="67"/>
    </row>
    <row r="344" spans="1:2">
      <c r="A344" s="66"/>
      <c r="B344" s="67"/>
    </row>
    <row r="345" spans="1:2">
      <c r="A345" s="66"/>
      <c r="B345" s="67"/>
    </row>
    <row r="346" spans="1:2">
      <c r="A346" s="73"/>
      <c r="B346" s="67"/>
    </row>
    <row r="347" spans="1:2">
      <c r="A347" s="66"/>
      <c r="B347" s="67"/>
    </row>
    <row r="348" spans="1:2">
      <c r="A348" s="66"/>
      <c r="B348" s="67"/>
    </row>
    <row r="349" spans="1:2">
      <c r="A349" s="73"/>
      <c r="B349" s="67"/>
    </row>
    <row r="350" spans="1:2">
      <c r="A350" s="66"/>
      <c r="B350" s="67"/>
    </row>
    <row r="351" spans="1:2">
      <c r="A351" s="73"/>
      <c r="B351" s="67"/>
    </row>
    <row r="352" spans="1:2">
      <c r="A352" s="66"/>
      <c r="B352" s="67"/>
    </row>
    <row r="353" spans="1:2">
      <c r="A353" s="66"/>
      <c r="B353" s="67"/>
    </row>
    <row r="354" spans="1:2">
      <c r="A354" s="66"/>
      <c r="B354" s="67"/>
    </row>
    <row r="355" spans="1:2">
      <c r="A355" s="66"/>
      <c r="B355" s="67"/>
    </row>
    <row r="356" spans="1:2">
      <c r="A356" s="66"/>
      <c r="B356" s="67"/>
    </row>
    <row r="357" spans="1:2">
      <c r="A357" s="66"/>
      <c r="B357" s="67"/>
    </row>
    <row r="358" spans="1:2">
      <c r="A358" s="66"/>
      <c r="B358" s="67"/>
    </row>
    <row r="359" spans="1:2">
      <c r="A359" s="66"/>
      <c r="B359" s="67"/>
    </row>
    <row r="360" spans="1:2">
      <c r="A360" s="66"/>
      <c r="B360" s="67"/>
    </row>
    <row r="361" spans="1:2">
      <c r="A361" s="66"/>
      <c r="B361" s="67"/>
    </row>
    <row r="362" spans="1:2">
      <c r="A362" s="73"/>
      <c r="B362" s="67"/>
    </row>
    <row r="363" spans="1:2">
      <c r="A363" s="66"/>
      <c r="B363" s="67"/>
    </row>
    <row r="364" spans="1:2">
      <c r="A364" s="66"/>
      <c r="B364" s="67"/>
    </row>
    <row r="365" spans="1:2">
      <c r="A365" s="66"/>
      <c r="B365" s="67"/>
    </row>
    <row r="366" spans="1:2">
      <c r="A366" s="73"/>
      <c r="B366" s="67"/>
    </row>
    <row r="367" spans="1:2">
      <c r="A367" s="66"/>
      <c r="B367" s="67"/>
    </row>
    <row r="368" spans="1:2">
      <c r="A368" s="73"/>
      <c r="B368" s="67"/>
    </row>
    <row r="369" spans="1:2">
      <c r="A369" s="66"/>
      <c r="B369" s="67"/>
    </row>
    <row r="370" spans="1:2">
      <c r="A370" s="66"/>
      <c r="B370" s="67"/>
    </row>
    <row r="371" spans="1:2">
      <c r="A371" s="66"/>
      <c r="B371" s="67"/>
    </row>
    <row r="372" spans="1:2">
      <c r="A372" s="66"/>
      <c r="B372" s="67"/>
    </row>
    <row r="373" spans="1:2">
      <c r="A373" s="66"/>
      <c r="B373" s="67"/>
    </row>
    <row r="374" spans="1:2">
      <c r="A374" s="73"/>
      <c r="B374" s="67"/>
    </row>
    <row r="375" spans="1:2">
      <c r="A375" s="73"/>
      <c r="B375" s="67"/>
    </row>
    <row r="376" spans="1:2">
      <c r="A376" s="73"/>
      <c r="B376" s="67"/>
    </row>
    <row r="377" spans="1:2">
      <c r="A377" s="73"/>
      <c r="B377" s="67"/>
    </row>
    <row r="378" spans="1:2">
      <c r="A378" s="66"/>
      <c r="B378" s="67"/>
    </row>
    <row r="379" spans="1:2">
      <c r="A379" s="66"/>
      <c r="B379" s="67"/>
    </row>
    <row r="380" spans="1:2">
      <c r="A380" s="66"/>
      <c r="B380" s="67"/>
    </row>
    <row r="381" spans="1:2">
      <c r="A381" s="66"/>
      <c r="B381" s="67"/>
    </row>
    <row r="382" spans="1:2">
      <c r="A382" s="66"/>
      <c r="B382" s="67"/>
    </row>
    <row r="383" spans="1:2">
      <c r="A383" s="66"/>
      <c r="B383" s="67"/>
    </row>
    <row r="384" spans="1:2">
      <c r="A384" s="66"/>
      <c r="B384" s="67"/>
    </row>
    <row r="385" spans="1:2">
      <c r="A385" s="66"/>
      <c r="B385" s="67"/>
    </row>
    <row r="386" spans="1:2">
      <c r="A386" s="66"/>
      <c r="B386" s="67"/>
    </row>
    <row r="387" spans="1:2">
      <c r="A387" s="66"/>
      <c r="B387" s="67"/>
    </row>
    <row r="388" spans="1:2">
      <c r="A388" s="73"/>
      <c r="B388" s="67"/>
    </row>
    <row r="389" spans="1:2">
      <c r="A389" s="66"/>
      <c r="B389" s="67"/>
    </row>
    <row r="390" spans="1:2">
      <c r="A390" s="66"/>
      <c r="B390" s="67"/>
    </row>
    <row r="391" spans="1:2">
      <c r="A391" s="66"/>
      <c r="B391" s="67"/>
    </row>
    <row r="392" spans="1:2">
      <c r="A392" s="66"/>
      <c r="B392" s="67"/>
    </row>
    <row r="393" spans="1:2">
      <c r="A393" s="66"/>
      <c r="B393" s="67"/>
    </row>
    <row r="394" spans="1:2">
      <c r="A394" s="66"/>
      <c r="B394" s="67"/>
    </row>
    <row r="395" spans="1:2">
      <c r="A395" s="66"/>
      <c r="B395" s="67"/>
    </row>
    <row r="396" spans="1:2">
      <c r="A396" s="73"/>
      <c r="B396" s="67"/>
    </row>
    <row r="397" spans="1:2">
      <c r="A397" s="66"/>
      <c r="B397" s="67"/>
    </row>
    <row r="398" spans="1:2">
      <c r="A398" s="73"/>
      <c r="B398" s="67"/>
    </row>
    <row r="399" spans="1:2">
      <c r="A399" s="66"/>
      <c r="B399" s="67"/>
    </row>
    <row r="400" spans="1:2">
      <c r="A400" s="66"/>
      <c r="B400" s="67"/>
    </row>
    <row r="401" spans="1:2">
      <c r="A401" s="73"/>
      <c r="B401" s="67"/>
    </row>
    <row r="402" spans="1:2">
      <c r="A402" s="66"/>
      <c r="B402" s="67"/>
    </row>
    <row r="403" spans="1:2">
      <c r="A403" s="66"/>
      <c r="B403" s="67"/>
    </row>
    <row r="404" spans="1:2">
      <c r="A404" s="66"/>
      <c r="B404" s="67"/>
    </row>
    <row r="405" spans="1:2">
      <c r="A405" s="73"/>
      <c r="B405" s="67"/>
    </row>
    <row r="406" spans="1:2">
      <c r="A406" s="66"/>
      <c r="B406" s="67"/>
    </row>
    <row r="407" spans="1:2">
      <c r="A407" s="66"/>
      <c r="B407" s="67"/>
    </row>
    <row r="408" spans="1:2">
      <c r="A408" s="73"/>
      <c r="B408" s="67"/>
    </row>
    <row r="409" spans="1:2">
      <c r="A409" s="66"/>
      <c r="B409" s="67"/>
    </row>
    <row r="410" spans="1:2">
      <c r="A410" s="73"/>
      <c r="B410" s="67"/>
    </row>
    <row r="411" spans="1:2">
      <c r="A411" s="66"/>
      <c r="B411" s="67"/>
    </row>
    <row r="412" spans="1:2">
      <c r="A412" s="66"/>
      <c r="B412" s="67"/>
    </row>
    <row r="413" spans="1:2">
      <c r="A413" s="66"/>
      <c r="B413" s="67"/>
    </row>
    <row r="414" spans="1:2">
      <c r="A414" s="66"/>
      <c r="B414" s="67"/>
    </row>
    <row r="415" spans="1:2">
      <c r="A415" s="66"/>
      <c r="B415" s="67"/>
    </row>
    <row r="416" spans="1:2">
      <c r="A416" s="66"/>
      <c r="B416" s="67"/>
    </row>
    <row r="417" spans="1:2">
      <c r="A417" s="66"/>
      <c r="B417" s="67"/>
    </row>
    <row r="418" spans="1:2">
      <c r="A418" s="66"/>
      <c r="B418" s="67"/>
    </row>
    <row r="419" spans="1:2">
      <c r="A419" s="66"/>
      <c r="B419" s="67"/>
    </row>
    <row r="420" spans="1:2">
      <c r="A420" s="66"/>
      <c r="B420" s="67"/>
    </row>
    <row r="421" spans="1:2">
      <c r="A421" s="66"/>
      <c r="B421" s="67"/>
    </row>
    <row r="422" spans="1:2">
      <c r="A422" s="66"/>
      <c r="B422" s="67"/>
    </row>
    <row r="423" spans="1:2">
      <c r="A423" s="66"/>
      <c r="B423" s="67"/>
    </row>
    <row r="424" spans="1:2">
      <c r="A424" s="66"/>
      <c r="B424" s="67"/>
    </row>
    <row r="425" spans="1:2">
      <c r="A425" s="66"/>
      <c r="B425" s="67"/>
    </row>
    <row r="426" spans="1:2">
      <c r="A426" s="66"/>
      <c r="B426" s="67"/>
    </row>
    <row r="427" spans="1:2">
      <c r="A427" s="66"/>
      <c r="B427" s="67"/>
    </row>
    <row r="428" spans="1:2">
      <c r="A428" s="66"/>
      <c r="B428" s="67"/>
    </row>
    <row r="429" spans="1:2">
      <c r="A429" s="66"/>
      <c r="B429" s="67"/>
    </row>
    <row r="430" spans="1:2">
      <c r="A430" s="66"/>
      <c r="B430" s="67"/>
    </row>
    <row r="431" spans="1:2">
      <c r="A431" s="66"/>
      <c r="B431" s="67"/>
    </row>
    <row r="432" spans="1:2">
      <c r="A432" s="66"/>
      <c r="B432" s="67"/>
    </row>
    <row r="433" spans="1:2">
      <c r="A433" s="66"/>
      <c r="B433" s="67"/>
    </row>
    <row r="434" spans="1:2">
      <c r="A434" s="66"/>
      <c r="B434" s="67"/>
    </row>
    <row r="435" spans="1:2">
      <c r="A435" s="66"/>
      <c r="B435" s="67"/>
    </row>
    <row r="436" spans="1:2">
      <c r="A436" s="66"/>
      <c r="B436" s="67"/>
    </row>
    <row r="437" spans="1:2">
      <c r="A437" s="66"/>
      <c r="B437" s="67"/>
    </row>
    <row r="438" spans="1:2">
      <c r="A438" s="66"/>
      <c r="B438" s="67"/>
    </row>
    <row r="439" spans="1:2">
      <c r="A439" s="66"/>
      <c r="B439" s="67"/>
    </row>
    <row r="440" spans="1:2">
      <c r="A440" s="66"/>
      <c r="B440" s="67"/>
    </row>
    <row r="441" spans="1:2">
      <c r="A441" s="66"/>
      <c r="B441" s="67"/>
    </row>
    <row r="442" spans="1:2">
      <c r="A442" s="73"/>
      <c r="B442" s="67"/>
    </row>
    <row r="443" spans="1:2">
      <c r="A443" s="66"/>
      <c r="B443" s="67"/>
    </row>
    <row r="444" spans="1:2">
      <c r="A444" s="73"/>
      <c r="B444" s="67"/>
    </row>
    <row r="445" spans="1:2">
      <c r="A445" s="66"/>
      <c r="B445" s="67"/>
    </row>
    <row r="446" spans="1:2">
      <c r="A446" s="66"/>
      <c r="B446" s="67"/>
    </row>
    <row r="447" spans="1:2">
      <c r="A447" s="66"/>
      <c r="B447" s="67"/>
    </row>
    <row r="448" spans="1:2">
      <c r="A448" s="66"/>
      <c r="B448" s="68"/>
    </row>
    <row r="449" spans="1:2">
      <c r="A449" s="66"/>
      <c r="B449" s="68"/>
    </row>
    <row r="450" spans="1:2">
      <c r="A450" s="73"/>
      <c r="B450" s="67"/>
    </row>
    <row r="451" spans="1:2">
      <c r="A451" s="73"/>
      <c r="B451" s="67"/>
    </row>
    <row r="452" spans="1:2">
      <c r="A452" s="66"/>
      <c r="B452" s="67"/>
    </row>
    <row r="453" spans="1:2">
      <c r="A453" s="66"/>
      <c r="B453" s="67"/>
    </row>
    <row r="454" spans="1:2">
      <c r="A454" s="66"/>
      <c r="B454" s="68"/>
    </row>
    <row r="455" spans="1:2">
      <c r="A455" s="66"/>
      <c r="B455" s="67"/>
    </row>
    <row r="456" spans="1:2">
      <c r="A456" s="69"/>
      <c r="B456" s="67"/>
    </row>
    <row r="457" spans="1:2">
      <c r="A457" s="66"/>
      <c r="B457" s="67"/>
    </row>
    <row r="458" spans="1:2">
      <c r="A458" s="73"/>
      <c r="B458" s="67"/>
    </row>
  </sheetData>
  <autoFilter ref="A1:B1">
    <sortState ref="A2:E453">
      <sortCondition sortBy="cellColor" ref="B1" dxfId="0"/>
    </sortState>
  </autoFilter>
  <phoneticPr fontId="2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9" sqref="E29"/>
    </sheetView>
  </sheetViews>
  <sheetFormatPr defaultRowHeight="18"/>
  <sheetData>
    <row r="1" spans="1:4">
      <c r="A1" s="4" t="s">
        <v>8</v>
      </c>
    </row>
    <row r="2" spans="1:4">
      <c r="A2" s="4" t="s">
        <v>15</v>
      </c>
    </row>
    <row r="3" spans="1:4" ht="19.8">
      <c r="A3" s="1" t="s">
        <v>16</v>
      </c>
      <c r="B3" s="3"/>
      <c r="C3" s="3"/>
      <c r="D3" s="3"/>
    </row>
    <row r="4" spans="1:4" ht="19.8">
      <c r="A4" s="1" t="s">
        <v>5</v>
      </c>
      <c r="B4" s="2"/>
      <c r="C4" s="2"/>
      <c r="D4" s="2"/>
    </row>
    <row r="5" spans="1:4" ht="19.8">
      <c r="A5" s="1" t="s">
        <v>6</v>
      </c>
      <c r="B5" s="2"/>
      <c r="C5" s="2"/>
      <c r="D5" s="2"/>
    </row>
    <row r="6" spans="1:4" ht="19.8">
      <c r="A6" s="1" t="s">
        <v>7</v>
      </c>
      <c r="B6" s="2"/>
      <c r="C6" s="2"/>
      <c r="D6" s="2"/>
    </row>
    <row r="8" spans="1:4">
      <c r="A8" t="s">
        <v>2</v>
      </c>
    </row>
    <row r="9" spans="1:4">
      <c r="A9" t="s">
        <v>0</v>
      </c>
    </row>
    <row r="10" spans="1:4">
      <c r="A10" t="s">
        <v>1</v>
      </c>
    </row>
    <row r="13" spans="1:4">
      <c r="A13" t="s">
        <v>11</v>
      </c>
    </row>
    <row r="14" spans="1:4">
      <c r="A14" t="s">
        <v>12</v>
      </c>
    </row>
    <row r="15" spans="1:4">
      <c r="A15" t="s">
        <v>14</v>
      </c>
    </row>
    <row r="16" spans="1:4">
      <c r="A16" t="s">
        <v>13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S283"/>
  <sheetViews>
    <sheetView view="pageBreakPreview" topLeftCell="A19" zoomScaleNormal="100" zoomScaleSheetLayoutView="100" workbookViewId="0">
      <selection activeCell="H24" sqref="H24:I24"/>
    </sheetView>
  </sheetViews>
  <sheetFormatPr defaultColWidth="9" defaultRowHeight="19.8"/>
  <cols>
    <col min="1" max="1" width="4.69921875" style="6" customWidth="1"/>
    <col min="2" max="5" width="4.5" style="6" customWidth="1"/>
    <col min="6" max="8" width="4.69921875" style="6" customWidth="1"/>
    <col min="9" max="11" width="4.5" style="6" customWidth="1"/>
    <col min="12" max="12" width="5.69921875" style="6" customWidth="1"/>
    <col min="13" max="17" width="4.69921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14" t="s">
        <v>279</v>
      </c>
      <c r="H1" s="114"/>
      <c r="I1" s="114"/>
      <c r="J1" s="114"/>
      <c r="K1" s="114"/>
      <c r="L1" s="5"/>
      <c r="M1" s="5"/>
      <c r="N1" s="5"/>
      <c r="O1" s="5"/>
      <c r="P1" s="5" t="s">
        <v>417</v>
      </c>
      <c r="Q1" s="5"/>
    </row>
    <row r="2" spans="1:19" ht="18.75" customHeight="1" thickBot="1">
      <c r="A2" s="131" t="s">
        <v>4</v>
      </c>
      <c r="B2" s="131"/>
      <c r="C2" s="131"/>
      <c r="D2" s="131"/>
      <c r="E2" s="132"/>
      <c r="F2" s="133"/>
      <c r="G2" s="134"/>
      <c r="H2" s="134"/>
      <c r="I2" s="135"/>
      <c r="J2" s="5"/>
      <c r="K2" s="136" t="s">
        <v>214</v>
      </c>
      <c r="L2" s="136"/>
      <c r="M2" s="115" t="str">
        <f>IFERROR(IF(G14="","　　年　月　日",EOMONTH(DATEVALUE(TEXT(D14,0)&amp;E14&amp;"年1月1日"),G14-1)),"　　年　月　日")</f>
        <v>　　年　月　日</v>
      </c>
      <c r="N2" s="115"/>
      <c r="O2" s="115"/>
      <c r="P2" s="115"/>
      <c r="Q2" s="115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16" t="s">
        <v>209</v>
      </c>
      <c r="I4" s="116"/>
      <c r="J4" s="116"/>
      <c r="K4" s="17"/>
      <c r="L4" s="117" t="str">
        <f>IFERROR(VLOOKUP(F2,医療機関コード検索!$A:$B,2,FALSE),"")</f>
        <v/>
      </c>
      <c r="M4" s="117"/>
      <c r="N4" s="117"/>
      <c r="O4" s="117"/>
      <c r="P4" s="117"/>
      <c r="Q4" s="117"/>
    </row>
    <row r="5" spans="1:19" s="11" customFormat="1" ht="18" customHeight="1">
      <c r="A5" s="9"/>
      <c r="B5" s="9"/>
      <c r="C5" s="9" t="s">
        <v>284</v>
      </c>
      <c r="D5" s="9"/>
      <c r="E5" s="10"/>
      <c r="F5" s="10"/>
      <c r="G5" s="10"/>
      <c r="H5" s="121" t="s">
        <v>269</v>
      </c>
      <c r="I5" s="121"/>
      <c r="J5" s="121"/>
      <c r="K5" s="17"/>
      <c r="L5" s="122"/>
      <c r="M5" s="122"/>
      <c r="N5" s="122"/>
      <c r="O5" s="122"/>
      <c r="P5" s="122"/>
      <c r="Q5" s="122"/>
    </row>
    <row r="6" spans="1:19" s="11" customFormat="1" ht="18" customHeight="1">
      <c r="A6" s="9" t="s">
        <v>404</v>
      </c>
      <c r="B6" s="9" t="s">
        <v>280</v>
      </c>
      <c r="C6" s="9" t="s">
        <v>401</v>
      </c>
      <c r="D6" s="9" t="s">
        <v>312</v>
      </c>
      <c r="E6" s="10"/>
      <c r="F6" s="10"/>
      <c r="G6" s="10"/>
      <c r="H6" s="121" t="s">
        <v>270</v>
      </c>
      <c r="I6" s="121"/>
      <c r="J6" s="121"/>
      <c r="K6" s="17"/>
      <c r="L6" s="139"/>
      <c r="M6" s="139"/>
      <c r="N6" s="139"/>
      <c r="O6" s="139"/>
      <c r="P6" s="139"/>
      <c r="Q6" s="139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121" t="s">
        <v>210</v>
      </c>
      <c r="I7" s="121"/>
      <c r="J7" s="121"/>
      <c r="K7" s="17"/>
      <c r="L7" s="139"/>
      <c r="M7" s="139"/>
      <c r="N7" s="139"/>
      <c r="O7" s="139"/>
      <c r="P7" s="139"/>
      <c r="Q7" s="139"/>
    </row>
    <row r="8" spans="1:19" s="11" customFormat="1" ht="18" customHeight="1">
      <c r="A8" s="9"/>
      <c r="B8" s="9"/>
      <c r="C8" s="9"/>
      <c r="D8" s="9"/>
      <c r="E8" s="10" t="s">
        <v>280</v>
      </c>
      <c r="F8" s="10"/>
      <c r="G8" s="10"/>
      <c r="H8" s="121" t="s">
        <v>271</v>
      </c>
      <c r="I8" s="121"/>
      <c r="J8" s="121"/>
      <c r="K8" s="17"/>
      <c r="L8" s="139"/>
      <c r="M8" s="139"/>
      <c r="N8" s="139"/>
      <c r="O8" s="139"/>
      <c r="P8" s="139"/>
      <c r="Q8" s="139"/>
    </row>
    <row r="9" spans="1:19" s="11" customFormat="1" ht="18" customHeight="1">
      <c r="A9" s="9"/>
      <c r="B9" s="9"/>
      <c r="C9" s="9"/>
      <c r="D9" s="9"/>
      <c r="E9" s="10" t="s">
        <v>216</v>
      </c>
      <c r="F9" s="10"/>
      <c r="G9" s="10"/>
      <c r="H9" s="121" t="s">
        <v>211</v>
      </c>
      <c r="I9" s="121"/>
      <c r="J9" s="121"/>
      <c r="K9" s="16"/>
      <c r="L9" s="122"/>
      <c r="M9" s="122"/>
      <c r="N9" s="122"/>
      <c r="O9" s="122"/>
      <c r="P9" s="122"/>
      <c r="Q9" s="122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121" t="s">
        <v>272</v>
      </c>
      <c r="I10" s="121"/>
      <c r="J10" s="121"/>
      <c r="K10" s="16"/>
      <c r="L10" s="122"/>
      <c r="M10" s="122"/>
      <c r="N10" s="122"/>
      <c r="O10" s="122"/>
      <c r="P10" s="122"/>
      <c r="Q10" s="122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23" t="s">
        <v>246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S12" s="11" t="s">
        <v>216</v>
      </c>
    </row>
    <row r="13" spans="1:19" ht="20.7" customHeight="1" thickBot="1">
      <c r="A13" s="7"/>
      <c r="B13" s="7"/>
      <c r="C13" s="7"/>
      <c r="D13" s="7"/>
      <c r="E13" s="5"/>
      <c r="F13" s="5"/>
      <c r="G13" s="5"/>
      <c r="H13" s="5"/>
      <c r="I13" s="5"/>
      <c r="J13" s="5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25" t="s">
        <v>402</v>
      </c>
      <c r="B14" s="125"/>
      <c r="C14" s="126"/>
      <c r="D14" s="56" t="s">
        <v>213</v>
      </c>
      <c r="E14" s="15"/>
      <c r="F14" s="13" t="s">
        <v>212</v>
      </c>
      <c r="G14" s="41"/>
      <c r="H14" s="14" t="s">
        <v>215</v>
      </c>
      <c r="I14" s="127" t="s">
        <v>218</v>
      </c>
      <c r="J14" s="128"/>
      <c r="K14" s="128"/>
      <c r="L14" s="128"/>
      <c r="M14" s="128"/>
      <c r="N14" s="128"/>
      <c r="O14" s="128"/>
      <c r="P14" s="128"/>
      <c r="Q14" s="128"/>
    </row>
    <row r="15" spans="1:19" s="20" customFormat="1" ht="32.700000000000003" customHeight="1">
      <c r="A15" s="18" t="s">
        <v>238</v>
      </c>
      <c r="B15" s="18"/>
      <c r="C15" s="19"/>
      <c r="D15" s="19"/>
      <c r="E15" s="19"/>
      <c r="F15" s="19" t="s">
        <v>284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3.1" customHeight="1">
      <c r="B16" s="23"/>
      <c r="C16" s="24"/>
      <c r="D16" s="21"/>
      <c r="E16" s="157" t="s">
        <v>273</v>
      </c>
      <c r="F16" s="86"/>
      <c r="G16" s="158"/>
      <c r="H16" s="118" t="s">
        <v>236</v>
      </c>
      <c r="I16" s="119"/>
      <c r="J16" s="120"/>
      <c r="K16" s="157" t="s">
        <v>10</v>
      </c>
      <c r="L16" s="177"/>
      <c r="M16" s="145"/>
      <c r="N16" s="146"/>
      <c r="O16" s="159"/>
      <c r="P16" s="159"/>
      <c r="Q16" s="159"/>
    </row>
    <row r="17" spans="2:17" ht="23.1" customHeight="1">
      <c r="B17" s="152" t="s">
        <v>247</v>
      </c>
      <c r="C17" s="153"/>
      <c r="D17" s="25"/>
      <c r="E17" s="26"/>
      <c r="F17" s="26"/>
      <c r="G17" s="26"/>
      <c r="H17" s="26"/>
      <c r="I17" s="26"/>
      <c r="J17" s="25"/>
      <c r="K17" s="26"/>
      <c r="L17" s="25"/>
      <c r="M17" s="26"/>
      <c r="N17" s="39"/>
      <c r="O17" s="38"/>
      <c r="P17" s="38"/>
      <c r="Q17" s="10"/>
    </row>
    <row r="18" spans="2:17" ht="23.1" customHeight="1">
      <c r="B18" s="154" t="s">
        <v>248</v>
      </c>
      <c r="C18" s="155"/>
      <c r="D18" s="156"/>
      <c r="E18" s="140">
        <v>3839</v>
      </c>
      <c r="F18" s="141"/>
      <c r="G18" s="142"/>
      <c r="H18" s="85"/>
      <c r="I18" s="86"/>
      <c r="J18" s="34" t="s">
        <v>281</v>
      </c>
      <c r="K18" s="147">
        <f>E18*H18</f>
        <v>0</v>
      </c>
      <c r="L18" s="148"/>
      <c r="M18" s="149"/>
      <c r="N18" s="150"/>
      <c r="O18" s="151"/>
      <c r="P18" s="151"/>
      <c r="Q18" s="151"/>
    </row>
    <row r="19" spans="2:17" ht="23.1" customHeight="1">
      <c r="B19" s="160" t="s">
        <v>241</v>
      </c>
      <c r="C19" s="161"/>
      <c r="D19" s="162"/>
      <c r="E19" s="140">
        <v>6039</v>
      </c>
      <c r="F19" s="141"/>
      <c r="G19" s="142"/>
      <c r="H19" s="85"/>
      <c r="I19" s="86"/>
      <c r="J19" s="40" t="s">
        <v>281</v>
      </c>
      <c r="K19" s="147">
        <f t="shared" ref="K19:K21" si="0">E19*H19</f>
        <v>0</v>
      </c>
      <c r="L19" s="148"/>
      <c r="M19" s="149"/>
      <c r="N19" s="150"/>
      <c r="O19" s="151"/>
      <c r="P19" s="151"/>
      <c r="Q19" s="151"/>
    </row>
    <row r="20" spans="2:17" ht="23.1" customHeight="1">
      <c r="B20" s="160" t="s">
        <v>240</v>
      </c>
      <c r="C20" s="161"/>
      <c r="D20" s="162"/>
      <c r="E20" s="140">
        <v>6039</v>
      </c>
      <c r="F20" s="141"/>
      <c r="G20" s="142"/>
      <c r="H20" s="85"/>
      <c r="I20" s="86"/>
      <c r="J20" s="40" t="s">
        <v>281</v>
      </c>
      <c r="K20" s="147">
        <f t="shared" si="0"/>
        <v>0</v>
      </c>
      <c r="L20" s="148"/>
      <c r="M20" s="149"/>
      <c r="N20" s="150"/>
      <c r="O20" s="151"/>
      <c r="P20" s="151"/>
      <c r="Q20" s="151"/>
    </row>
    <row r="21" spans="2:17" ht="23.1" customHeight="1">
      <c r="B21" s="160" t="s">
        <v>239</v>
      </c>
      <c r="C21" s="161"/>
      <c r="D21" s="162"/>
      <c r="E21" s="140">
        <v>6039</v>
      </c>
      <c r="F21" s="141"/>
      <c r="G21" s="142"/>
      <c r="H21" s="85"/>
      <c r="I21" s="86"/>
      <c r="J21" s="37" t="s">
        <v>281</v>
      </c>
      <c r="K21" s="147">
        <f t="shared" si="0"/>
        <v>0</v>
      </c>
      <c r="L21" s="148"/>
      <c r="M21" s="149"/>
      <c r="N21" s="150"/>
      <c r="O21" s="151"/>
      <c r="P21" s="151"/>
      <c r="Q21" s="151"/>
    </row>
    <row r="22" spans="2:17" ht="23.1" customHeight="1">
      <c r="B22" s="51"/>
      <c r="C22" s="51"/>
      <c r="D22" s="51"/>
      <c r="E22" s="52"/>
      <c r="F22" s="52"/>
      <c r="G22" s="53"/>
      <c r="H22" s="167" t="s">
        <v>263</v>
      </c>
      <c r="I22" s="168"/>
      <c r="J22" s="169"/>
      <c r="K22" s="147">
        <f>SUM(K18:N21)</f>
        <v>0</v>
      </c>
      <c r="L22" s="148"/>
      <c r="M22" s="149"/>
      <c r="N22" s="150"/>
      <c r="O22" s="151"/>
      <c r="P22" s="151"/>
      <c r="Q22" s="151"/>
    </row>
    <row r="23" spans="2:17" ht="23.1" customHeight="1">
      <c r="B23" s="143" t="s">
        <v>249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5"/>
      <c r="N23" s="146"/>
    </row>
    <row r="24" spans="2:17" ht="23.1" customHeight="1">
      <c r="B24" s="154" t="s">
        <v>248</v>
      </c>
      <c r="C24" s="155"/>
      <c r="D24" s="156"/>
      <c r="E24" s="170">
        <v>6804</v>
      </c>
      <c r="F24" s="171"/>
      <c r="G24" s="172"/>
      <c r="H24" s="85"/>
      <c r="I24" s="86"/>
      <c r="J24" s="34" t="s">
        <v>281</v>
      </c>
      <c r="K24" s="173">
        <f>E24*H24</f>
        <v>0</v>
      </c>
      <c r="L24" s="173"/>
      <c r="M24" s="174"/>
      <c r="N24" s="174"/>
      <c r="O24" s="151"/>
      <c r="P24" s="151"/>
      <c r="Q24" s="151"/>
    </row>
    <row r="25" spans="2:17" ht="23.1" customHeight="1">
      <c r="B25" s="160" t="s">
        <v>241</v>
      </c>
      <c r="C25" s="161"/>
      <c r="D25" s="162"/>
      <c r="E25" s="140">
        <v>9004</v>
      </c>
      <c r="F25" s="141"/>
      <c r="G25" s="142"/>
      <c r="H25" s="85"/>
      <c r="I25" s="86"/>
      <c r="J25" s="40" t="s">
        <v>281</v>
      </c>
      <c r="K25" s="173">
        <f t="shared" ref="K25:K27" si="1">E25*H25</f>
        <v>0</v>
      </c>
      <c r="L25" s="173"/>
      <c r="M25" s="174"/>
      <c r="N25" s="174"/>
      <c r="O25" s="151"/>
      <c r="P25" s="151"/>
      <c r="Q25" s="151"/>
    </row>
    <row r="26" spans="2:17" ht="23.1" customHeight="1">
      <c r="B26" s="160" t="s">
        <v>240</v>
      </c>
      <c r="C26" s="161"/>
      <c r="D26" s="162"/>
      <c r="E26" s="140">
        <v>10604</v>
      </c>
      <c r="F26" s="141"/>
      <c r="G26" s="142"/>
      <c r="H26" s="85"/>
      <c r="I26" s="86"/>
      <c r="J26" s="40" t="s">
        <v>281</v>
      </c>
      <c r="K26" s="173">
        <f t="shared" si="1"/>
        <v>0</v>
      </c>
      <c r="L26" s="173"/>
      <c r="M26" s="174"/>
      <c r="N26" s="174"/>
      <c r="O26" s="151"/>
      <c r="P26" s="151"/>
      <c r="Q26" s="151"/>
    </row>
    <row r="27" spans="2:17" ht="23.1" customHeight="1">
      <c r="B27" s="160" t="s">
        <v>239</v>
      </c>
      <c r="C27" s="161"/>
      <c r="D27" s="162"/>
      <c r="E27" s="140">
        <v>10604</v>
      </c>
      <c r="F27" s="141"/>
      <c r="G27" s="142"/>
      <c r="H27" s="85"/>
      <c r="I27" s="86"/>
      <c r="J27" s="37" t="s">
        <v>281</v>
      </c>
      <c r="K27" s="173">
        <f t="shared" si="1"/>
        <v>0</v>
      </c>
      <c r="L27" s="173"/>
      <c r="M27" s="174"/>
      <c r="N27" s="174"/>
      <c r="O27" s="151"/>
      <c r="P27" s="151"/>
      <c r="Q27" s="151"/>
    </row>
    <row r="28" spans="2:17" ht="23.1" customHeight="1">
      <c r="B28" s="28"/>
      <c r="C28" s="28"/>
      <c r="D28" s="28"/>
      <c r="E28" s="28"/>
      <c r="F28" s="28"/>
      <c r="G28" s="28"/>
      <c r="H28" s="85" t="s">
        <v>264</v>
      </c>
      <c r="I28" s="165"/>
      <c r="J28" s="165"/>
      <c r="K28" s="175">
        <f>SUM(K24:N27)</f>
        <v>0</v>
      </c>
      <c r="L28" s="175"/>
      <c r="M28" s="176"/>
      <c r="N28" s="176"/>
      <c r="O28" s="151"/>
      <c r="P28" s="151"/>
      <c r="Q28" s="151"/>
    </row>
    <row r="29" spans="2:17" ht="18.75" customHeight="1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7" ht="23.1" customHeight="1" thickBot="1">
      <c r="B30" s="28"/>
      <c r="C30" s="28"/>
      <c r="D30" s="28"/>
      <c r="E30" s="28"/>
      <c r="F30" s="163" t="s">
        <v>237</v>
      </c>
      <c r="G30" s="164"/>
      <c r="H30" s="164"/>
      <c r="I30" s="166">
        <f>K22+K28</f>
        <v>0</v>
      </c>
      <c r="J30" s="166"/>
      <c r="K30" s="166"/>
      <c r="L30" s="166"/>
      <c r="M30" s="94">
        <f>ROUNDDOWN(I30*1/11,0)</f>
        <v>0</v>
      </c>
      <c r="N30" s="94"/>
      <c r="O30" s="94"/>
      <c r="P30" s="94"/>
      <c r="Q30" s="94"/>
    </row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</sheetData>
  <mergeCells count="77">
    <mergeCell ref="M30:Q30"/>
    <mergeCell ref="G1:K1"/>
    <mergeCell ref="K19:N19"/>
    <mergeCell ref="K20:N20"/>
    <mergeCell ref="K21:N21"/>
    <mergeCell ref="K22:N22"/>
    <mergeCell ref="K24:N24"/>
    <mergeCell ref="K25:N25"/>
    <mergeCell ref="K26:N26"/>
    <mergeCell ref="K27:N27"/>
    <mergeCell ref="K28:N28"/>
    <mergeCell ref="O26:Q26"/>
    <mergeCell ref="O27:Q27"/>
    <mergeCell ref="O28:Q28"/>
    <mergeCell ref="O19:Q19"/>
    <mergeCell ref="K16:N16"/>
    <mergeCell ref="B19:D19"/>
    <mergeCell ref="H22:J22"/>
    <mergeCell ref="E24:G24"/>
    <mergeCell ref="O20:Q20"/>
    <mergeCell ref="B21:D21"/>
    <mergeCell ref="F30:H30"/>
    <mergeCell ref="B27:D27"/>
    <mergeCell ref="H28:J28"/>
    <mergeCell ref="H27:I27"/>
    <mergeCell ref="E27:G27"/>
    <mergeCell ref="I30:L30"/>
    <mergeCell ref="B26:D26"/>
    <mergeCell ref="B25:D25"/>
    <mergeCell ref="H26:I26"/>
    <mergeCell ref="E26:G26"/>
    <mergeCell ref="B20:D20"/>
    <mergeCell ref="B24:D24"/>
    <mergeCell ref="H10:J10"/>
    <mergeCell ref="O21:Q21"/>
    <mergeCell ref="O22:Q22"/>
    <mergeCell ref="O24:Q24"/>
    <mergeCell ref="O25:Q25"/>
    <mergeCell ref="A12:Q12"/>
    <mergeCell ref="B17:C17"/>
    <mergeCell ref="B18:D18"/>
    <mergeCell ref="A14:C14"/>
    <mergeCell ref="I14:Q14"/>
    <mergeCell ref="E16:G16"/>
    <mergeCell ref="H16:J16"/>
    <mergeCell ref="O16:Q16"/>
    <mergeCell ref="O18:Q18"/>
    <mergeCell ref="H18:I18"/>
    <mergeCell ref="E18:G18"/>
    <mergeCell ref="H5:J5"/>
    <mergeCell ref="L5:Q5"/>
    <mergeCell ref="H6:J6"/>
    <mergeCell ref="L6:Q6"/>
    <mergeCell ref="H7:J7"/>
    <mergeCell ref="L7:Q7"/>
    <mergeCell ref="A2:E2"/>
    <mergeCell ref="F2:I2"/>
    <mergeCell ref="K2:L2"/>
    <mergeCell ref="M2:Q2"/>
    <mergeCell ref="H4:J4"/>
    <mergeCell ref="L4:Q4"/>
    <mergeCell ref="L10:Q10"/>
    <mergeCell ref="H8:J8"/>
    <mergeCell ref="L8:Q8"/>
    <mergeCell ref="H25:I25"/>
    <mergeCell ref="E25:G25"/>
    <mergeCell ref="B23:N23"/>
    <mergeCell ref="H19:I19"/>
    <mergeCell ref="H20:I20"/>
    <mergeCell ref="H21:I21"/>
    <mergeCell ref="H24:I24"/>
    <mergeCell ref="E19:G19"/>
    <mergeCell ref="E20:G20"/>
    <mergeCell ref="E21:G21"/>
    <mergeCell ref="K18:N18"/>
    <mergeCell ref="H9:J9"/>
    <mergeCell ref="L9:Q9"/>
  </mergeCells>
  <phoneticPr fontId="2"/>
  <conditionalFormatting sqref="F2">
    <cfRule type="containsBlanks" dxfId="58" priority="7">
      <formula>LEN(TRIM(F2))=0</formula>
    </cfRule>
  </conditionalFormatting>
  <conditionalFormatting sqref="F2">
    <cfRule type="containsBlanks" dxfId="57" priority="6">
      <formula>LEN(TRIM(F2))=0</formula>
    </cfRule>
  </conditionalFormatting>
  <conditionalFormatting sqref="G14 E14">
    <cfRule type="containsBlanks" dxfId="56" priority="8">
      <formula>LEN(TRIM(E14))=0</formula>
    </cfRule>
  </conditionalFormatting>
  <conditionalFormatting sqref="L9:Q10 L6:L8">
    <cfRule type="containsBlanks" dxfId="55" priority="5">
      <formula>LEN(TRIM(L6))=0</formula>
    </cfRule>
  </conditionalFormatting>
  <conditionalFormatting sqref="L5:Q5">
    <cfRule type="containsBlanks" dxfId="54" priority="4">
      <formula>LEN(TRIM(L5))=0</formula>
    </cfRule>
  </conditionalFormatting>
  <conditionalFormatting sqref="L4:Q4">
    <cfRule type="containsBlanks" dxfId="53" priority="3">
      <formula>LEN(TRIM(L4))=0</formula>
    </cfRule>
  </conditionalFormatting>
  <conditionalFormatting sqref="H18:I21">
    <cfRule type="containsBlanks" dxfId="52" priority="2">
      <formula>LEN(TRIM(H18))=0</formula>
    </cfRule>
  </conditionalFormatting>
  <conditionalFormatting sqref="H24:I27">
    <cfRule type="containsBlanks" dxfId="51" priority="1">
      <formula>LEN(TRIM(H24))=0</formula>
    </cfRule>
  </conditionalFormatting>
  <dataValidations disablePrompts="1" count="2">
    <dataValidation imeMode="hiragana" allowBlank="1" showInputMessage="1" showErrorMessage="1" sqref="L10 L5"/>
    <dataValidation imeMode="off" allowBlank="1" showInputMessage="1" showErrorMessage="1" sqref="L9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279"/>
  <sheetViews>
    <sheetView view="pageBreakPreview" zoomScaleNormal="100" zoomScaleSheetLayoutView="100" workbookViewId="0">
      <selection activeCell="F2" sqref="F2:I2"/>
    </sheetView>
  </sheetViews>
  <sheetFormatPr defaultColWidth="9" defaultRowHeight="19.8"/>
  <cols>
    <col min="1" max="1" width="4.69921875" style="6" customWidth="1"/>
    <col min="2" max="5" width="4.5" style="6" customWidth="1"/>
    <col min="6" max="8" width="4.69921875" style="6" customWidth="1"/>
    <col min="9" max="10" width="4.5" style="6" customWidth="1"/>
    <col min="11" max="12" width="5.69921875" style="6" customWidth="1"/>
    <col min="13" max="17" width="4.69921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14" t="s">
        <v>279</v>
      </c>
      <c r="H1" s="114"/>
      <c r="I1" s="114"/>
      <c r="J1" s="114"/>
      <c r="K1" s="114"/>
      <c r="L1" s="5"/>
      <c r="M1" s="5"/>
      <c r="N1" s="5"/>
      <c r="O1" s="5"/>
      <c r="P1" s="5" t="s">
        <v>417</v>
      </c>
      <c r="Q1" s="5"/>
    </row>
    <row r="2" spans="1:19" ht="18.75" customHeight="1" thickBot="1">
      <c r="A2" s="131" t="s">
        <v>4</v>
      </c>
      <c r="B2" s="131"/>
      <c r="C2" s="131"/>
      <c r="D2" s="131"/>
      <c r="E2" s="132"/>
      <c r="F2" s="133"/>
      <c r="G2" s="134"/>
      <c r="H2" s="134"/>
      <c r="I2" s="135"/>
      <c r="J2" s="5"/>
      <c r="K2" s="136" t="s">
        <v>214</v>
      </c>
      <c r="L2" s="136"/>
      <c r="M2" s="115" t="str">
        <f>IFERROR(IF(G14="","　　年　月　日",EOMONTH(DATEVALUE(TEXT(D14,0)&amp;E14&amp;"年1月1日"),G14-1)),"　　年　月　日")</f>
        <v>　　年　月　日</v>
      </c>
      <c r="N2" s="115"/>
      <c r="O2" s="115"/>
      <c r="P2" s="115"/>
      <c r="Q2" s="115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16" t="s">
        <v>209</v>
      </c>
      <c r="I4" s="116"/>
      <c r="J4" s="116"/>
      <c r="K4" s="17"/>
      <c r="L4" s="117" t="str">
        <f>IFERROR(VLOOKUP(F2,医療機関コード検索!$A:$B,2,FALSE),"")</f>
        <v/>
      </c>
      <c r="M4" s="117"/>
      <c r="N4" s="117"/>
      <c r="O4" s="117"/>
      <c r="P4" s="117"/>
      <c r="Q4" s="117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121" t="s">
        <v>269</v>
      </c>
      <c r="I5" s="121"/>
      <c r="J5" s="121"/>
      <c r="K5" s="17"/>
      <c r="L5" s="122"/>
      <c r="M5" s="122"/>
      <c r="N5" s="122"/>
      <c r="O5" s="122"/>
      <c r="P5" s="122"/>
      <c r="Q5" s="122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121" t="s">
        <v>270</v>
      </c>
      <c r="I6" s="121"/>
      <c r="J6" s="121"/>
      <c r="K6" s="17"/>
      <c r="L6" s="139"/>
      <c r="M6" s="139"/>
      <c r="N6" s="139"/>
      <c r="O6" s="139"/>
      <c r="P6" s="139"/>
      <c r="Q6" s="139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121" t="s">
        <v>210</v>
      </c>
      <c r="I7" s="121"/>
      <c r="J7" s="121"/>
      <c r="K7" s="17"/>
      <c r="L7" s="139"/>
      <c r="M7" s="139"/>
      <c r="N7" s="139"/>
      <c r="O7" s="139"/>
      <c r="P7" s="139"/>
      <c r="Q7" s="139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121" t="s">
        <v>271</v>
      </c>
      <c r="I8" s="121"/>
      <c r="J8" s="121"/>
      <c r="K8" s="17"/>
      <c r="L8" s="139"/>
      <c r="M8" s="139"/>
      <c r="N8" s="139"/>
      <c r="O8" s="139"/>
      <c r="P8" s="139"/>
      <c r="Q8" s="139"/>
    </row>
    <row r="9" spans="1:19" s="11" customFormat="1" ht="18" customHeight="1">
      <c r="A9" s="9"/>
      <c r="B9" s="9"/>
      <c r="C9" s="9"/>
      <c r="D9" s="9"/>
      <c r="E9" s="10" t="s">
        <v>216</v>
      </c>
      <c r="F9" s="10"/>
      <c r="G9" s="10"/>
      <c r="H9" s="121" t="s">
        <v>211</v>
      </c>
      <c r="I9" s="121"/>
      <c r="J9" s="121"/>
      <c r="K9" s="16"/>
      <c r="L9" s="122"/>
      <c r="M9" s="122"/>
      <c r="N9" s="122"/>
      <c r="O9" s="122"/>
      <c r="P9" s="122"/>
      <c r="Q9" s="122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121" t="s">
        <v>272</v>
      </c>
      <c r="I10" s="121"/>
      <c r="J10" s="121"/>
      <c r="K10" s="16"/>
      <c r="L10" s="122"/>
      <c r="M10" s="122"/>
      <c r="N10" s="122"/>
      <c r="O10" s="122"/>
      <c r="P10" s="122"/>
      <c r="Q10" s="122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23" t="s">
        <v>250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S12" s="11" t="s">
        <v>216</v>
      </c>
    </row>
    <row r="13" spans="1:19" ht="20.7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25" t="s">
        <v>402</v>
      </c>
      <c r="B14" s="125"/>
      <c r="C14" s="126"/>
      <c r="D14" s="56" t="s">
        <v>213</v>
      </c>
      <c r="E14" s="15"/>
      <c r="F14" s="13" t="s">
        <v>212</v>
      </c>
      <c r="G14" s="15"/>
      <c r="H14" s="14" t="s">
        <v>215</v>
      </c>
      <c r="I14" s="127" t="s">
        <v>218</v>
      </c>
      <c r="J14" s="128"/>
      <c r="K14" s="128"/>
      <c r="L14" s="128"/>
      <c r="M14" s="128"/>
      <c r="N14" s="128"/>
      <c r="O14" s="128"/>
      <c r="P14" s="128"/>
      <c r="Q14" s="128"/>
    </row>
    <row r="15" spans="1:19" s="20" customFormat="1" ht="32.700000000000003" customHeight="1">
      <c r="A15" s="18" t="s">
        <v>238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2.5" customHeight="1">
      <c r="B16" s="23"/>
      <c r="C16" s="24"/>
      <c r="D16" s="21"/>
      <c r="E16" s="118" t="s">
        <v>273</v>
      </c>
      <c r="F16" s="119"/>
      <c r="G16" s="120"/>
      <c r="H16" s="157" t="s">
        <v>275</v>
      </c>
      <c r="I16" s="86"/>
      <c r="J16" s="35"/>
      <c r="K16" s="178" t="s">
        <v>274</v>
      </c>
      <c r="L16" s="86"/>
      <c r="M16" s="86"/>
      <c r="N16" s="158"/>
    </row>
    <row r="17" spans="2:17" ht="33" customHeight="1">
      <c r="B17" s="182" t="s">
        <v>403</v>
      </c>
      <c r="C17" s="183"/>
      <c r="D17" s="184"/>
      <c r="E17" s="140">
        <v>6113</v>
      </c>
      <c r="F17" s="185"/>
      <c r="G17" s="142"/>
      <c r="H17" s="157"/>
      <c r="I17" s="86"/>
      <c r="J17" s="34" t="s">
        <v>281</v>
      </c>
      <c r="K17" s="147">
        <f>E17*H17</f>
        <v>0</v>
      </c>
      <c r="L17" s="148"/>
      <c r="M17" s="149"/>
      <c r="N17" s="150"/>
    </row>
    <row r="18" spans="2:17" ht="33" customHeight="1">
      <c r="B18" s="182" t="s">
        <v>258</v>
      </c>
      <c r="C18" s="183"/>
      <c r="D18" s="184"/>
      <c r="E18" s="140">
        <v>9713</v>
      </c>
      <c r="F18" s="141"/>
      <c r="G18" s="142"/>
      <c r="H18" s="157"/>
      <c r="I18" s="86"/>
      <c r="J18" s="34" t="s">
        <v>281</v>
      </c>
      <c r="K18" s="147">
        <f>E18*H18</f>
        <v>0</v>
      </c>
      <c r="L18" s="148"/>
      <c r="M18" s="149"/>
      <c r="N18" s="150"/>
    </row>
    <row r="19" spans="2:17" ht="33" customHeight="1">
      <c r="B19" s="182" t="s">
        <v>259</v>
      </c>
      <c r="C19" s="183"/>
      <c r="D19" s="184"/>
      <c r="E19" s="140">
        <v>9713</v>
      </c>
      <c r="F19" s="141"/>
      <c r="G19" s="142"/>
      <c r="H19" s="157"/>
      <c r="I19" s="86"/>
      <c r="J19" s="34" t="s">
        <v>281</v>
      </c>
      <c r="K19" s="147">
        <f t="shared" ref="K19:K20" si="0">E19*H19</f>
        <v>0</v>
      </c>
      <c r="L19" s="148"/>
      <c r="M19" s="149"/>
      <c r="N19" s="150"/>
    </row>
    <row r="20" spans="2:17" ht="33" customHeight="1">
      <c r="B20" s="160" t="s">
        <v>239</v>
      </c>
      <c r="C20" s="161"/>
      <c r="D20" s="162"/>
      <c r="E20" s="140">
        <v>9713</v>
      </c>
      <c r="F20" s="185"/>
      <c r="G20" s="142"/>
      <c r="H20" s="157"/>
      <c r="I20" s="86"/>
      <c r="J20" s="34" t="s">
        <v>281</v>
      </c>
      <c r="K20" s="147">
        <f t="shared" si="0"/>
        <v>0</v>
      </c>
      <c r="L20" s="148"/>
      <c r="M20" s="149"/>
      <c r="N20" s="150"/>
    </row>
    <row r="21" spans="2:17" ht="27" customHeight="1">
      <c r="B21" s="28"/>
      <c r="C21" s="28"/>
      <c r="D21" s="28"/>
      <c r="E21" s="28"/>
      <c r="F21" s="28"/>
      <c r="G21" s="28"/>
      <c r="H21" s="178" t="s">
        <v>9</v>
      </c>
      <c r="I21" s="179"/>
      <c r="J21" s="179"/>
      <c r="K21" s="147">
        <f>SUM(K17:N20)</f>
        <v>0</v>
      </c>
      <c r="L21" s="148"/>
      <c r="M21" s="149"/>
      <c r="N21" s="150"/>
    </row>
    <row r="22" spans="2:17" ht="27.6" customHeight="1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2:17" ht="31.2" customHeight="1" thickBot="1">
      <c r="B23" s="28"/>
      <c r="C23" s="28"/>
      <c r="D23" s="28"/>
      <c r="E23" s="28"/>
      <c r="F23" s="28"/>
      <c r="G23" s="28"/>
      <c r="H23" s="180" t="s">
        <v>237</v>
      </c>
      <c r="I23" s="180"/>
      <c r="J23" s="180"/>
      <c r="K23" s="181">
        <f>K21</f>
        <v>0</v>
      </c>
      <c r="L23" s="181"/>
      <c r="M23" s="181"/>
      <c r="N23" s="94">
        <f>ROUNDDOWN(K23*1/11,0)</f>
        <v>0</v>
      </c>
      <c r="O23" s="94"/>
      <c r="P23" s="94"/>
      <c r="Q23" s="94"/>
    </row>
    <row r="24" spans="2:17" ht="18.75" customHeight="1" thickTop="1"/>
    <row r="25" spans="2:17" ht="18.75" customHeight="1"/>
    <row r="26" spans="2:17" ht="18.75" customHeight="1"/>
    <row r="27" spans="2:17" ht="18.75" customHeight="1"/>
    <row r="28" spans="2:17" ht="18.75" customHeight="1"/>
    <row r="29" spans="2:17" ht="18.75" customHeight="1"/>
    <row r="30" spans="2:17" ht="18.75" customHeight="1"/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</sheetData>
  <mergeCells count="46">
    <mergeCell ref="G1:K1"/>
    <mergeCell ref="K17:N17"/>
    <mergeCell ref="K18:N18"/>
    <mergeCell ref="K19:N19"/>
    <mergeCell ref="K20:N20"/>
    <mergeCell ref="A14:C14"/>
    <mergeCell ref="I14:Q14"/>
    <mergeCell ref="A12:Q12"/>
    <mergeCell ref="A2:E2"/>
    <mergeCell ref="F2:I2"/>
    <mergeCell ref="K2:L2"/>
    <mergeCell ref="M2:Q2"/>
    <mergeCell ref="H4:J4"/>
    <mergeCell ref="L4:Q4"/>
    <mergeCell ref="H5:J5"/>
    <mergeCell ref="L5:Q5"/>
    <mergeCell ref="H6:J6"/>
    <mergeCell ref="H9:J9"/>
    <mergeCell ref="L9:Q9"/>
    <mergeCell ref="H10:J10"/>
    <mergeCell ref="L10:Q10"/>
    <mergeCell ref="B20:D20"/>
    <mergeCell ref="E16:G16"/>
    <mergeCell ref="B17:D17"/>
    <mergeCell ref="B18:D18"/>
    <mergeCell ref="B19:D19"/>
    <mergeCell ref="E20:G20"/>
    <mergeCell ref="E17:G17"/>
    <mergeCell ref="E18:G18"/>
    <mergeCell ref="E19:G19"/>
    <mergeCell ref="N23:Q23"/>
    <mergeCell ref="L6:Q6"/>
    <mergeCell ref="H7:J7"/>
    <mergeCell ref="L7:Q7"/>
    <mergeCell ref="H8:J8"/>
    <mergeCell ref="L8:Q8"/>
    <mergeCell ref="H21:J21"/>
    <mergeCell ref="H23:J23"/>
    <mergeCell ref="K23:M23"/>
    <mergeCell ref="H16:I16"/>
    <mergeCell ref="H20:I20"/>
    <mergeCell ref="H17:I17"/>
    <mergeCell ref="H18:I18"/>
    <mergeCell ref="H19:I19"/>
    <mergeCell ref="K21:N21"/>
    <mergeCell ref="K16:N16"/>
  </mergeCells>
  <phoneticPr fontId="2"/>
  <conditionalFormatting sqref="L4:Q4">
    <cfRule type="containsBlanks" dxfId="50" priority="7">
      <formula>LEN(TRIM(L4))=0</formula>
    </cfRule>
  </conditionalFormatting>
  <conditionalFormatting sqref="G14 E14">
    <cfRule type="containsBlanks" dxfId="49" priority="9">
      <formula>LEN(TRIM(E14))=0</formula>
    </cfRule>
  </conditionalFormatting>
  <conditionalFormatting sqref="L9:Q10 L6:L8">
    <cfRule type="containsBlanks" dxfId="48" priority="6">
      <formula>LEN(TRIM(L6))=0</formula>
    </cfRule>
  </conditionalFormatting>
  <conditionalFormatting sqref="H17:I20">
    <cfRule type="containsBlanks" dxfId="47" priority="4">
      <formula>LEN(TRIM(H17))=0</formula>
    </cfRule>
  </conditionalFormatting>
  <conditionalFormatting sqref="F2">
    <cfRule type="containsBlanks" dxfId="46" priority="3">
      <formula>LEN(TRIM(F2))=0</formula>
    </cfRule>
  </conditionalFormatting>
  <conditionalFormatting sqref="F2">
    <cfRule type="containsBlanks" dxfId="45" priority="2">
      <formula>LEN(TRIM(F2))=0</formula>
    </cfRule>
  </conditionalFormatting>
  <conditionalFormatting sqref="L5:Q5">
    <cfRule type="containsBlanks" dxfId="44" priority="1">
      <formula>LEN(TRIM(L5))=0</formula>
    </cfRule>
  </conditionalFormatting>
  <dataValidations count="2">
    <dataValidation imeMode="off" allowBlank="1" showInputMessage="1" showErrorMessage="1" sqref="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S285"/>
  <sheetViews>
    <sheetView view="pageBreakPreview" topLeftCell="A31" zoomScale="115" zoomScaleNormal="100" zoomScaleSheetLayoutView="115" workbookViewId="0">
      <selection activeCell="J45" sqref="J45"/>
    </sheetView>
  </sheetViews>
  <sheetFormatPr defaultColWidth="9" defaultRowHeight="19.8"/>
  <cols>
    <col min="1" max="1" width="4.69921875" style="6" customWidth="1"/>
    <col min="2" max="5" width="4.5" style="6" customWidth="1"/>
    <col min="6" max="8" width="4.69921875" style="6" customWidth="1"/>
    <col min="9" max="9" width="4.5" style="6" customWidth="1"/>
    <col min="10" max="10" width="4.5" style="45" customWidth="1"/>
    <col min="11" max="11" width="4.5" style="6" customWidth="1"/>
    <col min="12" max="12" width="5.69921875" style="6" customWidth="1"/>
    <col min="13" max="17" width="4.69921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14" t="s">
        <v>279</v>
      </c>
      <c r="H1" s="114"/>
      <c r="I1" s="114"/>
      <c r="J1" s="114"/>
      <c r="K1" s="114"/>
      <c r="L1" s="5"/>
      <c r="M1" s="5"/>
      <c r="N1" s="5"/>
      <c r="O1" s="5"/>
      <c r="P1" s="5" t="s">
        <v>417</v>
      </c>
      <c r="Q1" s="5"/>
    </row>
    <row r="2" spans="1:19" ht="18.75" customHeight="1" thickBot="1">
      <c r="A2" s="131" t="s">
        <v>4</v>
      </c>
      <c r="B2" s="131"/>
      <c r="C2" s="131"/>
      <c r="D2" s="131"/>
      <c r="E2" s="132"/>
      <c r="F2" s="133"/>
      <c r="G2" s="134"/>
      <c r="H2" s="134"/>
      <c r="I2" s="135"/>
      <c r="J2" s="42"/>
      <c r="K2" s="136" t="s">
        <v>214</v>
      </c>
      <c r="L2" s="136"/>
      <c r="M2" s="208" t="str">
        <f>IFERROR(IF(G14="","　　年　月　日",EOMONTH(DATEVALUE(TEXT(D14,0)&amp;E14&amp;"年1月1日"),G14-1)),"　　年　月　日")</f>
        <v>　　年　月　日</v>
      </c>
      <c r="N2" s="208"/>
      <c r="O2" s="208"/>
      <c r="P2" s="208"/>
      <c r="Q2" s="208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38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16" t="s">
        <v>209</v>
      </c>
      <c r="I4" s="116"/>
      <c r="J4" s="116"/>
      <c r="K4" s="17"/>
      <c r="L4" s="117" t="str">
        <f>IFERROR(VLOOKUP(F2,医療機関コード検索!$A:$B,2,FALSE),"")</f>
        <v/>
      </c>
      <c r="M4" s="117"/>
      <c r="N4" s="117"/>
      <c r="O4" s="117"/>
      <c r="P4" s="117"/>
      <c r="Q4" s="117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121" t="s">
        <v>269</v>
      </c>
      <c r="I5" s="121"/>
      <c r="J5" s="121"/>
      <c r="K5" s="17"/>
      <c r="L5" s="122"/>
      <c r="M5" s="122"/>
      <c r="N5" s="122"/>
      <c r="O5" s="122"/>
      <c r="P5" s="122"/>
      <c r="Q5" s="122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121" t="s">
        <v>270</v>
      </c>
      <c r="I6" s="121"/>
      <c r="J6" s="121"/>
      <c r="K6" s="17"/>
      <c r="L6" s="203"/>
      <c r="M6" s="203"/>
      <c r="N6" s="203"/>
      <c r="O6" s="203"/>
      <c r="P6" s="203"/>
      <c r="Q6" s="203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121" t="s">
        <v>210</v>
      </c>
      <c r="I7" s="121"/>
      <c r="J7" s="121"/>
      <c r="K7" s="17"/>
      <c r="L7" s="203"/>
      <c r="M7" s="203"/>
      <c r="N7" s="203"/>
      <c r="O7" s="203"/>
      <c r="P7" s="203"/>
      <c r="Q7" s="203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121" t="s">
        <v>271</v>
      </c>
      <c r="I8" s="121"/>
      <c r="J8" s="121"/>
      <c r="K8" s="17"/>
      <c r="L8" s="203"/>
      <c r="M8" s="203"/>
      <c r="N8" s="203"/>
      <c r="O8" s="203"/>
      <c r="P8" s="203"/>
      <c r="Q8" s="203"/>
    </row>
    <row r="9" spans="1:19" s="11" customFormat="1" ht="18" customHeight="1">
      <c r="A9" s="9"/>
      <c r="B9" s="9"/>
      <c r="C9" s="9"/>
      <c r="D9" s="9"/>
      <c r="E9" s="10" t="s">
        <v>216</v>
      </c>
      <c r="F9" s="10"/>
      <c r="G9" s="10"/>
      <c r="H9" s="121" t="s">
        <v>211</v>
      </c>
      <c r="I9" s="121"/>
      <c r="J9" s="121"/>
      <c r="K9" s="16"/>
      <c r="L9" s="209"/>
      <c r="M9" s="209"/>
      <c r="N9" s="209"/>
      <c r="O9" s="209"/>
      <c r="P9" s="209"/>
      <c r="Q9" s="209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121" t="s">
        <v>272</v>
      </c>
      <c r="I10" s="121"/>
      <c r="J10" s="121"/>
      <c r="K10" s="16"/>
      <c r="L10" s="209"/>
      <c r="M10" s="209"/>
      <c r="N10" s="209"/>
      <c r="O10" s="209"/>
      <c r="P10" s="209"/>
      <c r="Q10" s="209"/>
    </row>
    <row r="11" spans="1:19" s="11" customFormat="1" ht="11.25" customHeight="1">
      <c r="A11" s="9"/>
      <c r="B11" s="9"/>
      <c r="C11" s="9"/>
      <c r="D11" s="9"/>
      <c r="E11" s="10"/>
      <c r="F11" s="10"/>
      <c r="G11" s="10"/>
      <c r="H11" s="10"/>
      <c r="I11" s="10"/>
      <c r="J11" s="38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210" t="s">
        <v>257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S12" s="11" t="s">
        <v>216</v>
      </c>
    </row>
    <row r="13" spans="1:19" ht="10.199999999999999" customHeight="1" thickBot="1">
      <c r="A13" s="7"/>
      <c r="B13" s="7"/>
      <c r="C13" s="7"/>
      <c r="D13" s="9"/>
      <c r="E13" s="10"/>
      <c r="F13" s="10"/>
      <c r="G13" s="10"/>
      <c r="H13" s="10"/>
      <c r="I13" s="5"/>
      <c r="J13" s="42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25" t="s">
        <v>402</v>
      </c>
      <c r="B14" s="125"/>
      <c r="C14" s="126"/>
      <c r="D14" s="56" t="s">
        <v>213</v>
      </c>
      <c r="E14" s="15"/>
      <c r="F14" s="13" t="s">
        <v>212</v>
      </c>
      <c r="G14" s="15"/>
      <c r="H14" s="14" t="s">
        <v>215</v>
      </c>
      <c r="I14" s="127" t="s">
        <v>218</v>
      </c>
      <c r="J14" s="128"/>
      <c r="K14" s="128"/>
      <c r="L14" s="128"/>
      <c r="M14" s="128"/>
      <c r="N14" s="128"/>
      <c r="O14" s="128"/>
      <c r="P14" s="128"/>
      <c r="Q14" s="128"/>
    </row>
    <row r="15" spans="1:19" s="20" customFormat="1" ht="19.5" customHeight="1">
      <c r="A15" s="18" t="s">
        <v>238</v>
      </c>
      <c r="B15" s="18"/>
      <c r="C15" s="19"/>
      <c r="D15" s="19"/>
      <c r="E15" s="19"/>
      <c r="F15" s="19"/>
      <c r="G15" s="19"/>
      <c r="H15" s="19"/>
      <c r="I15" s="19"/>
      <c r="J15" s="43"/>
      <c r="K15" s="19"/>
      <c r="L15" s="19"/>
      <c r="M15" s="19"/>
      <c r="N15" s="19"/>
      <c r="O15" s="19"/>
      <c r="P15" s="19"/>
      <c r="Q15" s="19"/>
    </row>
    <row r="16" spans="1:19" s="20" customFormat="1" ht="19.2" customHeight="1">
      <c r="A16" s="18" t="s">
        <v>252</v>
      </c>
      <c r="C16" s="19"/>
      <c r="D16" s="19"/>
      <c r="E16" s="19"/>
      <c r="F16" s="19"/>
      <c r="G16" s="19"/>
      <c r="H16" s="19"/>
      <c r="I16" s="19"/>
      <c r="J16" s="43"/>
      <c r="K16" s="19"/>
      <c r="L16" s="19"/>
      <c r="M16" s="19"/>
      <c r="N16" s="19"/>
      <c r="O16" s="19"/>
      <c r="P16" s="19"/>
      <c r="Q16" s="19"/>
    </row>
    <row r="17" spans="1:14" ht="19.2" customHeight="1">
      <c r="B17" s="23"/>
      <c r="C17" s="24"/>
      <c r="D17" s="21"/>
      <c r="E17" s="118" t="s">
        <v>273</v>
      </c>
      <c r="F17" s="119"/>
      <c r="G17" s="120"/>
      <c r="H17" s="157" t="s">
        <v>276</v>
      </c>
      <c r="I17" s="86"/>
      <c r="J17" s="158"/>
      <c r="K17" s="129" t="s">
        <v>10</v>
      </c>
      <c r="L17" s="129"/>
      <c r="M17" s="130"/>
      <c r="N17" s="130"/>
    </row>
    <row r="18" spans="1:14" ht="19.2" customHeight="1">
      <c r="B18" s="152" t="s">
        <v>253</v>
      </c>
      <c r="C18" s="153"/>
      <c r="D18" s="153"/>
      <c r="E18" s="153"/>
      <c r="F18" s="153"/>
      <c r="G18" s="153"/>
      <c r="H18" s="153"/>
      <c r="I18" s="153"/>
      <c r="J18" s="153"/>
      <c r="K18" s="153"/>
      <c r="L18" s="26"/>
      <c r="M18" s="26"/>
      <c r="N18" s="39"/>
    </row>
    <row r="19" spans="1:14" ht="19.2" customHeight="1">
      <c r="B19" s="182" t="s">
        <v>403</v>
      </c>
      <c r="C19" s="183"/>
      <c r="D19" s="184"/>
      <c r="E19" s="188">
        <v>8793</v>
      </c>
      <c r="F19" s="189"/>
      <c r="G19" s="91"/>
      <c r="H19" s="192"/>
      <c r="I19" s="193"/>
      <c r="J19" s="34" t="s">
        <v>281</v>
      </c>
      <c r="K19" s="147">
        <f>E19*H19</f>
        <v>0</v>
      </c>
      <c r="L19" s="148"/>
      <c r="M19" s="149"/>
      <c r="N19" s="150"/>
    </row>
    <row r="20" spans="1:14" ht="19.2" customHeight="1">
      <c r="B20" s="182" t="s">
        <v>262</v>
      </c>
      <c r="C20" s="183"/>
      <c r="D20" s="184"/>
      <c r="E20" s="188">
        <v>13793</v>
      </c>
      <c r="F20" s="189"/>
      <c r="G20" s="91"/>
      <c r="H20" s="192"/>
      <c r="I20" s="193"/>
      <c r="J20" s="34" t="s">
        <v>281</v>
      </c>
      <c r="K20" s="147">
        <f t="shared" ref="K20:K21" si="0">E20*H20</f>
        <v>0</v>
      </c>
      <c r="L20" s="148"/>
      <c r="M20" s="149"/>
      <c r="N20" s="150"/>
    </row>
    <row r="21" spans="1:14" ht="19.2" customHeight="1" thickBot="1">
      <c r="B21" s="205" t="s">
        <v>239</v>
      </c>
      <c r="C21" s="206"/>
      <c r="D21" s="207"/>
      <c r="E21" s="188">
        <v>13793</v>
      </c>
      <c r="F21" s="189"/>
      <c r="G21" s="91"/>
      <c r="H21" s="190"/>
      <c r="I21" s="191"/>
      <c r="J21" s="36" t="s">
        <v>281</v>
      </c>
      <c r="K21" s="199">
        <f t="shared" si="0"/>
        <v>0</v>
      </c>
      <c r="L21" s="200"/>
      <c r="M21" s="201"/>
      <c r="N21" s="202"/>
    </row>
    <row r="22" spans="1:14" ht="19.2" customHeight="1" thickBot="1">
      <c r="B22" s="81"/>
      <c r="C22" s="31"/>
      <c r="D22" s="31"/>
      <c r="E22" s="30"/>
      <c r="F22" s="30"/>
      <c r="G22" s="32"/>
      <c r="H22" s="95" t="s">
        <v>255</v>
      </c>
      <c r="I22" s="96"/>
      <c r="J22" s="194"/>
      <c r="K22" s="195">
        <f>SUM(K19:N21)</f>
        <v>0</v>
      </c>
      <c r="L22" s="196"/>
      <c r="M22" s="197"/>
      <c r="N22" s="198"/>
    </row>
    <row r="23" spans="1:14" ht="19.2" customHeight="1">
      <c r="B23" s="143" t="s">
        <v>254</v>
      </c>
      <c r="C23" s="144"/>
      <c r="D23" s="144"/>
      <c r="E23" s="144"/>
      <c r="F23" s="144"/>
      <c r="G23" s="144"/>
      <c r="H23" s="204"/>
      <c r="I23" s="204"/>
      <c r="J23" s="204"/>
      <c r="K23" s="204"/>
      <c r="L23" s="204"/>
      <c r="M23" s="49"/>
      <c r="N23" s="48"/>
    </row>
    <row r="24" spans="1:14" ht="19.2" customHeight="1">
      <c r="B24" s="182" t="s">
        <v>403</v>
      </c>
      <c r="C24" s="183"/>
      <c r="D24" s="184"/>
      <c r="E24" s="188">
        <v>10193</v>
      </c>
      <c r="F24" s="189"/>
      <c r="G24" s="91"/>
      <c r="H24" s="192"/>
      <c r="I24" s="193"/>
      <c r="J24" s="34" t="s">
        <v>281</v>
      </c>
      <c r="K24" s="147">
        <f>E24*H24</f>
        <v>0</v>
      </c>
      <c r="L24" s="148"/>
      <c r="M24" s="149"/>
      <c r="N24" s="150"/>
    </row>
    <row r="25" spans="1:14" ht="19.2" customHeight="1">
      <c r="B25" s="160" t="s">
        <v>240</v>
      </c>
      <c r="C25" s="161"/>
      <c r="D25" s="162"/>
      <c r="E25" s="188">
        <v>15193</v>
      </c>
      <c r="F25" s="189"/>
      <c r="G25" s="91"/>
      <c r="H25" s="192"/>
      <c r="I25" s="193"/>
      <c r="J25" s="34" t="s">
        <v>281</v>
      </c>
      <c r="K25" s="147">
        <f t="shared" ref="K25:K26" si="1">E25*H25</f>
        <v>0</v>
      </c>
      <c r="L25" s="148"/>
      <c r="M25" s="149"/>
      <c r="N25" s="150"/>
    </row>
    <row r="26" spans="1:14" ht="19.2" customHeight="1" thickBot="1">
      <c r="B26" s="160" t="s">
        <v>239</v>
      </c>
      <c r="C26" s="161"/>
      <c r="D26" s="162"/>
      <c r="E26" s="188">
        <v>15193</v>
      </c>
      <c r="F26" s="189"/>
      <c r="G26" s="91"/>
      <c r="H26" s="190"/>
      <c r="I26" s="191"/>
      <c r="J26" s="36" t="s">
        <v>281</v>
      </c>
      <c r="K26" s="199">
        <f t="shared" si="1"/>
        <v>0</v>
      </c>
      <c r="L26" s="200"/>
      <c r="M26" s="201"/>
      <c r="N26" s="202"/>
    </row>
    <row r="27" spans="1:14" ht="19.2" customHeight="1" thickBot="1">
      <c r="B27" s="28"/>
      <c r="C27" s="28"/>
      <c r="D27" s="28"/>
      <c r="E27" s="28"/>
      <c r="F27" s="28"/>
      <c r="G27" s="28"/>
      <c r="H27" s="95" t="s">
        <v>255</v>
      </c>
      <c r="I27" s="96"/>
      <c r="J27" s="96"/>
      <c r="K27" s="195">
        <f>SUM(K24:N26)</f>
        <v>0</v>
      </c>
      <c r="L27" s="196"/>
      <c r="M27" s="197"/>
      <c r="N27" s="198"/>
    </row>
    <row r="28" spans="1:14" ht="19.2" customHeight="1">
      <c r="A28" s="18" t="s">
        <v>256</v>
      </c>
      <c r="C28" s="19"/>
      <c r="D28" s="19"/>
      <c r="E28" s="19"/>
      <c r="F28" s="19"/>
      <c r="G28" s="19"/>
      <c r="H28" s="19"/>
      <c r="I28" s="19"/>
      <c r="J28" s="43"/>
      <c r="K28" s="19"/>
      <c r="L28" s="19"/>
    </row>
    <row r="29" spans="1:14" ht="19.2" customHeight="1">
      <c r="B29" s="23"/>
      <c r="C29" s="24"/>
      <c r="D29" s="21"/>
      <c r="E29" s="118" t="s">
        <v>277</v>
      </c>
      <c r="F29" s="119"/>
      <c r="G29" s="120"/>
      <c r="H29" s="157" t="s">
        <v>276</v>
      </c>
      <c r="I29" s="86"/>
      <c r="J29" s="158"/>
      <c r="K29" s="129" t="s">
        <v>10</v>
      </c>
      <c r="L29" s="129"/>
      <c r="M29" s="130"/>
      <c r="N29" s="130"/>
    </row>
    <row r="30" spans="1:14" ht="19.2" customHeight="1">
      <c r="B30" s="152" t="s">
        <v>253</v>
      </c>
      <c r="C30" s="153"/>
      <c r="D30" s="153"/>
      <c r="E30" s="153"/>
      <c r="F30" s="153"/>
      <c r="G30" s="153"/>
      <c r="H30" s="153"/>
      <c r="I30" s="153"/>
      <c r="J30" s="153"/>
      <c r="K30" s="153"/>
      <c r="L30" s="46"/>
      <c r="M30" s="46"/>
      <c r="N30" s="39"/>
    </row>
    <row r="31" spans="1:14" ht="19.2" customHeight="1">
      <c r="B31" s="182" t="s">
        <v>403</v>
      </c>
      <c r="C31" s="183"/>
      <c r="D31" s="184"/>
      <c r="E31" s="188">
        <v>12185</v>
      </c>
      <c r="F31" s="189"/>
      <c r="G31" s="91"/>
      <c r="H31" s="192"/>
      <c r="I31" s="193"/>
      <c r="J31" s="34" t="s">
        <v>281</v>
      </c>
      <c r="K31" s="147">
        <f>E31*H31</f>
        <v>0</v>
      </c>
      <c r="L31" s="148"/>
      <c r="M31" s="149"/>
      <c r="N31" s="150"/>
    </row>
    <row r="32" spans="1:14" ht="19.2" customHeight="1">
      <c r="B32" s="160" t="s">
        <v>240</v>
      </c>
      <c r="C32" s="161"/>
      <c r="D32" s="162"/>
      <c r="E32" s="188">
        <v>18785</v>
      </c>
      <c r="F32" s="189"/>
      <c r="G32" s="91"/>
      <c r="H32" s="192"/>
      <c r="I32" s="193"/>
      <c r="J32" s="34" t="s">
        <v>281</v>
      </c>
      <c r="K32" s="147">
        <f t="shared" ref="K32:K33" si="2">E32*H32</f>
        <v>0</v>
      </c>
      <c r="L32" s="148"/>
      <c r="M32" s="149"/>
      <c r="N32" s="150"/>
    </row>
    <row r="33" spans="2:16" ht="19.2" customHeight="1" thickBot="1">
      <c r="B33" s="160" t="s">
        <v>239</v>
      </c>
      <c r="C33" s="161"/>
      <c r="D33" s="162"/>
      <c r="E33" s="188">
        <v>18785</v>
      </c>
      <c r="F33" s="189"/>
      <c r="G33" s="91"/>
      <c r="H33" s="190"/>
      <c r="I33" s="191"/>
      <c r="J33" s="36" t="s">
        <v>281</v>
      </c>
      <c r="K33" s="199">
        <f t="shared" si="2"/>
        <v>0</v>
      </c>
      <c r="L33" s="200"/>
      <c r="M33" s="201"/>
      <c r="N33" s="202"/>
    </row>
    <row r="34" spans="2:16" ht="19.2" customHeight="1" thickBot="1">
      <c r="B34" s="81"/>
      <c r="C34" s="31"/>
      <c r="D34" s="31"/>
      <c r="E34" s="30"/>
      <c r="F34" s="30"/>
      <c r="G34" s="32"/>
      <c r="H34" s="95" t="s">
        <v>255</v>
      </c>
      <c r="I34" s="96"/>
      <c r="J34" s="194"/>
      <c r="K34" s="195">
        <f>SUM(K31:N33)</f>
        <v>0</v>
      </c>
      <c r="L34" s="196"/>
      <c r="M34" s="197"/>
      <c r="N34" s="198"/>
    </row>
    <row r="35" spans="2:16" ht="19.2" customHeight="1">
      <c r="B35" s="143" t="s">
        <v>254</v>
      </c>
      <c r="C35" s="144"/>
      <c r="D35" s="144"/>
      <c r="E35" s="144"/>
      <c r="F35" s="144"/>
      <c r="G35" s="144"/>
      <c r="H35" s="204"/>
      <c r="I35" s="204"/>
      <c r="J35" s="204"/>
      <c r="K35" s="204"/>
      <c r="L35" s="204"/>
      <c r="M35" s="47"/>
      <c r="N35" s="48"/>
    </row>
    <row r="36" spans="2:16" ht="19.2" customHeight="1">
      <c r="B36" s="182" t="s">
        <v>403</v>
      </c>
      <c r="C36" s="183"/>
      <c r="D36" s="184"/>
      <c r="E36" s="188">
        <v>13585</v>
      </c>
      <c r="F36" s="189"/>
      <c r="G36" s="91"/>
      <c r="H36" s="192"/>
      <c r="I36" s="193"/>
      <c r="J36" s="34" t="s">
        <v>281</v>
      </c>
      <c r="K36" s="147">
        <f>E36*H36</f>
        <v>0</v>
      </c>
      <c r="L36" s="148"/>
      <c r="M36" s="149"/>
      <c r="N36" s="150"/>
    </row>
    <row r="37" spans="2:16" ht="19.2" customHeight="1">
      <c r="B37" s="160" t="s">
        <v>240</v>
      </c>
      <c r="C37" s="161"/>
      <c r="D37" s="162"/>
      <c r="E37" s="188">
        <v>20185</v>
      </c>
      <c r="F37" s="189"/>
      <c r="G37" s="91"/>
      <c r="H37" s="192"/>
      <c r="I37" s="193"/>
      <c r="J37" s="34" t="s">
        <v>281</v>
      </c>
      <c r="K37" s="147">
        <f t="shared" ref="K37:K38" si="3">E37*H37</f>
        <v>0</v>
      </c>
      <c r="L37" s="148"/>
      <c r="M37" s="149"/>
      <c r="N37" s="150"/>
    </row>
    <row r="38" spans="2:16" ht="19.2" customHeight="1" thickBot="1">
      <c r="B38" s="160" t="s">
        <v>239</v>
      </c>
      <c r="C38" s="161"/>
      <c r="D38" s="162"/>
      <c r="E38" s="188">
        <v>20185</v>
      </c>
      <c r="F38" s="189"/>
      <c r="G38" s="91"/>
      <c r="H38" s="190"/>
      <c r="I38" s="191"/>
      <c r="J38" s="36" t="s">
        <v>281</v>
      </c>
      <c r="K38" s="199">
        <f t="shared" si="3"/>
        <v>0</v>
      </c>
      <c r="L38" s="200"/>
      <c r="M38" s="201"/>
      <c r="N38" s="202"/>
    </row>
    <row r="39" spans="2:16" ht="19.2" customHeight="1" thickBot="1">
      <c r="B39" s="28"/>
      <c r="C39" s="28"/>
      <c r="D39" s="28"/>
      <c r="E39" s="28"/>
      <c r="F39" s="28"/>
      <c r="G39" s="28"/>
      <c r="H39" s="95" t="s">
        <v>255</v>
      </c>
      <c r="I39" s="96"/>
      <c r="J39" s="194"/>
      <c r="K39" s="195">
        <f>SUM(K36:N38)</f>
        <v>0</v>
      </c>
      <c r="L39" s="196"/>
      <c r="M39" s="197"/>
      <c r="N39" s="198"/>
    </row>
    <row r="40" spans="2:16" ht="8.25" customHeight="1">
      <c r="B40" s="28"/>
      <c r="C40" s="28"/>
      <c r="D40" s="28"/>
      <c r="E40" s="28"/>
      <c r="F40" s="28"/>
      <c r="G40" s="28"/>
      <c r="H40" s="28"/>
      <c r="I40" s="28"/>
      <c r="J40" s="44"/>
      <c r="K40" s="28"/>
      <c r="L40" s="28"/>
    </row>
    <row r="41" spans="2:16" ht="26.1" customHeight="1" thickBot="1">
      <c r="B41" s="28"/>
      <c r="C41" s="28"/>
      <c r="D41" s="28"/>
      <c r="E41" s="28"/>
      <c r="F41" s="28"/>
      <c r="G41" s="186" t="s">
        <v>237</v>
      </c>
      <c r="H41" s="164"/>
      <c r="I41" s="164"/>
      <c r="J41" s="187">
        <f>K22+K27+K34+K39</f>
        <v>0</v>
      </c>
      <c r="K41" s="93"/>
      <c r="L41" s="93"/>
      <c r="M41" s="94">
        <f>ROUNDDOWN(J41*1/11,0)</f>
        <v>0</v>
      </c>
      <c r="N41" s="94"/>
      <c r="O41" s="94"/>
      <c r="P41" s="94"/>
    </row>
    <row r="42" spans="2:16" ht="18.75" customHeight="1" thickTop="1"/>
    <row r="43" spans="2:16" ht="18.75" customHeight="1"/>
    <row r="44" spans="2:16" ht="18.75" customHeight="1"/>
    <row r="45" spans="2:16" ht="18.75" customHeight="1"/>
    <row r="46" spans="2:16" ht="18.75" customHeight="1"/>
    <row r="47" spans="2:16" ht="18.75" customHeight="1"/>
    <row r="48" spans="2:1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</sheetData>
  <mergeCells count="91">
    <mergeCell ref="G1:K1"/>
    <mergeCell ref="A14:C14"/>
    <mergeCell ref="I14:Q14"/>
    <mergeCell ref="A2:E2"/>
    <mergeCell ref="F2:I2"/>
    <mergeCell ref="K2:L2"/>
    <mergeCell ref="M2:Q2"/>
    <mergeCell ref="H4:J4"/>
    <mergeCell ref="L4:Q4"/>
    <mergeCell ref="H9:J9"/>
    <mergeCell ref="L9:Q9"/>
    <mergeCell ref="H10:J10"/>
    <mergeCell ref="L10:Q10"/>
    <mergeCell ref="A12:Q12"/>
    <mergeCell ref="B20:D20"/>
    <mergeCell ref="B25:D25"/>
    <mergeCell ref="B21:D21"/>
    <mergeCell ref="E20:G20"/>
    <mergeCell ref="E21:G21"/>
    <mergeCell ref="E24:G24"/>
    <mergeCell ref="E25:G25"/>
    <mergeCell ref="B23:L23"/>
    <mergeCell ref="B24:D24"/>
    <mergeCell ref="K24:N24"/>
    <mergeCell ref="K25:N25"/>
    <mergeCell ref="K20:N20"/>
    <mergeCell ref="K21:N21"/>
    <mergeCell ref="K22:N22"/>
    <mergeCell ref="H20:I20"/>
    <mergeCell ref="H21:I21"/>
    <mergeCell ref="E17:G17"/>
    <mergeCell ref="H17:J17"/>
    <mergeCell ref="B19:D19"/>
    <mergeCell ref="B18:K18"/>
    <mergeCell ref="E19:G19"/>
    <mergeCell ref="K17:N17"/>
    <mergeCell ref="K19:N19"/>
    <mergeCell ref="H19:I19"/>
    <mergeCell ref="B32:D32"/>
    <mergeCell ref="H34:J34"/>
    <mergeCell ref="B38:D38"/>
    <mergeCell ref="K32:N32"/>
    <mergeCell ref="K33:N33"/>
    <mergeCell ref="K34:N34"/>
    <mergeCell ref="K36:N36"/>
    <mergeCell ref="M41:P41"/>
    <mergeCell ref="H5:J5"/>
    <mergeCell ref="L5:Q5"/>
    <mergeCell ref="H6:J6"/>
    <mergeCell ref="L6:Q6"/>
    <mergeCell ref="H7:J7"/>
    <mergeCell ref="L7:Q7"/>
    <mergeCell ref="H8:J8"/>
    <mergeCell ref="L8:Q8"/>
    <mergeCell ref="H39:J39"/>
    <mergeCell ref="B35:L35"/>
    <mergeCell ref="E29:G29"/>
    <mergeCell ref="H29:J29"/>
    <mergeCell ref="B37:D37"/>
    <mergeCell ref="E37:G37"/>
    <mergeCell ref="E38:G38"/>
    <mergeCell ref="H24:I24"/>
    <mergeCell ref="H25:I25"/>
    <mergeCell ref="H22:J22"/>
    <mergeCell ref="K39:N39"/>
    <mergeCell ref="K29:N29"/>
    <mergeCell ref="K26:N26"/>
    <mergeCell ref="K27:N27"/>
    <mergeCell ref="K31:N31"/>
    <mergeCell ref="B30:K30"/>
    <mergeCell ref="B26:D26"/>
    <mergeCell ref="B31:D31"/>
    <mergeCell ref="H27:J27"/>
    <mergeCell ref="K37:N37"/>
    <mergeCell ref="K38:N38"/>
    <mergeCell ref="B36:D36"/>
    <mergeCell ref="B33:D33"/>
    <mergeCell ref="G41:I41"/>
    <mergeCell ref="J41:L41"/>
    <mergeCell ref="E26:G26"/>
    <mergeCell ref="E31:G31"/>
    <mergeCell ref="E32:G32"/>
    <mergeCell ref="E33:G33"/>
    <mergeCell ref="E36:G36"/>
    <mergeCell ref="H26:I26"/>
    <mergeCell ref="H31:I31"/>
    <mergeCell ref="H32:I32"/>
    <mergeCell ref="H33:I33"/>
    <mergeCell ref="H36:I36"/>
    <mergeCell ref="H37:I37"/>
    <mergeCell ref="H38:I38"/>
  </mergeCells>
  <phoneticPr fontId="2"/>
  <conditionalFormatting sqref="G14 E14">
    <cfRule type="containsBlanks" dxfId="43" priority="11">
      <formula>LEN(TRIM(E14))=0</formula>
    </cfRule>
  </conditionalFormatting>
  <conditionalFormatting sqref="L9:Q10 L6:L8">
    <cfRule type="containsBlanks" dxfId="42" priority="8">
      <formula>LEN(TRIM(L6))=0</formula>
    </cfRule>
  </conditionalFormatting>
  <conditionalFormatting sqref="L4:Q4">
    <cfRule type="containsBlanks" dxfId="41" priority="6">
      <formula>LEN(TRIM(L4))=0</formula>
    </cfRule>
  </conditionalFormatting>
  <conditionalFormatting sqref="H19:I21 H24:I26">
    <cfRule type="containsBlanks" dxfId="40" priority="5">
      <formula>LEN(TRIM(H19))=0</formula>
    </cfRule>
  </conditionalFormatting>
  <conditionalFormatting sqref="H36:I38 H31:I33">
    <cfRule type="containsBlanks" dxfId="39" priority="4">
      <formula>LEN(TRIM(H31))=0</formula>
    </cfRule>
  </conditionalFormatting>
  <conditionalFormatting sqref="F2">
    <cfRule type="containsBlanks" dxfId="38" priority="3">
      <formula>LEN(TRIM(F2))=0</formula>
    </cfRule>
  </conditionalFormatting>
  <conditionalFormatting sqref="F2">
    <cfRule type="containsBlanks" dxfId="37" priority="2">
      <formula>LEN(TRIM(F2))=0</formula>
    </cfRule>
  </conditionalFormatting>
  <conditionalFormatting sqref="L5:Q5">
    <cfRule type="containsBlanks" dxfId="36" priority="1">
      <formula>LEN(TRIM(L5))=0</formula>
    </cfRule>
  </conditionalFormatting>
  <dataValidations count="2">
    <dataValidation imeMode="hiragana" allowBlank="1" showInputMessage="1" showErrorMessage="1" sqref="L10 L5"/>
    <dataValidation imeMode="off" allowBlank="1" showInputMessage="1" showErrorMessage="1" sqref="L9"/>
  </dataValidations>
  <printOptions horizontalCentered="1"/>
  <pageMargins left="0.59055118110236227" right="0.59055118110236227" top="0.33" bottom="0.21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277"/>
  <sheetViews>
    <sheetView view="pageBreakPreview" zoomScaleNormal="100" zoomScaleSheetLayoutView="100" workbookViewId="0">
      <selection activeCell="H18" sqref="H18:I18"/>
    </sheetView>
  </sheetViews>
  <sheetFormatPr defaultColWidth="9" defaultRowHeight="19.8"/>
  <cols>
    <col min="1" max="1" width="4.69921875" style="6" customWidth="1"/>
    <col min="2" max="5" width="4.5" style="6" customWidth="1"/>
    <col min="6" max="8" width="4.69921875" style="6" customWidth="1"/>
    <col min="9" max="12" width="4.5" style="6" customWidth="1"/>
    <col min="13" max="17" width="4.69921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14" t="s">
        <v>279</v>
      </c>
      <c r="H1" s="114"/>
      <c r="I1" s="114"/>
      <c r="J1" s="114"/>
      <c r="K1" s="114"/>
      <c r="L1" s="5"/>
      <c r="M1" s="5"/>
      <c r="N1" s="5"/>
      <c r="O1" s="5"/>
      <c r="P1" s="5" t="s">
        <v>417</v>
      </c>
      <c r="Q1" s="5"/>
    </row>
    <row r="2" spans="1:19" ht="18.75" customHeight="1" thickBot="1">
      <c r="A2" s="131" t="s">
        <v>4</v>
      </c>
      <c r="B2" s="131"/>
      <c r="C2" s="131"/>
      <c r="D2" s="131"/>
      <c r="E2" s="132"/>
      <c r="F2" s="133"/>
      <c r="G2" s="134"/>
      <c r="H2" s="134"/>
      <c r="I2" s="135"/>
      <c r="J2" s="5"/>
      <c r="K2" s="136" t="s">
        <v>214</v>
      </c>
      <c r="L2" s="136"/>
      <c r="M2" s="115" t="str">
        <f>IFERROR(IF(G14="","　　年　月　日",EOMONTH(DATEVALUE(TEXT(D14,0)&amp;E14&amp;"年1月1日"),G14-1)),"　　年　月　日")</f>
        <v>　　年　月　日</v>
      </c>
      <c r="N2" s="115"/>
      <c r="O2" s="115"/>
      <c r="P2" s="115"/>
      <c r="Q2" s="115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16" t="s">
        <v>209</v>
      </c>
      <c r="I4" s="116"/>
      <c r="J4" s="116"/>
      <c r="K4" s="17"/>
      <c r="L4" s="117" t="str">
        <f>IFERROR(VLOOKUP(F2,医療機関コード検索!$A:$B,2,FALSE),"")</f>
        <v/>
      </c>
      <c r="M4" s="117"/>
      <c r="N4" s="117"/>
      <c r="O4" s="117"/>
      <c r="P4" s="117"/>
      <c r="Q4" s="117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121" t="s">
        <v>269</v>
      </c>
      <c r="I5" s="121"/>
      <c r="J5" s="121"/>
      <c r="K5" s="17"/>
      <c r="L5" s="122"/>
      <c r="M5" s="122"/>
      <c r="N5" s="122"/>
      <c r="O5" s="122"/>
      <c r="P5" s="122"/>
      <c r="Q5" s="122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121" t="s">
        <v>270</v>
      </c>
      <c r="I6" s="121"/>
      <c r="J6" s="121"/>
      <c r="K6" s="17"/>
      <c r="L6" s="139"/>
      <c r="M6" s="139"/>
      <c r="N6" s="139"/>
      <c r="O6" s="139"/>
      <c r="P6" s="139"/>
      <c r="Q6" s="139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121" t="s">
        <v>210</v>
      </c>
      <c r="I7" s="121"/>
      <c r="J7" s="121"/>
      <c r="K7" s="17"/>
      <c r="L7" s="139"/>
      <c r="M7" s="139"/>
      <c r="N7" s="139"/>
      <c r="O7" s="139"/>
      <c r="P7" s="139"/>
      <c r="Q7" s="139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121" t="s">
        <v>271</v>
      </c>
      <c r="I8" s="121"/>
      <c r="J8" s="121"/>
      <c r="K8" s="17"/>
      <c r="L8" s="139"/>
      <c r="M8" s="139"/>
      <c r="N8" s="139"/>
      <c r="O8" s="139"/>
      <c r="P8" s="139"/>
      <c r="Q8" s="139"/>
    </row>
    <row r="9" spans="1:19" s="11" customFormat="1" ht="18" customHeight="1">
      <c r="A9" s="9"/>
      <c r="B9" s="9"/>
      <c r="C9" s="9"/>
      <c r="D9" s="9"/>
      <c r="E9" s="10" t="s">
        <v>216</v>
      </c>
      <c r="F9" s="10"/>
      <c r="G9" s="10"/>
      <c r="H9" s="121" t="s">
        <v>211</v>
      </c>
      <c r="I9" s="121"/>
      <c r="J9" s="121"/>
      <c r="K9" s="16"/>
      <c r="L9" s="122"/>
      <c r="M9" s="122"/>
      <c r="N9" s="122"/>
      <c r="O9" s="122"/>
      <c r="P9" s="122"/>
      <c r="Q9" s="122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121" t="s">
        <v>272</v>
      </c>
      <c r="I10" s="121"/>
      <c r="J10" s="121"/>
      <c r="K10" s="16"/>
      <c r="L10" s="122"/>
      <c r="M10" s="122"/>
      <c r="N10" s="122"/>
      <c r="O10" s="122"/>
      <c r="P10" s="122"/>
      <c r="Q10" s="122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23" t="s">
        <v>233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S12" s="11" t="s">
        <v>216</v>
      </c>
    </row>
    <row r="13" spans="1:19" ht="20.7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25" t="s">
        <v>402</v>
      </c>
      <c r="B14" s="125"/>
      <c r="C14" s="126"/>
      <c r="D14" s="56" t="s">
        <v>213</v>
      </c>
      <c r="E14" s="15"/>
      <c r="F14" s="13" t="s">
        <v>212</v>
      </c>
      <c r="G14" s="15"/>
      <c r="H14" s="14" t="s">
        <v>215</v>
      </c>
      <c r="I14" s="127" t="s">
        <v>218</v>
      </c>
      <c r="J14" s="128"/>
      <c r="K14" s="128"/>
      <c r="L14" s="128"/>
      <c r="M14" s="128"/>
      <c r="N14" s="128"/>
      <c r="O14" s="128"/>
      <c r="P14" s="128"/>
      <c r="Q14" s="128"/>
    </row>
    <row r="15" spans="1:19" s="20" customFormat="1" ht="32.700000000000003" customHeight="1">
      <c r="A15" s="18" t="s">
        <v>238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s="20" customFormat="1" ht="21" customHeight="1">
      <c r="A16" s="18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2:17" ht="29.4" customHeight="1">
      <c r="B17" s="217" t="s">
        <v>234</v>
      </c>
      <c r="C17" s="217"/>
      <c r="D17" s="217" t="s">
        <v>273</v>
      </c>
      <c r="E17" s="217"/>
      <c r="F17" s="217"/>
      <c r="G17" s="217"/>
      <c r="H17" s="217" t="s">
        <v>276</v>
      </c>
      <c r="I17" s="217"/>
      <c r="J17" s="217"/>
      <c r="K17" s="217" t="s">
        <v>10</v>
      </c>
      <c r="L17" s="217"/>
      <c r="M17" s="217"/>
    </row>
    <row r="18" spans="2:17" ht="29.4" customHeight="1" thickBot="1">
      <c r="B18" s="129" t="s">
        <v>235</v>
      </c>
      <c r="C18" s="129"/>
      <c r="D18" s="140">
        <v>7535</v>
      </c>
      <c r="E18" s="185"/>
      <c r="F18" s="185"/>
      <c r="G18" s="142"/>
      <c r="H18" s="103"/>
      <c r="I18" s="104"/>
      <c r="J18" s="36" t="s">
        <v>281</v>
      </c>
      <c r="K18" s="218">
        <f>D18*H18</f>
        <v>0</v>
      </c>
      <c r="L18" s="218"/>
      <c r="M18" s="218"/>
    </row>
    <row r="19" spans="2:17" ht="29.4" customHeight="1" thickBot="1">
      <c r="B19" s="82"/>
      <c r="C19" s="82"/>
      <c r="D19" s="83"/>
      <c r="E19" s="83"/>
      <c r="F19" s="83"/>
      <c r="G19" s="84"/>
      <c r="H19" s="212" t="s">
        <v>9</v>
      </c>
      <c r="I19" s="213"/>
      <c r="J19" s="213"/>
      <c r="K19" s="214">
        <f>K18</f>
        <v>0</v>
      </c>
      <c r="L19" s="214"/>
      <c r="M19" s="215"/>
    </row>
    <row r="20" spans="2:17" ht="22.2" customHeight="1"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2:17" ht="27.6" customHeight="1" thickBot="1">
      <c r="D21" s="33"/>
      <c r="E21" s="33"/>
      <c r="F21" s="33"/>
      <c r="G21" s="33"/>
      <c r="H21" s="180" t="s">
        <v>237</v>
      </c>
      <c r="I21" s="180"/>
      <c r="J21" s="180"/>
      <c r="K21" s="216">
        <f>K19</f>
        <v>0</v>
      </c>
      <c r="L21" s="216"/>
      <c r="M21" s="216"/>
      <c r="N21" s="94">
        <f>ROUNDDOWN(K21*1/11,0)</f>
        <v>0</v>
      </c>
      <c r="O21" s="94"/>
      <c r="P21" s="94"/>
      <c r="Q21" s="94"/>
    </row>
    <row r="22" spans="2:17" ht="18.75" customHeight="1" thickTop="1"/>
    <row r="23" spans="2:17" ht="18.75" customHeight="1"/>
    <row r="24" spans="2:17" ht="18.75" customHeight="1"/>
    <row r="25" spans="2:17" ht="18.75" customHeight="1"/>
    <row r="26" spans="2:17" ht="18.75" customHeight="1"/>
    <row r="27" spans="2:17" ht="18.75" customHeight="1"/>
    <row r="28" spans="2:17" ht="18.75" customHeight="1"/>
    <row r="29" spans="2:17" ht="18.75" customHeight="1"/>
    <row r="30" spans="2:17" ht="18.75" customHeight="1"/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</sheetData>
  <mergeCells count="35">
    <mergeCell ref="G1:K1"/>
    <mergeCell ref="A2:E2"/>
    <mergeCell ref="F2:I2"/>
    <mergeCell ref="K2:L2"/>
    <mergeCell ref="M2:Q2"/>
    <mergeCell ref="H4:J4"/>
    <mergeCell ref="L4:Q4"/>
    <mergeCell ref="D17:G17"/>
    <mergeCell ref="K18:M18"/>
    <mergeCell ref="H9:J9"/>
    <mergeCell ref="L9:Q9"/>
    <mergeCell ref="H10:J10"/>
    <mergeCell ref="L10:Q10"/>
    <mergeCell ref="A12:Q12"/>
    <mergeCell ref="A14:C14"/>
    <mergeCell ref="I14:Q14"/>
    <mergeCell ref="H17:J17"/>
    <mergeCell ref="B17:C17"/>
    <mergeCell ref="B18:C18"/>
    <mergeCell ref="H5:J5"/>
    <mergeCell ref="L5:Q5"/>
    <mergeCell ref="H6:J6"/>
    <mergeCell ref="L6:Q6"/>
    <mergeCell ref="H7:J7"/>
    <mergeCell ref="L7:Q7"/>
    <mergeCell ref="H8:J8"/>
    <mergeCell ref="D18:G18"/>
    <mergeCell ref="H18:I18"/>
    <mergeCell ref="L8:Q8"/>
    <mergeCell ref="N21:Q21"/>
    <mergeCell ref="H19:J19"/>
    <mergeCell ref="K19:M19"/>
    <mergeCell ref="H21:J21"/>
    <mergeCell ref="K21:M21"/>
    <mergeCell ref="K17:M17"/>
  </mergeCells>
  <phoneticPr fontId="2"/>
  <conditionalFormatting sqref="L4:Q4">
    <cfRule type="containsBlanks" dxfId="35" priority="15">
      <formula>LEN(TRIM(L4))=0</formula>
    </cfRule>
  </conditionalFormatting>
  <conditionalFormatting sqref="G14 E14">
    <cfRule type="containsBlanks" dxfId="34" priority="17">
      <formula>LEN(TRIM(E14))=0</formula>
    </cfRule>
  </conditionalFormatting>
  <conditionalFormatting sqref="L9:Q10 L6:L8">
    <cfRule type="containsBlanks" dxfId="33" priority="6">
      <formula>LEN(TRIM(L6))=0</formula>
    </cfRule>
  </conditionalFormatting>
  <conditionalFormatting sqref="H18:I18">
    <cfRule type="containsBlanks" dxfId="32" priority="4">
      <formula>LEN(TRIM(H18))=0</formula>
    </cfRule>
  </conditionalFormatting>
  <conditionalFormatting sqref="F2">
    <cfRule type="containsBlanks" dxfId="31" priority="3">
      <formula>LEN(TRIM(F2))=0</formula>
    </cfRule>
  </conditionalFormatting>
  <conditionalFormatting sqref="F2">
    <cfRule type="containsBlanks" dxfId="30" priority="2">
      <formula>LEN(TRIM(F2))=0</formula>
    </cfRule>
  </conditionalFormatting>
  <conditionalFormatting sqref="L5:Q5">
    <cfRule type="containsBlanks" dxfId="29" priority="1">
      <formula>LEN(TRIM(L5))=0</formula>
    </cfRule>
  </conditionalFormatting>
  <dataValidations count="2">
    <dataValidation imeMode="hiragana" allowBlank="1" showInputMessage="1" showErrorMessage="1" sqref="L10 L5"/>
    <dataValidation imeMode="off" allowBlank="1" showInputMessage="1" showErrorMessage="1" sqref="L9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77"/>
  <sheetViews>
    <sheetView view="pageBreakPreview" topLeftCell="A16" zoomScaleNormal="100" zoomScaleSheetLayoutView="100" workbookViewId="0">
      <selection activeCell="B32" sqref="B32"/>
    </sheetView>
  </sheetViews>
  <sheetFormatPr defaultColWidth="9" defaultRowHeight="19.8"/>
  <cols>
    <col min="1" max="1" width="3.19921875" style="6" customWidth="1"/>
    <col min="2" max="2" width="4.5" style="6" customWidth="1"/>
    <col min="3" max="4" width="5.19921875" style="6" customWidth="1"/>
    <col min="5" max="5" width="5" style="6" customWidth="1"/>
    <col min="6" max="6" width="4.09765625" style="6" customWidth="1"/>
    <col min="7" max="7" width="4.5" style="6" customWidth="1"/>
    <col min="8" max="8" width="4.59765625" style="6" customWidth="1"/>
    <col min="9" max="10" width="4.69921875" style="6" customWidth="1"/>
    <col min="11" max="14" width="4.5" style="6" customWidth="1"/>
    <col min="15" max="16" width="4.69921875" style="6" customWidth="1"/>
    <col min="17" max="16384" width="9" style="6"/>
  </cols>
  <sheetData>
    <row r="1" spans="1:18" ht="21.75" customHeight="1" thickBot="1">
      <c r="A1" s="5"/>
      <c r="B1" s="5"/>
      <c r="C1" s="5"/>
      <c r="D1" s="5"/>
      <c r="E1" s="5"/>
      <c r="F1" s="5"/>
      <c r="G1" s="114" t="s">
        <v>279</v>
      </c>
      <c r="H1" s="114"/>
      <c r="I1" s="114"/>
      <c r="J1" s="114"/>
      <c r="K1" s="114"/>
      <c r="L1" s="5"/>
      <c r="M1" s="5"/>
      <c r="N1" s="5"/>
      <c r="O1" s="5" t="s">
        <v>417</v>
      </c>
      <c r="P1" s="5"/>
    </row>
    <row r="2" spans="1:18" ht="18.75" customHeight="1" thickBot="1">
      <c r="A2" s="57" t="s">
        <v>4</v>
      </c>
      <c r="B2" s="57"/>
      <c r="C2" s="57"/>
      <c r="D2" s="57"/>
      <c r="E2" s="133"/>
      <c r="F2" s="134"/>
      <c r="G2" s="134"/>
      <c r="H2" s="135"/>
      <c r="I2" s="5"/>
      <c r="J2" s="136" t="s">
        <v>214</v>
      </c>
      <c r="K2" s="136"/>
      <c r="L2" s="115" t="str">
        <f>IFERROR(IF(I14="","　　年　月　日",EOMONTH(DATEVALUE(TEXT(E14,0)&amp;G14&amp;"年1月1日"),I14-1)),"　　年　月　日")</f>
        <v>　　年　月　日</v>
      </c>
      <c r="M2" s="115"/>
      <c r="N2" s="115"/>
      <c r="O2" s="115"/>
      <c r="P2" s="115"/>
    </row>
    <row r="3" spans="1:18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8" s="11" customFormat="1" ht="18" customHeight="1">
      <c r="A4" s="9"/>
      <c r="B4" s="9"/>
      <c r="C4" s="9"/>
      <c r="D4" s="9"/>
      <c r="E4" s="10"/>
      <c r="F4" s="10"/>
      <c r="G4" s="116" t="s">
        <v>209</v>
      </c>
      <c r="H4" s="116"/>
      <c r="I4" s="116"/>
      <c r="J4" s="17"/>
      <c r="K4" s="117" t="str">
        <f>IFERROR(VLOOKUP(E2,医療機関コード検索!$A:$B,2,FALSE),"")</f>
        <v/>
      </c>
      <c r="L4" s="117"/>
      <c r="M4" s="117"/>
      <c r="N4" s="117"/>
      <c r="O4" s="117"/>
      <c r="P4" s="117"/>
    </row>
    <row r="5" spans="1:18" s="11" customFormat="1" ht="18" customHeight="1">
      <c r="A5" s="9"/>
      <c r="B5" s="9"/>
      <c r="C5" s="9"/>
      <c r="D5" s="9"/>
      <c r="E5" s="10"/>
      <c r="F5" s="10"/>
      <c r="G5" s="121" t="s">
        <v>269</v>
      </c>
      <c r="H5" s="121"/>
      <c r="I5" s="121"/>
      <c r="J5" s="17"/>
      <c r="K5" s="122"/>
      <c r="L5" s="122"/>
      <c r="M5" s="122"/>
      <c r="N5" s="122"/>
      <c r="O5" s="122"/>
      <c r="P5" s="122"/>
    </row>
    <row r="6" spans="1:18" s="11" customFormat="1" ht="18" customHeight="1">
      <c r="A6" s="9"/>
      <c r="B6" s="9"/>
      <c r="C6" s="9"/>
      <c r="D6" s="9"/>
      <c r="E6" s="10"/>
      <c r="F6" s="10"/>
      <c r="G6" s="121" t="s">
        <v>270</v>
      </c>
      <c r="H6" s="121"/>
      <c r="I6" s="121"/>
      <c r="J6" s="17"/>
      <c r="K6" s="139"/>
      <c r="L6" s="139"/>
      <c r="M6" s="139"/>
      <c r="N6" s="139"/>
      <c r="O6" s="139"/>
      <c r="P6" s="139"/>
    </row>
    <row r="7" spans="1:18" s="11" customFormat="1" ht="18" customHeight="1">
      <c r="A7" s="9"/>
      <c r="B7" s="9"/>
      <c r="C7" s="9"/>
      <c r="D7" s="9"/>
      <c r="E7" s="10"/>
      <c r="F7" s="10"/>
      <c r="G7" s="121" t="s">
        <v>210</v>
      </c>
      <c r="H7" s="121"/>
      <c r="I7" s="121"/>
      <c r="J7" s="17"/>
      <c r="K7" s="139"/>
      <c r="L7" s="139"/>
      <c r="M7" s="139"/>
      <c r="N7" s="139"/>
      <c r="O7" s="139"/>
      <c r="P7" s="139"/>
    </row>
    <row r="8" spans="1:18" s="11" customFormat="1" ht="18" customHeight="1">
      <c r="A8" s="9"/>
      <c r="B8" s="9"/>
      <c r="C8" s="9"/>
      <c r="D8" s="9"/>
      <c r="E8" s="10"/>
      <c r="F8" s="10"/>
      <c r="G8" s="121" t="s">
        <v>271</v>
      </c>
      <c r="H8" s="121"/>
      <c r="I8" s="121"/>
      <c r="J8" s="17"/>
      <c r="K8" s="139"/>
      <c r="L8" s="139"/>
      <c r="M8" s="139"/>
      <c r="N8" s="139"/>
      <c r="O8" s="139"/>
      <c r="P8" s="139"/>
    </row>
    <row r="9" spans="1:18" s="11" customFormat="1" ht="18" customHeight="1">
      <c r="A9" s="9"/>
      <c r="B9" s="9"/>
      <c r="C9" s="9"/>
      <c r="D9" s="9"/>
      <c r="E9" s="10"/>
      <c r="F9" s="10"/>
      <c r="G9" s="121" t="s">
        <v>211</v>
      </c>
      <c r="H9" s="121"/>
      <c r="I9" s="121"/>
      <c r="J9" s="16"/>
      <c r="K9" s="122"/>
      <c r="L9" s="122"/>
      <c r="M9" s="122"/>
      <c r="N9" s="122"/>
      <c r="O9" s="122"/>
      <c r="P9" s="122"/>
    </row>
    <row r="10" spans="1:18" s="11" customFormat="1" ht="18" customHeight="1">
      <c r="A10" s="9"/>
      <c r="B10" s="9"/>
      <c r="C10" s="9"/>
      <c r="D10" s="9"/>
      <c r="E10" s="10"/>
      <c r="F10" s="10"/>
      <c r="G10" s="121" t="s">
        <v>272</v>
      </c>
      <c r="H10" s="121"/>
      <c r="I10" s="121"/>
      <c r="J10" s="16"/>
      <c r="K10" s="122"/>
      <c r="L10" s="122"/>
      <c r="M10" s="122"/>
      <c r="N10" s="122"/>
      <c r="O10" s="122"/>
      <c r="P10" s="122"/>
    </row>
    <row r="11" spans="1:18" s="11" customFormat="1" ht="7.5" customHeight="1">
      <c r="A11" s="9"/>
      <c r="B11" s="9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8" s="11" customFormat="1" ht="18.75" customHeight="1" thickBot="1">
      <c r="A12" s="123" t="s">
        <v>242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R12" s="11" t="s">
        <v>216</v>
      </c>
    </row>
    <row r="13" spans="1:18" ht="20.7" customHeight="1" thickBot="1">
      <c r="A13" s="7"/>
      <c r="B13" s="7"/>
      <c r="C13" s="7"/>
      <c r="D13" s="7"/>
      <c r="E13" s="7"/>
      <c r="F13" s="7"/>
      <c r="G13" s="5"/>
      <c r="H13" s="5"/>
      <c r="I13" s="5"/>
      <c r="J13" s="5"/>
      <c r="K13" s="5"/>
      <c r="L13" s="8"/>
      <c r="M13" s="8"/>
      <c r="N13" s="5"/>
      <c r="O13" s="5"/>
      <c r="P13" s="5"/>
    </row>
    <row r="14" spans="1:18" ht="24.6" customHeight="1" thickBot="1">
      <c r="A14" s="125" t="s">
        <v>402</v>
      </c>
      <c r="B14" s="125"/>
      <c r="C14" s="125"/>
      <c r="D14" s="126"/>
      <c r="E14" s="223" t="s">
        <v>213</v>
      </c>
      <c r="F14" s="224"/>
      <c r="G14" s="15"/>
      <c r="H14" s="13" t="s">
        <v>212</v>
      </c>
      <c r="I14" s="15"/>
      <c r="J14" s="14" t="s">
        <v>215</v>
      </c>
      <c r="K14" s="127" t="s">
        <v>218</v>
      </c>
      <c r="L14" s="128"/>
      <c r="M14" s="128"/>
      <c r="N14" s="128"/>
      <c r="O14" s="128"/>
      <c r="P14" s="128"/>
    </row>
    <row r="15" spans="1:18" s="20" customFormat="1" ht="32.700000000000003" customHeight="1">
      <c r="A15" s="18" t="s">
        <v>238</v>
      </c>
      <c r="B15" s="18"/>
      <c r="C15" s="19"/>
      <c r="D15" s="19"/>
      <c r="E15" s="18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8" ht="21" customHeight="1">
      <c r="B16" s="23"/>
      <c r="C16" s="24"/>
      <c r="D16" s="21"/>
      <c r="E16" s="118" t="s">
        <v>277</v>
      </c>
      <c r="F16" s="119"/>
      <c r="G16" s="120"/>
      <c r="H16" s="157" t="s">
        <v>276</v>
      </c>
      <c r="I16" s="86"/>
      <c r="J16" s="158"/>
      <c r="K16" s="129" t="s">
        <v>10</v>
      </c>
      <c r="L16" s="129"/>
      <c r="M16" s="130"/>
      <c r="N16" s="130"/>
      <c r="O16" s="11"/>
    </row>
    <row r="17" spans="2:15" ht="21" customHeight="1">
      <c r="B17" s="152" t="s">
        <v>261</v>
      </c>
      <c r="C17" s="153"/>
      <c r="D17" s="153"/>
      <c r="E17" s="153"/>
      <c r="F17" s="153"/>
      <c r="G17" s="153"/>
      <c r="H17" s="153"/>
      <c r="I17" s="153"/>
      <c r="J17" s="153"/>
      <c r="K17" s="233"/>
      <c r="L17" s="46"/>
      <c r="M17" s="46"/>
      <c r="N17" s="39"/>
    </row>
    <row r="18" spans="2:15" ht="21" customHeight="1">
      <c r="B18" s="234" t="s">
        <v>403</v>
      </c>
      <c r="C18" s="235"/>
      <c r="D18" s="236"/>
      <c r="E18" s="140">
        <v>2476</v>
      </c>
      <c r="F18" s="141"/>
      <c r="G18" s="142"/>
      <c r="H18" s="157"/>
      <c r="I18" s="86"/>
      <c r="J18" s="29" t="s">
        <v>281</v>
      </c>
      <c r="K18" s="175">
        <f>E18*H18</f>
        <v>0</v>
      </c>
      <c r="L18" s="175"/>
      <c r="M18" s="176"/>
      <c r="N18" s="176"/>
    </row>
    <row r="19" spans="2:15" ht="21" customHeight="1">
      <c r="B19" s="234" t="s">
        <v>258</v>
      </c>
      <c r="C19" s="235"/>
      <c r="D19" s="236"/>
      <c r="E19" s="140">
        <v>3476</v>
      </c>
      <c r="F19" s="141"/>
      <c r="G19" s="142"/>
      <c r="H19" s="157"/>
      <c r="I19" s="86"/>
      <c r="J19" s="29" t="s">
        <v>281</v>
      </c>
      <c r="K19" s="175">
        <f t="shared" ref="K19:K21" si="0">E19*H19</f>
        <v>0</v>
      </c>
      <c r="L19" s="175"/>
      <c r="M19" s="176"/>
      <c r="N19" s="176"/>
    </row>
    <row r="20" spans="2:15" ht="21" customHeight="1">
      <c r="B20" s="234" t="s">
        <v>259</v>
      </c>
      <c r="C20" s="235"/>
      <c r="D20" s="236"/>
      <c r="E20" s="140">
        <v>3476</v>
      </c>
      <c r="F20" s="141"/>
      <c r="G20" s="142"/>
      <c r="H20" s="157"/>
      <c r="I20" s="86"/>
      <c r="J20" s="29" t="s">
        <v>281</v>
      </c>
      <c r="K20" s="175">
        <f t="shared" si="0"/>
        <v>0</v>
      </c>
      <c r="L20" s="175"/>
      <c r="M20" s="176"/>
      <c r="N20" s="176"/>
    </row>
    <row r="21" spans="2:15" ht="21" customHeight="1" thickBot="1">
      <c r="B21" s="160" t="s">
        <v>239</v>
      </c>
      <c r="C21" s="161"/>
      <c r="D21" s="162"/>
      <c r="E21" s="140">
        <v>3476</v>
      </c>
      <c r="F21" s="141"/>
      <c r="G21" s="142"/>
      <c r="H21" s="118"/>
      <c r="I21" s="104"/>
      <c r="J21" s="27" t="s">
        <v>281</v>
      </c>
      <c r="K21" s="218">
        <f t="shared" si="0"/>
        <v>0</v>
      </c>
      <c r="L21" s="218"/>
      <c r="M21" s="219"/>
      <c r="N21" s="219"/>
    </row>
    <row r="22" spans="2:15" ht="21" customHeight="1" thickBot="1">
      <c r="B22" s="81"/>
      <c r="C22" s="31"/>
      <c r="D22" s="31"/>
      <c r="E22" s="30"/>
      <c r="F22" s="30"/>
      <c r="G22" s="32"/>
      <c r="H22" s="95" t="s">
        <v>255</v>
      </c>
      <c r="I22" s="96"/>
      <c r="J22" s="96"/>
      <c r="K22" s="214">
        <f>SUM(K18:N21)</f>
        <v>0</v>
      </c>
      <c r="L22" s="214"/>
      <c r="M22" s="220"/>
      <c r="N22" s="221"/>
    </row>
    <row r="23" spans="2:15" ht="21" customHeight="1">
      <c r="B23" s="143" t="s">
        <v>260</v>
      </c>
      <c r="C23" s="144"/>
      <c r="D23" s="144"/>
      <c r="E23" s="144"/>
      <c r="F23" s="144"/>
      <c r="G23" s="144"/>
      <c r="H23" s="204"/>
      <c r="I23" s="204"/>
      <c r="J23" s="204"/>
      <c r="K23" s="222"/>
      <c r="L23" s="222"/>
      <c r="M23" s="47"/>
      <c r="N23" s="48"/>
    </row>
    <row r="24" spans="2:15" ht="21" customHeight="1">
      <c r="B24" s="182" t="s">
        <v>403</v>
      </c>
      <c r="C24" s="183"/>
      <c r="D24" s="184"/>
      <c r="E24" s="140">
        <v>4951</v>
      </c>
      <c r="F24" s="141"/>
      <c r="G24" s="142"/>
      <c r="H24" s="157"/>
      <c r="I24" s="86"/>
      <c r="J24" s="29" t="s">
        <v>281</v>
      </c>
      <c r="K24" s="175">
        <f>E24*H24</f>
        <v>0</v>
      </c>
      <c r="L24" s="175"/>
      <c r="M24" s="176"/>
      <c r="N24" s="176"/>
    </row>
    <row r="25" spans="2:15" ht="21" customHeight="1">
      <c r="B25" s="234" t="s">
        <v>258</v>
      </c>
      <c r="C25" s="235"/>
      <c r="D25" s="236"/>
      <c r="E25" s="140">
        <v>7051</v>
      </c>
      <c r="F25" s="141"/>
      <c r="G25" s="142"/>
      <c r="H25" s="157"/>
      <c r="I25" s="86"/>
      <c r="J25" s="29" t="s">
        <v>281</v>
      </c>
      <c r="K25" s="175">
        <f t="shared" ref="K25:K27" si="1">E25*H25</f>
        <v>0</v>
      </c>
      <c r="L25" s="175"/>
      <c r="M25" s="176"/>
      <c r="N25" s="176"/>
    </row>
    <row r="26" spans="2:15" ht="21" customHeight="1">
      <c r="B26" s="234" t="s">
        <v>259</v>
      </c>
      <c r="C26" s="235"/>
      <c r="D26" s="236"/>
      <c r="E26" s="140">
        <v>7051</v>
      </c>
      <c r="F26" s="141"/>
      <c r="G26" s="142"/>
      <c r="H26" s="157"/>
      <c r="I26" s="86"/>
      <c r="J26" s="29" t="s">
        <v>281</v>
      </c>
      <c r="K26" s="175">
        <f t="shared" si="1"/>
        <v>0</v>
      </c>
      <c r="L26" s="175"/>
      <c r="M26" s="176"/>
      <c r="N26" s="176"/>
    </row>
    <row r="27" spans="2:15" ht="21" customHeight="1" thickBot="1">
      <c r="B27" s="160" t="s">
        <v>239</v>
      </c>
      <c r="C27" s="161"/>
      <c r="D27" s="162"/>
      <c r="E27" s="140">
        <v>7051</v>
      </c>
      <c r="F27" s="141"/>
      <c r="G27" s="142"/>
      <c r="H27" s="118"/>
      <c r="I27" s="104"/>
      <c r="J27" s="27" t="s">
        <v>281</v>
      </c>
      <c r="K27" s="218">
        <f t="shared" si="1"/>
        <v>0</v>
      </c>
      <c r="L27" s="218"/>
      <c r="M27" s="219"/>
      <c r="N27" s="219"/>
    </row>
    <row r="28" spans="2:15" ht="21" customHeight="1" thickBot="1">
      <c r="B28" s="64"/>
      <c r="C28" s="64"/>
      <c r="D28" s="64"/>
      <c r="E28" s="64"/>
      <c r="F28" s="64"/>
      <c r="G28" s="65"/>
      <c r="H28" s="95" t="s">
        <v>255</v>
      </c>
      <c r="I28" s="96"/>
      <c r="J28" s="194"/>
      <c r="K28" s="214">
        <f>SUM(K24:N27)</f>
        <v>0</v>
      </c>
      <c r="L28" s="214"/>
      <c r="M28" s="220"/>
      <c r="N28" s="221"/>
    </row>
    <row r="29" spans="2:15" ht="21" customHeight="1">
      <c r="B29" s="229" t="s">
        <v>283</v>
      </c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1"/>
      <c r="O29" s="60"/>
    </row>
    <row r="30" spans="2:15" ht="25.2" customHeight="1" thickBot="1">
      <c r="B30" s="160" t="s">
        <v>282</v>
      </c>
      <c r="C30" s="161"/>
      <c r="D30" s="162"/>
      <c r="E30" s="140">
        <v>6457</v>
      </c>
      <c r="F30" s="141"/>
      <c r="G30" s="142"/>
      <c r="H30" s="129"/>
      <c r="I30" s="232"/>
      <c r="J30" s="29" t="s">
        <v>281</v>
      </c>
      <c r="K30" s="175">
        <f t="shared" ref="K30" si="2">E30*H30</f>
        <v>0</v>
      </c>
      <c r="L30" s="175"/>
      <c r="M30" s="176"/>
      <c r="N30" s="176"/>
    </row>
    <row r="31" spans="2:15" ht="25.2" customHeight="1" thickBot="1">
      <c r="B31" s="61"/>
      <c r="C31" s="61"/>
      <c r="D31" s="61"/>
      <c r="E31" s="62"/>
      <c r="F31" s="62"/>
      <c r="G31" s="63"/>
      <c r="H31" s="95" t="s">
        <v>255</v>
      </c>
      <c r="I31" s="96"/>
      <c r="J31" s="194"/>
      <c r="K31" s="214">
        <f>SUM(K30)</f>
        <v>0</v>
      </c>
      <c r="L31" s="214"/>
      <c r="M31" s="220"/>
      <c r="N31" s="221"/>
    </row>
    <row r="32" spans="2:15" ht="18.75" customHeight="1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6" ht="29.1" customHeight="1" thickBot="1">
      <c r="B33" s="28"/>
      <c r="C33" s="28"/>
      <c r="D33" s="28"/>
      <c r="E33" s="28"/>
      <c r="F33" s="225" t="s">
        <v>278</v>
      </c>
      <c r="G33" s="226"/>
      <c r="H33" s="226"/>
      <c r="I33" s="227">
        <f>K22+K28+K31</f>
        <v>0</v>
      </c>
      <c r="J33" s="228"/>
      <c r="K33" s="228"/>
      <c r="L33" s="228"/>
      <c r="M33" s="94">
        <f>ROUNDDOWN(I33*1/11,0)</f>
        <v>0</v>
      </c>
      <c r="N33" s="94"/>
      <c r="O33" s="94"/>
      <c r="P33" s="94"/>
    </row>
    <row r="34" spans="2:16" ht="18.75" customHeight="1"/>
    <row r="35" spans="2:16" ht="18.75" customHeight="1"/>
    <row r="36" spans="2:16" ht="18.75" customHeight="1"/>
    <row r="37" spans="2:16" ht="18.75" customHeight="1"/>
    <row r="38" spans="2:16" ht="18.75" customHeight="1"/>
    <row r="39" spans="2:16" ht="18.75" customHeight="1"/>
    <row r="40" spans="2:16" ht="18.75" customHeight="1"/>
    <row r="41" spans="2:16" ht="18.75" customHeight="1"/>
    <row r="42" spans="2:16" ht="18.75" customHeight="1"/>
    <row r="43" spans="2:16" ht="18.75" customHeight="1"/>
    <row r="44" spans="2:16" ht="18.75" customHeight="1"/>
    <row r="45" spans="2:16" ht="18.75" customHeight="1"/>
    <row r="46" spans="2:16" ht="18.75" customHeight="1"/>
    <row r="47" spans="2:16" ht="18.75" customHeight="1"/>
    <row r="48" spans="2:1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</sheetData>
  <mergeCells count="73">
    <mergeCell ref="B25:D25"/>
    <mergeCell ref="B26:D26"/>
    <mergeCell ref="G1:K1"/>
    <mergeCell ref="K10:P10"/>
    <mergeCell ref="A12:P12"/>
    <mergeCell ref="G5:I5"/>
    <mergeCell ref="K5:P5"/>
    <mergeCell ref="E2:H2"/>
    <mergeCell ref="J2:K2"/>
    <mergeCell ref="L2:P2"/>
    <mergeCell ref="G4:I4"/>
    <mergeCell ref="K4:P4"/>
    <mergeCell ref="G6:I6"/>
    <mergeCell ref="K6:P6"/>
    <mergeCell ref="G7:I7"/>
    <mergeCell ref="K7:P7"/>
    <mergeCell ref="G8:I8"/>
    <mergeCell ref="K8:P8"/>
    <mergeCell ref="E25:G25"/>
    <mergeCell ref="E26:G26"/>
    <mergeCell ref="H16:J16"/>
    <mergeCell ref="B17:K17"/>
    <mergeCell ref="B18:D18"/>
    <mergeCell ref="E16:G16"/>
    <mergeCell ref="H26:I26"/>
    <mergeCell ref="K25:N25"/>
    <mergeCell ref="K26:N26"/>
    <mergeCell ref="H25:I25"/>
    <mergeCell ref="K24:N24"/>
    <mergeCell ref="B19:D19"/>
    <mergeCell ref="B20:D20"/>
    <mergeCell ref="E19:G19"/>
    <mergeCell ref="E20:G20"/>
    <mergeCell ref="E21:G21"/>
    <mergeCell ref="F33:H33"/>
    <mergeCell ref="H28:J28"/>
    <mergeCell ref="B27:D27"/>
    <mergeCell ref="H27:I27"/>
    <mergeCell ref="I33:L33"/>
    <mergeCell ref="K27:N27"/>
    <mergeCell ref="B29:N29"/>
    <mergeCell ref="B30:D30"/>
    <mergeCell ref="E30:G30"/>
    <mergeCell ref="H30:I30"/>
    <mergeCell ref="K30:N30"/>
    <mergeCell ref="E27:G27"/>
    <mergeCell ref="M33:P33"/>
    <mergeCell ref="H31:J31"/>
    <mergeCell ref="K31:N31"/>
    <mergeCell ref="K28:N28"/>
    <mergeCell ref="B23:L23"/>
    <mergeCell ref="B24:D24"/>
    <mergeCell ref="G9:I9"/>
    <mergeCell ref="K9:P9"/>
    <mergeCell ref="G10:I10"/>
    <mergeCell ref="A14:D14"/>
    <mergeCell ref="E18:G18"/>
    <mergeCell ref="B21:D21"/>
    <mergeCell ref="K22:N22"/>
    <mergeCell ref="E24:G24"/>
    <mergeCell ref="K14:P14"/>
    <mergeCell ref="E14:F14"/>
    <mergeCell ref="K19:N19"/>
    <mergeCell ref="K20:N20"/>
    <mergeCell ref="H24:I24"/>
    <mergeCell ref="H22:J22"/>
    <mergeCell ref="K21:N21"/>
    <mergeCell ref="K16:N16"/>
    <mergeCell ref="K18:N18"/>
    <mergeCell ref="H18:I18"/>
    <mergeCell ref="H19:I19"/>
    <mergeCell ref="H20:I20"/>
    <mergeCell ref="H21:I21"/>
  </mergeCells>
  <phoneticPr fontId="2"/>
  <conditionalFormatting sqref="I14 G14">
    <cfRule type="containsBlanks" dxfId="28" priority="11">
      <formula>LEN(TRIM(G14))=0</formula>
    </cfRule>
  </conditionalFormatting>
  <conditionalFormatting sqref="K9:P10 K6:K8">
    <cfRule type="containsBlanks" dxfId="27" priority="8">
      <formula>LEN(TRIM(K6))=0</formula>
    </cfRule>
  </conditionalFormatting>
  <conditionalFormatting sqref="K4:P4">
    <cfRule type="containsBlanks" dxfId="26" priority="6">
      <formula>LEN(TRIM(K4))=0</formula>
    </cfRule>
  </conditionalFormatting>
  <conditionalFormatting sqref="H18:I21 H24:I27">
    <cfRule type="containsBlanks" dxfId="25" priority="5">
      <formula>LEN(TRIM(H18))=0</formula>
    </cfRule>
  </conditionalFormatting>
  <conditionalFormatting sqref="E2">
    <cfRule type="containsBlanks" dxfId="24" priority="4">
      <formula>LEN(TRIM(E2))=0</formula>
    </cfRule>
  </conditionalFormatting>
  <conditionalFormatting sqref="E2">
    <cfRule type="containsBlanks" dxfId="23" priority="3">
      <formula>LEN(TRIM(E2))=0</formula>
    </cfRule>
  </conditionalFormatting>
  <conditionalFormatting sqref="K5:P5">
    <cfRule type="containsBlanks" dxfId="22" priority="2">
      <formula>LEN(TRIM(K5))=0</formula>
    </cfRule>
  </conditionalFormatting>
  <conditionalFormatting sqref="H30:I30">
    <cfRule type="containsBlanks" dxfId="21" priority="1">
      <formula>LEN(TRIM(H30))=0</formula>
    </cfRule>
  </conditionalFormatting>
  <dataValidations count="2">
    <dataValidation imeMode="off" allowBlank="1" showInputMessage="1" showErrorMessage="1" sqref="K9"/>
    <dataValidation imeMode="hiragana" allowBlank="1" showInputMessage="1" showErrorMessage="1" sqref="K10 K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S276"/>
  <sheetViews>
    <sheetView view="pageBreakPreview" topLeftCell="A7" zoomScaleNormal="100" zoomScaleSheetLayoutView="100" workbookViewId="0">
      <selection activeCell="A12" sqref="A12:Q12"/>
    </sheetView>
  </sheetViews>
  <sheetFormatPr defaultColWidth="9" defaultRowHeight="19.8"/>
  <cols>
    <col min="1" max="1" width="4.69921875" style="6" customWidth="1"/>
    <col min="2" max="5" width="4.5" style="6" customWidth="1"/>
    <col min="6" max="8" width="4.69921875" style="6" customWidth="1"/>
    <col min="9" max="11" width="4.5" style="6" customWidth="1"/>
    <col min="12" max="12" width="5.69921875" style="6" customWidth="1"/>
    <col min="13" max="17" width="4.69921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14" t="s">
        <v>279</v>
      </c>
      <c r="H1" s="114"/>
      <c r="I1" s="114"/>
      <c r="J1" s="114"/>
      <c r="K1" s="114"/>
      <c r="L1" s="5"/>
      <c r="M1" s="5"/>
      <c r="N1" s="5"/>
      <c r="O1" s="5"/>
      <c r="P1" s="5" t="s">
        <v>417</v>
      </c>
      <c r="Q1" s="5"/>
    </row>
    <row r="2" spans="1:19" ht="18.75" customHeight="1" thickBot="1">
      <c r="A2" s="131" t="s">
        <v>4</v>
      </c>
      <c r="B2" s="131"/>
      <c r="C2" s="131"/>
      <c r="D2" s="131"/>
      <c r="E2" s="132"/>
      <c r="F2" s="133"/>
      <c r="G2" s="134"/>
      <c r="H2" s="134"/>
      <c r="I2" s="135"/>
      <c r="J2" s="5"/>
      <c r="K2" s="136" t="s">
        <v>214</v>
      </c>
      <c r="L2" s="136"/>
      <c r="M2" s="115" t="str">
        <f>IFERROR(IF(G14="","　　年　月　日",EOMONTH(DATEVALUE(TEXT(D14,0)&amp;E14&amp;"年1月1日"),G14-1)),"　　年　月　日")</f>
        <v>　　年　月　日</v>
      </c>
      <c r="N2" s="115"/>
      <c r="O2" s="115"/>
      <c r="P2" s="115"/>
      <c r="Q2" s="115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16" t="s">
        <v>209</v>
      </c>
      <c r="I4" s="116"/>
      <c r="J4" s="116"/>
      <c r="K4" s="17"/>
      <c r="L4" s="117" t="str">
        <f>IFERROR(VLOOKUP(F2,医療機関コード検索!$A:$B,2,FALSE),"")</f>
        <v/>
      </c>
      <c r="M4" s="117"/>
      <c r="N4" s="117"/>
      <c r="O4" s="117"/>
      <c r="P4" s="117"/>
      <c r="Q4" s="117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121" t="s">
        <v>269</v>
      </c>
      <c r="I5" s="121"/>
      <c r="J5" s="121"/>
      <c r="K5" s="17"/>
      <c r="L5" s="122"/>
      <c r="M5" s="122"/>
      <c r="N5" s="122"/>
      <c r="O5" s="122"/>
      <c r="P5" s="122"/>
      <c r="Q5" s="122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121" t="s">
        <v>270</v>
      </c>
      <c r="I6" s="121"/>
      <c r="J6" s="121"/>
      <c r="K6" s="17"/>
      <c r="L6" s="139"/>
      <c r="M6" s="139"/>
      <c r="N6" s="139"/>
      <c r="O6" s="139"/>
      <c r="P6" s="139"/>
      <c r="Q6" s="139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121" t="s">
        <v>210</v>
      </c>
      <c r="I7" s="121"/>
      <c r="J7" s="121"/>
      <c r="K7" s="17"/>
      <c r="L7" s="139"/>
      <c r="M7" s="139"/>
      <c r="N7" s="139"/>
      <c r="O7" s="139"/>
      <c r="P7" s="139"/>
      <c r="Q7" s="139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121" t="s">
        <v>271</v>
      </c>
      <c r="I8" s="121"/>
      <c r="J8" s="121"/>
      <c r="K8" s="17"/>
      <c r="L8" s="139"/>
      <c r="M8" s="139"/>
      <c r="N8" s="139"/>
      <c r="O8" s="139"/>
      <c r="P8" s="139"/>
      <c r="Q8" s="139"/>
    </row>
    <row r="9" spans="1:19" s="11" customFormat="1" ht="18" customHeight="1">
      <c r="A9" s="9"/>
      <c r="B9" s="9"/>
      <c r="C9" s="9"/>
      <c r="D9" s="9"/>
      <c r="E9" s="10" t="s">
        <v>216</v>
      </c>
      <c r="F9" s="10"/>
      <c r="G9" s="10"/>
      <c r="H9" s="121" t="s">
        <v>211</v>
      </c>
      <c r="I9" s="121"/>
      <c r="J9" s="121"/>
      <c r="K9" s="16"/>
      <c r="L9" s="122"/>
      <c r="M9" s="122"/>
      <c r="N9" s="122"/>
      <c r="O9" s="122"/>
      <c r="P9" s="122"/>
      <c r="Q9" s="122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121" t="s">
        <v>272</v>
      </c>
      <c r="I10" s="121"/>
      <c r="J10" s="121"/>
      <c r="K10" s="16"/>
      <c r="L10" s="122"/>
      <c r="M10" s="122"/>
      <c r="N10" s="122"/>
      <c r="O10" s="122"/>
      <c r="P10" s="122"/>
      <c r="Q10" s="122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23" t="s">
        <v>421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S12" s="11" t="s">
        <v>216</v>
      </c>
    </row>
    <row r="13" spans="1:19" ht="20.7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25" t="s">
        <v>402</v>
      </c>
      <c r="B14" s="125"/>
      <c r="C14" s="126"/>
      <c r="D14" s="56" t="s">
        <v>213</v>
      </c>
      <c r="E14" s="15"/>
      <c r="F14" s="13" t="s">
        <v>212</v>
      </c>
      <c r="G14" s="15"/>
      <c r="H14" s="14" t="s">
        <v>215</v>
      </c>
      <c r="I14" s="127" t="s">
        <v>218</v>
      </c>
      <c r="J14" s="128"/>
      <c r="K14" s="128"/>
      <c r="L14" s="128"/>
      <c r="M14" s="128"/>
      <c r="N14" s="128"/>
      <c r="O14" s="128"/>
      <c r="P14" s="128"/>
      <c r="Q14" s="128"/>
    </row>
    <row r="15" spans="1:19" s="20" customFormat="1" ht="32.700000000000003" customHeight="1">
      <c r="A15" s="18" t="s">
        <v>238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2.5" customHeight="1">
      <c r="B16" s="23"/>
      <c r="C16" s="24"/>
      <c r="D16" s="21"/>
      <c r="E16" s="157" t="s">
        <v>273</v>
      </c>
      <c r="F16" s="177"/>
      <c r="G16" s="238"/>
      <c r="H16" s="157" t="s">
        <v>276</v>
      </c>
      <c r="I16" s="86"/>
      <c r="J16" s="35"/>
      <c r="K16" s="129" t="s">
        <v>10</v>
      </c>
      <c r="L16" s="129"/>
      <c r="M16" s="130"/>
    </row>
    <row r="17" spans="2:17" ht="41.7" customHeight="1" thickBot="1">
      <c r="B17" s="182" t="s">
        <v>251</v>
      </c>
      <c r="C17" s="183"/>
      <c r="D17" s="184"/>
      <c r="E17" s="239">
        <v>7876</v>
      </c>
      <c r="F17" s="240"/>
      <c r="G17" s="241"/>
      <c r="H17" s="118"/>
      <c r="I17" s="104"/>
      <c r="J17" s="35" t="s">
        <v>281</v>
      </c>
      <c r="K17" s="242">
        <f>E17*H17</f>
        <v>0</v>
      </c>
      <c r="L17" s="242"/>
      <c r="M17" s="243"/>
    </row>
    <row r="18" spans="2:17" ht="27" customHeight="1" thickBot="1">
      <c r="B18" s="28"/>
      <c r="C18" s="28"/>
      <c r="D18" s="28"/>
      <c r="E18" s="28"/>
      <c r="F18" s="28"/>
      <c r="G18" s="28"/>
      <c r="H18" s="95" t="s">
        <v>9</v>
      </c>
      <c r="I18" s="96"/>
      <c r="J18" s="96"/>
      <c r="K18" s="99">
        <f>SUM(K17)</f>
        <v>0</v>
      </c>
      <c r="L18" s="99"/>
      <c r="M18" s="100"/>
    </row>
    <row r="19" spans="2:17" ht="27.6" customHeight="1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2:17" ht="31.2" customHeight="1" thickBot="1">
      <c r="B20" s="28"/>
      <c r="C20" s="28"/>
      <c r="D20" s="28"/>
      <c r="E20" s="28"/>
      <c r="F20" s="28"/>
      <c r="G20" s="28"/>
      <c r="H20" s="180" t="s">
        <v>237</v>
      </c>
      <c r="I20" s="180"/>
      <c r="J20" s="180"/>
      <c r="K20" s="237">
        <f>K18</f>
        <v>0</v>
      </c>
      <c r="L20" s="237"/>
      <c r="M20" s="237"/>
      <c r="N20" s="94">
        <f>ROUNDDOWN(K20*1/11,0)</f>
        <v>0</v>
      </c>
      <c r="O20" s="94"/>
      <c r="P20" s="94"/>
      <c r="Q20" s="94"/>
    </row>
    <row r="21" spans="2:17" ht="18.75" customHeight="1" thickTop="1"/>
    <row r="22" spans="2:17" ht="18.75" customHeight="1"/>
    <row r="23" spans="2:17" ht="18.75" customHeight="1"/>
    <row r="24" spans="2:17" ht="18.75" customHeight="1"/>
    <row r="25" spans="2:17" ht="18.75" customHeight="1"/>
    <row r="26" spans="2:17" ht="18.75" customHeight="1"/>
    <row r="27" spans="2:17" ht="18.75" customHeight="1"/>
    <row r="28" spans="2:17" ht="18.75" customHeight="1"/>
    <row r="29" spans="2:17" ht="18.75" customHeight="1"/>
    <row r="30" spans="2:17" ht="18.75" customHeight="1"/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</sheetData>
  <mergeCells count="34">
    <mergeCell ref="G1:K1"/>
    <mergeCell ref="B17:D17"/>
    <mergeCell ref="H9:J9"/>
    <mergeCell ref="L9:Q9"/>
    <mergeCell ref="H10:J10"/>
    <mergeCell ref="L10:Q10"/>
    <mergeCell ref="A12:Q12"/>
    <mergeCell ref="A14:C14"/>
    <mergeCell ref="I14:Q14"/>
    <mergeCell ref="E16:G16"/>
    <mergeCell ref="E17:G17"/>
    <mergeCell ref="K17:M17"/>
    <mergeCell ref="A2:E2"/>
    <mergeCell ref="F2:I2"/>
    <mergeCell ref="K2:L2"/>
    <mergeCell ref="M2:Q2"/>
    <mergeCell ref="H4:J4"/>
    <mergeCell ref="L4:Q4"/>
    <mergeCell ref="K18:M18"/>
    <mergeCell ref="H8:J8"/>
    <mergeCell ref="L8:Q8"/>
    <mergeCell ref="N20:Q20"/>
    <mergeCell ref="H5:J5"/>
    <mergeCell ref="L5:Q5"/>
    <mergeCell ref="H6:J6"/>
    <mergeCell ref="L6:Q6"/>
    <mergeCell ref="H7:J7"/>
    <mergeCell ref="L7:Q7"/>
    <mergeCell ref="H20:J20"/>
    <mergeCell ref="K20:M20"/>
    <mergeCell ref="H18:J18"/>
    <mergeCell ref="H16:I16"/>
    <mergeCell ref="H17:I17"/>
    <mergeCell ref="K16:M16"/>
  </mergeCells>
  <phoneticPr fontId="2"/>
  <conditionalFormatting sqref="L4:Q4">
    <cfRule type="containsBlanks" dxfId="20" priority="7">
      <formula>LEN(TRIM(L4))=0</formula>
    </cfRule>
  </conditionalFormatting>
  <conditionalFormatting sqref="G14 E14">
    <cfRule type="containsBlanks" dxfId="19" priority="9">
      <formula>LEN(TRIM(E14))=0</formula>
    </cfRule>
  </conditionalFormatting>
  <conditionalFormatting sqref="L9:Q10 L6:L8">
    <cfRule type="containsBlanks" dxfId="18" priority="6">
      <formula>LEN(TRIM(L6))=0</formula>
    </cfRule>
  </conditionalFormatting>
  <conditionalFormatting sqref="H17:I17">
    <cfRule type="containsBlanks" dxfId="17" priority="4">
      <formula>LEN(TRIM(H17))=0</formula>
    </cfRule>
  </conditionalFormatting>
  <conditionalFormatting sqref="F2">
    <cfRule type="containsBlanks" dxfId="16" priority="3">
      <formula>LEN(TRIM(F2))=0</formula>
    </cfRule>
  </conditionalFormatting>
  <conditionalFormatting sqref="F2">
    <cfRule type="containsBlanks" dxfId="15" priority="2">
      <formula>LEN(TRIM(F2))=0</formula>
    </cfRule>
  </conditionalFormatting>
  <conditionalFormatting sqref="L5:Q5">
    <cfRule type="containsBlanks" dxfId="14" priority="1">
      <formula>LEN(TRIM(L5))=0</formula>
    </cfRule>
  </conditionalFormatting>
  <dataValidations count="2">
    <dataValidation imeMode="hiragana" allowBlank="1" showInputMessage="1" showErrorMessage="1" sqref="L10 L5"/>
    <dataValidation imeMode="off" allowBlank="1" showInputMessage="1" showErrorMessage="1" sqref="L9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S278"/>
  <sheetViews>
    <sheetView view="pageBreakPreview" topLeftCell="A13" zoomScaleNormal="100" zoomScaleSheetLayoutView="100" workbookViewId="0">
      <selection activeCell="G14" sqref="G14"/>
    </sheetView>
  </sheetViews>
  <sheetFormatPr defaultColWidth="9" defaultRowHeight="19.8"/>
  <cols>
    <col min="1" max="1" width="4.69921875" style="6" customWidth="1"/>
    <col min="2" max="5" width="4.5" style="6" customWidth="1"/>
    <col min="6" max="8" width="4.69921875" style="6" customWidth="1"/>
    <col min="9" max="10" width="4.5" style="6" customWidth="1"/>
    <col min="11" max="12" width="5.69921875" style="6" customWidth="1"/>
    <col min="13" max="17" width="4.69921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14" t="s">
        <v>279</v>
      </c>
      <c r="H1" s="114"/>
      <c r="I1" s="114"/>
      <c r="J1" s="114"/>
      <c r="K1" s="114"/>
      <c r="L1" s="5"/>
      <c r="M1" s="5"/>
      <c r="N1" s="5"/>
      <c r="O1" s="5"/>
      <c r="P1" s="5" t="s">
        <v>417</v>
      </c>
      <c r="Q1" s="5"/>
    </row>
    <row r="2" spans="1:19" ht="18.75" customHeight="1" thickBot="1">
      <c r="A2" s="131" t="s">
        <v>4</v>
      </c>
      <c r="B2" s="131"/>
      <c r="C2" s="131"/>
      <c r="D2" s="131"/>
      <c r="E2" s="132"/>
      <c r="F2" s="133"/>
      <c r="G2" s="134"/>
      <c r="H2" s="134"/>
      <c r="I2" s="135"/>
      <c r="J2" s="5"/>
      <c r="K2" s="136" t="s">
        <v>214</v>
      </c>
      <c r="L2" s="136"/>
      <c r="M2" s="115" t="str">
        <f>IFERROR(IF(G14="","　　年　月　日",EOMONTH(DATEVALUE(TEXT(D14,0)&amp;E14&amp;"年1月1日"),G14-1)),"　　年　月　日")</f>
        <v>　　年　月　日</v>
      </c>
      <c r="N2" s="115"/>
      <c r="O2" s="115"/>
      <c r="P2" s="115"/>
      <c r="Q2" s="115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16" t="s">
        <v>209</v>
      </c>
      <c r="I4" s="116"/>
      <c r="J4" s="116"/>
      <c r="K4" s="78"/>
      <c r="L4" s="117" t="str">
        <f>IFERROR(VLOOKUP(F2,医療機関コード検索!$A:$B,2,FALSE),"")</f>
        <v/>
      </c>
      <c r="M4" s="117"/>
      <c r="N4" s="117"/>
      <c r="O4" s="117"/>
      <c r="P4" s="117"/>
      <c r="Q4" s="117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121" t="s">
        <v>269</v>
      </c>
      <c r="I5" s="121"/>
      <c r="J5" s="121"/>
      <c r="K5" s="78"/>
      <c r="L5" s="122"/>
      <c r="M5" s="122"/>
      <c r="N5" s="122"/>
      <c r="O5" s="122"/>
      <c r="P5" s="122"/>
      <c r="Q5" s="122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121" t="s">
        <v>270</v>
      </c>
      <c r="I6" s="121"/>
      <c r="J6" s="121"/>
      <c r="K6" s="78"/>
      <c r="L6" s="139"/>
      <c r="M6" s="139"/>
      <c r="N6" s="139"/>
      <c r="O6" s="139"/>
      <c r="P6" s="139"/>
      <c r="Q6" s="139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121" t="s">
        <v>210</v>
      </c>
      <c r="I7" s="121"/>
      <c r="J7" s="121"/>
      <c r="K7" s="78"/>
      <c r="L7" s="139"/>
      <c r="M7" s="139"/>
      <c r="N7" s="139"/>
      <c r="O7" s="139"/>
      <c r="P7" s="139"/>
      <c r="Q7" s="139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121" t="s">
        <v>271</v>
      </c>
      <c r="I8" s="121"/>
      <c r="J8" s="121"/>
      <c r="K8" s="78"/>
      <c r="L8" s="139"/>
      <c r="M8" s="139"/>
      <c r="N8" s="139"/>
      <c r="O8" s="139"/>
      <c r="P8" s="139"/>
      <c r="Q8" s="139"/>
    </row>
    <row r="9" spans="1:19" s="11" customFormat="1" ht="18" customHeight="1">
      <c r="A9" s="9"/>
      <c r="B9" s="9"/>
      <c r="C9" s="9"/>
      <c r="D9" s="9"/>
      <c r="E9" s="10" t="s">
        <v>216</v>
      </c>
      <c r="F9" s="10"/>
      <c r="G9" s="10"/>
      <c r="H9" s="121" t="s">
        <v>211</v>
      </c>
      <c r="I9" s="121"/>
      <c r="J9" s="121"/>
      <c r="K9" s="77"/>
      <c r="L9" s="122"/>
      <c r="M9" s="122"/>
      <c r="N9" s="122"/>
      <c r="O9" s="122"/>
      <c r="P9" s="122"/>
      <c r="Q9" s="122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121" t="s">
        <v>272</v>
      </c>
      <c r="I10" s="121"/>
      <c r="J10" s="121"/>
      <c r="K10" s="77"/>
      <c r="L10" s="122"/>
      <c r="M10" s="122"/>
      <c r="N10" s="122"/>
      <c r="O10" s="122"/>
      <c r="P10" s="122"/>
      <c r="Q10" s="122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23" t="s">
        <v>418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S12" s="11" t="s">
        <v>216</v>
      </c>
    </row>
    <row r="13" spans="1:19" ht="20.7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25" t="s">
        <v>402</v>
      </c>
      <c r="B14" s="125"/>
      <c r="C14" s="126"/>
      <c r="D14" s="56" t="s">
        <v>213</v>
      </c>
      <c r="E14" s="15"/>
      <c r="F14" s="80" t="s">
        <v>212</v>
      </c>
      <c r="G14" s="15"/>
      <c r="H14" s="14" t="s">
        <v>215</v>
      </c>
      <c r="I14" s="127" t="s">
        <v>218</v>
      </c>
      <c r="J14" s="128"/>
      <c r="K14" s="128"/>
      <c r="L14" s="128"/>
      <c r="M14" s="128"/>
      <c r="N14" s="128"/>
      <c r="O14" s="128"/>
      <c r="P14" s="128"/>
      <c r="Q14" s="128"/>
    </row>
    <row r="15" spans="1:19" s="20" customFormat="1" ht="32.700000000000003" customHeight="1">
      <c r="A15" s="18" t="s">
        <v>238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2.5" customHeight="1">
      <c r="B16" s="23"/>
      <c r="C16" s="24"/>
      <c r="D16" s="21"/>
      <c r="E16" s="118" t="s">
        <v>273</v>
      </c>
      <c r="F16" s="119"/>
      <c r="G16" s="120"/>
      <c r="H16" s="157" t="s">
        <v>275</v>
      </c>
      <c r="I16" s="86"/>
      <c r="J16" s="79"/>
      <c r="K16" s="178" t="s">
        <v>274</v>
      </c>
      <c r="L16" s="86"/>
      <c r="M16" s="86"/>
      <c r="N16" s="158"/>
    </row>
    <row r="17" spans="2:17" ht="33" customHeight="1">
      <c r="B17" s="244" t="s">
        <v>419</v>
      </c>
      <c r="C17" s="183"/>
      <c r="D17" s="184"/>
      <c r="E17" s="140">
        <v>2453</v>
      </c>
      <c r="F17" s="185"/>
      <c r="G17" s="142"/>
      <c r="H17" s="157"/>
      <c r="I17" s="86"/>
      <c r="J17" s="34" t="s">
        <v>281</v>
      </c>
      <c r="K17" s="147">
        <f>E17*H17</f>
        <v>0</v>
      </c>
      <c r="L17" s="148"/>
      <c r="M17" s="149"/>
      <c r="N17" s="150"/>
    </row>
    <row r="18" spans="2:17" ht="33" customHeight="1">
      <c r="B18" s="182" t="s">
        <v>259</v>
      </c>
      <c r="C18" s="183"/>
      <c r="D18" s="184"/>
      <c r="E18" s="140">
        <v>2453</v>
      </c>
      <c r="F18" s="141"/>
      <c r="G18" s="142"/>
      <c r="H18" s="157"/>
      <c r="I18" s="86"/>
      <c r="J18" s="34" t="s">
        <v>281</v>
      </c>
      <c r="K18" s="147">
        <f t="shared" ref="K18:K19" si="0">E18*H18</f>
        <v>0</v>
      </c>
      <c r="L18" s="148"/>
      <c r="M18" s="149"/>
      <c r="N18" s="150"/>
    </row>
    <row r="19" spans="2:17" ht="33" customHeight="1">
      <c r="B19" s="160" t="s">
        <v>239</v>
      </c>
      <c r="C19" s="161"/>
      <c r="D19" s="162"/>
      <c r="E19" s="140">
        <v>2453</v>
      </c>
      <c r="F19" s="185"/>
      <c r="G19" s="142"/>
      <c r="H19" s="157"/>
      <c r="I19" s="86"/>
      <c r="J19" s="34" t="s">
        <v>281</v>
      </c>
      <c r="K19" s="147">
        <f t="shared" si="0"/>
        <v>0</v>
      </c>
      <c r="L19" s="148"/>
      <c r="M19" s="149"/>
      <c r="N19" s="150"/>
    </row>
    <row r="20" spans="2:17" ht="27" customHeight="1">
      <c r="B20" s="28"/>
      <c r="C20" s="28"/>
      <c r="D20" s="28"/>
      <c r="E20" s="28"/>
      <c r="F20" s="28"/>
      <c r="G20" s="28"/>
      <c r="H20" s="178" t="s">
        <v>9</v>
      </c>
      <c r="I20" s="179"/>
      <c r="J20" s="179"/>
      <c r="K20" s="147">
        <f>SUM(K17:N19)</f>
        <v>0</v>
      </c>
      <c r="L20" s="148"/>
      <c r="M20" s="149"/>
      <c r="N20" s="150"/>
    </row>
    <row r="21" spans="2:17" ht="27.6" customHeight="1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2:17" ht="31.2" customHeight="1" thickBot="1">
      <c r="B22" s="28"/>
      <c r="C22" s="28"/>
      <c r="D22" s="28"/>
      <c r="E22" s="28"/>
      <c r="F22" s="28"/>
      <c r="G22" s="28"/>
      <c r="H22" s="180" t="s">
        <v>237</v>
      </c>
      <c r="I22" s="180"/>
      <c r="J22" s="180"/>
      <c r="K22" s="181">
        <f>K20</f>
        <v>0</v>
      </c>
      <c r="L22" s="181"/>
      <c r="M22" s="181"/>
      <c r="N22" s="94">
        <f>ROUNDDOWN(K22*1/11,0)</f>
        <v>0</v>
      </c>
      <c r="O22" s="94"/>
      <c r="P22" s="94"/>
      <c r="Q22" s="94"/>
    </row>
    <row r="23" spans="2:17" ht="18.75" customHeight="1" thickTop="1"/>
    <row r="24" spans="2:17" ht="18.75" customHeight="1"/>
    <row r="25" spans="2:17" ht="18.75" customHeight="1"/>
    <row r="26" spans="2:17" ht="18.75" customHeight="1"/>
    <row r="27" spans="2:17" ht="18.75" customHeight="1"/>
    <row r="28" spans="2:17" ht="18.75" customHeight="1"/>
    <row r="29" spans="2:17" ht="18.75" customHeight="1"/>
    <row r="30" spans="2:17" ht="18.75" customHeight="1"/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</sheetData>
  <mergeCells count="42">
    <mergeCell ref="H20:J20"/>
    <mergeCell ref="K20:N20"/>
    <mergeCell ref="H22:J22"/>
    <mergeCell ref="K22:M22"/>
    <mergeCell ref="N22:Q22"/>
    <mergeCell ref="B18:D18"/>
    <mergeCell ref="E18:G18"/>
    <mergeCell ref="H18:I18"/>
    <mergeCell ref="K18:N18"/>
    <mergeCell ref="B19:D19"/>
    <mergeCell ref="E19:G19"/>
    <mergeCell ref="H19:I19"/>
    <mergeCell ref="K19:N19"/>
    <mergeCell ref="B17:D17"/>
    <mergeCell ref="E17:G17"/>
    <mergeCell ref="H17:I17"/>
    <mergeCell ref="K17:N17"/>
    <mergeCell ref="A12:Q12"/>
    <mergeCell ref="A14:C14"/>
    <mergeCell ref="I14:Q14"/>
    <mergeCell ref="E16:G16"/>
    <mergeCell ref="H16:I16"/>
    <mergeCell ref="K16:N16"/>
    <mergeCell ref="H8:J8"/>
    <mergeCell ref="L8:Q8"/>
    <mergeCell ref="H9:J9"/>
    <mergeCell ref="L9:Q9"/>
    <mergeCell ref="H10:J10"/>
    <mergeCell ref="L10:Q10"/>
    <mergeCell ref="H5:J5"/>
    <mergeCell ref="L5:Q5"/>
    <mergeCell ref="H6:J6"/>
    <mergeCell ref="L6:Q6"/>
    <mergeCell ref="H7:J7"/>
    <mergeCell ref="L7:Q7"/>
    <mergeCell ref="H4:J4"/>
    <mergeCell ref="L4:Q4"/>
    <mergeCell ref="G1:K1"/>
    <mergeCell ref="A2:E2"/>
    <mergeCell ref="F2:I2"/>
    <mergeCell ref="K2:L2"/>
    <mergeCell ref="M2:Q2"/>
  </mergeCells>
  <phoneticPr fontId="2"/>
  <conditionalFormatting sqref="L4:Q4 H17:I19">
    <cfRule type="containsBlanks" dxfId="13" priority="6">
      <formula>LEN(TRIM(H4))=0</formula>
    </cfRule>
  </conditionalFormatting>
  <conditionalFormatting sqref="G14 E14">
    <cfRule type="containsBlanks" dxfId="12" priority="7">
      <formula>LEN(TRIM(E14))=0</formula>
    </cfRule>
  </conditionalFormatting>
  <conditionalFormatting sqref="L9:Q10 L6:L8">
    <cfRule type="containsBlanks" dxfId="11" priority="5">
      <formula>LEN(TRIM(L6))=0</formula>
    </cfRule>
  </conditionalFormatting>
  <conditionalFormatting sqref="F2">
    <cfRule type="containsBlanks" dxfId="10" priority="3">
      <formula>LEN(TRIM(F2))=0</formula>
    </cfRule>
  </conditionalFormatting>
  <conditionalFormatting sqref="F2">
    <cfRule type="containsBlanks" dxfId="9" priority="2">
      <formula>LEN(TRIM(F2))=0</formula>
    </cfRule>
  </conditionalFormatting>
  <conditionalFormatting sqref="L5:Q5">
    <cfRule type="containsBlanks" dxfId="8" priority="1">
      <formula>LEN(TRIM(L5))=0</formula>
    </cfRule>
  </conditionalFormatting>
  <dataValidations count="2">
    <dataValidation imeMode="hiragana" allowBlank="1" showInputMessage="1" showErrorMessage="1" sqref="L10 L5"/>
    <dataValidation imeMode="off" allowBlank="1" showInputMessage="1" showErrorMessage="1" sqref="L9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B195A"/>
  </sheetPr>
  <dimension ref="A1:S279"/>
  <sheetViews>
    <sheetView view="pageBreakPreview" zoomScaleNormal="100" zoomScaleSheetLayoutView="100" workbookViewId="0">
      <selection activeCell="H19" sqref="H19:I19"/>
    </sheetView>
  </sheetViews>
  <sheetFormatPr defaultColWidth="9" defaultRowHeight="19.8"/>
  <cols>
    <col min="1" max="1" width="4.69921875" style="6" customWidth="1"/>
    <col min="2" max="5" width="4.5" style="6" customWidth="1"/>
    <col min="6" max="8" width="4.69921875" style="6" customWidth="1"/>
    <col min="9" max="10" width="4.5" style="6" customWidth="1"/>
    <col min="11" max="12" width="5.69921875" style="6" customWidth="1"/>
    <col min="13" max="17" width="4.69921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14" t="s">
        <v>279</v>
      </c>
      <c r="H1" s="114"/>
      <c r="I1" s="114"/>
      <c r="J1" s="114"/>
      <c r="K1" s="114"/>
      <c r="L1" s="5"/>
      <c r="M1" s="5"/>
      <c r="N1" s="5"/>
      <c r="O1" s="5"/>
      <c r="P1" s="5" t="s">
        <v>417</v>
      </c>
      <c r="Q1" s="5"/>
    </row>
    <row r="2" spans="1:19" ht="18.75" customHeight="1" thickBot="1">
      <c r="A2" s="131" t="s">
        <v>4</v>
      </c>
      <c r="B2" s="131"/>
      <c r="C2" s="131"/>
      <c r="D2" s="131"/>
      <c r="E2" s="132"/>
      <c r="F2" s="133"/>
      <c r="G2" s="134"/>
      <c r="H2" s="134"/>
      <c r="I2" s="135"/>
      <c r="J2" s="5"/>
      <c r="K2" s="136" t="s">
        <v>214</v>
      </c>
      <c r="L2" s="136"/>
      <c r="M2" s="115" t="str">
        <f>IFERROR(IF(G14="","　　年　月　日",EOMONTH(DATEVALUE(TEXT(D14,0)&amp;E14&amp;"年1月1日"),G14-1)),"　　年　月　日")</f>
        <v>　　年　月　日</v>
      </c>
      <c r="N2" s="115"/>
      <c r="O2" s="115"/>
      <c r="P2" s="115"/>
      <c r="Q2" s="115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16" t="s">
        <v>209</v>
      </c>
      <c r="I4" s="116"/>
      <c r="J4" s="116"/>
      <c r="K4" s="78"/>
      <c r="L4" s="117" t="str">
        <f>IFERROR(VLOOKUP(F2,医療機関コード検索!$A:$B,2,FALSE),"")</f>
        <v/>
      </c>
      <c r="M4" s="117"/>
      <c r="N4" s="117"/>
      <c r="O4" s="117"/>
      <c r="P4" s="117"/>
      <c r="Q4" s="117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121" t="s">
        <v>269</v>
      </c>
      <c r="I5" s="121"/>
      <c r="J5" s="121"/>
      <c r="K5" s="78"/>
      <c r="L5" s="122"/>
      <c r="M5" s="122"/>
      <c r="N5" s="122"/>
      <c r="O5" s="122"/>
      <c r="P5" s="122"/>
      <c r="Q5" s="122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121" t="s">
        <v>270</v>
      </c>
      <c r="I6" s="121"/>
      <c r="J6" s="121"/>
      <c r="K6" s="78"/>
      <c r="L6" s="139"/>
      <c r="M6" s="139"/>
      <c r="N6" s="139"/>
      <c r="O6" s="139"/>
      <c r="P6" s="139"/>
      <c r="Q6" s="139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121" t="s">
        <v>210</v>
      </c>
      <c r="I7" s="121"/>
      <c r="J7" s="121"/>
      <c r="K7" s="78"/>
      <c r="L7" s="139"/>
      <c r="M7" s="139"/>
      <c r="N7" s="139"/>
      <c r="O7" s="139"/>
      <c r="P7" s="139"/>
      <c r="Q7" s="139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121" t="s">
        <v>271</v>
      </c>
      <c r="I8" s="121"/>
      <c r="J8" s="121"/>
      <c r="K8" s="78"/>
      <c r="L8" s="139"/>
      <c r="M8" s="139"/>
      <c r="N8" s="139"/>
      <c r="O8" s="139"/>
      <c r="P8" s="139"/>
      <c r="Q8" s="139"/>
    </row>
    <row r="9" spans="1:19" s="11" customFormat="1" ht="18" customHeight="1">
      <c r="A9" s="9"/>
      <c r="B9" s="9"/>
      <c r="C9" s="9"/>
      <c r="D9" s="9"/>
      <c r="E9" s="10" t="s">
        <v>216</v>
      </c>
      <c r="F9" s="10"/>
      <c r="G9" s="10"/>
      <c r="H9" s="121" t="s">
        <v>211</v>
      </c>
      <c r="I9" s="121"/>
      <c r="J9" s="121"/>
      <c r="K9" s="77"/>
      <c r="L9" s="122"/>
      <c r="M9" s="122"/>
      <c r="N9" s="122"/>
      <c r="O9" s="122"/>
      <c r="P9" s="122"/>
      <c r="Q9" s="122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121" t="s">
        <v>272</v>
      </c>
      <c r="I10" s="121"/>
      <c r="J10" s="121"/>
      <c r="K10" s="77"/>
      <c r="L10" s="122"/>
      <c r="M10" s="122"/>
      <c r="N10" s="122"/>
      <c r="O10" s="122"/>
      <c r="P10" s="122"/>
      <c r="Q10" s="122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23" t="s">
        <v>420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S12" s="11" t="s">
        <v>216</v>
      </c>
    </row>
    <row r="13" spans="1:19" ht="20.7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25" t="s">
        <v>402</v>
      </c>
      <c r="B14" s="125"/>
      <c r="C14" s="126"/>
      <c r="D14" s="56" t="s">
        <v>213</v>
      </c>
      <c r="E14" s="15"/>
      <c r="F14" s="80" t="s">
        <v>212</v>
      </c>
      <c r="G14" s="15"/>
      <c r="H14" s="14" t="s">
        <v>215</v>
      </c>
      <c r="I14" s="127" t="s">
        <v>218</v>
      </c>
      <c r="J14" s="128"/>
      <c r="K14" s="128"/>
      <c r="L14" s="128"/>
      <c r="M14" s="128"/>
      <c r="N14" s="128"/>
      <c r="O14" s="128"/>
      <c r="P14" s="128"/>
      <c r="Q14" s="128"/>
    </row>
    <row r="15" spans="1:19" s="20" customFormat="1" ht="32.700000000000003" customHeight="1">
      <c r="A15" s="18" t="s">
        <v>238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2.5" customHeight="1">
      <c r="B16" s="23"/>
      <c r="C16" s="24"/>
      <c r="D16" s="21"/>
      <c r="E16" s="118" t="s">
        <v>273</v>
      </c>
      <c r="F16" s="119"/>
      <c r="G16" s="120"/>
      <c r="H16" s="157" t="s">
        <v>275</v>
      </c>
      <c r="I16" s="86"/>
      <c r="J16" s="79"/>
      <c r="K16" s="178" t="s">
        <v>274</v>
      </c>
      <c r="L16" s="86"/>
      <c r="M16" s="86"/>
      <c r="N16" s="158"/>
    </row>
    <row r="17" spans="2:17" ht="33" customHeight="1">
      <c r="B17" s="182" t="s">
        <v>403</v>
      </c>
      <c r="C17" s="183"/>
      <c r="D17" s="184"/>
      <c r="E17" s="140">
        <v>1183</v>
      </c>
      <c r="F17" s="185"/>
      <c r="G17" s="142"/>
      <c r="H17" s="157"/>
      <c r="I17" s="86"/>
      <c r="J17" s="34" t="s">
        <v>281</v>
      </c>
      <c r="K17" s="147">
        <f>E17*H17</f>
        <v>0</v>
      </c>
      <c r="L17" s="148"/>
      <c r="M17" s="149"/>
      <c r="N17" s="150"/>
    </row>
    <row r="18" spans="2:17" ht="33" customHeight="1">
      <c r="B18" s="182" t="s">
        <v>258</v>
      </c>
      <c r="C18" s="183"/>
      <c r="D18" s="184"/>
      <c r="E18" s="140">
        <v>1683</v>
      </c>
      <c r="F18" s="141"/>
      <c r="G18" s="142"/>
      <c r="H18" s="157"/>
      <c r="I18" s="86"/>
      <c r="J18" s="34" t="s">
        <v>281</v>
      </c>
      <c r="K18" s="147">
        <f>E18*H18</f>
        <v>0</v>
      </c>
      <c r="L18" s="148"/>
      <c r="M18" s="149"/>
      <c r="N18" s="150"/>
    </row>
    <row r="19" spans="2:17" ht="33" customHeight="1">
      <c r="B19" s="182" t="s">
        <v>259</v>
      </c>
      <c r="C19" s="183"/>
      <c r="D19" s="184"/>
      <c r="E19" s="140">
        <v>1683</v>
      </c>
      <c r="F19" s="141"/>
      <c r="G19" s="142"/>
      <c r="H19" s="157"/>
      <c r="I19" s="86"/>
      <c r="J19" s="34" t="s">
        <v>281</v>
      </c>
      <c r="K19" s="147">
        <f t="shared" ref="K19:K20" si="0">E19*H19</f>
        <v>0</v>
      </c>
      <c r="L19" s="148"/>
      <c r="M19" s="149"/>
      <c r="N19" s="150"/>
    </row>
    <row r="20" spans="2:17" ht="33" customHeight="1">
      <c r="B20" s="160" t="s">
        <v>239</v>
      </c>
      <c r="C20" s="161"/>
      <c r="D20" s="162"/>
      <c r="E20" s="140">
        <v>1683</v>
      </c>
      <c r="F20" s="185"/>
      <c r="G20" s="142"/>
      <c r="H20" s="157"/>
      <c r="I20" s="86"/>
      <c r="J20" s="34" t="s">
        <v>281</v>
      </c>
      <c r="K20" s="147">
        <f t="shared" si="0"/>
        <v>0</v>
      </c>
      <c r="L20" s="148"/>
      <c r="M20" s="149"/>
      <c r="N20" s="150"/>
    </row>
    <row r="21" spans="2:17" ht="27" customHeight="1">
      <c r="B21" s="28"/>
      <c r="C21" s="28"/>
      <c r="D21" s="28"/>
      <c r="E21" s="28"/>
      <c r="F21" s="28"/>
      <c r="G21" s="28"/>
      <c r="H21" s="178" t="s">
        <v>9</v>
      </c>
      <c r="I21" s="179"/>
      <c r="J21" s="179"/>
      <c r="K21" s="147">
        <f>SUM(K17:N20)</f>
        <v>0</v>
      </c>
      <c r="L21" s="148"/>
      <c r="M21" s="149"/>
      <c r="N21" s="150"/>
    </row>
    <row r="22" spans="2:17" ht="27.6" customHeight="1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2:17" ht="31.2" customHeight="1" thickBot="1">
      <c r="B23" s="28"/>
      <c r="C23" s="28"/>
      <c r="D23" s="28"/>
      <c r="E23" s="28"/>
      <c r="F23" s="28"/>
      <c r="G23" s="28"/>
      <c r="H23" s="180" t="s">
        <v>237</v>
      </c>
      <c r="I23" s="180"/>
      <c r="J23" s="180"/>
      <c r="K23" s="181">
        <f>K21</f>
        <v>0</v>
      </c>
      <c r="L23" s="181"/>
      <c r="M23" s="181"/>
      <c r="N23" s="94">
        <f>ROUNDDOWN(K23*1/11,0)</f>
        <v>0</v>
      </c>
      <c r="O23" s="94"/>
      <c r="P23" s="94"/>
      <c r="Q23" s="94"/>
    </row>
    <row r="24" spans="2:17" ht="18.75" customHeight="1" thickTop="1"/>
    <row r="25" spans="2:17" ht="18.75" customHeight="1"/>
    <row r="26" spans="2:17" ht="18.75" customHeight="1"/>
    <row r="27" spans="2:17" ht="18.75" customHeight="1"/>
    <row r="28" spans="2:17" ht="18.75" customHeight="1"/>
    <row r="29" spans="2:17" ht="18.75" customHeight="1"/>
    <row r="30" spans="2:17" ht="18.75" customHeight="1"/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</sheetData>
  <mergeCells count="46">
    <mergeCell ref="H21:J21"/>
    <mergeCell ref="K21:N21"/>
    <mergeCell ref="H23:J23"/>
    <mergeCell ref="K23:M23"/>
    <mergeCell ref="N23:Q23"/>
    <mergeCell ref="B19:D19"/>
    <mergeCell ref="E19:G19"/>
    <mergeCell ref="H19:I19"/>
    <mergeCell ref="K19:N19"/>
    <mergeCell ref="B20:D20"/>
    <mergeCell ref="E20:G20"/>
    <mergeCell ref="H20:I20"/>
    <mergeCell ref="K20:N20"/>
    <mergeCell ref="B17:D17"/>
    <mergeCell ref="E17:G17"/>
    <mergeCell ref="H17:I17"/>
    <mergeCell ref="K17:N17"/>
    <mergeCell ref="B18:D18"/>
    <mergeCell ref="E18:G18"/>
    <mergeCell ref="H18:I18"/>
    <mergeCell ref="K18:N18"/>
    <mergeCell ref="A12:Q12"/>
    <mergeCell ref="A14:C14"/>
    <mergeCell ref="I14:Q14"/>
    <mergeCell ref="E16:G16"/>
    <mergeCell ref="H16:I16"/>
    <mergeCell ref="K16:N16"/>
    <mergeCell ref="H8:J8"/>
    <mergeCell ref="L8:Q8"/>
    <mergeCell ref="H9:J9"/>
    <mergeCell ref="L9:Q9"/>
    <mergeCell ref="H10:J10"/>
    <mergeCell ref="L10:Q10"/>
    <mergeCell ref="H5:J5"/>
    <mergeCell ref="L5:Q5"/>
    <mergeCell ref="H6:J6"/>
    <mergeCell ref="L6:Q6"/>
    <mergeCell ref="H7:J7"/>
    <mergeCell ref="L7:Q7"/>
    <mergeCell ref="H4:J4"/>
    <mergeCell ref="L4:Q4"/>
    <mergeCell ref="G1:K1"/>
    <mergeCell ref="A2:E2"/>
    <mergeCell ref="F2:I2"/>
    <mergeCell ref="K2:L2"/>
    <mergeCell ref="M2:Q2"/>
  </mergeCells>
  <phoneticPr fontId="2"/>
  <conditionalFormatting sqref="L4:Q4">
    <cfRule type="containsBlanks" dxfId="7" priority="6">
      <formula>LEN(TRIM(L4))=0</formula>
    </cfRule>
  </conditionalFormatting>
  <conditionalFormatting sqref="G14 E14">
    <cfRule type="containsBlanks" dxfId="6" priority="7">
      <formula>LEN(TRIM(E14))=0</formula>
    </cfRule>
  </conditionalFormatting>
  <conditionalFormatting sqref="L9:Q10 L6:L8">
    <cfRule type="containsBlanks" dxfId="5" priority="5">
      <formula>LEN(TRIM(L6))=0</formula>
    </cfRule>
  </conditionalFormatting>
  <conditionalFormatting sqref="H17:I20">
    <cfRule type="containsBlanks" dxfId="4" priority="4">
      <formula>LEN(TRIM(H17))=0</formula>
    </cfRule>
  </conditionalFormatting>
  <conditionalFormatting sqref="F2">
    <cfRule type="containsBlanks" dxfId="3" priority="3">
      <formula>LEN(TRIM(F2))=0</formula>
    </cfRule>
  </conditionalFormatting>
  <conditionalFormatting sqref="F2">
    <cfRule type="containsBlanks" dxfId="2" priority="2">
      <formula>LEN(TRIM(F2))=0</formula>
    </cfRule>
  </conditionalFormatting>
  <conditionalFormatting sqref="L5:Q5">
    <cfRule type="containsBlanks" dxfId="1" priority="1">
      <formula>LEN(TRIM(L5))=0</formula>
    </cfRule>
  </conditionalFormatting>
  <dataValidations count="2">
    <dataValidation imeMode="hiragana" allowBlank="1" showInputMessage="1" showErrorMessage="1" sqref="L10 L5"/>
    <dataValidation imeMode="off" allowBlank="1" showInputMessage="1" showErrorMessage="1" sqref="L9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乳がん</vt:lpstr>
      <vt:lpstr>子宮がん</vt:lpstr>
      <vt:lpstr>胃がんX線</vt:lpstr>
      <vt:lpstr>胃がん内視鏡・尿素</vt:lpstr>
      <vt:lpstr>胃リスク</vt:lpstr>
      <vt:lpstr>肝炎</vt:lpstr>
      <vt:lpstr>健康診査(生保)</vt:lpstr>
      <vt:lpstr>大腸がん</vt:lpstr>
      <vt:lpstr>骨粗鬆症</vt:lpstr>
      <vt:lpstr>医療機関コード検索</vt:lpstr>
      <vt:lpstr>リスト</vt:lpstr>
      <vt:lpstr>胃がんX線!Print_Area</vt:lpstr>
      <vt:lpstr>胃がん内視鏡・尿素!Print_Area</vt:lpstr>
      <vt:lpstr>胃リスク!Print_Area</vt:lpstr>
      <vt:lpstr>医療機関コード検索!Print_Area</vt:lpstr>
      <vt:lpstr>肝炎!Print_Area</vt:lpstr>
      <vt:lpstr>'健康診査(生保)'!Print_Area</vt:lpstr>
      <vt:lpstr>骨粗鬆症!Print_Area</vt:lpstr>
      <vt:lpstr>子宮がん!Print_Area</vt:lpstr>
      <vt:lpstr>大腸がん!Print_Area</vt:lpstr>
      <vt:lpstr>乳がん!Print_Area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2025-03-25T04:35:45Z</dcterms:modified>
</cp:coreProperties>
</file>