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1jvsv-fs1\himeji-city\Section\保健所\　　★☆医師会との契約について\20_実施報告書兼請求書\★完成版\国民健康保険課\"/>
    </mc:Choice>
  </mc:AlternateContent>
  <bookViews>
    <workbookView xWindow="0" yWindow="0" windowWidth="20490" windowHeight="7635"/>
  </bookViews>
  <sheets>
    <sheet name="報告書兼請求書" sheetId="4" r:id="rId1"/>
    <sheet name="健診・保健指導機関番号" sheetId="5" r:id="rId2"/>
    <sheet name="委託単価表" sheetId="3" r:id="rId3"/>
  </sheets>
  <definedNames>
    <definedName name="_xlnm.Print_Area" localSheetId="0">報告書兼請求書!$A$1:$Q$27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1" i="4" l="1"/>
  <c r="L20" i="4"/>
  <c r="L19" i="4"/>
  <c r="L18" i="4"/>
  <c r="L17" i="4"/>
  <c r="L6" i="4" l="1"/>
  <c r="O6" i="4" l="1"/>
  <c r="L5" i="4"/>
  <c r="L7" i="4"/>
  <c r="L4" i="4"/>
  <c r="F26" i="4" l="1"/>
  <c r="L22" i="4"/>
  <c r="L26" i="4" l="1"/>
</calcChain>
</file>

<file path=xl/comments1.xml><?xml version="1.0" encoding="utf-8"?>
<comments xmlns="http://schemas.openxmlformats.org/spreadsheetml/2006/main">
  <authors>
    <author>作成者</author>
    <author>小林　景子</author>
  </authors>
  <commentList>
    <comment ref="F2" authorId="0" shapeId="0">
      <text>
        <r>
          <rPr>
            <sz val="12"/>
            <color indexed="81"/>
            <rFont val="MS P ゴシック"/>
            <family val="3"/>
            <charset val="128"/>
          </rPr>
          <t>健診・保健指導機関番号は10桁の参加健診等機関コード登録番号（わからない場合は「健診・保健指導機関番号」のシートを参照してください）</t>
        </r>
      </text>
    </comment>
    <comment ref="L5" authorId="0" shapeId="0">
      <text>
        <r>
          <rPr>
            <sz val="12"/>
            <color indexed="81"/>
            <rFont val="MS P ゴシック"/>
            <family val="3"/>
            <charset val="128"/>
          </rPr>
          <t xml:space="preserve">
【記入方法】
〇</t>
        </r>
        <r>
          <rPr>
            <u/>
            <sz val="12"/>
            <color indexed="81"/>
            <rFont val="MS P ゴシック"/>
            <family val="3"/>
            <charset val="128"/>
          </rPr>
          <t>姫路市に相手方登録した内容</t>
        </r>
        <r>
          <rPr>
            <sz val="12"/>
            <color indexed="81"/>
            <rFont val="MS P ゴシック"/>
            <family val="3"/>
            <charset val="128"/>
          </rPr>
          <t>で、漏れなく記載してください。
　①</t>
        </r>
        <r>
          <rPr>
            <u/>
            <sz val="12"/>
            <color indexed="81"/>
            <rFont val="MS P ゴシック"/>
            <family val="3"/>
            <charset val="128"/>
          </rPr>
          <t>医療機関名称</t>
        </r>
        <r>
          <rPr>
            <sz val="12"/>
            <color indexed="81"/>
            <rFont val="MS P ゴシック"/>
            <family val="3"/>
            <charset val="128"/>
          </rPr>
          <t>　
　②</t>
        </r>
        <r>
          <rPr>
            <u/>
            <sz val="12"/>
            <color indexed="81"/>
            <rFont val="MS P ゴシック"/>
            <family val="3"/>
            <charset val="128"/>
          </rPr>
          <t>住所</t>
        </r>
        <r>
          <rPr>
            <sz val="12"/>
            <color indexed="81"/>
            <rFont val="MS P ゴシック"/>
            <family val="3"/>
            <charset val="128"/>
          </rPr>
          <t xml:space="preserve">
　③</t>
        </r>
        <r>
          <rPr>
            <u/>
            <sz val="12"/>
            <color indexed="81"/>
            <rFont val="MS P ゴシック"/>
            <family val="3"/>
            <charset val="128"/>
          </rPr>
          <t>開設者（代表者）職・氏名</t>
        </r>
        <r>
          <rPr>
            <sz val="12"/>
            <color indexed="81"/>
            <rFont val="MS P ゴシック"/>
            <family val="3"/>
            <charset val="128"/>
          </rPr>
          <t xml:space="preserve">
　④</t>
        </r>
        <r>
          <rPr>
            <u/>
            <sz val="12"/>
            <color indexed="81"/>
            <rFont val="MS P ゴシック"/>
            <family val="3"/>
            <charset val="128"/>
          </rPr>
          <t>電話番号</t>
        </r>
        <r>
          <rPr>
            <sz val="12"/>
            <color indexed="81"/>
            <rFont val="MS P ゴシック"/>
            <family val="3"/>
            <charset val="128"/>
          </rPr>
          <t xml:space="preserve">
　※①、②、③、④は、「健診・保健指導機関番号」を入力すると
　　自動で表示されます。
　　自動で表示されない場合は、ご自身で入力してください。
　※</t>
        </r>
        <r>
          <rPr>
            <sz val="12"/>
            <color indexed="10"/>
            <rFont val="MS P ゴシック"/>
            <family val="3"/>
            <charset val="128"/>
          </rPr>
          <t>自動で表示された内容に変更が必要な場合、変更の手続きが必要
　　です。</t>
        </r>
        <r>
          <rPr>
            <sz val="12"/>
            <color indexed="81"/>
            <rFont val="MS P ゴシック"/>
            <family val="3"/>
            <charset val="128"/>
          </rPr>
          <t>必ず姫路市国民健康保険課あてにご連絡ください。
　　変更手続きなく記載した場合、お支払いができない可能性があり
　　ます。
〇発行責任者
　発行責任者は、代表者と同一人物であっても記載してください。
〇委任状登録時に入力した内容で記載してください。
　①担当者
　②メールアドレス</t>
        </r>
      </text>
    </comment>
    <comment ref="F22" authorId="1" shapeId="0">
      <text>
        <r>
          <rPr>
            <sz val="12"/>
            <color indexed="81"/>
            <rFont val="MS P ゴシック"/>
            <family val="3"/>
            <charset val="128"/>
          </rPr>
          <t>途中終了者がいる場合は、実施人数、実施ポイントを入力してください。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<sst xmlns="http://schemas.openxmlformats.org/spreadsheetml/2006/main" count="533" uniqueCount="239">
  <si>
    <t>区分</t>
    <rPh sb="0" eb="2">
      <t>クブン</t>
    </rPh>
    <phoneticPr fontId="3"/>
  </si>
  <si>
    <t>実施内容</t>
    <rPh sb="0" eb="2">
      <t>ジッシ</t>
    </rPh>
    <rPh sb="2" eb="4">
      <t>ナイヨウ</t>
    </rPh>
    <phoneticPr fontId="3"/>
  </si>
  <si>
    <t>初回指導</t>
    <rPh sb="0" eb="2">
      <t>ショカイ</t>
    </rPh>
    <rPh sb="2" eb="4">
      <t>シドウ</t>
    </rPh>
    <phoneticPr fontId="3"/>
  </si>
  <si>
    <t>６か月後評価</t>
    <rPh sb="2" eb="4">
      <t>ゲツゴ</t>
    </rPh>
    <rPh sb="4" eb="6">
      <t>ヒョウカ</t>
    </rPh>
    <phoneticPr fontId="3"/>
  </si>
  <si>
    <t>途中終了</t>
    <rPh sb="0" eb="2">
      <t>トチュウ</t>
    </rPh>
    <rPh sb="2" eb="4">
      <t>シュウリョウ</t>
    </rPh>
    <phoneticPr fontId="3"/>
  </si>
  <si>
    <t>実施者数(人)</t>
    <rPh sb="0" eb="2">
      <t>ジッシ</t>
    </rPh>
    <rPh sb="2" eb="3">
      <t>シャ</t>
    </rPh>
    <rPh sb="3" eb="4">
      <t>スウ</t>
    </rPh>
    <rPh sb="5" eb="6">
      <t>ニン</t>
    </rPh>
    <phoneticPr fontId="3"/>
  </si>
  <si>
    <t>年　　月　　日</t>
    <rPh sb="0" eb="1">
      <t>ネン</t>
    </rPh>
    <rPh sb="3" eb="4">
      <t>ツキ</t>
    </rPh>
    <rPh sb="6" eb="7">
      <t>ヒ</t>
    </rPh>
    <phoneticPr fontId="7"/>
  </si>
  <si>
    <t>　姫 路 市 長 様</t>
    <rPh sb="1" eb="2">
      <t>ヒメ</t>
    </rPh>
    <rPh sb="3" eb="4">
      <t>ミチ</t>
    </rPh>
    <rPh sb="5" eb="6">
      <t>シ</t>
    </rPh>
    <rPh sb="7" eb="8">
      <t>チョウ</t>
    </rPh>
    <rPh sb="9" eb="10">
      <t>サマ</t>
    </rPh>
    <phoneticPr fontId="7"/>
  </si>
  <si>
    <t>医療機関等名称</t>
    <rPh sb="0" eb="2">
      <t>イリョウ</t>
    </rPh>
    <rPh sb="2" eb="4">
      <t>キカン</t>
    </rPh>
    <rPh sb="4" eb="5">
      <t>トウ</t>
    </rPh>
    <rPh sb="5" eb="7">
      <t>メイショウ</t>
    </rPh>
    <phoneticPr fontId="12"/>
  </si>
  <si>
    <t>　</t>
    <phoneticPr fontId="7"/>
  </si>
  <si>
    <t>電話番号</t>
    <rPh sb="0" eb="2">
      <t>デンワ</t>
    </rPh>
    <rPh sb="2" eb="4">
      <t>バンゴウ</t>
    </rPh>
    <phoneticPr fontId="12"/>
  </si>
  <si>
    <t>担当者氏名</t>
    <rPh sb="0" eb="3">
      <t>タントウシャ</t>
    </rPh>
    <rPh sb="3" eb="5">
      <t>シメイ</t>
    </rPh>
    <phoneticPr fontId="12"/>
  </si>
  <si>
    <t>健診・保健指導
機関番号</t>
    <rPh sb="0" eb="2">
      <t>ケンシン</t>
    </rPh>
    <rPh sb="3" eb="5">
      <t>ホケン</t>
    </rPh>
    <rPh sb="5" eb="7">
      <t>シドウ</t>
    </rPh>
    <rPh sb="8" eb="10">
      <t>キカン</t>
    </rPh>
    <rPh sb="10" eb="12">
      <t>バンゴウ</t>
    </rPh>
    <phoneticPr fontId="7"/>
  </si>
  <si>
    <r>
      <t xml:space="preserve">健診・保健指導
機関番号
</t>
    </r>
    <r>
      <rPr>
        <sz val="9"/>
        <color indexed="8"/>
        <rFont val="ＭＳ Ｐ明朝"/>
        <family val="1"/>
        <charset val="128"/>
      </rPr>
      <t>(半角数字)</t>
    </r>
    <rPh sb="0" eb="2">
      <t>ケンシン</t>
    </rPh>
    <rPh sb="3" eb="5">
      <t>ホケン</t>
    </rPh>
    <rPh sb="5" eb="7">
      <t>シドウ</t>
    </rPh>
    <rPh sb="8" eb="10">
      <t>キカン</t>
    </rPh>
    <rPh sb="10" eb="12">
      <t>バンゴウ</t>
    </rPh>
    <rPh sb="14" eb="16">
      <t>ハンカク</t>
    </rPh>
    <rPh sb="16" eb="18">
      <t>スウジ</t>
    </rPh>
    <phoneticPr fontId="18"/>
  </si>
  <si>
    <t>実施機関名</t>
    <rPh sb="0" eb="2">
      <t>ジッシ</t>
    </rPh>
    <rPh sb="2" eb="5">
      <t>キカンメイ</t>
    </rPh>
    <phoneticPr fontId="18"/>
  </si>
  <si>
    <r>
      <t xml:space="preserve">郵便番号
</t>
    </r>
    <r>
      <rPr>
        <sz val="9"/>
        <color indexed="8"/>
        <rFont val="ＭＳ Ｐ明朝"/>
        <family val="1"/>
        <charset val="128"/>
      </rPr>
      <t>(半角数字・ハイフンあり)</t>
    </r>
    <rPh sb="0" eb="2">
      <t>ユウビン</t>
    </rPh>
    <rPh sb="2" eb="4">
      <t>バンゴウ</t>
    </rPh>
    <rPh sb="6" eb="8">
      <t>ハンカク</t>
    </rPh>
    <rPh sb="8" eb="10">
      <t>スウジ</t>
    </rPh>
    <phoneticPr fontId="18"/>
  </si>
  <si>
    <t>所在地※1</t>
    <rPh sb="0" eb="3">
      <t>ショザイチ</t>
    </rPh>
    <phoneticPr fontId="18"/>
  </si>
  <si>
    <t>受託業務※3</t>
    <rPh sb="0" eb="2">
      <t>ジュタク</t>
    </rPh>
    <rPh sb="2" eb="4">
      <t>ギョウム</t>
    </rPh>
    <phoneticPr fontId="18"/>
  </si>
  <si>
    <t>要予約</t>
    <rPh sb="0" eb="1">
      <t>ヨウ</t>
    </rPh>
    <rPh sb="1" eb="3">
      <t>ヨヤク</t>
    </rPh>
    <phoneticPr fontId="18"/>
  </si>
  <si>
    <t>保健指導</t>
    <rPh sb="0" eb="2">
      <t>ホケン</t>
    </rPh>
    <rPh sb="2" eb="4">
      <t>シドウ</t>
    </rPh>
    <phoneticPr fontId="18"/>
  </si>
  <si>
    <t>特定健康診査</t>
    <rPh sb="0" eb="2">
      <t>トクテイ</t>
    </rPh>
    <rPh sb="2" eb="3">
      <t>ケン</t>
    </rPh>
    <rPh sb="3" eb="4">
      <t>ヤスシ</t>
    </rPh>
    <rPh sb="4" eb="6">
      <t>シンサ</t>
    </rPh>
    <phoneticPr fontId="18"/>
  </si>
  <si>
    <t>特定保健指導</t>
    <rPh sb="0" eb="2">
      <t>トクテイ</t>
    </rPh>
    <rPh sb="2" eb="3">
      <t>ホ</t>
    </rPh>
    <rPh sb="3" eb="4">
      <t>ケン</t>
    </rPh>
    <rPh sb="4" eb="6">
      <t>シドウ</t>
    </rPh>
    <phoneticPr fontId="18"/>
  </si>
  <si>
    <t>追加
健診
項目</t>
    <rPh sb="0" eb="2">
      <t>ツイカ</t>
    </rPh>
    <rPh sb="3" eb="4">
      <t>ケン</t>
    </rPh>
    <rPh sb="4" eb="5">
      <t>ミ</t>
    </rPh>
    <rPh sb="6" eb="8">
      <t>コウモク</t>
    </rPh>
    <phoneticPr fontId="18"/>
  </si>
  <si>
    <t>自院受診者のみ実施する</t>
    <rPh sb="0" eb="1">
      <t>ジ</t>
    </rPh>
    <rPh sb="1" eb="2">
      <t>イン</t>
    </rPh>
    <rPh sb="2" eb="4">
      <t>ジュシン</t>
    </rPh>
    <rPh sb="4" eb="5">
      <t>シャ</t>
    </rPh>
    <rPh sb="7" eb="9">
      <t>ジッシ</t>
    </rPh>
    <phoneticPr fontId="18"/>
  </si>
  <si>
    <t>自院・他院受診者を実施する</t>
    <rPh sb="0" eb="1">
      <t>ジ</t>
    </rPh>
    <rPh sb="1" eb="2">
      <t>イン</t>
    </rPh>
    <rPh sb="3" eb="4">
      <t>タ</t>
    </rPh>
    <rPh sb="4" eb="5">
      <t>イン</t>
    </rPh>
    <rPh sb="5" eb="7">
      <t>ジュシン</t>
    </rPh>
    <rPh sb="7" eb="8">
      <t>シャ</t>
    </rPh>
    <rPh sb="9" eb="11">
      <t>ジッシ</t>
    </rPh>
    <phoneticPr fontId="18"/>
  </si>
  <si>
    <t>実施形態</t>
    <rPh sb="0" eb="2">
      <t>ジッシ</t>
    </rPh>
    <rPh sb="2" eb="4">
      <t>ケイタイ</t>
    </rPh>
    <phoneticPr fontId="18"/>
  </si>
  <si>
    <t>詳細項目※4</t>
    <rPh sb="0" eb="2">
      <t>ショウサイ</t>
    </rPh>
    <rPh sb="2" eb="4">
      <t>コウモク</t>
    </rPh>
    <phoneticPr fontId="18"/>
  </si>
  <si>
    <t>健診当日初回面接※5</t>
    <rPh sb="0" eb="2">
      <t>ケンシン</t>
    </rPh>
    <rPh sb="2" eb="4">
      <t>トウジツ</t>
    </rPh>
    <rPh sb="4" eb="6">
      <t>ショカイ</t>
    </rPh>
    <rPh sb="6" eb="8">
      <t>メンセツ</t>
    </rPh>
    <phoneticPr fontId="18"/>
  </si>
  <si>
    <t>動機付け支援</t>
    <rPh sb="0" eb="2">
      <t>ドウキ</t>
    </rPh>
    <rPh sb="2" eb="3">
      <t>ツ</t>
    </rPh>
    <rPh sb="4" eb="6">
      <t>シエン</t>
    </rPh>
    <phoneticPr fontId="18"/>
  </si>
  <si>
    <t>積極的支援　</t>
    <rPh sb="0" eb="2">
      <t>セッキョク</t>
    </rPh>
    <rPh sb="2" eb="3">
      <t>テキ</t>
    </rPh>
    <rPh sb="3" eb="5">
      <t>シエン</t>
    </rPh>
    <phoneticPr fontId="18"/>
  </si>
  <si>
    <t>特定健診</t>
    <rPh sb="0" eb="2">
      <t>トクテイ</t>
    </rPh>
    <rPh sb="2" eb="4">
      <t>ケンシン</t>
    </rPh>
    <phoneticPr fontId="18"/>
  </si>
  <si>
    <t>集団
健診</t>
    <rPh sb="0" eb="2">
      <t>シュウダン</t>
    </rPh>
    <rPh sb="3" eb="5">
      <t>ケンシン</t>
    </rPh>
    <phoneticPr fontId="18"/>
  </si>
  <si>
    <t>個別
健診</t>
    <rPh sb="0" eb="2">
      <t>コベツ</t>
    </rPh>
    <rPh sb="3" eb="5">
      <t>ケンシン</t>
    </rPh>
    <phoneticPr fontId="18"/>
  </si>
  <si>
    <t>貧血</t>
    <rPh sb="0" eb="2">
      <t>ヒンケツ</t>
    </rPh>
    <phoneticPr fontId="18"/>
  </si>
  <si>
    <t>心電図</t>
    <rPh sb="0" eb="3">
      <t>シンデンズ</t>
    </rPh>
    <phoneticPr fontId="18"/>
  </si>
  <si>
    <t>眼底</t>
    <rPh sb="0" eb="2">
      <t>ガンテイ</t>
    </rPh>
    <phoneticPr fontId="18"/>
  </si>
  <si>
    <t>クレアチニン</t>
    <phoneticPr fontId="18"/>
  </si>
  <si>
    <t>○</t>
  </si>
  <si>
    <t>△</t>
  </si>
  <si>
    <t>松浦医院</t>
  </si>
  <si>
    <t>671-2113</t>
  </si>
  <si>
    <t>仁恵病院</t>
  </si>
  <si>
    <t>670-0811</t>
  </si>
  <si>
    <t>森内科医院</t>
  </si>
  <si>
    <t>670-0029</t>
  </si>
  <si>
    <t>079-297-2018</t>
  </si>
  <si>
    <t>石川病院</t>
  </si>
  <si>
    <t>671-0221</t>
  </si>
  <si>
    <t>079-252-5235</t>
  </si>
  <si>
    <t>城陽江尻病院</t>
  </si>
  <si>
    <t>670-0947</t>
  </si>
  <si>
    <t>079-225-1231</t>
  </si>
  <si>
    <t>670-0822</t>
  </si>
  <si>
    <t>079-285-3377</t>
  </si>
  <si>
    <t>672-8021</t>
  </si>
  <si>
    <t>079-245-3366</t>
  </si>
  <si>
    <t>井野病院</t>
  </si>
  <si>
    <t>671-0102</t>
  </si>
  <si>
    <t>079-254-5553</t>
  </si>
  <si>
    <t>綱島会厚生病院</t>
  </si>
  <si>
    <t>670-0074</t>
  </si>
  <si>
    <t>079-292-1109</t>
  </si>
  <si>
    <t>姫路市医師会診療所</t>
  </si>
  <si>
    <t>670-0061</t>
  </si>
  <si>
    <t>079-295-3322</t>
  </si>
  <si>
    <t>石橋内科広畑センチュリー病院</t>
  </si>
  <si>
    <t>671-1116</t>
  </si>
  <si>
    <t>079-230-0800</t>
  </si>
  <si>
    <t>中谷病院</t>
  </si>
  <si>
    <t>672-8064</t>
  </si>
  <si>
    <t>079-235-5566</t>
  </si>
  <si>
    <t>野里門クリニック</t>
  </si>
  <si>
    <t>670-0011</t>
  </si>
  <si>
    <t>671-1121</t>
  </si>
  <si>
    <t>079-237-1484</t>
  </si>
  <si>
    <t>五島診療所</t>
  </si>
  <si>
    <t>671-1143</t>
  </si>
  <si>
    <t>079-236-3420</t>
  </si>
  <si>
    <t>糖尿病内科　西詰医院</t>
  </si>
  <si>
    <t>670-0996</t>
  </si>
  <si>
    <t>079-292-0092</t>
  </si>
  <si>
    <t>670-0012</t>
  </si>
  <si>
    <t>姫路市国民健康保険特定保健指導委託事業実施報告書 兼 請求書</t>
    <rPh sb="0" eb="2">
      <t>ヒメジシ</t>
    </rPh>
    <rPh sb="2" eb="4">
      <t>コクミン</t>
    </rPh>
    <rPh sb="4" eb="6">
      <t>ケンコウ</t>
    </rPh>
    <rPh sb="6" eb="8">
      <t>ホケン</t>
    </rPh>
    <rPh sb="8" eb="10">
      <t>トクテイ</t>
    </rPh>
    <rPh sb="10" eb="12">
      <t>ホケン</t>
    </rPh>
    <rPh sb="12" eb="14">
      <t>シドウ</t>
    </rPh>
    <rPh sb="14" eb="16">
      <t>イタク</t>
    </rPh>
    <rPh sb="16" eb="18">
      <t>ジギョウ</t>
    </rPh>
    <rPh sb="18" eb="20">
      <t>ジッシ</t>
    </rPh>
    <rPh sb="20" eb="23">
      <t>ホウコクショ</t>
    </rPh>
    <rPh sb="24" eb="25">
      <t>ケン</t>
    </rPh>
    <rPh sb="26" eb="29">
      <t>セイキュウショ</t>
    </rPh>
    <phoneticPr fontId="7"/>
  </si>
  <si>
    <t>請求月（事業実施月）</t>
    <rPh sb="0" eb="2">
      <t>セイキュウ</t>
    </rPh>
    <rPh sb="2" eb="3">
      <t>ツキ</t>
    </rPh>
    <rPh sb="4" eb="6">
      <t>ジギョウ</t>
    </rPh>
    <rPh sb="6" eb="8">
      <t>ジッシ</t>
    </rPh>
    <rPh sb="8" eb="9">
      <t>ツキ</t>
    </rPh>
    <phoneticPr fontId="7"/>
  </si>
  <si>
    <t>令和</t>
    <rPh sb="0" eb="2">
      <t>レイワ</t>
    </rPh>
    <phoneticPr fontId="7"/>
  </si>
  <si>
    <t>年</t>
    <rPh sb="0" eb="1">
      <t>ネン</t>
    </rPh>
    <phoneticPr fontId="7"/>
  </si>
  <si>
    <t>月</t>
    <rPh sb="0" eb="1">
      <t>ツキ</t>
    </rPh>
    <phoneticPr fontId="7"/>
  </si>
  <si>
    <t>複数月の実施をまとめて提出する際も一枚にまとめること。</t>
    <rPh sb="0" eb="2">
      <t>フクスウ</t>
    </rPh>
    <rPh sb="2" eb="3">
      <t>ツキ</t>
    </rPh>
    <rPh sb="4" eb="6">
      <t>ジッシ</t>
    </rPh>
    <rPh sb="11" eb="13">
      <t>テイシュツ</t>
    </rPh>
    <rPh sb="15" eb="16">
      <t>サイ</t>
    </rPh>
    <rPh sb="17" eb="19">
      <t>イチマイ</t>
    </rPh>
    <phoneticPr fontId="7"/>
  </si>
  <si>
    <t>/180P</t>
    <phoneticPr fontId="3"/>
  </si>
  <si>
    <t>×</t>
    <phoneticPr fontId="3"/>
  </si>
  <si>
    <t>総計</t>
    <rPh sb="0" eb="2">
      <t>ソウケイ</t>
    </rPh>
    <phoneticPr fontId="3"/>
  </si>
  <si>
    <t>支払い条件</t>
    <rPh sb="0" eb="2">
      <t>シハラ</t>
    </rPh>
    <rPh sb="3" eb="5">
      <t>ジョウケン</t>
    </rPh>
    <phoneticPr fontId="18"/>
  </si>
  <si>
    <t>１人当たり委託料単価
（消費税含む）</t>
    <phoneticPr fontId="18"/>
  </si>
  <si>
    <t>動機付支援</t>
    <rPh sb="0" eb="2">
      <t>ドウキ</t>
    </rPh>
    <rPh sb="2" eb="3">
      <t>ヅケ</t>
    </rPh>
    <rPh sb="3" eb="5">
      <t>シエン</t>
    </rPh>
    <phoneticPr fontId="18"/>
  </si>
  <si>
    <t>積極的支援</t>
    <rPh sb="0" eb="3">
      <t>セッキョクテキ</t>
    </rPh>
    <rPh sb="3" eb="5">
      <t>シエン</t>
    </rPh>
    <phoneticPr fontId="18"/>
  </si>
  <si>
    <t>23,756÷10＋23,756円×（5÷10）×獲得ポイント(A)÷180
=2375.6＋11,878×A÷180</t>
    <rPh sb="16" eb="17">
      <t>エン</t>
    </rPh>
    <rPh sb="25" eb="27">
      <t>カクトク</t>
    </rPh>
    <phoneticPr fontId="18"/>
  </si>
  <si>
    <t>※１円未満の端数が出る場合は、算出の最後に小数点第１位を四捨五入する。</t>
    <rPh sb="2" eb="3">
      <t>エン</t>
    </rPh>
    <rPh sb="3" eb="5">
      <t>ミマン</t>
    </rPh>
    <rPh sb="6" eb="8">
      <t>ハスウ</t>
    </rPh>
    <rPh sb="9" eb="10">
      <t>デ</t>
    </rPh>
    <rPh sb="11" eb="13">
      <t>バアイ</t>
    </rPh>
    <rPh sb="15" eb="17">
      <t>サンシュツ</t>
    </rPh>
    <rPh sb="18" eb="20">
      <t>サイゴ</t>
    </rPh>
    <rPh sb="21" eb="24">
      <t>ショウスウテン</t>
    </rPh>
    <rPh sb="24" eb="25">
      <t>ダイ</t>
    </rPh>
    <rPh sb="26" eb="27">
      <t>イ</t>
    </rPh>
    <rPh sb="28" eb="32">
      <t>シシャゴニュウ</t>
    </rPh>
    <phoneticPr fontId="18"/>
  </si>
  <si>
    <t>1人あたり保健指導委託料</t>
    <rPh sb="1" eb="2">
      <t>ニン</t>
    </rPh>
    <rPh sb="5" eb="7">
      <t>ホケン</t>
    </rPh>
    <rPh sb="7" eb="9">
      <t>シドウ</t>
    </rPh>
    <rPh sb="9" eb="12">
      <t>イタクリョウ</t>
    </rPh>
    <phoneticPr fontId="3"/>
  </si>
  <si>
    <t>初回指導時に保健指導委託料の8/10</t>
    <rPh sb="0" eb="2">
      <t>ショカイ</t>
    </rPh>
    <rPh sb="2" eb="4">
      <t>シドウ</t>
    </rPh>
    <rPh sb="4" eb="5">
      <t>ジ</t>
    </rPh>
    <rPh sb="6" eb="8">
      <t>ホケン</t>
    </rPh>
    <rPh sb="8" eb="10">
      <t>シドウ</t>
    </rPh>
    <rPh sb="10" eb="12">
      <t>イタク</t>
    </rPh>
    <rPh sb="12" eb="13">
      <t>リョウ</t>
    </rPh>
    <phoneticPr fontId="18"/>
  </si>
  <si>
    <t>6か月後評価時に保健指導委託料の2/10</t>
    <rPh sb="2" eb="4">
      <t>ゲツゴ</t>
    </rPh>
    <rPh sb="4" eb="6">
      <t>ヒョウカ</t>
    </rPh>
    <rPh sb="6" eb="7">
      <t>ジ</t>
    </rPh>
    <rPh sb="8" eb="10">
      <t>ホケン</t>
    </rPh>
    <rPh sb="10" eb="12">
      <t>シドウ</t>
    </rPh>
    <rPh sb="12" eb="14">
      <t>イタク</t>
    </rPh>
    <rPh sb="14" eb="15">
      <t>リョウ</t>
    </rPh>
    <phoneticPr fontId="18"/>
  </si>
  <si>
    <t>途中終了時に保健指導委託料の1/10</t>
    <rPh sb="0" eb="2">
      <t>トチュウ</t>
    </rPh>
    <rPh sb="2" eb="4">
      <t>シュウリョウ</t>
    </rPh>
    <rPh sb="4" eb="5">
      <t>ジ</t>
    </rPh>
    <rPh sb="6" eb="8">
      <t>ホケン</t>
    </rPh>
    <rPh sb="8" eb="10">
      <t>シドウ</t>
    </rPh>
    <rPh sb="10" eb="13">
      <t>イタクリョウ</t>
    </rPh>
    <phoneticPr fontId="3"/>
  </si>
  <si>
    <t>（途中終了の場合）
報告時に保健指導委託料としての1/10に加えて、保健指導委託料の5/10に獲得ポイント割合を乗じた額を支払う</t>
    <rPh sb="1" eb="3">
      <t>トチュウ</t>
    </rPh>
    <rPh sb="3" eb="5">
      <t>シュウリョウ</t>
    </rPh>
    <rPh sb="6" eb="8">
      <t>バアイ</t>
    </rPh>
    <rPh sb="10" eb="12">
      <t>ホウコク</t>
    </rPh>
    <rPh sb="12" eb="13">
      <t>ジ</t>
    </rPh>
    <rPh sb="14" eb="18">
      <t>ホケンシドウ</t>
    </rPh>
    <rPh sb="18" eb="20">
      <t>イタク</t>
    </rPh>
    <rPh sb="20" eb="21">
      <t>リョウ</t>
    </rPh>
    <rPh sb="30" eb="31">
      <t>クワ</t>
    </rPh>
    <rPh sb="34" eb="36">
      <t>ホケン</t>
    </rPh>
    <rPh sb="36" eb="38">
      <t>シドウ</t>
    </rPh>
    <rPh sb="38" eb="40">
      <t>イタク</t>
    </rPh>
    <rPh sb="40" eb="41">
      <t>リョウ</t>
    </rPh>
    <rPh sb="47" eb="49">
      <t>カクトク</t>
    </rPh>
    <rPh sb="53" eb="55">
      <t>ワリアイ</t>
    </rPh>
    <rPh sb="56" eb="57">
      <t>ジョウ</t>
    </rPh>
    <rPh sb="59" eb="60">
      <t>ガク</t>
    </rPh>
    <rPh sb="61" eb="63">
      <t>シハラ</t>
    </rPh>
    <phoneticPr fontId="18"/>
  </si>
  <si>
    <t>初回指導時に保健指導委託料の4/10</t>
    <rPh sb="0" eb="2">
      <t>ショカイ</t>
    </rPh>
    <rPh sb="2" eb="4">
      <t>シドウ</t>
    </rPh>
    <rPh sb="4" eb="5">
      <t>ジ</t>
    </rPh>
    <rPh sb="6" eb="8">
      <t>ホケン</t>
    </rPh>
    <rPh sb="8" eb="10">
      <t>シドウ</t>
    </rPh>
    <rPh sb="10" eb="12">
      <t>イタク</t>
    </rPh>
    <rPh sb="12" eb="13">
      <t>リョウ</t>
    </rPh>
    <phoneticPr fontId="18"/>
  </si>
  <si>
    <t>6か月後評価時に保健指導委託料の6/10</t>
    <rPh sb="2" eb="4">
      <t>ゲツゴ</t>
    </rPh>
    <rPh sb="4" eb="6">
      <t>ヒョウカ</t>
    </rPh>
    <rPh sb="6" eb="7">
      <t>ジ</t>
    </rPh>
    <rPh sb="8" eb="10">
      <t>ホケン</t>
    </rPh>
    <rPh sb="10" eb="12">
      <t>シドウ</t>
    </rPh>
    <rPh sb="12" eb="14">
      <t>イタク</t>
    </rPh>
    <rPh sb="14" eb="15">
      <t>リョウ</t>
    </rPh>
    <phoneticPr fontId="18"/>
  </si>
  <si>
    <t>特定保健指導委託料単価</t>
    <rPh sb="0" eb="2">
      <t>トクテイ</t>
    </rPh>
    <rPh sb="2" eb="4">
      <t>ホケン</t>
    </rPh>
    <rPh sb="4" eb="6">
      <t>シドウ</t>
    </rPh>
    <rPh sb="6" eb="9">
      <t>イタクリョウ</t>
    </rPh>
    <rPh sb="9" eb="11">
      <t>タンカ</t>
    </rPh>
    <phoneticPr fontId="3"/>
  </si>
  <si>
    <t>金額(消費税込）</t>
    <rPh sb="0" eb="2">
      <t>キンガク</t>
    </rPh>
    <rPh sb="3" eb="5">
      <t>ショウヒ</t>
    </rPh>
    <rPh sb="5" eb="7">
      <t>ゼイコミ</t>
    </rPh>
    <phoneticPr fontId="3"/>
  </si>
  <si>
    <r>
      <t>電話番号</t>
    </r>
    <r>
      <rPr>
        <sz val="8"/>
        <color indexed="8"/>
        <rFont val="ＭＳ Ｐ明朝"/>
        <family val="1"/>
        <charset val="128"/>
      </rPr>
      <t>(相手方登録しているもの）</t>
    </r>
    <rPh sb="0" eb="2">
      <t>デンワ</t>
    </rPh>
    <rPh sb="2" eb="4">
      <t>バンゴウ</t>
    </rPh>
    <rPh sb="5" eb="8">
      <t>アイテガタ</t>
    </rPh>
    <rPh sb="8" eb="10">
      <t>トウロク</t>
    </rPh>
    <phoneticPr fontId="18"/>
  </si>
  <si>
    <r>
      <t>担当者肩書、氏名</t>
    </r>
    <r>
      <rPr>
        <sz val="8"/>
        <color indexed="8"/>
        <rFont val="ＭＳ Ｐ明朝"/>
        <family val="1"/>
        <charset val="128"/>
      </rPr>
      <t>(相手方登録しているもの）</t>
    </r>
    <rPh sb="0" eb="3">
      <t>タントウシャ</t>
    </rPh>
    <rPh sb="3" eb="5">
      <t>カタガキ</t>
    </rPh>
    <rPh sb="6" eb="8">
      <t>シメイ</t>
    </rPh>
    <rPh sb="9" eb="12">
      <t>アイテガタ</t>
    </rPh>
    <rPh sb="12" eb="14">
      <t>トウロク</t>
    </rPh>
    <phoneticPr fontId="18"/>
  </si>
  <si>
    <t>住所</t>
    <rPh sb="0" eb="2">
      <t>ジュウショ</t>
    </rPh>
    <phoneticPr fontId="12"/>
  </si>
  <si>
    <t>開設者(代表者)職・氏名</t>
    <rPh sb="0" eb="2">
      <t>カイセツ</t>
    </rPh>
    <rPh sb="2" eb="3">
      <t>シャ</t>
    </rPh>
    <rPh sb="4" eb="7">
      <t>ダイヒョウシャ</t>
    </rPh>
    <rPh sb="8" eb="9">
      <t>ショク</t>
    </rPh>
    <rPh sb="10" eb="12">
      <t>シメイ</t>
    </rPh>
    <phoneticPr fontId="12"/>
  </si>
  <si>
    <t>発行責任者氏名</t>
    <rPh sb="0" eb="2">
      <t>ハッコウ</t>
    </rPh>
    <rPh sb="2" eb="5">
      <t>セキニンシャ</t>
    </rPh>
    <rPh sb="5" eb="7">
      <t>シメイ</t>
    </rPh>
    <phoneticPr fontId="12"/>
  </si>
  <si>
    <t>メールアドレス</t>
  </si>
  <si>
    <t>請求日</t>
    <rPh sb="0" eb="2">
      <t>セイキュウ</t>
    </rPh>
    <rPh sb="2" eb="3">
      <t>ビ</t>
    </rPh>
    <phoneticPr fontId="3"/>
  </si>
  <si>
    <t>積極的
支援</t>
    <rPh sb="0" eb="3">
      <t>セッキョクテキ</t>
    </rPh>
    <rPh sb="4" eb="6">
      <t>シエン</t>
    </rPh>
    <phoneticPr fontId="3"/>
  </si>
  <si>
    <t>下記のとおり請求します。</t>
    <rPh sb="0" eb="2">
      <t>カキ</t>
    </rPh>
    <rPh sb="6" eb="8">
      <t>セイキュウ</t>
    </rPh>
    <phoneticPr fontId="3"/>
  </si>
  <si>
    <t>姫路市夢前町宮置232-7</t>
    <phoneticPr fontId="3"/>
  </si>
  <si>
    <t>姫路市夢前町古知之庄609</t>
  </si>
  <si>
    <t>079-336-0120</t>
  </si>
  <si>
    <t>真浦クリニック</t>
  </si>
  <si>
    <t>672-0101</t>
  </si>
  <si>
    <t>姫路市家島町真浦字片山2379-1</t>
  </si>
  <si>
    <t>079-325-0995</t>
  </si>
  <si>
    <t>姫路市野里275</t>
  </si>
  <si>
    <t>079-281-6980</t>
  </si>
  <si>
    <t>姫路市嵐山町4-1</t>
  </si>
  <si>
    <t>姫路市別所町別所2丁目150</t>
  </si>
  <si>
    <t>八家病院</t>
  </si>
  <si>
    <t>079-298-1731</t>
  </si>
  <si>
    <t>阿佐美内科医院</t>
  </si>
  <si>
    <t>670-0831</t>
  </si>
  <si>
    <t>079-222-1512</t>
  </si>
  <si>
    <t>瀧谷内科医院</t>
  </si>
  <si>
    <t>671-2243</t>
  </si>
  <si>
    <t>079-266-2353</t>
  </si>
  <si>
    <t>姫路市白浜町宇佐崎中2丁目522-2</t>
  </si>
  <si>
    <t>姫路市大塩町汐咲1丁目27</t>
  </si>
  <si>
    <t>姫路市西今宿3丁目7-21</t>
  </si>
  <si>
    <t>姫路市広畑区正門通4丁目2-1</t>
  </si>
  <si>
    <t>姫路市飾磨区細江2501</t>
  </si>
  <si>
    <t>姫路市坊主町1</t>
  </si>
  <si>
    <t>石橋内科</t>
  </si>
  <si>
    <t>姫路市大津区天満281-2</t>
  </si>
  <si>
    <t>姫路市土山5丁目5-35</t>
  </si>
  <si>
    <t>城南病院</t>
  </si>
  <si>
    <t>姫路市本町231</t>
  </si>
  <si>
    <t>079-225-2211</t>
  </si>
  <si>
    <t>もりたファミリークリニック</t>
  </si>
  <si>
    <t>670-0948</t>
  </si>
  <si>
    <t>079-289-5729</t>
  </si>
  <si>
    <t>くろえもくもくクリニック</t>
  </si>
  <si>
    <t>670-0945</t>
  </si>
  <si>
    <t>姫路市北条梅原町225</t>
    <rPh sb="3" eb="5">
      <t>ホウジョウ</t>
    </rPh>
    <rPh sb="5" eb="8">
      <t>ウメハラチョウ</t>
    </rPh>
    <phoneticPr fontId="1"/>
  </si>
  <si>
    <t>079-222-2001</t>
  </si>
  <si>
    <t>東姫路よしだクリニック</t>
    <rPh sb="0" eb="1">
      <t>ヒガシ</t>
    </rPh>
    <rPh sb="1" eb="3">
      <t>ヒメジ</t>
    </rPh>
    <phoneticPr fontId="1"/>
  </si>
  <si>
    <t>670-0944</t>
  </si>
  <si>
    <t>079-226-5550</t>
  </si>
  <si>
    <t>たかはし内科・循環器内科</t>
    <rPh sb="4" eb="6">
      <t>ナイカ</t>
    </rPh>
    <rPh sb="7" eb="10">
      <t>ジュンカンキ</t>
    </rPh>
    <rPh sb="10" eb="12">
      <t>ナイカ</t>
    </rPh>
    <phoneticPr fontId="1"/>
  </si>
  <si>
    <t>679-2141</t>
  </si>
  <si>
    <t>姫路市香寺町岩部479-1</t>
    <rPh sb="0" eb="3">
      <t>ヒメジシ</t>
    </rPh>
    <rPh sb="3" eb="6">
      <t>コウデラチョウ</t>
    </rPh>
    <rPh sb="6" eb="8">
      <t>イワベ</t>
    </rPh>
    <phoneticPr fontId="1"/>
  </si>
  <si>
    <t>079-232-2288</t>
  </si>
  <si>
    <t>代表者役職名</t>
    <rPh sb="0" eb="3">
      <t>ダイヒョウシャ</t>
    </rPh>
    <rPh sb="3" eb="6">
      <t>ヤクショクメイ</t>
    </rPh>
    <phoneticPr fontId="3"/>
  </si>
  <si>
    <t>代表者名</t>
    <rPh sb="0" eb="3">
      <t>ダイヒョウシャ</t>
    </rPh>
    <rPh sb="3" eb="4">
      <t>メイ</t>
    </rPh>
    <phoneticPr fontId="3"/>
  </si>
  <si>
    <t>院長</t>
    <rPh sb="0" eb="2">
      <t>インチョウ</t>
    </rPh>
    <phoneticPr fontId="3"/>
  </si>
  <si>
    <t>医療機関名または法人名</t>
    <rPh sb="0" eb="2">
      <t>イリョウ</t>
    </rPh>
    <rPh sb="2" eb="4">
      <t>キカン</t>
    </rPh>
    <rPh sb="4" eb="5">
      <t>メイ</t>
    </rPh>
    <rPh sb="8" eb="10">
      <t>ホウジン</t>
    </rPh>
    <rPh sb="10" eb="11">
      <t>メイ</t>
    </rPh>
    <phoneticPr fontId="3"/>
  </si>
  <si>
    <t>松浦診療所</t>
    <phoneticPr fontId="3"/>
  </si>
  <si>
    <t>松浦診療所</t>
    <rPh sb="0" eb="2">
      <t>マツウラ</t>
    </rPh>
    <rPh sb="2" eb="5">
      <t>シンリョウショ</t>
    </rPh>
    <phoneticPr fontId="3"/>
  </si>
  <si>
    <t>松浦　伸郎</t>
    <rPh sb="0" eb="2">
      <t>マツウラ</t>
    </rPh>
    <rPh sb="3" eb="5">
      <t>ノブロウ</t>
    </rPh>
    <phoneticPr fontId="3"/>
  </si>
  <si>
    <t>079-336-0120</t>
    <phoneticPr fontId="3"/>
  </si>
  <si>
    <t>松浦医院</t>
    <rPh sb="0" eb="2">
      <t>マツウラ</t>
    </rPh>
    <rPh sb="2" eb="4">
      <t>イイン</t>
    </rPh>
    <phoneticPr fontId="3"/>
  </si>
  <si>
    <t>理事長</t>
    <rPh sb="0" eb="3">
      <t>リジチョウ</t>
    </rPh>
    <phoneticPr fontId="3"/>
  </si>
  <si>
    <t>西川　弘</t>
    <rPh sb="0" eb="2">
      <t>ニシカワ</t>
    </rPh>
    <rPh sb="3" eb="4">
      <t>ヒロシ</t>
    </rPh>
    <phoneticPr fontId="3"/>
  </si>
  <si>
    <t>医療法人　全人会</t>
    <rPh sb="0" eb="2">
      <t>イリョウ</t>
    </rPh>
    <rPh sb="2" eb="4">
      <t>ホウジン</t>
    </rPh>
    <rPh sb="5" eb="7">
      <t>ゼンジン</t>
    </rPh>
    <rPh sb="7" eb="8">
      <t>カイ</t>
    </rPh>
    <phoneticPr fontId="3"/>
  </si>
  <si>
    <t>中島　宣行</t>
    <rPh sb="0" eb="2">
      <t>ナカシマ</t>
    </rPh>
    <rPh sb="3" eb="5">
      <t>ノブユキ</t>
    </rPh>
    <phoneticPr fontId="3"/>
  </si>
  <si>
    <t>森内科医院</t>
    <rPh sb="0" eb="1">
      <t>モリ</t>
    </rPh>
    <rPh sb="1" eb="3">
      <t>ナイカ</t>
    </rPh>
    <rPh sb="3" eb="5">
      <t>イイン</t>
    </rPh>
    <phoneticPr fontId="3"/>
  </si>
  <si>
    <t>森　為博</t>
    <rPh sb="0" eb="1">
      <t>モリ</t>
    </rPh>
    <rPh sb="2" eb="4">
      <t>タメヒロ</t>
    </rPh>
    <phoneticPr fontId="3"/>
  </si>
  <si>
    <t>671-2121</t>
    <phoneticPr fontId="3"/>
  </si>
  <si>
    <t>医療法人　仁寿会　石川病院</t>
    <rPh sb="0" eb="2">
      <t>イリョウ</t>
    </rPh>
    <rPh sb="2" eb="4">
      <t>ホウジン</t>
    </rPh>
    <rPh sb="5" eb="6">
      <t>ジン</t>
    </rPh>
    <rPh sb="6" eb="7">
      <t>ジュ</t>
    </rPh>
    <rPh sb="7" eb="8">
      <t>カイ</t>
    </rPh>
    <rPh sb="9" eb="11">
      <t>イシカワ</t>
    </rPh>
    <rPh sb="11" eb="13">
      <t>ビョウイン</t>
    </rPh>
    <phoneticPr fontId="3"/>
  </si>
  <si>
    <t>医療法人　ひまわり会　八家病院</t>
    <rPh sb="0" eb="2">
      <t>イリョウ</t>
    </rPh>
    <rPh sb="2" eb="4">
      <t>ホウジン</t>
    </rPh>
    <rPh sb="9" eb="10">
      <t>カイ</t>
    </rPh>
    <rPh sb="11" eb="12">
      <t>ハチ</t>
    </rPh>
    <rPh sb="12" eb="13">
      <t>イエ</t>
    </rPh>
    <rPh sb="13" eb="15">
      <t>ビョウイン</t>
    </rPh>
    <phoneticPr fontId="3"/>
  </si>
  <si>
    <t>田﨑　大喜</t>
    <rPh sb="0" eb="2">
      <t>タサキ</t>
    </rPh>
    <rPh sb="3" eb="5">
      <t>ダイキ</t>
    </rPh>
    <phoneticPr fontId="3"/>
  </si>
  <si>
    <t>姫路市西今宿二丁目9番50号</t>
    <rPh sb="6" eb="7">
      <t>２</t>
    </rPh>
    <rPh sb="10" eb="11">
      <t>バン</t>
    </rPh>
    <rPh sb="13" eb="14">
      <t>ゴウ</t>
    </rPh>
    <phoneticPr fontId="3"/>
  </si>
  <si>
    <t>特定医療法人　光寿会（城陽江尻病院）</t>
    <rPh sb="0" eb="2">
      <t>トクテイ</t>
    </rPh>
    <rPh sb="2" eb="4">
      <t>イリョウ</t>
    </rPh>
    <rPh sb="4" eb="6">
      <t>ホウジン</t>
    </rPh>
    <rPh sb="7" eb="8">
      <t>ヒカ</t>
    </rPh>
    <rPh sb="8" eb="9">
      <t>ジュ</t>
    </rPh>
    <rPh sb="9" eb="10">
      <t>カイ</t>
    </rPh>
    <rPh sb="11" eb="13">
      <t>ジョウヨウ</t>
    </rPh>
    <rPh sb="13" eb="15">
      <t>エジリ</t>
    </rPh>
    <rPh sb="15" eb="17">
      <t>ビョウイン</t>
    </rPh>
    <phoneticPr fontId="3"/>
  </si>
  <si>
    <t>江尻　一成</t>
    <rPh sb="0" eb="2">
      <t>エジリ</t>
    </rPh>
    <rPh sb="3" eb="5">
      <t>イッセイ</t>
    </rPh>
    <phoneticPr fontId="3"/>
  </si>
  <si>
    <t>姫路市北条1丁目279番地</t>
    <rPh sb="11" eb="13">
      <t>バンチ</t>
    </rPh>
    <phoneticPr fontId="3"/>
  </si>
  <si>
    <t>石川　誠</t>
    <rPh sb="0" eb="2">
      <t>イシカワ</t>
    </rPh>
    <rPh sb="3" eb="4">
      <t>マコト</t>
    </rPh>
    <phoneticPr fontId="3"/>
  </si>
  <si>
    <t>姫路医療生活協同組合　共立病院</t>
    <rPh sb="0" eb="2">
      <t>ヒメジ</t>
    </rPh>
    <rPh sb="2" eb="4">
      <t>イリョウ</t>
    </rPh>
    <rPh sb="4" eb="6">
      <t>セイカツ</t>
    </rPh>
    <rPh sb="6" eb="8">
      <t>キョウドウ</t>
    </rPh>
    <rPh sb="8" eb="10">
      <t>クミアイ</t>
    </rPh>
    <rPh sb="11" eb="13">
      <t>キョウリツ</t>
    </rPh>
    <rPh sb="13" eb="15">
      <t>ビョウイン</t>
    </rPh>
    <phoneticPr fontId="3"/>
  </si>
  <si>
    <t>西村　哲範</t>
    <rPh sb="0" eb="2">
      <t>ニシムラ</t>
    </rPh>
    <rPh sb="3" eb="5">
      <t>テツノリ</t>
    </rPh>
    <phoneticPr fontId="3"/>
  </si>
  <si>
    <t>姫路市市川台3丁目12番地</t>
    <rPh sb="11" eb="13">
      <t>バンチ</t>
    </rPh>
    <phoneticPr fontId="3"/>
  </si>
  <si>
    <t>阿佐美内科医院</t>
    <rPh sb="0" eb="3">
      <t>アサミ</t>
    </rPh>
    <rPh sb="3" eb="5">
      <t>ナイカ</t>
    </rPh>
    <rPh sb="5" eb="7">
      <t>イイン</t>
    </rPh>
    <phoneticPr fontId="3"/>
  </si>
  <si>
    <t>阿佐美　實</t>
    <rPh sb="0" eb="3">
      <t>アサミ</t>
    </rPh>
    <rPh sb="4" eb="5">
      <t>ミノル</t>
    </rPh>
    <phoneticPr fontId="3"/>
  </si>
  <si>
    <t>姫路市城見町72番地</t>
    <rPh sb="8" eb="10">
      <t>バンチ</t>
    </rPh>
    <phoneticPr fontId="3"/>
  </si>
  <si>
    <t>医療法人社団　樹徳会　瀧谷内科医院</t>
    <rPh sb="0" eb="2">
      <t>イリョウ</t>
    </rPh>
    <rPh sb="2" eb="4">
      <t>ホウジン</t>
    </rPh>
    <rPh sb="4" eb="6">
      <t>シャダン</t>
    </rPh>
    <rPh sb="7" eb="9">
      <t>ジュトク</t>
    </rPh>
    <rPh sb="9" eb="10">
      <t>カイ</t>
    </rPh>
    <rPh sb="11" eb="13">
      <t>タキタニ</t>
    </rPh>
    <rPh sb="13" eb="15">
      <t>ナイカ</t>
    </rPh>
    <rPh sb="15" eb="17">
      <t>イイン</t>
    </rPh>
    <phoneticPr fontId="3"/>
  </si>
  <si>
    <t>瀧谷　泰博</t>
    <rPh sb="0" eb="2">
      <t>タキタニ</t>
    </rPh>
    <rPh sb="3" eb="5">
      <t>ヤスヒロ</t>
    </rPh>
    <phoneticPr fontId="3"/>
  </si>
  <si>
    <t>姫路市菅生台1番地</t>
    <rPh sb="7" eb="9">
      <t>バンチ</t>
    </rPh>
    <phoneticPr fontId="3"/>
  </si>
  <si>
    <t>内科医</t>
    <rPh sb="0" eb="2">
      <t>ナイカ</t>
    </rPh>
    <rPh sb="2" eb="3">
      <t>イ</t>
    </rPh>
    <phoneticPr fontId="3"/>
  </si>
  <si>
    <t>　石田　正矩</t>
    <rPh sb="1" eb="3">
      <t>イシダ</t>
    </rPh>
    <rPh sb="4" eb="5">
      <t>マサ</t>
    </rPh>
    <phoneticPr fontId="3"/>
  </si>
  <si>
    <t>医療法人社団　汐咲会　井野病院</t>
    <rPh sb="0" eb="2">
      <t>イリョウ</t>
    </rPh>
    <rPh sb="2" eb="4">
      <t>ホウジン</t>
    </rPh>
    <rPh sb="4" eb="6">
      <t>シャダン</t>
    </rPh>
    <rPh sb="7" eb="9">
      <t>シオサキ</t>
    </rPh>
    <rPh sb="9" eb="10">
      <t>カイ</t>
    </rPh>
    <rPh sb="11" eb="13">
      <t>イノ</t>
    </rPh>
    <rPh sb="13" eb="15">
      <t>ビョウイン</t>
    </rPh>
    <phoneticPr fontId="3"/>
  </si>
  <si>
    <t>井野　隆弘</t>
    <rPh sb="0" eb="2">
      <t>イノ</t>
    </rPh>
    <rPh sb="3" eb="5">
      <t>タカヒロ</t>
    </rPh>
    <phoneticPr fontId="3"/>
  </si>
  <si>
    <t>医療法人社団　綱島会　厚生病院</t>
    <rPh sb="0" eb="2">
      <t>イリョウ</t>
    </rPh>
    <rPh sb="2" eb="4">
      <t>ホウジン</t>
    </rPh>
    <rPh sb="4" eb="6">
      <t>シャダン</t>
    </rPh>
    <rPh sb="7" eb="9">
      <t>ツナシマ</t>
    </rPh>
    <rPh sb="9" eb="10">
      <t>カイ</t>
    </rPh>
    <rPh sb="11" eb="13">
      <t>コウセイ</t>
    </rPh>
    <rPh sb="13" eb="15">
      <t>ビョウイン</t>
    </rPh>
    <phoneticPr fontId="3"/>
  </si>
  <si>
    <t>綱島　治子</t>
    <rPh sb="0" eb="2">
      <t>ツナシマ</t>
    </rPh>
    <rPh sb="3" eb="5">
      <t>ハルコ</t>
    </rPh>
    <phoneticPr fontId="3"/>
  </si>
  <si>
    <t>姫路市御立西4丁目1番25号</t>
    <rPh sb="10" eb="11">
      <t>バン</t>
    </rPh>
    <rPh sb="13" eb="14">
      <t>ゴウ</t>
    </rPh>
    <phoneticPr fontId="3"/>
  </si>
  <si>
    <t>一般社団法人　姫路市医師会</t>
    <rPh sb="0" eb="2">
      <t>イッパン</t>
    </rPh>
    <rPh sb="2" eb="4">
      <t>シャダン</t>
    </rPh>
    <rPh sb="4" eb="6">
      <t>ホウジン</t>
    </rPh>
    <rPh sb="7" eb="10">
      <t>ヒメジシ</t>
    </rPh>
    <rPh sb="10" eb="13">
      <t>イシカイ</t>
    </rPh>
    <phoneticPr fontId="3"/>
  </si>
  <si>
    <t>会長</t>
    <rPh sb="0" eb="2">
      <t>カイチョウ</t>
    </rPh>
    <phoneticPr fontId="3"/>
  </si>
  <si>
    <t>石橋　悦次</t>
    <rPh sb="0" eb="2">
      <t>イシバシ</t>
    </rPh>
    <rPh sb="3" eb="5">
      <t>エツジ</t>
    </rPh>
    <phoneticPr fontId="3"/>
  </si>
  <si>
    <t>医療法人社団　石橋内科　石橋内科広畑センチュリー病院</t>
    <rPh sb="0" eb="2">
      <t>イリョウ</t>
    </rPh>
    <rPh sb="2" eb="4">
      <t>ホウジン</t>
    </rPh>
    <rPh sb="4" eb="6">
      <t>シャダン</t>
    </rPh>
    <rPh sb="7" eb="9">
      <t>イシバシ</t>
    </rPh>
    <rPh sb="9" eb="11">
      <t>ナイカ</t>
    </rPh>
    <rPh sb="12" eb="14">
      <t>イシバシ</t>
    </rPh>
    <rPh sb="14" eb="16">
      <t>ナイカ</t>
    </rPh>
    <rPh sb="16" eb="18">
      <t>ヒロハタ</t>
    </rPh>
    <rPh sb="24" eb="26">
      <t>ビョウイン</t>
    </rPh>
    <phoneticPr fontId="3"/>
  </si>
  <si>
    <t>理事長</t>
    <rPh sb="0" eb="3">
      <t>リジチョウ</t>
    </rPh>
    <phoneticPr fontId="3"/>
  </si>
  <si>
    <t>医療法人社団　健裕会　中谷病院</t>
    <rPh sb="0" eb="2">
      <t>イリョウ</t>
    </rPh>
    <rPh sb="2" eb="4">
      <t>ホウジン</t>
    </rPh>
    <rPh sb="4" eb="6">
      <t>シャダン</t>
    </rPh>
    <rPh sb="7" eb="8">
      <t>ケン</t>
    </rPh>
    <rPh sb="8" eb="9">
      <t>ユウ</t>
    </rPh>
    <rPh sb="9" eb="10">
      <t>カイ</t>
    </rPh>
    <rPh sb="11" eb="13">
      <t>ナカタニ</t>
    </rPh>
    <rPh sb="13" eb="15">
      <t>ビョウイン</t>
    </rPh>
    <phoneticPr fontId="3"/>
  </si>
  <si>
    <t>中谷　裕司</t>
    <rPh sb="0" eb="2">
      <t>ナカタニ</t>
    </rPh>
    <rPh sb="3" eb="5">
      <t>ユウジ</t>
    </rPh>
    <phoneticPr fontId="3"/>
  </si>
  <si>
    <t>野里門クリニック</t>
    <rPh sb="0" eb="2">
      <t>ノザト</t>
    </rPh>
    <rPh sb="2" eb="3">
      <t>モン</t>
    </rPh>
    <phoneticPr fontId="3"/>
  </si>
  <si>
    <t>院長</t>
    <rPh sb="0" eb="2">
      <t>インチョウ</t>
    </rPh>
    <phoneticPr fontId="3"/>
  </si>
  <si>
    <t>石井　洋治</t>
    <rPh sb="0" eb="2">
      <t>イシイ</t>
    </rPh>
    <rPh sb="3" eb="5">
      <t>ヨウジ</t>
    </rPh>
    <phoneticPr fontId="3"/>
  </si>
  <si>
    <t>079-225-1232</t>
    <phoneticPr fontId="3"/>
  </si>
  <si>
    <t>姫路市広畑区東新町1丁目29</t>
    <rPh sb="10" eb="12">
      <t>チョウメ</t>
    </rPh>
    <phoneticPr fontId="3"/>
  </si>
  <si>
    <t>医療法人社団　石橋内科</t>
    <rPh sb="0" eb="2">
      <t>イリョウ</t>
    </rPh>
    <rPh sb="2" eb="4">
      <t>ホウジン</t>
    </rPh>
    <rPh sb="4" eb="6">
      <t>シャダン</t>
    </rPh>
    <rPh sb="7" eb="9">
      <t>イシバシ</t>
    </rPh>
    <rPh sb="9" eb="11">
      <t>ナイカ</t>
    </rPh>
    <phoneticPr fontId="3"/>
  </si>
  <si>
    <t>医療法人社団　五島診療所</t>
    <rPh sb="0" eb="2">
      <t>イリョウ</t>
    </rPh>
    <rPh sb="2" eb="4">
      <t>ホウジン</t>
    </rPh>
    <rPh sb="4" eb="6">
      <t>シャダン</t>
    </rPh>
    <rPh sb="7" eb="9">
      <t>ゴトウ</t>
    </rPh>
    <rPh sb="9" eb="12">
      <t>シンリョウショ</t>
    </rPh>
    <phoneticPr fontId="3"/>
  </si>
  <si>
    <t>五島　亨</t>
    <rPh sb="0" eb="2">
      <t>ゴトウ</t>
    </rPh>
    <rPh sb="3" eb="4">
      <t>アキラ</t>
    </rPh>
    <phoneticPr fontId="3"/>
  </si>
  <si>
    <t>糖尿病内科　西詰医院</t>
    <rPh sb="0" eb="3">
      <t>トウニョウビョウ</t>
    </rPh>
    <rPh sb="3" eb="5">
      <t>ナイカ</t>
    </rPh>
    <rPh sb="6" eb="7">
      <t>ニシ</t>
    </rPh>
    <rPh sb="7" eb="8">
      <t>ヅメ</t>
    </rPh>
    <rPh sb="8" eb="10">
      <t>イイン</t>
    </rPh>
    <phoneticPr fontId="3"/>
  </si>
  <si>
    <t>医師</t>
    <rPh sb="0" eb="2">
      <t>イシ</t>
    </rPh>
    <phoneticPr fontId="3"/>
  </si>
  <si>
    <t>西詰　吉隆</t>
    <rPh sb="0" eb="1">
      <t>ニシ</t>
    </rPh>
    <rPh sb="1" eb="2">
      <t>ヅメ</t>
    </rPh>
    <rPh sb="3" eb="5">
      <t>ヨシタカ</t>
    </rPh>
    <phoneticPr fontId="3"/>
  </si>
  <si>
    <t>医療法人　五葉会　城南病院</t>
    <rPh sb="0" eb="2">
      <t>イリョウ</t>
    </rPh>
    <rPh sb="2" eb="4">
      <t>ホウジン</t>
    </rPh>
    <rPh sb="5" eb="6">
      <t>イツ</t>
    </rPh>
    <rPh sb="6" eb="7">
      <t>ハ</t>
    </rPh>
    <rPh sb="7" eb="8">
      <t>カイ</t>
    </rPh>
    <rPh sb="9" eb="11">
      <t>ジョウナン</t>
    </rPh>
    <rPh sb="11" eb="13">
      <t>ビョウイン</t>
    </rPh>
    <phoneticPr fontId="3"/>
  </si>
  <si>
    <t>古城　資久</t>
    <rPh sb="0" eb="2">
      <t>コジョウ</t>
    </rPh>
    <rPh sb="3" eb="4">
      <t>シ</t>
    </rPh>
    <rPh sb="4" eb="5">
      <t>ヒサシ</t>
    </rPh>
    <phoneticPr fontId="3"/>
  </si>
  <si>
    <t>もりたファミリークリニック</t>
    <phoneticPr fontId="3"/>
  </si>
  <si>
    <t>姫路市北条宮の町221　ジョイタウン北条１階</t>
    <rPh sb="0" eb="3">
      <t>ヒメジシ</t>
    </rPh>
    <rPh sb="3" eb="5">
      <t>ホウジョウ</t>
    </rPh>
    <rPh sb="5" eb="6">
      <t>ミヤ</t>
    </rPh>
    <rPh sb="7" eb="8">
      <t>マチ</t>
    </rPh>
    <rPh sb="18" eb="20">
      <t>ホウジョウ</t>
    </rPh>
    <rPh sb="21" eb="22">
      <t>カイ</t>
    </rPh>
    <phoneticPr fontId="1"/>
  </si>
  <si>
    <t>森田　章夫</t>
    <rPh sb="0" eb="2">
      <t>モリタ</t>
    </rPh>
    <rPh sb="3" eb="5">
      <t>アキオ</t>
    </rPh>
    <phoneticPr fontId="3"/>
  </si>
  <si>
    <t>くろえもくもくクリニック</t>
    <phoneticPr fontId="3"/>
  </si>
  <si>
    <t>黒江　兼司</t>
    <rPh sb="0" eb="2">
      <t>クロエ</t>
    </rPh>
    <rPh sb="3" eb="5">
      <t>ケンジ</t>
    </rPh>
    <phoneticPr fontId="3"/>
  </si>
  <si>
    <t>姫路市阿保甲845番</t>
    <rPh sb="3" eb="5">
      <t>アボ</t>
    </rPh>
    <rPh sb="5" eb="6">
      <t>コウ</t>
    </rPh>
    <rPh sb="9" eb="10">
      <t>バン</t>
    </rPh>
    <phoneticPr fontId="1"/>
  </si>
  <si>
    <t>東姫路よしだクリニック</t>
    <rPh sb="0" eb="1">
      <t>ヒガシ</t>
    </rPh>
    <rPh sb="1" eb="3">
      <t>ヒメジ</t>
    </rPh>
    <phoneticPr fontId="3"/>
  </si>
  <si>
    <t>吉田　豪太</t>
    <rPh sb="0" eb="2">
      <t>ヨシダ</t>
    </rPh>
    <rPh sb="3" eb="5">
      <t>ゴウタ</t>
    </rPh>
    <phoneticPr fontId="3"/>
  </si>
  <si>
    <t>たかはし内科・循環器内科</t>
    <rPh sb="4" eb="6">
      <t>ナイカ</t>
    </rPh>
    <rPh sb="7" eb="10">
      <t>ジュンカンキ</t>
    </rPh>
    <rPh sb="10" eb="12">
      <t>ナイカ</t>
    </rPh>
    <phoneticPr fontId="3"/>
  </si>
  <si>
    <t>高橋　八大</t>
    <rPh sb="0" eb="2">
      <t>タカハシ</t>
    </rPh>
    <rPh sb="3" eb="5">
      <t>ハチダイ</t>
    </rPh>
    <phoneticPr fontId="3"/>
  </si>
  <si>
    <t>姫路医療生活協同組合共立病院</t>
    <phoneticPr fontId="3"/>
  </si>
  <si>
    <t>医療法人社団　友幸会　真浦クリニック</t>
    <rPh sb="0" eb="2">
      <t>イリョウ</t>
    </rPh>
    <rPh sb="2" eb="4">
      <t>ホウジン</t>
    </rPh>
    <rPh sb="4" eb="6">
      <t>シャダン</t>
    </rPh>
    <rPh sb="7" eb="9">
      <t>トモユキ</t>
    </rPh>
    <rPh sb="9" eb="10">
      <t>カイ</t>
    </rPh>
    <rPh sb="11" eb="12">
      <t>マコト</t>
    </rPh>
    <rPh sb="12" eb="13">
      <t>ウラ</t>
    </rPh>
    <phoneticPr fontId="3"/>
  </si>
  <si>
    <r>
      <t>実施人数(人）×実施ポイント割合
　　　　　　(</t>
    </r>
    <r>
      <rPr>
        <sz val="10"/>
        <color theme="1"/>
        <rFont val="游ゴシック"/>
        <family val="3"/>
        <charset val="128"/>
        <scheme val="minor"/>
      </rPr>
      <t>獲得ポイント÷180P)</t>
    </r>
    <rPh sb="8" eb="10">
      <t>ジッシ</t>
    </rPh>
    <rPh sb="14" eb="16">
      <t>ワリアイ</t>
    </rPh>
    <rPh sb="24" eb="26">
      <t>カクトク</t>
    </rPh>
    <phoneticPr fontId="3"/>
  </si>
  <si>
    <t>動機付け
支援</t>
    <rPh sb="0" eb="2">
      <t>ドウキ</t>
    </rPh>
    <rPh sb="2" eb="3">
      <t>ヅ</t>
    </rPh>
    <rPh sb="5" eb="7">
      <t>シエン</t>
    </rPh>
    <phoneticPr fontId="3"/>
  </si>
  <si>
    <t>院長</t>
    <rPh sb="0" eb="2">
      <t>インチョウ</t>
    </rPh>
    <phoneticPr fontId="3"/>
  </si>
  <si>
    <t>（消費税含む）</t>
    <rPh sb="1" eb="4">
      <t>ショウヒゼイ</t>
    </rPh>
    <rPh sb="4" eb="5">
      <t>フク</t>
    </rPh>
    <phoneticPr fontId="3"/>
  </si>
  <si>
    <t>石田クリニック</t>
    <rPh sb="0" eb="2">
      <t>イシダ</t>
    </rPh>
    <phoneticPr fontId="3"/>
  </si>
  <si>
    <t>石田クリニック</t>
    <phoneticPr fontId="3"/>
  </si>
  <si>
    <t xml:space="preserve"> 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</si>
</sst>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[$-411]ggge&quot;年&quot;m&quot;月&quot;d&quot;日&quot;;@"/>
    <numFmt numFmtId="177" formatCode="00000000"/>
    <numFmt numFmtId="178" formatCode="#"/>
    <numFmt numFmtId="179" formatCode="#,##0&quot;円&quot;"/>
    <numFmt numFmtId="180" formatCode="General&quot;円&quot;"/>
    <numFmt numFmtId="181" formatCode="&quot;(内消費税 10%&quot;\ #,##0_ &quot;円)&quot;\ "/>
    <numFmt numFmtId="182" formatCode="#,##0;[Red]#,##0"/>
  </numFmts>
  <fonts count="32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游ゴシック"/>
      <family val="3"/>
      <charset val="128"/>
    </font>
    <font>
      <b/>
      <sz val="13"/>
      <color theme="1"/>
      <name val="游ゴシック"/>
      <family val="3"/>
      <charset val="128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</font>
    <font>
      <sz val="12"/>
      <color indexed="81"/>
      <name val="MS P ゴシック"/>
      <family val="3"/>
      <charset val="128"/>
    </font>
    <font>
      <sz val="1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1"/>
      <color indexed="48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color theme="1"/>
      <name val="ＭＳ Ｐゴシック"/>
      <family val="2"/>
      <charset val="128"/>
    </font>
    <font>
      <sz val="8"/>
      <color indexed="8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u/>
      <sz val="12"/>
      <color indexed="81"/>
      <name val="MS P ゴシック"/>
      <family val="3"/>
      <charset val="128"/>
    </font>
    <font>
      <sz val="12"/>
      <color indexed="10"/>
      <name val="MS P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auto="1"/>
      </bottom>
      <diagonal/>
    </border>
    <border>
      <left/>
      <right/>
      <top style="hair">
        <color indexed="64"/>
      </top>
      <bottom style="thin">
        <color auto="1"/>
      </bottom>
      <diagonal/>
    </border>
    <border>
      <left/>
      <right style="thin">
        <color auto="1"/>
      </right>
      <top style="hair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205">
    <xf numFmtId="0" fontId="0" fillId="0" borderId="0" xfId="0">
      <alignment vertical="center"/>
    </xf>
    <xf numFmtId="0" fontId="5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0" fillId="2" borderId="0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20" fillId="0" borderId="13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15" fillId="0" borderId="2" xfId="0" applyFont="1" applyBorder="1">
      <alignment vertical="center"/>
    </xf>
    <xf numFmtId="0" fontId="16" fillId="0" borderId="3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178" fontId="15" fillId="0" borderId="2" xfId="0" applyNumberFormat="1" applyFont="1" applyFill="1" applyBorder="1" applyAlignment="1">
      <alignment horizontal="center" vertical="center" wrapText="1"/>
    </xf>
    <xf numFmtId="178" fontId="15" fillId="0" borderId="5" xfId="0" applyNumberFormat="1" applyFont="1" applyFill="1" applyBorder="1" applyAlignment="1">
      <alignment horizontal="center" vertical="center" wrapText="1"/>
    </xf>
    <xf numFmtId="178" fontId="16" fillId="0" borderId="5" xfId="0" applyNumberFormat="1" applyFont="1" applyFill="1" applyBorder="1" applyAlignment="1">
      <alignment horizontal="center" vertical="center" wrapText="1"/>
    </xf>
    <xf numFmtId="178" fontId="16" fillId="0" borderId="2" xfId="0" applyNumberFormat="1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178" fontId="16" fillId="0" borderId="4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>
      <alignment vertical="center"/>
    </xf>
    <xf numFmtId="0" fontId="16" fillId="0" borderId="12" xfId="0" applyFont="1" applyFill="1" applyBorder="1" applyAlignment="1">
      <alignment vertical="center" wrapText="1"/>
    </xf>
    <xf numFmtId="178" fontId="15" fillId="0" borderId="12" xfId="0" applyNumberFormat="1" applyFont="1" applyFill="1" applyBorder="1" applyAlignment="1">
      <alignment horizontal="center" vertical="center" wrapText="1"/>
    </xf>
    <xf numFmtId="178" fontId="15" fillId="0" borderId="20" xfId="0" applyNumberFormat="1" applyFont="1" applyFill="1" applyBorder="1" applyAlignment="1">
      <alignment horizontal="center" vertical="center" wrapText="1"/>
    </xf>
    <xf numFmtId="178" fontId="16" fillId="0" borderId="20" xfId="0" applyNumberFormat="1" applyFont="1" applyFill="1" applyBorder="1" applyAlignment="1">
      <alignment horizontal="center" vertical="center" wrapText="1"/>
    </xf>
    <xf numFmtId="178" fontId="16" fillId="0" borderId="12" xfId="0" applyNumberFormat="1" applyFont="1" applyFill="1" applyBorder="1" applyAlignment="1">
      <alignment horizontal="center" vertical="center" wrapText="1"/>
    </xf>
    <xf numFmtId="178" fontId="16" fillId="0" borderId="11" xfId="0" applyNumberFormat="1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 wrapText="1"/>
    </xf>
    <xf numFmtId="178" fontId="16" fillId="0" borderId="13" xfId="0" applyNumberFormat="1" applyFont="1" applyFill="1" applyBorder="1" applyAlignment="1">
      <alignment horizontal="center" vertical="center" wrapText="1"/>
    </xf>
    <xf numFmtId="178" fontId="21" fillId="0" borderId="2" xfId="0" applyNumberFormat="1" applyFont="1" applyFill="1" applyBorder="1" applyAlignment="1">
      <alignment horizontal="center" vertical="center" wrapText="1"/>
    </xf>
    <xf numFmtId="0" fontId="15" fillId="0" borderId="4" xfId="0" applyFont="1" applyFill="1" applyBorder="1">
      <alignment vertical="center"/>
    </xf>
    <xf numFmtId="178" fontId="22" fillId="0" borderId="3" xfId="0" applyNumberFormat="1" applyFont="1" applyFill="1" applyBorder="1" applyAlignment="1">
      <alignment horizontal="center" vertical="center" wrapText="1"/>
    </xf>
    <xf numFmtId="178" fontId="16" fillId="0" borderId="3" xfId="0" applyNumberFormat="1" applyFont="1" applyFill="1" applyBorder="1" applyAlignment="1">
      <alignment horizontal="center" vertical="center" wrapText="1"/>
    </xf>
    <xf numFmtId="178" fontId="21" fillId="0" borderId="3" xfId="0" applyNumberFormat="1" applyFont="1" applyFill="1" applyBorder="1" applyAlignment="1">
      <alignment horizontal="center" vertical="center" wrapText="1"/>
    </xf>
    <xf numFmtId="178" fontId="15" fillId="0" borderId="3" xfId="0" applyNumberFormat="1" applyFont="1" applyFill="1" applyBorder="1" applyAlignment="1">
      <alignment horizontal="center" vertical="center" wrapText="1"/>
    </xf>
    <xf numFmtId="178" fontId="15" fillId="0" borderId="4" xfId="0" applyNumberFormat="1" applyFont="1" applyFill="1" applyBorder="1" applyAlignment="1">
      <alignment horizontal="center" vertical="center" wrapText="1"/>
    </xf>
    <xf numFmtId="0" fontId="15" fillId="0" borderId="5" xfId="0" applyFont="1" applyFill="1" applyBorder="1">
      <alignment vertical="center"/>
    </xf>
    <xf numFmtId="0" fontId="15" fillId="0" borderId="11" xfId="0" applyFont="1" applyFill="1" applyBorder="1">
      <alignment vertical="center"/>
    </xf>
    <xf numFmtId="0" fontId="23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13" fillId="2" borderId="0" xfId="0" quotePrefix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 applyProtection="1">
      <alignment horizontal="center" vertical="center"/>
      <protection locked="0"/>
    </xf>
    <xf numFmtId="0" fontId="6" fillId="2" borderId="22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24" fillId="0" borderId="20" xfId="0" applyFont="1" applyBorder="1" applyAlignment="1">
      <alignment vertical="center"/>
    </xf>
    <xf numFmtId="0" fontId="24" fillId="0" borderId="0" xfId="0" applyFont="1">
      <alignment vertical="center"/>
    </xf>
    <xf numFmtId="0" fontId="0" fillId="0" borderId="5" xfId="0" applyBorder="1">
      <alignment vertical="center"/>
    </xf>
    <xf numFmtId="0" fontId="24" fillId="0" borderId="0" xfId="0" applyFont="1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4" xfId="0" applyBorder="1">
      <alignment vertical="center"/>
    </xf>
    <xf numFmtId="0" fontId="24" fillId="0" borderId="24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24" fillId="0" borderId="27" xfId="0" applyFont="1" applyBorder="1" applyAlignment="1">
      <alignment vertical="center"/>
    </xf>
    <xf numFmtId="0" fontId="24" fillId="0" borderId="28" xfId="0" applyFont="1" applyBorder="1" applyAlignment="1">
      <alignment vertical="center"/>
    </xf>
    <xf numFmtId="0" fontId="24" fillId="0" borderId="29" xfId="0" applyFont="1" applyBorder="1" applyAlignment="1">
      <alignment vertical="center"/>
    </xf>
    <xf numFmtId="0" fontId="0" fillId="0" borderId="30" xfId="0" applyBorder="1" applyAlignment="1">
      <alignment vertical="center"/>
    </xf>
    <xf numFmtId="0" fontId="24" fillId="0" borderId="5" xfId="0" applyFont="1" applyBorder="1">
      <alignment vertical="center"/>
    </xf>
    <xf numFmtId="0" fontId="24" fillId="0" borderId="3" xfId="0" applyFont="1" applyBorder="1" applyAlignment="1">
      <alignment vertical="center" wrapText="1"/>
    </xf>
    <xf numFmtId="179" fontId="24" fillId="0" borderId="4" xfId="0" applyNumberFormat="1" applyFont="1" applyBorder="1" applyAlignment="1">
      <alignment horizontal="centerContinuous" vertical="center"/>
    </xf>
    <xf numFmtId="0" fontId="24" fillId="0" borderId="3" xfId="0" applyFont="1" applyBorder="1" applyAlignment="1">
      <alignment horizontal="centerContinuous" vertical="center"/>
    </xf>
    <xf numFmtId="179" fontId="24" fillId="0" borderId="24" xfId="0" applyNumberFormat="1" applyFont="1" applyBorder="1" applyAlignment="1">
      <alignment horizontal="centerContinuous" vertical="center"/>
    </xf>
    <xf numFmtId="179" fontId="24" fillId="0" borderId="26" xfId="0" applyNumberFormat="1" applyFont="1" applyBorder="1" applyAlignment="1">
      <alignment horizontal="centerContinuous" vertical="center"/>
    </xf>
    <xf numFmtId="179" fontId="24" fillId="0" borderId="27" xfId="0" applyNumberFormat="1" applyFont="1" applyBorder="1" applyAlignment="1">
      <alignment horizontal="centerContinuous" vertical="center"/>
    </xf>
    <xf numFmtId="179" fontId="24" fillId="0" borderId="29" xfId="0" applyNumberFormat="1" applyFont="1" applyBorder="1" applyAlignment="1">
      <alignment horizontal="centerContinuous" vertical="center"/>
    </xf>
    <xf numFmtId="179" fontId="24" fillId="0" borderId="30" xfId="0" applyNumberFormat="1" applyFont="1" applyBorder="1" applyAlignment="1">
      <alignment horizontal="centerContinuous" vertical="center"/>
    </xf>
    <xf numFmtId="0" fontId="24" fillId="0" borderId="32" xfId="0" applyFont="1" applyBorder="1" applyAlignment="1">
      <alignment horizontal="centerContinuous" vertical="center"/>
    </xf>
    <xf numFmtId="0" fontId="24" fillId="0" borderId="26" xfId="0" applyFont="1" applyBorder="1" applyAlignment="1">
      <alignment horizontal="centerContinuous" vertical="center"/>
    </xf>
    <xf numFmtId="0" fontId="24" fillId="0" borderId="29" xfId="0" applyFont="1" applyBorder="1" applyAlignment="1">
      <alignment horizontal="centerContinuous" vertical="center"/>
    </xf>
    <xf numFmtId="0" fontId="25" fillId="0" borderId="0" xfId="0" applyFont="1">
      <alignment vertical="center"/>
    </xf>
    <xf numFmtId="0" fontId="13" fillId="2" borderId="10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1" fillId="2" borderId="1" xfId="2" applyFont="1" applyFill="1" applyBorder="1" applyAlignment="1" applyProtection="1">
      <alignment horizontal="center" vertical="center" shrinkToFit="1"/>
    </xf>
    <xf numFmtId="0" fontId="11" fillId="2" borderId="5" xfId="2" applyFont="1" applyFill="1" applyBorder="1" applyAlignment="1">
      <alignment horizontal="center" vertical="center" shrinkToFit="1"/>
    </xf>
    <xf numFmtId="0" fontId="23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vertical="center" wrapText="1"/>
    </xf>
    <xf numFmtId="0" fontId="23" fillId="0" borderId="2" xfId="0" applyFont="1" applyBorder="1">
      <alignment vertical="center"/>
    </xf>
    <xf numFmtId="0" fontId="23" fillId="0" borderId="2" xfId="0" applyFont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30" fillId="0" borderId="0" xfId="0" applyFont="1">
      <alignment vertical="center"/>
    </xf>
    <xf numFmtId="0" fontId="11" fillId="0" borderId="34" xfId="0" applyFont="1" applyFill="1" applyBorder="1" applyAlignment="1">
      <alignment horizontal="center" vertical="center"/>
    </xf>
    <xf numFmtId="0" fontId="11" fillId="0" borderId="35" xfId="0" applyFont="1" applyFill="1" applyBorder="1" applyAlignment="1">
      <alignment vertical="center" shrinkToFit="1"/>
    </xf>
    <xf numFmtId="0" fontId="11" fillId="0" borderId="28" xfId="0" applyFont="1" applyFill="1" applyBorder="1" applyAlignment="1">
      <alignment horizontal="center" vertical="center"/>
    </xf>
    <xf numFmtId="0" fontId="11" fillId="0" borderId="29" xfId="0" applyFont="1" applyFill="1" applyBorder="1" applyAlignment="1">
      <alignment vertical="center" shrinkToFit="1"/>
    </xf>
    <xf numFmtId="0" fontId="11" fillId="0" borderId="31" xfId="0" applyFont="1" applyFill="1" applyBorder="1" applyAlignment="1">
      <alignment horizontal="center" vertical="center"/>
    </xf>
    <xf numFmtId="0" fontId="11" fillId="0" borderId="32" xfId="0" applyFont="1" applyFill="1" applyBorder="1" applyAlignment="1">
      <alignment vertical="center" shrinkToFit="1"/>
    </xf>
    <xf numFmtId="0" fontId="11" fillId="0" borderId="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180" fontId="11" fillId="0" borderId="2" xfId="0" applyNumberFormat="1" applyFont="1" applyFill="1" applyBorder="1" applyAlignment="1">
      <alignment horizontal="right" vertical="center" indent="1"/>
    </xf>
    <xf numFmtId="181" fontId="30" fillId="0" borderId="20" xfId="0" applyNumberFormat="1" applyFont="1" applyBorder="1" applyAlignment="1">
      <alignment horizontal="right" vertical="center"/>
    </xf>
    <xf numFmtId="0" fontId="11" fillId="0" borderId="33" xfId="0" applyFont="1" applyFill="1" applyBorder="1" applyAlignment="1">
      <alignment horizontal="center" vertical="center"/>
    </xf>
    <xf numFmtId="0" fontId="11" fillId="0" borderId="34" xfId="0" applyFont="1" applyFill="1" applyBorder="1" applyAlignment="1">
      <alignment horizontal="center" vertical="center"/>
    </xf>
    <xf numFmtId="0" fontId="11" fillId="0" borderId="27" xfId="0" applyFont="1" applyFill="1" applyBorder="1" applyAlignment="1">
      <alignment horizontal="center" vertical="center"/>
    </xf>
    <xf numFmtId="0" fontId="11" fillId="0" borderId="28" xfId="0" applyFont="1" applyFill="1" applyBorder="1" applyAlignment="1">
      <alignment horizontal="center" vertical="center"/>
    </xf>
    <xf numFmtId="0" fontId="11" fillId="0" borderId="30" xfId="0" applyFont="1" applyFill="1" applyBorder="1" applyAlignment="1">
      <alignment horizontal="center" vertical="center"/>
    </xf>
    <xf numFmtId="0" fontId="11" fillId="0" borderId="31" xfId="0" applyFont="1" applyFill="1" applyBorder="1" applyAlignment="1">
      <alignment horizontal="center" vertical="center"/>
    </xf>
    <xf numFmtId="0" fontId="30" fillId="0" borderId="31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182" fontId="11" fillId="0" borderId="2" xfId="0" applyNumberFormat="1" applyFont="1" applyFill="1" applyBorder="1" applyAlignment="1">
      <alignment horizontal="right" vertical="center" indent="1"/>
    </xf>
    <xf numFmtId="0" fontId="11" fillId="0" borderId="13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24" xfId="0" applyFont="1" applyFill="1" applyBorder="1" applyAlignment="1">
      <alignment horizontal="center" vertical="center" wrapText="1"/>
    </xf>
    <xf numFmtId="0" fontId="11" fillId="0" borderId="25" xfId="0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center" vertical="center" wrapText="1"/>
    </xf>
    <xf numFmtId="182" fontId="11" fillId="0" borderId="13" xfId="0" applyNumberFormat="1" applyFont="1" applyFill="1" applyBorder="1" applyAlignment="1">
      <alignment horizontal="right" vertical="center" indent="1"/>
    </xf>
    <xf numFmtId="182" fontId="11" fillId="0" borderId="20" xfId="0" applyNumberFormat="1" applyFont="1" applyFill="1" applyBorder="1" applyAlignment="1">
      <alignment horizontal="right" vertical="center" indent="1"/>
    </xf>
    <xf numFmtId="182" fontId="11" fillId="0" borderId="11" xfId="0" applyNumberFormat="1" applyFont="1" applyFill="1" applyBorder="1" applyAlignment="1">
      <alignment horizontal="right" vertical="center" indent="1"/>
    </xf>
    <xf numFmtId="182" fontId="11" fillId="0" borderId="18" xfId="0" applyNumberFormat="1" applyFont="1" applyFill="1" applyBorder="1" applyAlignment="1">
      <alignment horizontal="right" vertical="center" indent="1"/>
    </xf>
    <xf numFmtId="182" fontId="11" fillId="0" borderId="0" xfId="0" applyNumberFormat="1" applyFont="1" applyFill="1" applyBorder="1" applyAlignment="1">
      <alignment horizontal="right" vertical="center" indent="1"/>
    </xf>
    <xf numFmtId="182" fontId="11" fillId="0" borderId="14" xfId="0" applyNumberFormat="1" applyFont="1" applyFill="1" applyBorder="1" applyAlignment="1">
      <alignment horizontal="right" vertical="center" indent="1"/>
    </xf>
    <xf numFmtId="182" fontId="11" fillId="0" borderId="16" xfId="0" applyNumberFormat="1" applyFont="1" applyFill="1" applyBorder="1" applyAlignment="1">
      <alignment horizontal="right" vertical="center" indent="1"/>
    </xf>
    <xf numFmtId="182" fontId="11" fillId="0" borderId="1" xfId="0" applyNumberFormat="1" applyFont="1" applyFill="1" applyBorder="1" applyAlignment="1">
      <alignment horizontal="right" vertical="center" indent="1"/>
    </xf>
    <xf numFmtId="182" fontId="11" fillId="0" borderId="17" xfId="0" applyNumberFormat="1" applyFont="1" applyFill="1" applyBorder="1" applyAlignment="1">
      <alignment horizontal="right" vertical="center" indent="1"/>
    </xf>
    <xf numFmtId="0" fontId="11" fillId="0" borderId="2" xfId="0" applyFont="1" applyBorder="1" applyAlignment="1">
      <alignment horizontal="center" vertical="center" wrapText="1"/>
    </xf>
    <xf numFmtId="0" fontId="13" fillId="2" borderId="10" xfId="0" quotePrefix="1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11" fillId="2" borderId="5" xfId="2" applyFont="1" applyFill="1" applyBorder="1" applyAlignment="1">
      <alignment horizontal="center" vertical="center" shrinkToFit="1"/>
    </xf>
    <xf numFmtId="0" fontId="11" fillId="2" borderId="5" xfId="2" applyFont="1" applyFill="1" applyBorder="1" applyAlignment="1" applyProtection="1">
      <alignment horizontal="left" vertical="center" indent="1" shrinkToFit="1"/>
      <protection locked="0"/>
    </xf>
    <xf numFmtId="0" fontId="11" fillId="2" borderId="5" xfId="2" applyFont="1" applyFill="1" applyBorder="1" applyAlignment="1" applyProtection="1">
      <alignment horizontal="center" vertical="center" shrinkToFit="1"/>
      <protection locked="0"/>
    </xf>
    <xf numFmtId="177" fontId="5" fillId="2" borderId="7" xfId="0" applyNumberFormat="1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6" fontId="8" fillId="2" borderId="0" xfId="0" applyNumberFormat="1" applyFont="1" applyFill="1" applyAlignment="1" applyProtection="1">
      <alignment horizontal="center" vertical="center" shrinkToFit="1"/>
      <protection locked="0"/>
    </xf>
    <xf numFmtId="0" fontId="11" fillId="2" borderId="1" xfId="2" applyFont="1" applyFill="1" applyBorder="1" applyAlignment="1" applyProtection="1">
      <alignment horizontal="center" vertical="center" shrinkToFit="1"/>
    </xf>
    <xf numFmtId="0" fontId="11" fillId="2" borderId="1" xfId="2" applyFont="1" applyFill="1" applyBorder="1" applyAlignment="1" applyProtection="1">
      <alignment horizontal="left" vertical="center" indent="1" shrinkToFit="1"/>
    </xf>
    <xf numFmtId="0" fontId="19" fillId="0" borderId="12" xfId="0" applyFont="1" applyFill="1" applyBorder="1" applyAlignment="1">
      <alignment horizontal="center" vertical="center" textRotation="255" wrapText="1"/>
    </xf>
    <xf numFmtId="0" fontId="19" fillId="0" borderId="19" xfId="0" applyFont="1" applyFill="1" applyBorder="1" applyAlignment="1">
      <alignment horizontal="center" vertical="center" textRotation="255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0" fontId="16" fillId="0" borderId="19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 textRotation="255" wrapText="1"/>
    </xf>
    <xf numFmtId="0" fontId="20" fillId="0" borderId="18" xfId="0" applyFont="1" applyFill="1" applyBorder="1" applyAlignment="1">
      <alignment horizontal="center" vertical="center" textRotation="255" wrapText="1"/>
    </xf>
    <xf numFmtId="0" fontId="20" fillId="0" borderId="16" xfId="0" applyFont="1" applyFill="1" applyBorder="1" applyAlignment="1">
      <alignment horizontal="center" vertical="center" textRotation="255" wrapText="1"/>
    </xf>
    <xf numFmtId="0" fontId="20" fillId="0" borderId="2" xfId="0" applyFont="1" applyFill="1" applyBorder="1" applyAlignment="1">
      <alignment horizontal="center" vertical="center" textRotation="255" wrapText="1"/>
    </xf>
    <xf numFmtId="0" fontId="19" fillId="0" borderId="12" xfId="0" applyFont="1" applyFill="1" applyBorder="1" applyAlignment="1">
      <alignment horizontal="center" vertical="center" wrapText="1"/>
    </xf>
    <xf numFmtId="0" fontId="19" fillId="0" borderId="19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/>
    </xf>
    <xf numFmtId="0" fontId="4" fillId="0" borderId="30" xfId="0" applyFont="1" applyBorder="1" applyAlignment="1">
      <alignment horizontal="left" vertical="center" wrapText="1" indent="1"/>
    </xf>
    <xf numFmtId="0" fontId="4" fillId="0" borderId="32" xfId="0" applyFont="1" applyBorder="1" applyAlignment="1">
      <alignment horizontal="left" vertical="center" wrapText="1" indent="1"/>
    </xf>
    <xf numFmtId="0" fontId="24" fillId="3" borderId="4" xfId="0" applyFont="1" applyFill="1" applyBorder="1" applyAlignment="1">
      <alignment horizontal="center" vertical="center"/>
    </xf>
    <xf numFmtId="0" fontId="24" fillId="3" borderId="5" xfId="0" applyFont="1" applyFill="1" applyBorder="1" applyAlignment="1">
      <alignment horizontal="center" vertical="center"/>
    </xf>
    <xf numFmtId="0" fontId="24" fillId="3" borderId="3" xfId="0" applyFont="1" applyFill="1" applyBorder="1" applyAlignment="1">
      <alignment horizontal="center" vertical="center"/>
    </xf>
    <xf numFmtId="0" fontId="24" fillId="4" borderId="12" xfId="0" applyFont="1" applyFill="1" applyBorder="1" applyAlignment="1">
      <alignment horizontal="center" vertical="center" wrapText="1"/>
    </xf>
    <xf numFmtId="0" fontId="24" fillId="4" borderId="12" xfId="0" applyFont="1" applyFill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4" fillId="0" borderId="30" xfId="0" applyFont="1" applyBorder="1" applyAlignment="1">
      <alignment horizontal="left" vertical="center" wrapText="1"/>
    </xf>
    <xf numFmtId="0" fontId="4" fillId="0" borderId="31" xfId="0" applyFont="1" applyBorder="1" applyAlignment="1">
      <alignment horizontal="left" vertical="center" wrapText="1"/>
    </xf>
    <xf numFmtId="0" fontId="4" fillId="0" borderId="32" xfId="0" applyFont="1" applyBorder="1" applyAlignment="1">
      <alignment horizontal="left" vertical="center" wrapText="1"/>
    </xf>
  </cellXfs>
  <cellStyles count="3">
    <cellStyle name="標準" xfId="0" builtinId="0"/>
    <cellStyle name="標準 2 3 2" xfId="1"/>
    <cellStyle name="標準 2 3 2 2" xfId="2"/>
  </cellStyles>
  <dxfs count="8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7" tint="0.7999816888943144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27"/>
  <sheetViews>
    <sheetView tabSelected="1" view="pageBreakPreview" zoomScale="90" zoomScaleNormal="100" zoomScaleSheetLayoutView="90" workbookViewId="0">
      <selection activeCell="A7" sqref="A7:B7"/>
    </sheetView>
  </sheetViews>
  <sheetFormatPr defaultRowHeight="13.5"/>
  <cols>
    <col min="1" max="17" width="5.5" customWidth="1"/>
    <col min="18" max="18" width="4.625" customWidth="1"/>
  </cols>
  <sheetData>
    <row r="1" spans="1:19" s="2" customFormat="1" ht="8.25" customHeight="1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9" s="2" customFormat="1" ht="18.75" customHeight="1" thickBot="1">
      <c r="A2" s="145" t="s">
        <v>12</v>
      </c>
      <c r="B2" s="145"/>
      <c r="C2" s="145"/>
      <c r="D2" s="145"/>
      <c r="E2" s="146"/>
      <c r="F2" s="152"/>
      <c r="G2" s="153"/>
      <c r="H2" s="153"/>
      <c r="I2" s="154"/>
      <c r="J2" s="1"/>
      <c r="K2" s="155" t="s">
        <v>112</v>
      </c>
      <c r="L2" s="155"/>
      <c r="M2" s="155" t="s">
        <v>6</v>
      </c>
      <c r="N2" s="155"/>
      <c r="O2" s="155"/>
      <c r="P2" s="155"/>
      <c r="Q2" s="155"/>
    </row>
    <row r="3" spans="1:19" s="6" customFormat="1" ht="18.75" customHeight="1">
      <c r="A3" s="3" t="s">
        <v>7</v>
      </c>
      <c r="B3" s="3"/>
      <c r="C3" s="3"/>
      <c r="D3" s="3"/>
      <c r="E3" s="4"/>
      <c r="F3" s="4"/>
      <c r="G3" s="4"/>
      <c r="H3" s="4"/>
      <c r="I3" s="5"/>
      <c r="J3" s="5"/>
      <c r="K3" s="5"/>
      <c r="L3" s="4"/>
      <c r="M3" s="4"/>
      <c r="N3" s="4"/>
      <c r="O3" s="4"/>
      <c r="P3" s="4"/>
      <c r="Q3" s="4"/>
    </row>
    <row r="4" spans="1:19" s="6" customFormat="1" ht="21.6" customHeight="1">
      <c r="A4" s="3"/>
      <c r="B4" s="3"/>
      <c r="C4" s="3"/>
      <c r="D4" s="3"/>
      <c r="E4" s="4"/>
      <c r="F4" s="4"/>
      <c r="G4" s="4"/>
      <c r="H4" s="156" t="s">
        <v>8</v>
      </c>
      <c r="I4" s="156"/>
      <c r="J4" s="156"/>
      <c r="K4" s="84"/>
      <c r="L4" s="157" t="str">
        <f>IFERROR(+VLOOKUP(報告書兼請求書!F2,健診・保健指導機関番号!B:C,2,FALSE),"")</f>
        <v/>
      </c>
      <c r="M4" s="157"/>
      <c r="N4" s="157"/>
      <c r="O4" s="157"/>
      <c r="P4" s="157"/>
      <c r="Q4" s="157"/>
    </row>
    <row r="5" spans="1:19" s="6" customFormat="1" ht="21.6" customHeight="1">
      <c r="A5" s="3"/>
      <c r="B5" s="3"/>
      <c r="C5" s="3"/>
      <c r="D5" s="3"/>
      <c r="E5" s="4"/>
      <c r="F5" s="4"/>
      <c r="G5" s="4"/>
      <c r="H5" s="149" t="s">
        <v>108</v>
      </c>
      <c r="I5" s="149"/>
      <c r="J5" s="149"/>
      <c r="K5" s="85"/>
      <c r="L5" s="150" t="str">
        <f>IFERROR(+VLOOKUP(F2,健診・保健指導機関番号!B5:F30,4,0),"")</f>
        <v/>
      </c>
      <c r="M5" s="150"/>
      <c r="N5" s="150"/>
      <c r="O5" s="150"/>
      <c r="P5" s="150"/>
      <c r="Q5" s="150"/>
    </row>
    <row r="6" spans="1:19" s="6" customFormat="1" ht="21.6" customHeight="1">
      <c r="A6" s="3"/>
      <c r="B6" s="3"/>
      <c r="C6" s="3"/>
      <c r="D6" s="3"/>
      <c r="E6" s="4"/>
      <c r="F6" s="4"/>
      <c r="G6" s="4"/>
      <c r="H6" s="149" t="s">
        <v>109</v>
      </c>
      <c r="I6" s="149"/>
      <c r="J6" s="149"/>
      <c r="K6" s="85"/>
      <c r="L6" s="151" t="str">
        <f>IFERROR(+VLOOKUP(F2,健診・保健指導機関番号!B5:I30,7,FALSE)&amp;"","")</f>
        <v/>
      </c>
      <c r="M6" s="151"/>
      <c r="N6" s="151"/>
      <c r="O6" s="151" t="str">
        <f>IFERROR(+VLOOKUP(F2,健診・保健指導機関番号!B5:I30,8,0),"")</f>
        <v/>
      </c>
      <c r="P6" s="151"/>
      <c r="Q6" s="151"/>
    </row>
    <row r="7" spans="1:19" s="6" customFormat="1" ht="21.6" customHeight="1">
      <c r="A7" s="3" t="s">
        <v>238</v>
      </c>
      <c r="B7" s="3"/>
      <c r="C7" s="3"/>
      <c r="D7" s="3"/>
      <c r="E7" s="4" t="s">
        <v>9</v>
      </c>
      <c r="F7" s="4"/>
      <c r="G7" s="4"/>
      <c r="H7" s="149" t="s">
        <v>10</v>
      </c>
      <c r="I7" s="149"/>
      <c r="J7" s="149"/>
      <c r="K7" s="85"/>
      <c r="L7" s="150" t="str">
        <f>IFERROR(+VLOOKUP(F2,健診・保健指導機関番号!B5:F30,5,0),"")</f>
        <v/>
      </c>
      <c r="M7" s="150"/>
      <c r="N7" s="150"/>
      <c r="O7" s="150"/>
      <c r="P7" s="150"/>
      <c r="Q7" s="150"/>
    </row>
    <row r="8" spans="1:19" s="6" customFormat="1" ht="21.6" customHeight="1">
      <c r="A8" s="3"/>
      <c r="B8" s="3"/>
      <c r="C8" s="3"/>
      <c r="D8" s="3"/>
      <c r="E8" s="4"/>
      <c r="F8" s="4"/>
      <c r="G8" s="4"/>
      <c r="H8" s="149" t="s">
        <v>110</v>
      </c>
      <c r="I8" s="149"/>
      <c r="J8" s="149"/>
      <c r="K8" s="85"/>
      <c r="L8" s="150"/>
      <c r="M8" s="150"/>
      <c r="N8" s="150"/>
      <c r="O8" s="150"/>
      <c r="P8" s="150"/>
      <c r="Q8" s="150"/>
    </row>
    <row r="9" spans="1:19" s="6" customFormat="1" ht="21.6" customHeight="1">
      <c r="A9" s="3"/>
      <c r="B9" s="3"/>
      <c r="C9" s="3"/>
      <c r="D9" s="3"/>
      <c r="E9" s="4"/>
      <c r="F9" s="4"/>
      <c r="G9" s="4"/>
      <c r="H9" s="149" t="s">
        <v>11</v>
      </c>
      <c r="I9" s="149"/>
      <c r="J9" s="149"/>
      <c r="K9" s="85"/>
      <c r="L9" s="150"/>
      <c r="M9" s="150"/>
      <c r="N9" s="150"/>
      <c r="O9" s="150"/>
      <c r="P9" s="150"/>
      <c r="Q9" s="150"/>
    </row>
    <row r="10" spans="1:19" s="6" customFormat="1" ht="21.6" customHeight="1">
      <c r="A10" s="3"/>
      <c r="B10" s="3"/>
      <c r="C10" s="3"/>
      <c r="D10" s="3"/>
      <c r="E10" s="4"/>
      <c r="F10" s="4"/>
      <c r="G10" s="4"/>
      <c r="H10" s="149" t="s">
        <v>111</v>
      </c>
      <c r="I10" s="149"/>
      <c r="J10" s="149"/>
      <c r="K10" s="85"/>
      <c r="L10" s="150"/>
      <c r="M10" s="150"/>
      <c r="N10" s="150"/>
      <c r="O10" s="150"/>
      <c r="P10" s="150"/>
      <c r="Q10" s="150"/>
    </row>
    <row r="11" spans="1:19" s="6" customFormat="1" ht="7.5" customHeight="1">
      <c r="A11" s="3"/>
      <c r="B11" s="3"/>
      <c r="C11" s="3"/>
      <c r="D11" s="3"/>
      <c r="E11" s="4"/>
      <c r="F11" s="4"/>
      <c r="G11" s="4"/>
      <c r="H11" s="4"/>
      <c r="I11" s="5"/>
      <c r="J11" s="5"/>
      <c r="K11" s="5"/>
      <c r="L11" s="4"/>
      <c r="M11" s="4"/>
      <c r="N11" s="4"/>
      <c r="O11" s="4"/>
      <c r="P11" s="4"/>
      <c r="Q11" s="4"/>
    </row>
    <row r="12" spans="1:19" s="6" customFormat="1" ht="18.75" customHeight="1" thickBot="1">
      <c r="A12" s="143" t="s">
        <v>82</v>
      </c>
      <c r="B12" s="144"/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S12" s="6" t="s">
        <v>9</v>
      </c>
    </row>
    <row r="13" spans="1:19" s="6" customFormat="1" ht="10.9" customHeight="1" thickBot="1">
      <c r="A13" s="40"/>
      <c r="B13" s="41"/>
      <c r="C13" s="41"/>
      <c r="D13" s="78"/>
      <c r="E13" s="78"/>
      <c r="F13" s="78"/>
      <c r="G13" s="78"/>
      <c r="H13" s="78"/>
      <c r="I13" s="41"/>
      <c r="J13" s="41"/>
      <c r="K13" s="41"/>
      <c r="L13" s="41"/>
      <c r="M13" s="41"/>
      <c r="N13" s="41"/>
      <c r="O13" s="41"/>
      <c r="P13" s="41"/>
      <c r="Q13" s="41"/>
    </row>
    <row r="14" spans="1:19" s="2" customFormat="1" ht="18.75" customHeight="1" thickBot="1">
      <c r="A14" s="145" t="s">
        <v>83</v>
      </c>
      <c r="B14" s="145"/>
      <c r="C14" s="146"/>
      <c r="D14" s="42" t="s">
        <v>84</v>
      </c>
      <c r="E14" s="43"/>
      <c r="F14" s="44" t="s">
        <v>85</v>
      </c>
      <c r="G14" s="43"/>
      <c r="H14" s="45" t="s">
        <v>86</v>
      </c>
      <c r="I14" s="147" t="s">
        <v>87</v>
      </c>
      <c r="J14" s="148"/>
      <c r="K14" s="148"/>
      <c r="L14" s="148"/>
      <c r="M14" s="148"/>
      <c r="N14" s="148"/>
      <c r="O14" s="148"/>
      <c r="P14" s="148"/>
      <c r="Q14" s="148"/>
    </row>
    <row r="15" spans="1:19" ht="27" customHeight="1">
      <c r="A15" s="93" t="s">
        <v>114</v>
      </c>
      <c r="B15" s="93"/>
      <c r="C15" s="93"/>
      <c r="D15" s="93"/>
      <c r="E15" s="93"/>
      <c r="F15" s="93"/>
      <c r="G15" s="93"/>
      <c r="H15" s="93"/>
      <c r="I15" s="94"/>
      <c r="J15" s="94"/>
      <c r="K15" s="94"/>
      <c r="L15" s="94"/>
      <c r="M15" s="94"/>
      <c r="N15" s="94"/>
      <c r="O15" s="94"/>
      <c r="P15" s="94"/>
      <c r="Q15" s="94"/>
    </row>
    <row r="16" spans="1:19" ht="30" customHeight="1">
      <c r="A16" s="102" t="s">
        <v>0</v>
      </c>
      <c r="B16" s="102"/>
      <c r="C16" s="102" t="s">
        <v>1</v>
      </c>
      <c r="D16" s="102"/>
      <c r="E16" s="102"/>
      <c r="F16" s="102" t="s">
        <v>5</v>
      </c>
      <c r="G16" s="102"/>
      <c r="H16" s="102"/>
      <c r="I16" s="102"/>
      <c r="J16" s="102"/>
      <c r="K16" s="102"/>
      <c r="L16" s="102" t="s">
        <v>105</v>
      </c>
      <c r="M16" s="102"/>
      <c r="N16" s="102"/>
      <c r="O16" s="102"/>
      <c r="P16" s="102"/>
      <c r="Q16" s="102"/>
    </row>
    <row r="17" spans="1:17" ht="30" customHeight="1">
      <c r="A17" s="142" t="s">
        <v>233</v>
      </c>
      <c r="B17" s="142"/>
      <c r="C17" s="102" t="s">
        <v>2</v>
      </c>
      <c r="D17" s="102"/>
      <c r="E17" s="119"/>
      <c r="F17" s="103"/>
      <c r="G17" s="103"/>
      <c r="H17" s="103"/>
      <c r="I17" s="103"/>
      <c r="J17" s="103"/>
      <c r="K17" s="103"/>
      <c r="L17" s="120">
        <f>委託単価表!H5*F17</f>
        <v>0</v>
      </c>
      <c r="M17" s="120"/>
      <c r="N17" s="120"/>
      <c r="O17" s="120"/>
      <c r="P17" s="120"/>
      <c r="Q17" s="120"/>
    </row>
    <row r="18" spans="1:17" ht="30" customHeight="1">
      <c r="A18" s="142"/>
      <c r="B18" s="142"/>
      <c r="C18" s="102" t="s">
        <v>3</v>
      </c>
      <c r="D18" s="102"/>
      <c r="E18" s="119"/>
      <c r="F18" s="103"/>
      <c r="G18" s="103"/>
      <c r="H18" s="103"/>
      <c r="I18" s="103"/>
      <c r="J18" s="103"/>
      <c r="K18" s="103"/>
      <c r="L18" s="120">
        <f>委託単価表!H6*F18</f>
        <v>0</v>
      </c>
      <c r="M18" s="120"/>
      <c r="N18" s="120"/>
      <c r="O18" s="120"/>
      <c r="P18" s="120"/>
      <c r="Q18" s="120"/>
    </row>
    <row r="19" spans="1:17" ht="30" customHeight="1">
      <c r="A19" s="142"/>
      <c r="B19" s="142"/>
      <c r="C19" s="102" t="s">
        <v>4</v>
      </c>
      <c r="D19" s="102"/>
      <c r="E19" s="119"/>
      <c r="F19" s="103"/>
      <c r="G19" s="103"/>
      <c r="H19" s="103"/>
      <c r="I19" s="103"/>
      <c r="J19" s="103"/>
      <c r="K19" s="103"/>
      <c r="L19" s="120">
        <f>委託単価表!H7*F19</f>
        <v>0</v>
      </c>
      <c r="M19" s="120"/>
      <c r="N19" s="120"/>
      <c r="O19" s="120"/>
      <c r="P19" s="120"/>
      <c r="Q19" s="120"/>
    </row>
    <row r="20" spans="1:17" ht="30" customHeight="1">
      <c r="A20" s="113" t="s">
        <v>113</v>
      </c>
      <c r="B20" s="114"/>
      <c r="C20" s="102" t="s">
        <v>2</v>
      </c>
      <c r="D20" s="102"/>
      <c r="E20" s="119"/>
      <c r="F20" s="103"/>
      <c r="G20" s="103"/>
      <c r="H20" s="103"/>
      <c r="I20" s="103"/>
      <c r="J20" s="103"/>
      <c r="K20" s="103"/>
      <c r="L20" s="120">
        <f>委託単価表!H9*F20</f>
        <v>0</v>
      </c>
      <c r="M20" s="120"/>
      <c r="N20" s="120"/>
      <c r="O20" s="120"/>
      <c r="P20" s="120"/>
      <c r="Q20" s="120"/>
    </row>
    <row r="21" spans="1:17" ht="30" customHeight="1">
      <c r="A21" s="115"/>
      <c r="B21" s="116"/>
      <c r="C21" s="102" t="s">
        <v>3</v>
      </c>
      <c r="D21" s="102"/>
      <c r="E21" s="119"/>
      <c r="F21" s="103"/>
      <c r="G21" s="103"/>
      <c r="H21" s="103"/>
      <c r="I21" s="103"/>
      <c r="J21" s="103"/>
      <c r="K21" s="103"/>
      <c r="L21" s="120">
        <f>委託単価表!H10*F21</f>
        <v>0</v>
      </c>
      <c r="M21" s="120"/>
      <c r="N21" s="120"/>
      <c r="O21" s="120"/>
      <c r="P21" s="120"/>
      <c r="Q21" s="120"/>
    </row>
    <row r="22" spans="1:17" ht="38.25" customHeight="1">
      <c r="A22" s="115"/>
      <c r="B22" s="116"/>
      <c r="C22" s="121" t="s">
        <v>4</v>
      </c>
      <c r="D22" s="122"/>
      <c r="E22" s="123"/>
      <c r="F22" s="130" t="s">
        <v>232</v>
      </c>
      <c r="G22" s="131"/>
      <c r="H22" s="131"/>
      <c r="I22" s="131"/>
      <c r="J22" s="131"/>
      <c r="K22" s="132"/>
      <c r="L22" s="133">
        <f>ROUND(IF(F23="",0,(F23*2375.6+F23*11878*(I23/180))+(F24*2375.6+F24*11878*(I24/180))+(F25*2375.6+F25*11878*(I25/180))),0)</f>
        <v>0</v>
      </c>
      <c r="M22" s="134"/>
      <c r="N22" s="134"/>
      <c r="O22" s="134"/>
      <c r="P22" s="134"/>
      <c r="Q22" s="135"/>
    </row>
    <row r="23" spans="1:17" ht="30" customHeight="1">
      <c r="A23" s="115"/>
      <c r="B23" s="116"/>
      <c r="C23" s="124"/>
      <c r="D23" s="125"/>
      <c r="E23" s="126"/>
      <c r="F23" s="106"/>
      <c r="G23" s="107"/>
      <c r="H23" s="95" t="s">
        <v>89</v>
      </c>
      <c r="I23" s="107"/>
      <c r="J23" s="107"/>
      <c r="K23" s="96" t="s">
        <v>88</v>
      </c>
      <c r="L23" s="136"/>
      <c r="M23" s="137"/>
      <c r="N23" s="137"/>
      <c r="O23" s="137"/>
      <c r="P23" s="137"/>
      <c r="Q23" s="138"/>
    </row>
    <row r="24" spans="1:17" ht="30" customHeight="1">
      <c r="A24" s="115"/>
      <c r="B24" s="116"/>
      <c r="C24" s="124"/>
      <c r="D24" s="125"/>
      <c r="E24" s="126"/>
      <c r="F24" s="108"/>
      <c r="G24" s="109"/>
      <c r="H24" s="97" t="s">
        <v>89</v>
      </c>
      <c r="I24" s="109"/>
      <c r="J24" s="109"/>
      <c r="K24" s="98" t="s">
        <v>88</v>
      </c>
      <c r="L24" s="136"/>
      <c r="M24" s="137"/>
      <c r="N24" s="137"/>
      <c r="O24" s="137"/>
      <c r="P24" s="137"/>
      <c r="Q24" s="138"/>
    </row>
    <row r="25" spans="1:17" ht="30" customHeight="1">
      <c r="A25" s="117"/>
      <c r="B25" s="118"/>
      <c r="C25" s="127"/>
      <c r="D25" s="128"/>
      <c r="E25" s="129"/>
      <c r="F25" s="110"/>
      <c r="G25" s="111"/>
      <c r="H25" s="99" t="s">
        <v>89</v>
      </c>
      <c r="I25" s="112"/>
      <c r="J25" s="112"/>
      <c r="K25" s="100" t="s">
        <v>88</v>
      </c>
      <c r="L25" s="139"/>
      <c r="M25" s="140"/>
      <c r="N25" s="140"/>
      <c r="O25" s="140"/>
      <c r="P25" s="140"/>
      <c r="Q25" s="141"/>
    </row>
    <row r="26" spans="1:17" ht="30" customHeight="1">
      <c r="A26" s="102" t="s">
        <v>90</v>
      </c>
      <c r="B26" s="102"/>
      <c r="C26" s="102"/>
      <c r="D26" s="102"/>
      <c r="E26" s="102"/>
      <c r="F26" s="103">
        <f>F17+F18+F19+F20+F21+F23+F24+F25</f>
        <v>0</v>
      </c>
      <c r="G26" s="103"/>
      <c r="H26" s="103"/>
      <c r="I26" s="103"/>
      <c r="J26" s="103"/>
      <c r="K26" s="103"/>
      <c r="L26" s="104">
        <f>SUM(L17:Q25)</f>
        <v>0</v>
      </c>
      <c r="M26" s="104"/>
      <c r="N26" s="104"/>
      <c r="O26" s="104"/>
      <c r="P26" s="104"/>
      <c r="Q26" s="104"/>
    </row>
    <row r="27" spans="1:17" ht="30" customHeight="1">
      <c r="A27" s="101"/>
      <c r="B27" s="101"/>
      <c r="C27" s="101"/>
      <c r="D27" s="101"/>
      <c r="E27" s="101"/>
      <c r="F27" s="101"/>
      <c r="G27" s="101"/>
      <c r="H27" s="93"/>
      <c r="I27" s="93"/>
      <c r="J27" s="94"/>
      <c r="K27" s="94"/>
      <c r="L27" s="105" t="s">
        <v>235</v>
      </c>
      <c r="M27" s="105"/>
      <c r="N27" s="105"/>
      <c r="O27" s="105"/>
      <c r="P27" s="105"/>
      <c r="Q27" s="105"/>
    </row>
  </sheetData>
  <mergeCells count="56">
    <mergeCell ref="A2:E2"/>
    <mergeCell ref="F2:I2"/>
    <mergeCell ref="K2:L2"/>
    <mergeCell ref="M2:Q2"/>
    <mergeCell ref="H4:J4"/>
    <mergeCell ref="L4:Q4"/>
    <mergeCell ref="H5:J5"/>
    <mergeCell ref="L5:Q5"/>
    <mergeCell ref="H6:J6"/>
    <mergeCell ref="H7:J7"/>
    <mergeCell ref="L7:Q7"/>
    <mergeCell ref="L6:N6"/>
    <mergeCell ref="O6:Q6"/>
    <mergeCell ref="H8:J8"/>
    <mergeCell ref="L8:Q8"/>
    <mergeCell ref="H9:J9"/>
    <mergeCell ref="L9:Q9"/>
    <mergeCell ref="H10:J10"/>
    <mergeCell ref="L10:Q10"/>
    <mergeCell ref="A12:Q12"/>
    <mergeCell ref="A14:C14"/>
    <mergeCell ref="I14:Q14"/>
    <mergeCell ref="A16:B16"/>
    <mergeCell ref="C16:E16"/>
    <mergeCell ref="F16:K16"/>
    <mergeCell ref="L16:Q16"/>
    <mergeCell ref="L21:Q21"/>
    <mergeCell ref="C22:E25"/>
    <mergeCell ref="F22:K22"/>
    <mergeCell ref="L22:Q25"/>
    <mergeCell ref="A17:B19"/>
    <mergeCell ref="C17:E17"/>
    <mergeCell ref="F17:K17"/>
    <mergeCell ref="L17:Q17"/>
    <mergeCell ref="C18:E18"/>
    <mergeCell ref="F18:K18"/>
    <mergeCell ref="L18:Q18"/>
    <mergeCell ref="C19:E19"/>
    <mergeCell ref="F19:K19"/>
    <mergeCell ref="L19:Q19"/>
    <mergeCell ref="A26:E26"/>
    <mergeCell ref="F26:K26"/>
    <mergeCell ref="L26:Q26"/>
    <mergeCell ref="L27:Q27"/>
    <mergeCell ref="F23:G23"/>
    <mergeCell ref="I23:J23"/>
    <mergeCell ref="F24:G24"/>
    <mergeCell ref="I24:J24"/>
    <mergeCell ref="F25:G25"/>
    <mergeCell ref="I25:J25"/>
    <mergeCell ref="A20:B25"/>
    <mergeCell ref="C20:E20"/>
    <mergeCell ref="F20:K20"/>
    <mergeCell ref="L20:Q20"/>
    <mergeCell ref="C21:E21"/>
    <mergeCell ref="F21:K21"/>
  </mergeCells>
  <phoneticPr fontId="3"/>
  <conditionalFormatting sqref="F2">
    <cfRule type="containsBlanks" dxfId="7" priority="9">
      <formula>LEN(TRIM(F2))=0</formula>
    </cfRule>
  </conditionalFormatting>
  <conditionalFormatting sqref="F2">
    <cfRule type="containsBlanks" dxfId="6" priority="8">
      <formula>LEN(TRIM(F2))=0</formula>
    </cfRule>
  </conditionalFormatting>
  <conditionalFormatting sqref="G14 E14">
    <cfRule type="containsBlanks" dxfId="5" priority="7">
      <formula>LEN(TRIM(E14))=0</formula>
    </cfRule>
  </conditionalFormatting>
  <conditionalFormatting sqref="F17:K21 F22 H23:H25">
    <cfRule type="containsBlanks" dxfId="4" priority="6">
      <formula>LEN(TRIM(F17))=0</formula>
    </cfRule>
  </conditionalFormatting>
  <conditionalFormatting sqref="L17:Q21 L26:Q26 L22">
    <cfRule type="containsBlanks" dxfId="3" priority="5">
      <formula>LEN(TRIM(L17))=0</formula>
    </cfRule>
  </conditionalFormatting>
  <conditionalFormatting sqref="K25">
    <cfRule type="containsBlanks" dxfId="2" priority="4">
      <formula>LEN(TRIM(K25))=0</formula>
    </cfRule>
  </conditionalFormatting>
  <conditionalFormatting sqref="K24">
    <cfRule type="containsBlanks" dxfId="1" priority="3">
      <formula>LEN(TRIM(K24))=0</formula>
    </cfRule>
  </conditionalFormatting>
  <conditionalFormatting sqref="L8:Q10">
    <cfRule type="containsBlanks" dxfId="0" priority="1">
      <formula>LEN(TRIM(L8))=0</formula>
    </cfRule>
  </conditionalFormatting>
  <dataValidations count="2">
    <dataValidation imeMode="off" allowBlank="1" showInputMessage="1" showErrorMessage="1" sqref="L7 L10"/>
    <dataValidation imeMode="hiragana" allowBlank="1" showInputMessage="1" showErrorMessage="1" sqref="L8:L9 L5:L6"/>
  </dataValidations>
  <printOptions horizontalCentered="1" verticalCentered="1"/>
  <pageMargins left="0.59055118110236227" right="0.31496062992125984" top="0.35433070866141736" bottom="0.35433070866141736" header="0.31496062992125984" footer="0.31496062992125984"/>
  <pageSetup paperSize="9" fitToHeight="0" orientation="portrait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0"/>
  <sheetViews>
    <sheetView zoomScale="85" zoomScaleNormal="85" workbookViewId="0">
      <selection activeCell="C17" sqref="C17"/>
    </sheetView>
  </sheetViews>
  <sheetFormatPr defaultRowHeight="13.5"/>
  <cols>
    <col min="1" max="1" width="8.5" customWidth="1"/>
    <col min="2" max="2" width="11.625" bestFit="1" customWidth="1"/>
    <col min="3" max="3" width="15.625" customWidth="1"/>
    <col min="5" max="5" width="16.375" customWidth="1"/>
    <col min="6" max="7" width="14.375" customWidth="1"/>
    <col min="8" max="9" width="14.375" hidden="1" customWidth="1"/>
    <col min="10" max="10" width="9" hidden="1" customWidth="1"/>
  </cols>
  <sheetData>
    <row r="1" spans="1:24">
      <c r="A1" s="182"/>
      <c r="B1" s="183" t="s">
        <v>13</v>
      </c>
      <c r="C1" s="186" t="s">
        <v>14</v>
      </c>
      <c r="D1" s="160" t="s">
        <v>15</v>
      </c>
      <c r="E1" s="160" t="s">
        <v>16</v>
      </c>
      <c r="F1" s="160" t="s">
        <v>106</v>
      </c>
      <c r="G1" s="160" t="s">
        <v>163</v>
      </c>
      <c r="H1" s="160" t="s">
        <v>160</v>
      </c>
      <c r="I1" s="160" t="s">
        <v>161</v>
      </c>
      <c r="J1" s="160" t="s">
        <v>107</v>
      </c>
      <c r="K1" s="163" t="s">
        <v>17</v>
      </c>
      <c r="L1" s="164"/>
      <c r="M1" s="164"/>
      <c r="N1" s="164"/>
      <c r="O1" s="164"/>
      <c r="P1" s="164"/>
      <c r="Q1" s="164"/>
      <c r="R1" s="164"/>
      <c r="S1" s="164"/>
      <c r="T1" s="165"/>
      <c r="U1" s="166" t="s">
        <v>18</v>
      </c>
      <c r="V1" s="167"/>
      <c r="W1" s="163" t="s">
        <v>19</v>
      </c>
      <c r="X1" s="165"/>
    </row>
    <row r="2" spans="1:24" ht="13.15" customHeight="1">
      <c r="A2" s="182"/>
      <c r="B2" s="184"/>
      <c r="C2" s="187"/>
      <c r="D2" s="161"/>
      <c r="E2" s="161"/>
      <c r="F2" s="161"/>
      <c r="G2" s="161"/>
      <c r="H2" s="161"/>
      <c r="I2" s="161"/>
      <c r="J2" s="161"/>
      <c r="K2" s="170" t="s">
        <v>20</v>
      </c>
      <c r="L2" s="171"/>
      <c r="M2" s="171"/>
      <c r="N2" s="171"/>
      <c r="O2" s="171"/>
      <c r="P2" s="172"/>
      <c r="Q2" s="170" t="s">
        <v>21</v>
      </c>
      <c r="R2" s="171"/>
      <c r="S2" s="172"/>
      <c r="T2" s="173" t="s">
        <v>22</v>
      </c>
      <c r="U2" s="168"/>
      <c r="V2" s="169"/>
      <c r="W2" s="176" t="s">
        <v>23</v>
      </c>
      <c r="X2" s="179" t="s">
        <v>24</v>
      </c>
    </row>
    <row r="3" spans="1:24">
      <c r="A3" s="182"/>
      <c r="B3" s="184"/>
      <c r="C3" s="187"/>
      <c r="D3" s="161"/>
      <c r="E3" s="161"/>
      <c r="F3" s="161"/>
      <c r="G3" s="161"/>
      <c r="H3" s="161"/>
      <c r="I3" s="161"/>
      <c r="J3" s="161"/>
      <c r="K3" s="170" t="s">
        <v>25</v>
      </c>
      <c r="L3" s="172"/>
      <c r="M3" s="170" t="s">
        <v>26</v>
      </c>
      <c r="N3" s="171"/>
      <c r="O3" s="171"/>
      <c r="P3" s="172"/>
      <c r="Q3" s="180" t="s">
        <v>27</v>
      </c>
      <c r="R3" s="180" t="s">
        <v>28</v>
      </c>
      <c r="S3" s="180" t="s">
        <v>29</v>
      </c>
      <c r="T3" s="174"/>
      <c r="U3" s="158" t="s">
        <v>30</v>
      </c>
      <c r="V3" s="158" t="s">
        <v>19</v>
      </c>
      <c r="W3" s="177"/>
      <c r="X3" s="179"/>
    </row>
    <row r="4" spans="1:24" ht="22.5">
      <c r="A4" s="182"/>
      <c r="B4" s="185"/>
      <c r="C4" s="188"/>
      <c r="D4" s="162"/>
      <c r="E4" s="162"/>
      <c r="F4" s="162"/>
      <c r="G4" s="162"/>
      <c r="H4" s="162"/>
      <c r="I4" s="162"/>
      <c r="J4" s="162"/>
      <c r="K4" s="7" t="s">
        <v>31</v>
      </c>
      <c r="L4" s="8" t="s">
        <v>32</v>
      </c>
      <c r="M4" s="8" t="s">
        <v>33</v>
      </c>
      <c r="N4" s="8" t="s">
        <v>34</v>
      </c>
      <c r="O4" s="8" t="s">
        <v>35</v>
      </c>
      <c r="P4" s="8" t="s">
        <v>36</v>
      </c>
      <c r="Q4" s="181"/>
      <c r="R4" s="181"/>
      <c r="S4" s="181"/>
      <c r="T4" s="175"/>
      <c r="U4" s="159"/>
      <c r="V4" s="159"/>
      <c r="W4" s="178"/>
      <c r="X4" s="179"/>
    </row>
    <row r="5" spans="1:24" ht="27">
      <c r="A5" s="9">
        <v>1</v>
      </c>
      <c r="B5" s="10">
        <v>2813500598</v>
      </c>
      <c r="C5" s="11" t="s">
        <v>164</v>
      </c>
      <c r="D5" s="12" t="s">
        <v>175</v>
      </c>
      <c r="E5" s="11" t="s">
        <v>115</v>
      </c>
      <c r="F5" s="12" t="s">
        <v>167</v>
      </c>
      <c r="G5" s="12" t="s">
        <v>165</v>
      </c>
      <c r="H5" s="12"/>
      <c r="I5" s="12" t="s">
        <v>166</v>
      </c>
      <c r="J5" s="12"/>
      <c r="K5" s="13" t="s">
        <v>37</v>
      </c>
      <c r="L5" s="14" t="s">
        <v>37</v>
      </c>
      <c r="M5" s="14" t="s">
        <v>37</v>
      </c>
      <c r="N5" s="15" t="s">
        <v>38</v>
      </c>
      <c r="O5" s="14" t="s">
        <v>37</v>
      </c>
      <c r="P5" s="16" t="s">
        <v>37</v>
      </c>
      <c r="Q5" s="17" t="s">
        <v>37</v>
      </c>
      <c r="R5" s="17" t="s">
        <v>37</v>
      </c>
      <c r="S5" s="32"/>
      <c r="T5" s="18"/>
      <c r="U5" s="17" t="s">
        <v>37</v>
      </c>
      <c r="V5" s="17" t="s">
        <v>37</v>
      </c>
      <c r="W5" s="19"/>
      <c r="X5" s="20" t="s">
        <v>37</v>
      </c>
    </row>
    <row r="6" spans="1:24" ht="27">
      <c r="A6" s="20">
        <v>2</v>
      </c>
      <c r="B6" s="83">
        <v>2813500606</v>
      </c>
      <c r="C6" s="21" t="s">
        <v>39</v>
      </c>
      <c r="D6" s="82" t="s">
        <v>40</v>
      </c>
      <c r="E6" s="21" t="s">
        <v>116</v>
      </c>
      <c r="F6" s="82" t="s">
        <v>117</v>
      </c>
      <c r="G6" s="90" t="s">
        <v>168</v>
      </c>
      <c r="H6" s="90" t="s">
        <v>234</v>
      </c>
      <c r="I6" s="90" t="s">
        <v>166</v>
      </c>
      <c r="J6" s="82"/>
      <c r="K6" s="81" t="s">
        <v>37</v>
      </c>
      <c r="L6" s="22" t="s">
        <v>37</v>
      </c>
      <c r="M6" s="22" t="s">
        <v>37</v>
      </c>
      <c r="N6" s="23" t="s">
        <v>38</v>
      </c>
      <c r="O6" s="22" t="s">
        <v>37</v>
      </c>
      <c r="P6" s="24"/>
      <c r="Q6" s="25" t="s">
        <v>37</v>
      </c>
      <c r="R6" s="25"/>
      <c r="S6" s="26"/>
      <c r="T6" s="27"/>
      <c r="U6" s="26" t="s">
        <v>37</v>
      </c>
      <c r="V6" s="25" t="s">
        <v>37</v>
      </c>
      <c r="W6" s="28"/>
      <c r="X6" s="20"/>
    </row>
    <row r="7" spans="1:24" ht="40.5">
      <c r="A7" s="9">
        <v>3</v>
      </c>
      <c r="B7" s="10">
        <v>2813500689</v>
      </c>
      <c r="C7" s="11" t="s">
        <v>118</v>
      </c>
      <c r="D7" s="12" t="s">
        <v>119</v>
      </c>
      <c r="E7" s="11" t="s">
        <v>120</v>
      </c>
      <c r="F7" s="12" t="s">
        <v>121</v>
      </c>
      <c r="G7" s="12" t="s">
        <v>231</v>
      </c>
      <c r="H7" s="12" t="s">
        <v>169</v>
      </c>
      <c r="I7" s="12" t="s">
        <v>170</v>
      </c>
      <c r="J7" s="12"/>
      <c r="K7" s="13" t="s">
        <v>37</v>
      </c>
      <c r="L7" s="17" t="s">
        <v>37</v>
      </c>
      <c r="M7" s="17" t="s">
        <v>37</v>
      </c>
      <c r="N7" s="16" t="s">
        <v>37</v>
      </c>
      <c r="O7" s="17" t="s">
        <v>37</v>
      </c>
      <c r="P7" s="16" t="s">
        <v>37</v>
      </c>
      <c r="Q7" s="18" t="s">
        <v>37</v>
      </c>
      <c r="R7" s="17" t="s">
        <v>37</v>
      </c>
      <c r="S7" s="29"/>
      <c r="T7" s="18"/>
      <c r="U7" s="17"/>
      <c r="V7" s="17"/>
      <c r="W7" s="19" t="s">
        <v>37</v>
      </c>
      <c r="X7" s="20"/>
    </row>
    <row r="8" spans="1:24" ht="27">
      <c r="A8" s="20">
        <v>4</v>
      </c>
      <c r="B8" s="10">
        <v>2814004277</v>
      </c>
      <c r="C8" s="11" t="s">
        <v>41</v>
      </c>
      <c r="D8" s="12" t="s">
        <v>42</v>
      </c>
      <c r="E8" s="11" t="s">
        <v>122</v>
      </c>
      <c r="F8" s="12" t="s">
        <v>123</v>
      </c>
      <c r="G8" s="12" t="s">
        <v>171</v>
      </c>
      <c r="H8" s="12" t="s">
        <v>169</v>
      </c>
      <c r="I8" s="12" t="s">
        <v>172</v>
      </c>
      <c r="J8" s="12"/>
      <c r="K8" s="13" t="s">
        <v>37</v>
      </c>
      <c r="L8" s="17" t="s">
        <v>37</v>
      </c>
      <c r="M8" s="17" t="s">
        <v>37</v>
      </c>
      <c r="N8" s="16" t="s">
        <v>38</v>
      </c>
      <c r="O8" s="17" t="s">
        <v>37</v>
      </c>
      <c r="P8" s="16"/>
      <c r="Q8" s="14" t="s">
        <v>37</v>
      </c>
      <c r="R8" s="14"/>
      <c r="S8" s="14"/>
      <c r="T8" s="13" t="s">
        <v>37</v>
      </c>
      <c r="U8" s="14" t="s">
        <v>37</v>
      </c>
      <c r="V8" s="14" t="s">
        <v>37</v>
      </c>
      <c r="W8" s="30"/>
      <c r="X8" s="14"/>
    </row>
    <row r="9" spans="1:24">
      <c r="A9" s="9">
        <v>5</v>
      </c>
      <c r="B9" s="10">
        <v>2814004772</v>
      </c>
      <c r="C9" s="11" t="s">
        <v>43</v>
      </c>
      <c r="D9" s="12" t="s">
        <v>44</v>
      </c>
      <c r="E9" s="11" t="s">
        <v>124</v>
      </c>
      <c r="F9" s="12" t="s">
        <v>45</v>
      </c>
      <c r="G9" s="12" t="s">
        <v>173</v>
      </c>
      <c r="H9" s="12"/>
      <c r="I9" s="12" t="s">
        <v>174</v>
      </c>
      <c r="J9" s="12"/>
      <c r="K9" s="13" t="s">
        <v>37</v>
      </c>
      <c r="L9" s="17" t="s">
        <v>37</v>
      </c>
      <c r="M9" s="17" t="s">
        <v>37</v>
      </c>
      <c r="N9" s="16" t="s">
        <v>38</v>
      </c>
      <c r="O9" s="17" t="s">
        <v>37</v>
      </c>
      <c r="P9" s="16" t="s">
        <v>37</v>
      </c>
      <c r="Q9" s="17" t="s">
        <v>37</v>
      </c>
      <c r="R9" s="17" t="s">
        <v>37</v>
      </c>
      <c r="S9" s="31"/>
      <c r="T9" s="18" t="s">
        <v>37</v>
      </c>
      <c r="U9" s="17" t="s">
        <v>37</v>
      </c>
      <c r="V9" s="17"/>
      <c r="W9" s="19" t="s">
        <v>37</v>
      </c>
      <c r="X9" s="20" t="s">
        <v>37</v>
      </c>
    </row>
    <row r="10" spans="1:24" ht="27">
      <c r="A10" s="20">
        <v>6</v>
      </c>
      <c r="B10" s="10">
        <v>2814004921</v>
      </c>
      <c r="C10" s="11" t="s">
        <v>46</v>
      </c>
      <c r="D10" s="12" t="s">
        <v>47</v>
      </c>
      <c r="E10" s="11" t="s">
        <v>125</v>
      </c>
      <c r="F10" s="12" t="s">
        <v>48</v>
      </c>
      <c r="G10" s="12" t="s">
        <v>176</v>
      </c>
      <c r="H10" s="12" t="s">
        <v>169</v>
      </c>
      <c r="I10" s="12" t="s">
        <v>183</v>
      </c>
      <c r="J10" s="12"/>
      <c r="K10" s="13" t="s">
        <v>37</v>
      </c>
      <c r="L10" s="17" t="s">
        <v>37</v>
      </c>
      <c r="M10" s="17" t="s">
        <v>37</v>
      </c>
      <c r="N10" s="17" t="s">
        <v>38</v>
      </c>
      <c r="O10" s="17" t="s">
        <v>37</v>
      </c>
      <c r="P10" s="16"/>
      <c r="Q10" s="17" t="s">
        <v>37</v>
      </c>
      <c r="R10" s="17"/>
      <c r="S10" s="17"/>
      <c r="T10" s="18" t="s">
        <v>37</v>
      </c>
      <c r="U10" s="17" t="s">
        <v>37</v>
      </c>
      <c r="V10" s="17" t="s">
        <v>37</v>
      </c>
      <c r="W10" s="30"/>
      <c r="X10" s="17"/>
    </row>
    <row r="11" spans="1:24" ht="27">
      <c r="A11" s="9">
        <v>7</v>
      </c>
      <c r="B11" s="10">
        <v>2814005225</v>
      </c>
      <c r="C11" s="11" t="s">
        <v>126</v>
      </c>
      <c r="D11" s="12" t="s">
        <v>63</v>
      </c>
      <c r="E11" s="11" t="s">
        <v>179</v>
      </c>
      <c r="F11" s="12" t="s">
        <v>127</v>
      </c>
      <c r="G11" s="12" t="s">
        <v>177</v>
      </c>
      <c r="H11" s="12" t="s">
        <v>169</v>
      </c>
      <c r="I11" s="12" t="s">
        <v>178</v>
      </c>
      <c r="J11" s="12"/>
      <c r="K11" s="13" t="s">
        <v>37</v>
      </c>
      <c r="L11" s="17" t="s">
        <v>37</v>
      </c>
      <c r="M11" s="17" t="s">
        <v>37</v>
      </c>
      <c r="N11" s="16" t="s">
        <v>38</v>
      </c>
      <c r="O11" s="17" t="s">
        <v>37</v>
      </c>
      <c r="P11" s="16"/>
      <c r="Q11" s="13" t="s">
        <v>37</v>
      </c>
      <c r="R11" s="17" t="s">
        <v>37</v>
      </c>
      <c r="S11" s="32"/>
      <c r="T11" s="18"/>
      <c r="U11" s="32"/>
      <c r="V11" s="17"/>
      <c r="W11" s="30"/>
      <c r="X11" s="17"/>
    </row>
    <row r="12" spans="1:24" ht="40.5">
      <c r="A12" s="20">
        <v>8</v>
      </c>
      <c r="B12" s="10">
        <v>2814005241</v>
      </c>
      <c r="C12" s="11" t="s">
        <v>49</v>
      </c>
      <c r="D12" s="12" t="s">
        <v>50</v>
      </c>
      <c r="E12" s="11" t="s">
        <v>182</v>
      </c>
      <c r="F12" s="12" t="s">
        <v>51</v>
      </c>
      <c r="G12" s="12" t="s">
        <v>180</v>
      </c>
      <c r="H12" s="12" t="s">
        <v>169</v>
      </c>
      <c r="I12" s="12" t="s">
        <v>181</v>
      </c>
      <c r="J12" s="12"/>
      <c r="K12" s="13" t="s">
        <v>37</v>
      </c>
      <c r="L12" s="14" t="s">
        <v>37</v>
      </c>
      <c r="M12" s="14" t="s">
        <v>37</v>
      </c>
      <c r="N12" s="15" t="s">
        <v>37</v>
      </c>
      <c r="O12" s="14" t="s">
        <v>37</v>
      </c>
      <c r="P12" s="16" t="s">
        <v>37</v>
      </c>
      <c r="Q12" s="18" t="s">
        <v>37</v>
      </c>
      <c r="R12" s="14" t="s">
        <v>37</v>
      </c>
      <c r="S12" s="33"/>
      <c r="T12" s="18" t="s">
        <v>37</v>
      </c>
      <c r="U12" s="80" t="s">
        <v>37</v>
      </c>
      <c r="V12" s="14"/>
      <c r="W12" s="79" t="s">
        <v>37</v>
      </c>
      <c r="X12" s="20" t="s">
        <v>37</v>
      </c>
    </row>
    <row r="13" spans="1:24" ht="40.5">
      <c r="A13" s="9">
        <v>9</v>
      </c>
      <c r="B13" s="10">
        <v>2814005795</v>
      </c>
      <c r="C13" s="11" t="s">
        <v>230</v>
      </c>
      <c r="D13" s="12" t="s">
        <v>52</v>
      </c>
      <c r="E13" s="11" t="s">
        <v>186</v>
      </c>
      <c r="F13" s="12" t="s">
        <v>53</v>
      </c>
      <c r="G13" s="12" t="s">
        <v>184</v>
      </c>
      <c r="H13" s="12" t="s">
        <v>162</v>
      </c>
      <c r="I13" s="12" t="s">
        <v>185</v>
      </c>
      <c r="J13" s="12"/>
      <c r="K13" s="13" t="s">
        <v>37</v>
      </c>
      <c r="L13" s="14" t="s">
        <v>37</v>
      </c>
      <c r="M13" s="14" t="s">
        <v>37</v>
      </c>
      <c r="N13" s="15" t="s">
        <v>38</v>
      </c>
      <c r="O13" s="14" t="s">
        <v>37</v>
      </c>
      <c r="P13" s="16"/>
      <c r="Q13" s="14" t="s">
        <v>37</v>
      </c>
      <c r="R13" s="14" t="s">
        <v>37</v>
      </c>
      <c r="S13" s="14"/>
      <c r="T13" s="18"/>
      <c r="U13" s="34" t="s">
        <v>37</v>
      </c>
      <c r="V13" s="14"/>
      <c r="W13" s="30" t="s">
        <v>37</v>
      </c>
      <c r="X13" s="14" t="s">
        <v>37</v>
      </c>
    </row>
    <row r="14" spans="1:24" ht="27">
      <c r="A14" s="20">
        <v>10</v>
      </c>
      <c r="B14" s="10">
        <v>2814006801</v>
      </c>
      <c r="C14" s="11" t="s">
        <v>128</v>
      </c>
      <c r="D14" s="12" t="s">
        <v>129</v>
      </c>
      <c r="E14" s="11" t="s">
        <v>189</v>
      </c>
      <c r="F14" s="12" t="s">
        <v>130</v>
      </c>
      <c r="G14" s="12" t="s">
        <v>187</v>
      </c>
      <c r="H14" s="12" t="s">
        <v>169</v>
      </c>
      <c r="I14" s="12" t="s">
        <v>188</v>
      </c>
      <c r="J14" s="12"/>
      <c r="K14" s="13" t="s">
        <v>37</v>
      </c>
      <c r="L14" s="14" t="s">
        <v>37</v>
      </c>
      <c r="M14" s="14" t="s">
        <v>37</v>
      </c>
      <c r="N14" s="15" t="s">
        <v>38</v>
      </c>
      <c r="O14" s="14" t="s">
        <v>37</v>
      </c>
      <c r="P14" s="15"/>
      <c r="Q14" s="39" t="s">
        <v>37</v>
      </c>
      <c r="R14" s="39"/>
      <c r="S14" s="39"/>
      <c r="T14" s="18"/>
      <c r="U14" s="34"/>
      <c r="V14" s="39" t="s">
        <v>37</v>
      </c>
      <c r="W14" s="30"/>
      <c r="X14" s="39" t="s">
        <v>37</v>
      </c>
    </row>
    <row r="15" spans="1:24" ht="40.5">
      <c r="A15" s="9">
        <v>11</v>
      </c>
      <c r="B15" s="10">
        <v>2814006876</v>
      </c>
      <c r="C15" s="11" t="s">
        <v>131</v>
      </c>
      <c r="D15" s="12" t="s">
        <v>132</v>
      </c>
      <c r="E15" s="11" t="s">
        <v>192</v>
      </c>
      <c r="F15" s="12" t="s">
        <v>133</v>
      </c>
      <c r="G15" s="12" t="s">
        <v>190</v>
      </c>
      <c r="H15" s="12"/>
      <c r="I15" s="12" t="s">
        <v>191</v>
      </c>
      <c r="J15" s="12"/>
      <c r="K15" s="13" t="s">
        <v>37</v>
      </c>
      <c r="L15" s="14" t="s">
        <v>37</v>
      </c>
      <c r="M15" s="14" t="s">
        <v>37</v>
      </c>
      <c r="N15" s="15" t="s">
        <v>38</v>
      </c>
      <c r="O15" s="14" t="s">
        <v>37</v>
      </c>
      <c r="P15" s="16"/>
      <c r="Q15" s="18" t="s">
        <v>37</v>
      </c>
      <c r="R15" s="14"/>
      <c r="S15" s="34"/>
      <c r="T15" s="13"/>
      <c r="U15" s="14"/>
      <c r="V15" s="14" t="s">
        <v>37</v>
      </c>
      <c r="W15" s="35"/>
      <c r="X15" s="14" t="s">
        <v>37</v>
      </c>
    </row>
    <row r="16" spans="1:24" ht="27">
      <c r="A16" s="20">
        <v>12</v>
      </c>
      <c r="B16" s="10">
        <v>2814022816</v>
      </c>
      <c r="C16" s="11" t="s">
        <v>237</v>
      </c>
      <c r="D16" s="12" t="s">
        <v>54</v>
      </c>
      <c r="E16" s="11" t="s">
        <v>134</v>
      </c>
      <c r="F16" s="12" t="s">
        <v>55</v>
      </c>
      <c r="G16" s="12" t="s">
        <v>236</v>
      </c>
      <c r="H16" s="12" t="s">
        <v>193</v>
      </c>
      <c r="I16" s="12" t="s">
        <v>194</v>
      </c>
      <c r="J16" s="12"/>
      <c r="K16" s="14" t="s">
        <v>37</v>
      </c>
      <c r="L16" s="14" t="s">
        <v>37</v>
      </c>
      <c r="M16" s="14" t="s">
        <v>37</v>
      </c>
      <c r="N16" s="14" t="s">
        <v>37</v>
      </c>
      <c r="O16" s="14" t="s">
        <v>37</v>
      </c>
      <c r="P16" s="15"/>
      <c r="Q16" s="13" t="s">
        <v>37</v>
      </c>
      <c r="R16" s="15">
        <v>0</v>
      </c>
      <c r="S16" s="14"/>
      <c r="T16" s="13"/>
      <c r="U16" s="14" t="s">
        <v>37</v>
      </c>
      <c r="V16" s="14" t="s">
        <v>37</v>
      </c>
      <c r="W16" s="36"/>
      <c r="X16" s="17" t="s">
        <v>37</v>
      </c>
    </row>
    <row r="17" spans="1:24" ht="40.5">
      <c r="A17" s="9">
        <v>13</v>
      </c>
      <c r="B17" s="10">
        <v>2814007650</v>
      </c>
      <c r="C17" s="11" t="s">
        <v>56</v>
      </c>
      <c r="D17" s="12" t="s">
        <v>57</v>
      </c>
      <c r="E17" s="11" t="s">
        <v>135</v>
      </c>
      <c r="F17" s="12" t="s">
        <v>58</v>
      </c>
      <c r="G17" s="12" t="s">
        <v>195</v>
      </c>
      <c r="H17" s="12" t="s">
        <v>169</v>
      </c>
      <c r="I17" s="12" t="s">
        <v>196</v>
      </c>
      <c r="J17" s="12"/>
      <c r="K17" s="13" t="s">
        <v>37</v>
      </c>
      <c r="L17" s="14" t="s">
        <v>37</v>
      </c>
      <c r="M17" s="14" t="s">
        <v>37</v>
      </c>
      <c r="N17" s="14" t="s">
        <v>37</v>
      </c>
      <c r="O17" s="14" t="s">
        <v>37</v>
      </c>
      <c r="P17" s="16" t="s">
        <v>37</v>
      </c>
      <c r="Q17" s="14" t="s">
        <v>37</v>
      </c>
      <c r="R17" s="14" t="s">
        <v>37</v>
      </c>
      <c r="S17" s="14"/>
      <c r="T17" s="13" t="s">
        <v>37</v>
      </c>
      <c r="U17" s="14" t="s">
        <v>37</v>
      </c>
      <c r="V17" s="34"/>
      <c r="W17" s="35" t="s">
        <v>37</v>
      </c>
      <c r="X17" s="20" t="s">
        <v>37</v>
      </c>
    </row>
    <row r="18" spans="1:24" ht="40.5">
      <c r="A18" s="20">
        <v>14</v>
      </c>
      <c r="B18" s="10">
        <v>2814008187</v>
      </c>
      <c r="C18" s="11" t="s">
        <v>59</v>
      </c>
      <c r="D18" s="12" t="s">
        <v>60</v>
      </c>
      <c r="E18" s="11" t="s">
        <v>199</v>
      </c>
      <c r="F18" s="12" t="s">
        <v>61</v>
      </c>
      <c r="G18" s="12" t="s">
        <v>197</v>
      </c>
      <c r="H18" s="12" t="s">
        <v>169</v>
      </c>
      <c r="I18" s="12" t="s">
        <v>198</v>
      </c>
      <c r="J18" s="12"/>
      <c r="K18" s="13" t="s">
        <v>37</v>
      </c>
      <c r="L18" s="25" t="s">
        <v>37</v>
      </c>
      <c r="M18" s="25" t="s">
        <v>37</v>
      </c>
      <c r="N18" s="24" t="s">
        <v>37</v>
      </c>
      <c r="O18" s="22" t="s">
        <v>37</v>
      </c>
      <c r="P18" s="24" t="s">
        <v>37</v>
      </c>
      <c r="Q18" s="18" t="s">
        <v>37</v>
      </c>
      <c r="R18" s="17" t="s">
        <v>37</v>
      </c>
      <c r="S18" s="17"/>
      <c r="T18" s="18" t="s">
        <v>37</v>
      </c>
      <c r="U18" s="37" t="s">
        <v>37</v>
      </c>
      <c r="V18" s="17"/>
      <c r="W18" s="30" t="s">
        <v>37</v>
      </c>
      <c r="X18" s="17" t="s">
        <v>37</v>
      </c>
    </row>
    <row r="19" spans="1:24" ht="27">
      <c r="A19" s="9">
        <v>15</v>
      </c>
      <c r="B19" s="10">
        <v>2814008245</v>
      </c>
      <c r="C19" s="11" t="s">
        <v>62</v>
      </c>
      <c r="D19" s="12" t="s">
        <v>63</v>
      </c>
      <c r="E19" s="11" t="s">
        <v>136</v>
      </c>
      <c r="F19" s="12" t="s">
        <v>64</v>
      </c>
      <c r="G19" s="12" t="s">
        <v>200</v>
      </c>
      <c r="H19" s="12" t="s">
        <v>201</v>
      </c>
      <c r="I19" s="12" t="s">
        <v>202</v>
      </c>
      <c r="J19" s="12"/>
      <c r="K19" s="13" t="s">
        <v>37</v>
      </c>
      <c r="L19" s="14" t="s">
        <v>37</v>
      </c>
      <c r="M19" s="14" t="s">
        <v>37</v>
      </c>
      <c r="N19" s="15" t="s">
        <v>37</v>
      </c>
      <c r="O19" s="14" t="s">
        <v>37</v>
      </c>
      <c r="P19" s="15"/>
      <c r="Q19" s="13" t="s">
        <v>37</v>
      </c>
      <c r="R19" s="14" t="s">
        <v>37</v>
      </c>
      <c r="S19" s="14"/>
      <c r="T19" s="13" t="s">
        <v>37</v>
      </c>
      <c r="U19" s="15" t="s">
        <v>37</v>
      </c>
      <c r="V19" s="14"/>
      <c r="W19" s="35" t="s">
        <v>37</v>
      </c>
      <c r="X19" s="20" t="s">
        <v>37</v>
      </c>
    </row>
    <row r="20" spans="1:24" ht="54">
      <c r="A20" s="20">
        <v>16</v>
      </c>
      <c r="B20" s="10">
        <v>2814008740</v>
      </c>
      <c r="C20" s="11" t="s">
        <v>65</v>
      </c>
      <c r="D20" s="12" t="s">
        <v>66</v>
      </c>
      <c r="E20" s="11" t="s">
        <v>137</v>
      </c>
      <c r="F20" s="12" t="s">
        <v>67</v>
      </c>
      <c r="G20" s="12" t="s">
        <v>203</v>
      </c>
      <c r="H20" s="12" t="s">
        <v>204</v>
      </c>
      <c r="I20" s="12" t="s">
        <v>202</v>
      </c>
      <c r="J20" s="12"/>
      <c r="K20" s="13" t="s">
        <v>37</v>
      </c>
      <c r="L20" s="14" t="s">
        <v>37</v>
      </c>
      <c r="M20" s="14" t="s">
        <v>37</v>
      </c>
      <c r="N20" s="15" t="s">
        <v>38</v>
      </c>
      <c r="O20" s="14" t="s">
        <v>37</v>
      </c>
      <c r="P20" s="16" t="s">
        <v>37</v>
      </c>
      <c r="Q20" s="38" t="s">
        <v>37</v>
      </c>
      <c r="R20" s="14" t="s">
        <v>37</v>
      </c>
      <c r="S20" s="14"/>
      <c r="T20" s="18" t="s">
        <v>37</v>
      </c>
      <c r="U20" s="14" t="s">
        <v>37</v>
      </c>
      <c r="V20" s="14"/>
      <c r="W20" s="79" t="s">
        <v>37</v>
      </c>
      <c r="X20" s="39" t="s">
        <v>37</v>
      </c>
    </row>
    <row r="21" spans="1:24" ht="40.5">
      <c r="A21" s="9">
        <v>17</v>
      </c>
      <c r="B21" s="10">
        <v>2814009615</v>
      </c>
      <c r="C21" s="11" t="s">
        <v>68</v>
      </c>
      <c r="D21" s="12" t="s">
        <v>69</v>
      </c>
      <c r="E21" s="11" t="s">
        <v>138</v>
      </c>
      <c r="F21" s="12" t="s">
        <v>70</v>
      </c>
      <c r="G21" s="12" t="s">
        <v>205</v>
      </c>
      <c r="H21" s="12" t="s">
        <v>204</v>
      </c>
      <c r="I21" s="12" t="s">
        <v>206</v>
      </c>
      <c r="J21" s="12"/>
      <c r="K21" s="13" t="s">
        <v>37</v>
      </c>
      <c r="L21" s="17" t="s">
        <v>37</v>
      </c>
      <c r="M21" s="17" t="s">
        <v>37</v>
      </c>
      <c r="N21" s="17" t="s">
        <v>37</v>
      </c>
      <c r="O21" s="17" t="s">
        <v>37</v>
      </c>
      <c r="P21" s="17"/>
      <c r="Q21" s="18" t="s">
        <v>37</v>
      </c>
      <c r="R21" s="14" t="s">
        <v>37</v>
      </c>
      <c r="S21" s="17"/>
      <c r="T21" s="18" t="s">
        <v>37</v>
      </c>
      <c r="U21" s="14" t="s">
        <v>37</v>
      </c>
      <c r="V21" s="17" t="s">
        <v>37</v>
      </c>
      <c r="W21" s="30"/>
      <c r="X21" s="17" t="s">
        <v>37</v>
      </c>
    </row>
    <row r="22" spans="1:24">
      <c r="A22" s="20">
        <v>18</v>
      </c>
      <c r="B22" s="10">
        <v>2814009839</v>
      </c>
      <c r="C22" s="11" t="s">
        <v>71</v>
      </c>
      <c r="D22" s="12" t="s">
        <v>72</v>
      </c>
      <c r="E22" s="11" t="s">
        <v>139</v>
      </c>
      <c r="F22" s="12" t="s">
        <v>210</v>
      </c>
      <c r="G22" s="12" t="s">
        <v>207</v>
      </c>
      <c r="H22" s="12" t="s">
        <v>208</v>
      </c>
      <c r="I22" s="12" t="s">
        <v>209</v>
      </c>
      <c r="J22" s="12"/>
      <c r="K22" s="13" t="s">
        <v>37</v>
      </c>
      <c r="L22" s="17" t="s">
        <v>37</v>
      </c>
      <c r="M22" s="17" t="s">
        <v>37</v>
      </c>
      <c r="N22" s="16" t="s">
        <v>38</v>
      </c>
      <c r="O22" s="17" t="s">
        <v>37</v>
      </c>
      <c r="P22" s="16"/>
      <c r="Q22" s="17" t="s">
        <v>37</v>
      </c>
      <c r="R22" s="17" t="s">
        <v>37</v>
      </c>
      <c r="S22" s="17"/>
      <c r="T22" s="18"/>
      <c r="U22" s="16" t="s">
        <v>37</v>
      </c>
      <c r="V22" s="17"/>
      <c r="W22" s="30" t="s">
        <v>37</v>
      </c>
      <c r="X22" s="17" t="s">
        <v>37</v>
      </c>
    </row>
    <row r="23" spans="1:24" ht="27">
      <c r="A23" s="9">
        <v>19</v>
      </c>
      <c r="B23" s="10">
        <v>2814020059</v>
      </c>
      <c r="C23" s="11" t="s">
        <v>140</v>
      </c>
      <c r="D23" s="12" t="s">
        <v>73</v>
      </c>
      <c r="E23" s="11" t="s">
        <v>211</v>
      </c>
      <c r="F23" s="12" t="s">
        <v>74</v>
      </c>
      <c r="G23" s="12" t="s">
        <v>212</v>
      </c>
      <c r="H23" s="12" t="s">
        <v>169</v>
      </c>
      <c r="I23" s="12" t="s">
        <v>202</v>
      </c>
      <c r="J23" s="12"/>
      <c r="K23" s="13" t="s">
        <v>37</v>
      </c>
      <c r="L23" s="17" t="s">
        <v>37</v>
      </c>
      <c r="M23" s="17" t="s">
        <v>37</v>
      </c>
      <c r="N23" s="16" t="s">
        <v>38</v>
      </c>
      <c r="O23" s="17" t="s">
        <v>37</v>
      </c>
      <c r="P23" s="16"/>
      <c r="Q23" s="13" t="s">
        <v>37</v>
      </c>
      <c r="R23" s="14" t="s">
        <v>37</v>
      </c>
      <c r="S23" s="14"/>
      <c r="T23" s="18" t="s">
        <v>37</v>
      </c>
      <c r="U23" s="39" t="s">
        <v>37</v>
      </c>
      <c r="V23" s="39" t="s">
        <v>37</v>
      </c>
      <c r="W23" s="79"/>
      <c r="X23" s="39" t="s">
        <v>37</v>
      </c>
    </row>
    <row r="24" spans="1:24" ht="27">
      <c r="A24" s="20">
        <v>20</v>
      </c>
      <c r="B24" s="83">
        <v>2814020620</v>
      </c>
      <c r="C24" s="21" t="s">
        <v>75</v>
      </c>
      <c r="D24" s="82" t="s">
        <v>76</v>
      </c>
      <c r="E24" s="21" t="s">
        <v>141</v>
      </c>
      <c r="F24" s="82" t="s">
        <v>77</v>
      </c>
      <c r="G24" s="91" t="s">
        <v>213</v>
      </c>
      <c r="H24" s="91" t="s">
        <v>204</v>
      </c>
      <c r="I24" s="91" t="s">
        <v>214</v>
      </c>
      <c r="J24" s="82"/>
      <c r="K24" s="81" t="s">
        <v>37</v>
      </c>
      <c r="L24" s="22" t="s">
        <v>37</v>
      </c>
      <c r="M24" s="22" t="s">
        <v>37</v>
      </c>
      <c r="N24" s="23" t="s">
        <v>37</v>
      </c>
      <c r="O24" s="22" t="s">
        <v>37</v>
      </c>
      <c r="P24" s="24"/>
      <c r="Q24" s="27" t="s">
        <v>37</v>
      </c>
      <c r="R24" s="82"/>
      <c r="S24" s="27"/>
      <c r="T24" s="27" t="s">
        <v>37</v>
      </c>
      <c r="U24" s="46" t="s">
        <v>37</v>
      </c>
      <c r="V24" s="82" t="s">
        <v>37</v>
      </c>
      <c r="W24" s="47"/>
      <c r="X24" s="20" t="s">
        <v>37</v>
      </c>
    </row>
    <row r="25" spans="1:24" ht="27">
      <c r="A25" s="9">
        <v>21</v>
      </c>
      <c r="B25" s="10">
        <v>2814021214</v>
      </c>
      <c r="C25" s="11" t="s">
        <v>78</v>
      </c>
      <c r="D25" s="12" t="s">
        <v>79</v>
      </c>
      <c r="E25" s="11" t="s">
        <v>142</v>
      </c>
      <c r="F25" s="12" t="s">
        <v>80</v>
      </c>
      <c r="G25" s="12" t="s">
        <v>215</v>
      </c>
      <c r="H25" s="12" t="s">
        <v>216</v>
      </c>
      <c r="I25" s="12" t="s">
        <v>217</v>
      </c>
      <c r="J25" s="12"/>
      <c r="K25" s="14" t="s">
        <v>37</v>
      </c>
      <c r="L25" s="14" t="s">
        <v>37</v>
      </c>
      <c r="M25" s="14" t="s">
        <v>37</v>
      </c>
      <c r="N25" s="15" t="s">
        <v>38</v>
      </c>
      <c r="O25" s="14" t="s">
        <v>37</v>
      </c>
      <c r="P25" s="16"/>
      <c r="Q25" s="12" t="s">
        <v>37</v>
      </c>
      <c r="R25" s="12" t="s">
        <v>37</v>
      </c>
      <c r="S25" s="10"/>
      <c r="T25" s="18" t="s">
        <v>37</v>
      </c>
      <c r="U25" s="48" t="s">
        <v>37</v>
      </c>
      <c r="V25" s="12"/>
      <c r="W25" s="30" t="s">
        <v>37</v>
      </c>
      <c r="X25" s="39" t="s">
        <v>37</v>
      </c>
    </row>
    <row r="26" spans="1:24" ht="27">
      <c r="A26" s="20">
        <v>22</v>
      </c>
      <c r="B26" s="10">
        <v>2814022311</v>
      </c>
      <c r="C26" s="11" t="s">
        <v>143</v>
      </c>
      <c r="D26" s="12" t="s">
        <v>81</v>
      </c>
      <c r="E26" s="11" t="s">
        <v>144</v>
      </c>
      <c r="F26" s="12" t="s">
        <v>145</v>
      </c>
      <c r="G26" s="12" t="s">
        <v>218</v>
      </c>
      <c r="H26" s="12" t="s">
        <v>204</v>
      </c>
      <c r="I26" s="12" t="s">
        <v>219</v>
      </c>
      <c r="J26" s="12"/>
      <c r="K26" s="13" t="s">
        <v>37</v>
      </c>
      <c r="L26" s="14" t="s">
        <v>37</v>
      </c>
      <c r="M26" s="14" t="s">
        <v>37</v>
      </c>
      <c r="N26" s="14" t="s">
        <v>37</v>
      </c>
      <c r="O26" s="17" t="s">
        <v>37</v>
      </c>
      <c r="P26" s="17" t="s">
        <v>37</v>
      </c>
      <c r="Q26" s="14" t="s">
        <v>37</v>
      </c>
      <c r="R26" s="14" t="s">
        <v>37</v>
      </c>
      <c r="S26" s="14"/>
      <c r="T26" s="18" t="s">
        <v>37</v>
      </c>
      <c r="U26" s="14" t="s">
        <v>37</v>
      </c>
      <c r="V26" s="14"/>
      <c r="W26" s="14" t="s">
        <v>37</v>
      </c>
      <c r="X26" s="20" t="s">
        <v>37</v>
      </c>
    </row>
    <row r="27" spans="1:24" ht="40.5">
      <c r="A27" s="9">
        <v>23</v>
      </c>
      <c r="B27" s="86">
        <v>2814022352</v>
      </c>
      <c r="C27" s="87" t="s">
        <v>146</v>
      </c>
      <c r="D27" s="88" t="s">
        <v>147</v>
      </c>
      <c r="E27" s="87" t="s">
        <v>221</v>
      </c>
      <c r="F27" s="86" t="s">
        <v>148</v>
      </c>
      <c r="G27" s="38" t="s">
        <v>220</v>
      </c>
      <c r="H27" s="92" t="s">
        <v>208</v>
      </c>
      <c r="I27" s="92" t="s">
        <v>222</v>
      </c>
      <c r="J27" s="86"/>
      <c r="K27" s="86" t="s">
        <v>37</v>
      </c>
      <c r="L27" s="86" t="s">
        <v>37</v>
      </c>
      <c r="M27" s="86" t="s">
        <v>37</v>
      </c>
      <c r="N27" s="86" t="s">
        <v>38</v>
      </c>
      <c r="O27" s="86" t="s">
        <v>37</v>
      </c>
      <c r="P27" s="86"/>
      <c r="Q27" s="86" t="s">
        <v>37</v>
      </c>
      <c r="R27" s="86"/>
      <c r="S27" s="86"/>
      <c r="T27" s="86" t="s">
        <v>37</v>
      </c>
      <c r="U27" s="86" t="s">
        <v>37</v>
      </c>
      <c r="V27" s="86" t="s">
        <v>37</v>
      </c>
      <c r="W27" s="86"/>
      <c r="X27" s="86" t="s">
        <v>37</v>
      </c>
    </row>
    <row r="28" spans="1:24" ht="27">
      <c r="A28" s="20">
        <v>24</v>
      </c>
      <c r="B28" s="86">
        <v>2814022477</v>
      </c>
      <c r="C28" s="87" t="s">
        <v>149</v>
      </c>
      <c r="D28" s="88" t="s">
        <v>150</v>
      </c>
      <c r="E28" s="87" t="s">
        <v>151</v>
      </c>
      <c r="F28" s="86" t="s">
        <v>152</v>
      </c>
      <c r="G28" s="38" t="s">
        <v>223</v>
      </c>
      <c r="H28" s="92" t="s">
        <v>208</v>
      </c>
      <c r="I28" s="92" t="s">
        <v>224</v>
      </c>
      <c r="J28" s="86"/>
      <c r="K28" s="86" t="s">
        <v>37</v>
      </c>
      <c r="L28" s="86" t="s">
        <v>37</v>
      </c>
      <c r="M28" s="86" t="s">
        <v>38</v>
      </c>
      <c r="N28" s="86" t="s">
        <v>38</v>
      </c>
      <c r="O28" s="86" t="s">
        <v>37</v>
      </c>
      <c r="P28" s="86"/>
      <c r="Q28" s="86" t="s">
        <v>37</v>
      </c>
      <c r="R28" s="86"/>
      <c r="S28" s="86"/>
      <c r="T28" s="86" t="s">
        <v>37</v>
      </c>
      <c r="U28" s="86" t="s">
        <v>37</v>
      </c>
      <c r="V28" s="86" t="s">
        <v>37</v>
      </c>
      <c r="W28" s="86"/>
      <c r="X28" s="86" t="s">
        <v>37</v>
      </c>
    </row>
    <row r="29" spans="1:24" ht="27" customHeight="1">
      <c r="A29" s="9">
        <v>25</v>
      </c>
      <c r="B29" s="86">
        <v>2814022493</v>
      </c>
      <c r="C29" s="87" t="s">
        <v>153</v>
      </c>
      <c r="D29" s="88" t="s">
        <v>154</v>
      </c>
      <c r="E29" s="87" t="s">
        <v>225</v>
      </c>
      <c r="F29" s="86" t="s">
        <v>155</v>
      </c>
      <c r="G29" s="89" t="s">
        <v>226</v>
      </c>
      <c r="H29" s="86" t="s">
        <v>208</v>
      </c>
      <c r="I29" s="86" t="s">
        <v>227</v>
      </c>
      <c r="J29" s="86"/>
      <c r="K29" s="86" t="s">
        <v>37</v>
      </c>
      <c r="L29" s="86" t="s">
        <v>37</v>
      </c>
      <c r="M29" s="86" t="s">
        <v>37</v>
      </c>
      <c r="N29" s="86" t="s">
        <v>38</v>
      </c>
      <c r="O29" s="86" t="s">
        <v>37</v>
      </c>
      <c r="P29" s="86" t="s">
        <v>37</v>
      </c>
      <c r="Q29" s="86" t="s">
        <v>37</v>
      </c>
      <c r="R29" s="86" t="s">
        <v>37</v>
      </c>
      <c r="S29" s="86"/>
      <c r="T29" s="86" t="s">
        <v>37</v>
      </c>
      <c r="U29" s="86" t="s">
        <v>37</v>
      </c>
      <c r="V29" s="86"/>
      <c r="W29" s="86" t="s">
        <v>37</v>
      </c>
      <c r="X29" s="86" t="s">
        <v>37</v>
      </c>
    </row>
    <row r="30" spans="1:24" ht="27" customHeight="1">
      <c r="A30" s="20">
        <v>26</v>
      </c>
      <c r="B30" s="86">
        <v>2814022576</v>
      </c>
      <c r="C30" s="87" t="s">
        <v>156</v>
      </c>
      <c r="D30" s="88" t="s">
        <v>157</v>
      </c>
      <c r="E30" s="87" t="s">
        <v>158</v>
      </c>
      <c r="F30" s="86" t="s">
        <v>159</v>
      </c>
      <c r="G30" s="89" t="s">
        <v>228</v>
      </c>
      <c r="H30" s="86" t="s">
        <v>208</v>
      </c>
      <c r="I30" s="86" t="s">
        <v>229</v>
      </c>
      <c r="J30" s="86"/>
      <c r="K30" s="86" t="s">
        <v>37</v>
      </c>
      <c r="L30" s="86" t="s">
        <v>37</v>
      </c>
      <c r="M30" s="86" t="s">
        <v>37</v>
      </c>
      <c r="N30" s="86" t="s">
        <v>38</v>
      </c>
      <c r="O30" s="86" t="s">
        <v>37</v>
      </c>
      <c r="P30" s="86"/>
      <c r="Q30" s="86" t="s">
        <v>37</v>
      </c>
      <c r="R30" s="86" t="s">
        <v>37</v>
      </c>
      <c r="S30" s="86"/>
      <c r="T30" s="86" t="s">
        <v>37</v>
      </c>
      <c r="U30" s="86" t="s">
        <v>37</v>
      </c>
      <c r="V30" s="86" t="s">
        <v>37</v>
      </c>
      <c r="W30" s="86"/>
      <c r="X30" s="86" t="s">
        <v>37</v>
      </c>
    </row>
  </sheetData>
  <sheetProtection algorithmName="SHA-512" hashValue="Qovg7Y0iUwi3LOFQPfSbuMAVApDBG3wI8jXzx/4n+QvtN+ydrVTZBx0brBM36hFQDskO9DVrORrDtOjS5vNiDw==" saltValue="//hyPbR8AAANnMVd4NHG8Q==" spinCount="100000" sheet="1" objects="1" scenarios="1"/>
  <mergeCells count="25">
    <mergeCell ref="F1:F4"/>
    <mergeCell ref="H1:H4"/>
    <mergeCell ref="I1:I4"/>
    <mergeCell ref="G1:G4"/>
    <mergeCell ref="A1:A4"/>
    <mergeCell ref="B1:B4"/>
    <mergeCell ref="C1:C4"/>
    <mergeCell ref="D1:D4"/>
    <mergeCell ref="E1:E4"/>
    <mergeCell ref="V3:V4"/>
    <mergeCell ref="J1:J4"/>
    <mergeCell ref="K1:T1"/>
    <mergeCell ref="U1:V2"/>
    <mergeCell ref="W1:X1"/>
    <mergeCell ref="K2:P2"/>
    <mergeCell ref="Q2:S2"/>
    <mergeCell ref="T2:T4"/>
    <mergeCell ref="W2:W4"/>
    <mergeCell ref="X2:X4"/>
    <mergeCell ref="K3:L3"/>
    <mergeCell ref="M3:P3"/>
    <mergeCell ref="Q3:Q4"/>
    <mergeCell ref="R3:R4"/>
    <mergeCell ref="S3:S4"/>
    <mergeCell ref="U3:U4"/>
  </mergeCells>
  <phoneticPr fontId="3"/>
  <pageMargins left="0.25" right="0.25" top="0.75" bottom="0.75" header="0.3" footer="0.3"/>
  <pageSetup paperSize="9" scale="5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activeCell="F22" sqref="F22"/>
    </sheetView>
  </sheetViews>
  <sheetFormatPr defaultRowHeight="13.5"/>
  <sheetData>
    <row r="1" spans="1:9" ht="17.25">
      <c r="A1" s="77" t="s">
        <v>104</v>
      </c>
    </row>
    <row r="3" spans="1:9" ht="56.45" customHeight="1">
      <c r="A3" s="191" t="s">
        <v>91</v>
      </c>
      <c r="B3" s="192"/>
      <c r="C3" s="192"/>
      <c r="D3" s="192"/>
      <c r="E3" s="192"/>
      <c r="F3" s="192"/>
      <c r="G3" s="193"/>
      <c r="H3" s="194" t="s">
        <v>92</v>
      </c>
      <c r="I3" s="195"/>
    </row>
    <row r="4" spans="1:9" ht="19.149999999999999" customHeight="1">
      <c r="A4" s="196" t="s">
        <v>93</v>
      </c>
      <c r="B4" s="197"/>
      <c r="C4" s="57" t="s">
        <v>97</v>
      </c>
      <c r="D4" s="51"/>
      <c r="E4" s="51"/>
      <c r="F4" s="51"/>
      <c r="G4" s="51"/>
      <c r="H4" s="67">
        <v>7898</v>
      </c>
      <c r="I4" s="68"/>
    </row>
    <row r="5" spans="1:9" ht="19.149999999999999" customHeight="1">
      <c r="A5" s="198"/>
      <c r="B5" s="199"/>
      <c r="C5" s="58" t="s">
        <v>98</v>
      </c>
      <c r="D5" s="59"/>
      <c r="E5" s="59"/>
      <c r="F5" s="59"/>
      <c r="G5" s="60"/>
      <c r="H5" s="69">
        <v>6318</v>
      </c>
      <c r="I5" s="70"/>
    </row>
    <row r="6" spans="1:9" ht="19.149999999999999" customHeight="1">
      <c r="A6" s="198"/>
      <c r="B6" s="199"/>
      <c r="C6" s="61" t="s">
        <v>99</v>
      </c>
      <c r="D6" s="62"/>
      <c r="E6" s="62"/>
      <c r="F6" s="62"/>
      <c r="G6" s="63"/>
      <c r="H6" s="71">
        <v>1580</v>
      </c>
      <c r="I6" s="72"/>
    </row>
    <row r="7" spans="1:9" ht="19.149999999999999" customHeight="1">
      <c r="A7" s="200"/>
      <c r="B7" s="201"/>
      <c r="C7" s="64" t="s">
        <v>100</v>
      </c>
      <c r="D7" s="53"/>
      <c r="E7" s="53"/>
      <c r="F7" s="53"/>
      <c r="G7" s="54"/>
      <c r="H7" s="73">
        <v>790</v>
      </c>
      <c r="I7" s="74"/>
    </row>
    <row r="8" spans="1:9" ht="19.149999999999999" customHeight="1">
      <c r="A8" s="196" t="s">
        <v>94</v>
      </c>
      <c r="B8" s="197"/>
      <c r="C8" s="57" t="s">
        <v>97</v>
      </c>
      <c r="D8" s="65"/>
      <c r="E8" s="65"/>
      <c r="F8" s="65"/>
      <c r="G8" s="66"/>
      <c r="H8" s="67">
        <v>23756</v>
      </c>
      <c r="I8" s="68"/>
    </row>
    <row r="9" spans="1:9" ht="19.149999999999999" customHeight="1">
      <c r="A9" s="198"/>
      <c r="B9" s="199"/>
      <c r="C9" s="58" t="s">
        <v>102</v>
      </c>
      <c r="D9" s="59"/>
      <c r="E9" s="59"/>
      <c r="F9" s="59"/>
      <c r="G9" s="60"/>
      <c r="H9" s="69">
        <v>9502</v>
      </c>
      <c r="I9" s="75"/>
    </row>
    <row r="10" spans="1:9" ht="19.149999999999999" customHeight="1">
      <c r="A10" s="198"/>
      <c r="B10" s="199"/>
      <c r="C10" s="61" t="s">
        <v>103</v>
      </c>
      <c r="D10" s="55"/>
      <c r="E10" s="55"/>
      <c r="F10" s="55"/>
      <c r="G10" s="56"/>
      <c r="H10" s="71">
        <v>14254</v>
      </c>
      <c r="I10" s="76"/>
    </row>
    <row r="11" spans="1:9" ht="84.6" customHeight="1">
      <c r="A11" s="200"/>
      <c r="B11" s="201"/>
      <c r="C11" s="202" t="s">
        <v>101</v>
      </c>
      <c r="D11" s="203"/>
      <c r="E11" s="203"/>
      <c r="F11" s="203"/>
      <c r="G11" s="204"/>
      <c r="H11" s="189" t="s">
        <v>95</v>
      </c>
      <c r="I11" s="190"/>
    </row>
    <row r="12" spans="1:9" ht="14.25">
      <c r="A12" s="49"/>
      <c r="B12" t="s">
        <v>96</v>
      </c>
    </row>
    <row r="13" spans="1:9" ht="14.25">
      <c r="A13" s="52"/>
    </row>
    <row r="15" spans="1:9" ht="14.25">
      <c r="A15" s="50"/>
    </row>
  </sheetData>
  <mergeCells count="6">
    <mergeCell ref="H11:I11"/>
    <mergeCell ref="A3:G3"/>
    <mergeCell ref="H3:I3"/>
    <mergeCell ref="A4:B7"/>
    <mergeCell ref="A8:B11"/>
    <mergeCell ref="C11:G11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報告書兼請求書</vt:lpstr>
      <vt:lpstr>健診・保健指導機関番号</vt:lpstr>
      <vt:lpstr>委託単価表</vt:lpstr>
      <vt:lpstr>報告書兼請求書!Print_Area</vt:lpstr>
    </vt:vector>
  </TitlesOfParts>
  <Company>姫路市役所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</dc:creator>
  <cp:lastModifiedBy>Administrator</cp:lastModifiedBy>
  <cp:lastPrinted>2023-09-20T05:16:37Z</cp:lastPrinted>
  <dcterms:created xsi:type="dcterms:W3CDTF">2017-06-16T02:35:11Z</dcterms:created>
  <dcterms:modified xsi:type="dcterms:W3CDTF">2024-07-01T05:46:29Z</dcterms:modified>
</cp:coreProperties>
</file>