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Z:\幼保連携政策課\55 教育保育施設関係（補助金・事故・定員・企業主導型）\★認可外保育施設\03多様な集団活動事業の利用支援\04適合申請（市ホームページで公募）\01公募（HP）\"/>
    </mc:Choice>
  </mc:AlternateContent>
  <xr:revisionPtr revIDLastSave="0" documentId="13_ncr:1_{4F57F60C-E8DA-46FF-BBD9-F027F777E2CA}" xr6:coauthVersionLast="36" xr6:coauthVersionMax="36" xr10:uidLastSave="{00000000-0000-0000-0000-000000000000}"/>
  <bookViews>
    <workbookView xWindow="0" yWindow="0" windowWidth="20616" windowHeight="11640" tabRatio="589" xr2:uid="{00000000-000D-0000-FFFF-FFFF00000000}"/>
  </bookViews>
  <sheets>
    <sheet name="室別面積表 (現園舎)" sheetId="26" r:id="rId1"/>
  </sheets>
  <definedNames>
    <definedName name="_xlnm.Print_Area" localSheetId="0">'室別面積表 (現園舎)'!$A$1:$J$44</definedName>
  </definedNames>
  <calcPr calcId="191029"/>
</workbook>
</file>

<file path=xl/calcChain.xml><?xml version="1.0" encoding="utf-8"?>
<calcChain xmlns="http://schemas.openxmlformats.org/spreadsheetml/2006/main">
  <c r="G29" i="26" l="1"/>
  <c r="G28" i="26"/>
  <c r="G27" i="26"/>
  <c r="G25" i="26"/>
  <c r="G24" i="26"/>
  <c r="G23" i="26"/>
  <c r="G21" i="26"/>
  <c r="G20" i="26"/>
  <c r="G19" i="26"/>
  <c r="G14" i="26"/>
  <c r="G13" i="26"/>
  <c r="G11" i="26"/>
  <c r="G10" i="26"/>
  <c r="G7" i="26"/>
  <c r="I29" i="26"/>
  <c r="I28" i="26"/>
  <c r="I27" i="26"/>
  <c r="I25" i="26"/>
  <c r="I24" i="26"/>
  <c r="I23" i="26"/>
  <c r="I21" i="26"/>
  <c r="I20" i="26"/>
  <c r="I19" i="26"/>
  <c r="I14" i="26"/>
  <c r="I11" i="26"/>
  <c r="I10" i="26"/>
  <c r="I8" i="26"/>
  <c r="I7" i="26"/>
  <c r="F30" i="26" l="1"/>
  <c r="E30" i="26"/>
  <c r="D30" i="26"/>
  <c r="H29" i="26"/>
  <c r="H28" i="26"/>
  <c r="H27" i="26"/>
  <c r="F26" i="26"/>
  <c r="E26" i="26"/>
  <c r="D26" i="26"/>
  <c r="H25" i="26"/>
  <c r="H24" i="26"/>
  <c r="H23" i="26"/>
  <c r="F22" i="26"/>
  <c r="E22" i="26"/>
  <c r="D22" i="26"/>
  <c r="H21" i="26"/>
  <c r="H20" i="26"/>
  <c r="H19" i="26"/>
  <c r="F15" i="26"/>
  <c r="E15" i="26"/>
  <c r="D15" i="26"/>
  <c r="I13" i="26"/>
  <c r="I15" i="26" s="1"/>
  <c r="H13" i="26"/>
  <c r="F12" i="26"/>
  <c r="E12" i="26"/>
  <c r="D12" i="26"/>
  <c r="H11" i="26"/>
  <c r="H10" i="26"/>
  <c r="F9" i="26"/>
  <c r="F41" i="26" s="1"/>
  <c r="E9" i="26"/>
  <c r="D9" i="26"/>
  <c r="D41" i="26" s="1"/>
  <c r="H8" i="26"/>
  <c r="G8" i="26"/>
  <c r="I9" i="26"/>
  <c r="H7" i="26"/>
  <c r="I22" i="26" l="1"/>
  <c r="I26" i="26"/>
  <c r="I30" i="26"/>
  <c r="I12" i="26"/>
  <c r="I41" i="26" l="1"/>
</calcChain>
</file>

<file path=xl/sharedStrings.xml><?xml version="1.0" encoding="utf-8"?>
<sst xmlns="http://schemas.openxmlformats.org/spreadsheetml/2006/main" count="51" uniqueCount="34">
  <si>
    <t>施　設　名</t>
    <rPh sb="0" eb="1">
      <t>シ</t>
    </rPh>
    <rPh sb="2" eb="3">
      <t>セツ</t>
    </rPh>
    <rPh sb="4" eb="5">
      <t>メイ</t>
    </rPh>
    <phoneticPr fontId="4"/>
  </si>
  <si>
    <t>面　　　　積</t>
    <rPh sb="0" eb="1">
      <t>メン</t>
    </rPh>
    <rPh sb="5" eb="6">
      <t>セキ</t>
    </rPh>
    <phoneticPr fontId="4"/>
  </si>
  <si>
    <t>保育する
園児数</t>
    <rPh sb="0" eb="2">
      <t>ホイク</t>
    </rPh>
    <rPh sb="5" eb="7">
      <t>エンジ</t>
    </rPh>
    <rPh sb="7" eb="8">
      <t>カズ</t>
    </rPh>
    <phoneticPr fontId="4"/>
  </si>
  <si>
    <t>必要面積</t>
    <rPh sb="0" eb="2">
      <t>ヒツヨウ</t>
    </rPh>
    <rPh sb="2" eb="4">
      <t>メンセキ</t>
    </rPh>
    <phoneticPr fontId="4"/>
  </si>
  <si>
    <t>適否</t>
    <rPh sb="0" eb="2">
      <t>テキヒ</t>
    </rPh>
    <phoneticPr fontId="4"/>
  </si>
  <si>
    <t>最大受入
人数</t>
    <rPh sb="0" eb="2">
      <t>サイダイ</t>
    </rPh>
    <rPh sb="2" eb="4">
      <t>ウケイ</t>
    </rPh>
    <rPh sb="5" eb="7">
      <t>ニンズウ</t>
    </rPh>
    <phoneticPr fontId="4"/>
  </si>
  <si>
    <t>壁芯面積</t>
    <rPh sb="0" eb="2">
      <t>ヘキシン</t>
    </rPh>
    <rPh sb="2" eb="4">
      <t>メンセキ</t>
    </rPh>
    <phoneticPr fontId="4"/>
  </si>
  <si>
    <t>内法有効面積</t>
    <rPh sb="0" eb="1">
      <t>ウチ</t>
    </rPh>
    <rPh sb="1" eb="2">
      <t>ホウ</t>
    </rPh>
    <rPh sb="2" eb="4">
      <t>ユウコウ</t>
    </rPh>
    <rPh sb="4" eb="6">
      <t>メンセキ</t>
    </rPh>
    <phoneticPr fontId="4"/>
  </si>
  <si>
    <t>乳　児　室</t>
    <rPh sb="0" eb="1">
      <t>チチ</t>
    </rPh>
    <rPh sb="2" eb="3">
      <t>コ</t>
    </rPh>
    <rPh sb="4" eb="5">
      <t>シツ</t>
    </rPh>
    <phoneticPr fontId="4"/>
  </si>
  <si>
    <t>(1)</t>
    <phoneticPr fontId="4"/>
  </si>
  <si>
    <t>(2)</t>
    <phoneticPr fontId="4"/>
  </si>
  <si>
    <t>小計</t>
    <rPh sb="0" eb="1">
      <t>ショウケイ</t>
    </rPh>
    <phoneticPr fontId="4"/>
  </si>
  <si>
    <t>ほ ふ く 室</t>
    <rPh sb="6" eb="7">
      <t>シツ</t>
    </rPh>
    <phoneticPr fontId="4"/>
  </si>
  <si>
    <t>２歳児保育室</t>
    <rPh sb="1" eb="3">
      <t>サイジ</t>
    </rPh>
    <rPh sb="3" eb="6">
      <t>ホイクシツ</t>
    </rPh>
    <phoneticPr fontId="4"/>
  </si>
  <si>
    <t>沐　　浴　　室</t>
    <rPh sb="0" eb="1">
      <t>アラ</t>
    </rPh>
    <rPh sb="3" eb="4">
      <t>ヨク</t>
    </rPh>
    <rPh sb="6" eb="7">
      <t>シツ</t>
    </rPh>
    <phoneticPr fontId="4"/>
  </si>
  <si>
    <t>調　　乳　　室</t>
    <rPh sb="0" eb="1">
      <t>チョウ</t>
    </rPh>
    <rPh sb="3" eb="4">
      <t>チチ</t>
    </rPh>
    <rPh sb="6" eb="7">
      <t>シツ</t>
    </rPh>
    <phoneticPr fontId="4"/>
  </si>
  <si>
    <t>上記のほか３歳未満児の保育
の用に供する施設及び設備</t>
    <rPh sb="0" eb="2">
      <t>ジョウキ</t>
    </rPh>
    <rPh sb="6" eb="7">
      <t>サイ</t>
    </rPh>
    <rPh sb="7" eb="9">
      <t>ミマン</t>
    </rPh>
    <rPh sb="9" eb="10">
      <t>ジ</t>
    </rPh>
    <rPh sb="11" eb="13">
      <t>ホイク</t>
    </rPh>
    <rPh sb="15" eb="16">
      <t>ヨウ</t>
    </rPh>
    <rPh sb="17" eb="18">
      <t>キョウ</t>
    </rPh>
    <rPh sb="20" eb="22">
      <t>シセツ</t>
    </rPh>
    <rPh sb="22" eb="23">
      <t>オヨ</t>
    </rPh>
    <rPh sb="24" eb="26">
      <t>セツビ</t>
    </rPh>
    <phoneticPr fontId="4"/>
  </si>
  <si>
    <t>３歳児保育室</t>
    <rPh sb="1" eb="3">
      <t>サイジ</t>
    </rPh>
    <rPh sb="3" eb="6">
      <t>ホイクシツ</t>
    </rPh>
    <phoneticPr fontId="4"/>
  </si>
  <si>
    <t>(3)</t>
  </si>
  <si>
    <t>４歳児保育室</t>
    <rPh sb="1" eb="3">
      <t>サイジ</t>
    </rPh>
    <rPh sb="3" eb="6">
      <t>ホイクシツ</t>
    </rPh>
    <phoneticPr fontId="4"/>
  </si>
  <si>
    <t>５歳児保育室</t>
    <rPh sb="1" eb="3">
      <t>サイジ</t>
    </rPh>
    <rPh sb="3" eb="6">
      <t>ホイクシツ</t>
    </rPh>
    <phoneticPr fontId="4"/>
  </si>
  <si>
    <t>遊戯室</t>
    <rPh sb="0" eb="3">
      <t>ユウギシツ</t>
    </rPh>
    <phoneticPr fontId="4"/>
  </si>
  <si>
    <t>職員室</t>
    <rPh sb="0" eb="3">
      <t>ショクインシツ</t>
    </rPh>
    <phoneticPr fontId="4"/>
  </si>
  <si>
    <t>調理室</t>
    <rPh sb="0" eb="2">
      <t>チョウリ</t>
    </rPh>
    <rPh sb="2" eb="3">
      <t>シツ</t>
    </rPh>
    <phoneticPr fontId="4"/>
  </si>
  <si>
    <t>医務室</t>
    <rPh sb="0" eb="3">
      <t>イムシツ</t>
    </rPh>
    <phoneticPr fontId="4"/>
  </si>
  <si>
    <t>便所</t>
    <rPh sb="0" eb="2">
      <t>ベンジョ</t>
    </rPh>
    <phoneticPr fontId="4"/>
  </si>
  <si>
    <t>多目的ホール</t>
    <rPh sb="0" eb="3">
      <t>タモクテキ</t>
    </rPh>
    <phoneticPr fontId="4"/>
  </si>
  <si>
    <t>相談室</t>
    <rPh sb="0" eb="3">
      <t>ソウダンシツ</t>
    </rPh>
    <phoneticPr fontId="4"/>
  </si>
  <si>
    <t>廊下</t>
    <rPh sb="0" eb="2">
      <t>ロウカ</t>
    </rPh>
    <phoneticPr fontId="4"/>
  </si>
  <si>
    <t>そ　　の　　他</t>
    <rPh sb="6" eb="7">
      <t>タ</t>
    </rPh>
    <phoneticPr fontId="4"/>
  </si>
  <si>
    <t>合計（延床面積）</t>
    <rPh sb="0" eb="1">
      <t>ア</t>
    </rPh>
    <rPh sb="1" eb="2">
      <t>ケイ</t>
    </rPh>
    <rPh sb="3" eb="4">
      <t>ノ</t>
    </rPh>
    <rPh sb="4" eb="5">
      <t>ユカ</t>
    </rPh>
    <rPh sb="5" eb="7">
      <t>メンセキ</t>
    </rPh>
    <phoneticPr fontId="4"/>
  </si>
  <si>
    <t>屋外遊戯場面積</t>
    <rPh sb="0" eb="2">
      <t>オクガイ</t>
    </rPh>
    <rPh sb="2" eb="5">
      <t>ユウギジョウ</t>
    </rPh>
    <rPh sb="5" eb="7">
      <t>メンセキ</t>
    </rPh>
    <phoneticPr fontId="4"/>
  </si>
  <si>
    <t>室  用  途</t>
    <rPh sb="0" eb="1">
      <t>シツ</t>
    </rPh>
    <rPh sb="3" eb="4">
      <t>ヨウ</t>
    </rPh>
    <rPh sb="6" eb="7">
      <t>ト</t>
    </rPh>
    <phoneticPr fontId="4"/>
  </si>
  <si>
    <t>室別面積表</t>
    <rPh sb="0" eb="1">
      <t>シツ</t>
    </rPh>
    <rPh sb="1" eb="2">
      <t>ベツ</t>
    </rPh>
    <rPh sb="2" eb="4">
      <t>メンセキ</t>
    </rPh>
    <rPh sb="4" eb="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</si>
</sst>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.00&quot;㎡ &quot;"/>
    <numFmt numFmtId="180" formatCode="#,##0&quot;人 &quot;"/>
  </numFmts>
  <fonts count="9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 diagonalUp="1"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 diagonalUp="1">
      <left/>
      <right style="thick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 diagonalUp="1">
      <left style="medium">
        <color indexed="64"/>
      </left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>
      <alignment vertical="center"/>
    </xf>
  </cellStyleXfs>
  <cellXfs count="91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2" borderId="0" xfId="1" applyFont="1" applyFill="1">
      <alignment vertical="center"/>
    </xf>
    <xf numFmtId="0" fontId="5" fillId="0" borderId="6" xfId="1" applyFont="1" applyBorder="1" applyAlignment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quotePrefix="1" applyFont="1" applyBorder="1" applyAlignment="1">
      <alignment horizontal="center" vertical="center"/>
    </xf>
    <xf numFmtId="179" fontId="6" fillId="4" borderId="17" xfId="1" applyNumberFormat="1" applyFont="1" applyFill="1" applyBorder="1" applyProtection="1">
      <alignment vertical="center"/>
      <protection locked="0"/>
    </xf>
    <xf numFmtId="179" fontId="6" fillId="4" borderId="16" xfId="1" applyNumberFormat="1" applyFont="1" applyFill="1" applyBorder="1" applyProtection="1">
      <alignment vertical="center"/>
      <protection locked="0"/>
    </xf>
    <xf numFmtId="180" fontId="6" fillId="4" borderId="1" xfId="1" applyNumberFormat="1" applyFont="1" applyFill="1" applyBorder="1" applyProtection="1">
      <alignment vertical="center"/>
      <protection locked="0"/>
    </xf>
    <xf numFmtId="180" fontId="6" fillId="0" borderId="1" xfId="1" applyNumberFormat="1" applyFont="1" applyFill="1" applyBorder="1" applyProtection="1">
      <alignment vertical="center"/>
      <protection locked="0"/>
    </xf>
    <xf numFmtId="0" fontId="5" fillId="0" borderId="18" xfId="1" quotePrefix="1" applyFont="1" applyBorder="1" applyAlignment="1">
      <alignment horizontal="center" vertical="center"/>
    </xf>
    <xf numFmtId="179" fontId="6" fillId="4" borderId="19" xfId="1" applyNumberFormat="1" applyFont="1" applyFill="1" applyBorder="1" applyProtection="1">
      <alignment vertical="center"/>
      <protection locked="0"/>
    </xf>
    <xf numFmtId="179" fontId="6" fillId="4" borderId="18" xfId="1" applyNumberFormat="1" applyFont="1" applyFill="1" applyBorder="1" applyProtection="1">
      <alignment vertical="center"/>
      <protection locked="0"/>
    </xf>
    <xf numFmtId="180" fontId="6" fillId="4" borderId="20" xfId="1" applyNumberFormat="1" applyFont="1" applyFill="1" applyBorder="1" applyProtection="1">
      <alignment vertical="center"/>
      <protection locked="0"/>
    </xf>
    <xf numFmtId="180" fontId="6" fillId="0" borderId="20" xfId="1" applyNumberFormat="1" applyFont="1" applyFill="1" applyBorder="1" applyProtection="1">
      <alignment vertical="center"/>
      <protection locked="0"/>
    </xf>
    <xf numFmtId="0" fontId="5" fillId="0" borderId="21" xfId="1" quotePrefix="1" applyFont="1" applyBorder="1" applyAlignment="1">
      <alignment horizontal="center" vertical="center"/>
    </xf>
    <xf numFmtId="179" fontId="7" fillId="0" borderId="9" xfId="1" applyNumberFormat="1" applyFont="1" applyBorder="1">
      <alignment vertical="center"/>
    </xf>
    <xf numFmtId="179" fontId="7" fillId="0" borderId="21" xfId="1" applyNumberFormat="1" applyFont="1" applyBorder="1">
      <alignment vertical="center"/>
    </xf>
    <xf numFmtId="180" fontId="7" fillId="0" borderId="22" xfId="1" applyNumberFormat="1" applyFont="1" applyBorder="1">
      <alignment vertical="center"/>
    </xf>
    <xf numFmtId="180" fontId="7" fillId="2" borderId="22" xfId="1" applyNumberFormat="1" applyFont="1" applyFill="1" applyBorder="1">
      <alignment vertical="center"/>
    </xf>
    <xf numFmtId="0" fontId="5" fillId="0" borderId="24" xfId="1" quotePrefix="1" applyFont="1" applyBorder="1" applyAlignment="1">
      <alignment horizontal="center" vertical="center"/>
    </xf>
    <xf numFmtId="179" fontId="6" fillId="4" borderId="25" xfId="1" applyNumberFormat="1" applyFont="1" applyFill="1" applyBorder="1" applyProtection="1">
      <alignment vertical="center"/>
      <protection locked="0"/>
    </xf>
    <xf numFmtId="179" fontId="6" fillId="4" borderId="24" xfId="1" applyNumberFormat="1" applyFont="1" applyFill="1" applyBorder="1" applyProtection="1">
      <alignment vertical="center"/>
      <protection locked="0"/>
    </xf>
    <xf numFmtId="180" fontId="6" fillId="4" borderId="2" xfId="1" applyNumberFormat="1" applyFont="1" applyFill="1" applyBorder="1" applyProtection="1">
      <alignment vertical="center"/>
      <protection locked="0"/>
    </xf>
    <xf numFmtId="180" fontId="6" fillId="0" borderId="2" xfId="1" applyNumberFormat="1" applyFont="1" applyFill="1" applyBorder="1" applyProtection="1">
      <alignment vertical="center"/>
      <protection locked="0"/>
    </xf>
    <xf numFmtId="179" fontId="6" fillId="4" borderId="9" xfId="1" applyNumberFormat="1" applyFont="1" applyFill="1" applyBorder="1" applyProtection="1">
      <alignment vertical="center"/>
      <protection locked="0"/>
    </xf>
    <xf numFmtId="179" fontId="6" fillId="0" borderId="23" xfId="1" applyNumberFormat="1" applyFont="1" applyBorder="1">
      <alignment vertical="center"/>
    </xf>
    <xf numFmtId="0" fontId="5" fillId="0" borderId="27" xfId="1" applyFont="1" applyBorder="1">
      <alignment vertical="center"/>
    </xf>
    <xf numFmtId="0" fontId="5" fillId="2" borderId="27" xfId="1" applyFont="1" applyFill="1" applyBorder="1">
      <alignment vertical="center"/>
    </xf>
    <xf numFmtId="0" fontId="5" fillId="0" borderId="29" xfId="1" quotePrefix="1" applyFont="1" applyBorder="1" applyAlignment="1">
      <alignment horizontal="center" vertical="center"/>
    </xf>
    <xf numFmtId="179" fontId="6" fillId="4" borderId="30" xfId="1" applyNumberFormat="1" applyFont="1" applyFill="1" applyBorder="1" applyProtection="1">
      <alignment vertical="center"/>
      <protection locked="0"/>
    </xf>
    <xf numFmtId="179" fontId="6" fillId="4" borderId="29" xfId="1" applyNumberFormat="1" applyFont="1" applyFill="1" applyBorder="1" applyProtection="1">
      <alignment vertical="center"/>
      <protection locked="0"/>
    </xf>
    <xf numFmtId="180" fontId="6" fillId="4" borderId="31" xfId="1" applyNumberFormat="1" applyFont="1" applyFill="1" applyBorder="1" applyProtection="1">
      <alignment vertical="center"/>
      <protection locked="0"/>
    </xf>
    <xf numFmtId="180" fontId="6" fillId="0" borderId="31" xfId="1" applyNumberFormat="1" applyFont="1" applyFill="1" applyBorder="1" applyProtection="1">
      <alignment vertical="center"/>
      <protection locked="0"/>
    </xf>
    <xf numFmtId="179" fontId="6" fillId="4" borderId="21" xfId="1" applyNumberFormat="1" applyFont="1" applyFill="1" applyBorder="1" applyProtection="1">
      <alignment vertical="center"/>
      <protection locked="0"/>
    </xf>
    <xf numFmtId="179" fontId="6" fillId="0" borderId="32" xfId="1" applyNumberFormat="1" applyFont="1" applyBorder="1">
      <alignment vertical="center"/>
    </xf>
    <xf numFmtId="0" fontId="5" fillId="0" borderId="33" xfId="1" applyFont="1" applyBorder="1">
      <alignment vertical="center"/>
    </xf>
    <xf numFmtId="0" fontId="5" fillId="2" borderId="33" xfId="1" applyFont="1" applyFill="1" applyBorder="1">
      <alignment vertical="center"/>
    </xf>
    <xf numFmtId="179" fontId="7" fillId="0" borderId="36" xfId="1" applyNumberFormat="1" applyFont="1" applyBorder="1">
      <alignment vertical="center"/>
    </xf>
    <xf numFmtId="179" fontId="6" fillId="0" borderId="37" xfId="1" applyNumberFormat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5" fillId="3" borderId="5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180" fontId="7" fillId="0" borderId="42" xfId="1" applyNumberFormat="1" applyFont="1" applyBorder="1">
      <alignment vertical="center"/>
    </xf>
    <xf numFmtId="179" fontId="6" fillId="4" borderId="44" xfId="1" applyNumberFormat="1" applyFont="1" applyFill="1" applyBorder="1" applyProtection="1">
      <alignment vertical="center"/>
      <protection locked="0"/>
    </xf>
    <xf numFmtId="179" fontId="6" fillId="4" borderId="45" xfId="1" applyNumberFormat="1" applyFont="1" applyFill="1" applyBorder="1" applyProtection="1">
      <alignment vertical="center"/>
      <protection locked="0"/>
    </xf>
    <xf numFmtId="180" fontId="6" fillId="4" borderId="41" xfId="1" applyNumberFormat="1" applyFont="1" applyFill="1" applyBorder="1" applyProtection="1">
      <alignment vertical="center"/>
      <protection locked="0"/>
    </xf>
    <xf numFmtId="180" fontId="6" fillId="0" borderId="41" xfId="1" applyNumberFormat="1" applyFont="1" applyFill="1" applyBorder="1" applyProtection="1">
      <alignment vertical="center"/>
      <protection locked="0"/>
    </xf>
    <xf numFmtId="0" fontId="5" fillId="0" borderId="45" xfId="1" quotePrefix="1" applyFont="1" applyBorder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180" fontId="6" fillId="0" borderId="20" xfId="1" applyNumberFormat="1" applyFont="1" applyBorder="1" applyAlignment="1">
      <alignment horizontal="center" vertical="center"/>
    </xf>
    <xf numFmtId="180" fontId="6" fillId="0" borderId="27" xfId="1" applyNumberFormat="1" applyFont="1" applyBorder="1" applyAlignment="1">
      <alignment horizontal="center" vertical="center"/>
    </xf>
    <xf numFmtId="180" fontId="6" fillId="0" borderId="41" xfId="1" applyNumberFormat="1" applyFont="1" applyBorder="1" applyAlignment="1">
      <alignment horizontal="center" vertical="center"/>
    </xf>
    <xf numFmtId="180" fontId="6" fillId="0" borderId="2" xfId="1" applyNumberFormat="1" applyFont="1" applyBorder="1" applyAlignment="1">
      <alignment horizontal="center" vertical="center"/>
    </xf>
    <xf numFmtId="180" fontId="6" fillId="0" borderId="31" xfId="1" applyNumberFormat="1" applyFont="1" applyBorder="1" applyAlignment="1">
      <alignment horizontal="center" vertical="center"/>
    </xf>
    <xf numFmtId="0" fontId="5" fillId="0" borderId="47" xfId="1" applyFont="1" applyBorder="1">
      <alignment vertical="center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/>
    </xf>
    <xf numFmtId="179" fontId="6" fillId="0" borderId="50" xfId="1" applyNumberFormat="1" applyFont="1" applyBorder="1">
      <alignment vertical="center"/>
    </xf>
    <xf numFmtId="179" fontId="6" fillId="0" borderId="46" xfId="1" applyNumberFormat="1" applyFont="1" applyBorder="1">
      <alignment vertical="center"/>
    </xf>
    <xf numFmtId="179" fontId="6" fillId="0" borderId="26" xfId="1" applyNumberFormat="1" applyFont="1" applyBorder="1">
      <alignment vertical="center"/>
    </xf>
    <xf numFmtId="179" fontId="6" fillId="0" borderId="51" xfId="1" applyNumberFormat="1" applyFont="1" applyBorder="1">
      <alignment vertical="center"/>
    </xf>
    <xf numFmtId="0" fontId="5" fillId="0" borderId="26" xfId="1" applyFont="1" applyBorder="1">
      <alignment vertical="center"/>
    </xf>
    <xf numFmtId="179" fontId="6" fillId="0" borderId="52" xfId="1" applyNumberFormat="1" applyFont="1" applyBorder="1">
      <alignment vertical="center"/>
    </xf>
    <xf numFmtId="179" fontId="6" fillId="0" borderId="43" xfId="1" applyNumberFormat="1" applyFont="1" applyBorder="1">
      <alignment vertical="center"/>
    </xf>
    <xf numFmtId="0" fontId="5" fillId="0" borderId="53" xfId="1" applyFont="1" applyBorder="1">
      <alignment vertical="center"/>
    </xf>
    <xf numFmtId="0" fontId="5" fillId="0" borderId="54" xfId="1" applyFont="1" applyBorder="1">
      <alignment vertical="center"/>
    </xf>
    <xf numFmtId="0" fontId="7" fillId="0" borderId="0" xfId="1" applyFont="1">
      <alignment vertical="center"/>
    </xf>
    <xf numFmtId="179" fontId="7" fillId="4" borderId="40" xfId="1" applyNumberFormat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defRPr sz="1000" b="0" i="0" u="none" strike="noStrike" baseline="0">
            <a:solidFill>
              <a:srgbClr val="000000"/>
            </a:solidFill>
            <a:latin typeface="ＭＳ ゴシック"/>
            <a:ea typeface="ＭＳ 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tabSelected="1" view="pageBreakPreview" zoomScaleNormal="100" zoomScaleSheetLayoutView="100" workbookViewId="0"/>
  </sheetViews>
  <sheetFormatPr defaultColWidth="9.109375" defaultRowHeight="13.2" x14ac:dyDescent="0.15"/>
  <cols>
    <col min="1" max="1" width="2.5546875" style="2" customWidth="1"/>
    <col min="2" max="2" width="19.109375" style="2" customWidth="1"/>
    <col min="3" max="3" width="6.33203125" style="2" bestFit="1" customWidth="1"/>
    <col min="4" max="5" width="18.6640625" style="2" customWidth="1"/>
    <col min="6" max="6" width="14.6640625" style="2" customWidth="1"/>
    <col min="7" max="7" width="15.88671875" style="2" customWidth="1"/>
    <col min="8" max="8" width="9.109375" style="2"/>
    <col min="9" max="9" width="10.44140625" style="3" customWidth="1"/>
    <col min="10" max="10" width="3.33203125" style="2" customWidth="1"/>
    <col min="11" max="16384" width="9.109375" style="2"/>
  </cols>
  <sheetData>
    <row r="1" spans="1:9" ht="19.2" x14ac:dyDescent="0.15">
      <c r="A1" s="1" t="s">
        <v>33</v>
      </c>
    </row>
    <row r="2" spans="1:9" ht="13.5" customHeight="1" x14ac:dyDescent="0.15">
      <c r="B2" s="1"/>
    </row>
    <row r="3" spans="1:9" ht="27" customHeight="1" x14ac:dyDescent="0.15">
      <c r="E3" s="4" t="s">
        <v>0</v>
      </c>
      <c r="F3" s="56"/>
      <c r="G3" s="57"/>
      <c r="H3" s="58"/>
      <c r="I3" s="5"/>
    </row>
    <row r="4" spans="1:9" ht="13.8" thickBot="1" x14ac:dyDescent="0.2"/>
    <row r="5" spans="1:9" ht="18" customHeight="1" x14ac:dyDescent="0.15">
      <c r="B5" s="59" t="s">
        <v>32</v>
      </c>
      <c r="C5" s="60"/>
      <c r="D5" s="59" t="s">
        <v>1</v>
      </c>
      <c r="E5" s="60"/>
      <c r="F5" s="63" t="s">
        <v>2</v>
      </c>
      <c r="G5" s="78" t="s">
        <v>3</v>
      </c>
      <c r="H5" s="63" t="s">
        <v>4</v>
      </c>
      <c r="I5" s="51" t="s">
        <v>5</v>
      </c>
    </row>
    <row r="6" spans="1:9" ht="18" customHeight="1" thickBot="1" x14ac:dyDescent="0.2">
      <c r="B6" s="61"/>
      <c r="C6" s="62"/>
      <c r="D6" s="6" t="s">
        <v>6</v>
      </c>
      <c r="E6" s="7" t="s">
        <v>7</v>
      </c>
      <c r="F6" s="64"/>
      <c r="G6" s="79"/>
      <c r="H6" s="64"/>
      <c r="I6" s="52"/>
    </row>
    <row r="7" spans="1:9" ht="18" customHeight="1" x14ac:dyDescent="0.15">
      <c r="B7" s="53" t="s">
        <v>8</v>
      </c>
      <c r="C7" s="8" t="s">
        <v>9</v>
      </c>
      <c r="D7" s="9"/>
      <c r="E7" s="10"/>
      <c r="F7" s="11"/>
      <c r="G7" s="80" t="str">
        <f>IF(F7="","",1.65*F7)</f>
        <v/>
      </c>
      <c r="H7" s="71" t="str">
        <f>IF(E7="","",IF(E7&gt;=G7,"適","否"))</f>
        <v/>
      </c>
      <c r="I7" s="12">
        <f>ROUNDDOWN(E7/1.65,0)</f>
        <v>0</v>
      </c>
    </row>
    <row r="8" spans="1:9" ht="18" customHeight="1" x14ac:dyDescent="0.15">
      <c r="B8" s="43"/>
      <c r="C8" s="13" t="s">
        <v>10</v>
      </c>
      <c r="D8" s="14"/>
      <c r="E8" s="15"/>
      <c r="F8" s="16"/>
      <c r="G8" s="81" t="str">
        <f>IF(F8="","",1.65*F8)</f>
        <v/>
      </c>
      <c r="H8" s="72" t="str">
        <f t="shared" ref="H8:H13" si="0">IF(E8="","",IF(E8&gt;=G8,"適","否"))</f>
        <v/>
      </c>
      <c r="I8" s="17">
        <f>ROUNDDOWN(E8/1.65,0)</f>
        <v>0</v>
      </c>
    </row>
    <row r="9" spans="1:9" ht="18" customHeight="1" x14ac:dyDescent="0.15">
      <c r="B9" s="43"/>
      <c r="C9" s="18" t="s">
        <v>11</v>
      </c>
      <c r="D9" s="19">
        <f>SUM(D7:D8)</f>
        <v>0</v>
      </c>
      <c r="E9" s="20">
        <f t="shared" ref="E9:F9" si="1">SUM(E7:E8)</f>
        <v>0</v>
      </c>
      <c r="F9" s="21">
        <f t="shared" si="1"/>
        <v>0</v>
      </c>
      <c r="G9" s="82"/>
      <c r="H9" s="73"/>
      <c r="I9" s="22">
        <f t="shared" ref="I9" si="2">SUM(I7:I8)</f>
        <v>0</v>
      </c>
    </row>
    <row r="10" spans="1:9" ht="18" customHeight="1" x14ac:dyDescent="0.15">
      <c r="B10" s="43" t="s">
        <v>12</v>
      </c>
      <c r="C10" s="23" t="s">
        <v>9</v>
      </c>
      <c r="D10" s="66"/>
      <c r="E10" s="67"/>
      <c r="F10" s="68"/>
      <c r="G10" s="83" t="str">
        <f>IF(F10="","",1.65*F10)</f>
        <v/>
      </c>
      <c r="H10" s="74" t="str">
        <f t="shared" si="0"/>
        <v/>
      </c>
      <c r="I10" s="69">
        <f>ROUNDDOWN(E10/1.65,0)</f>
        <v>0</v>
      </c>
    </row>
    <row r="11" spans="1:9" ht="18" customHeight="1" x14ac:dyDescent="0.15">
      <c r="B11" s="43"/>
      <c r="C11" s="13" t="s">
        <v>10</v>
      </c>
      <c r="D11" s="14"/>
      <c r="E11" s="15"/>
      <c r="F11" s="16"/>
      <c r="G11" s="81" t="str">
        <f>IF(F11="","",1.65*F11)</f>
        <v/>
      </c>
      <c r="H11" s="72" t="str">
        <f t="shared" si="0"/>
        <v/>
      </c>
      <c r="I11" s="17">
        <f>ROUNDDOWN(E11/1.65,0)</f>
        <v>0</v>
      </c>
    </row>
    <row r="12" spans="1:9" ht="18" customHeight="1" x14ac:dyDescent="0.15">
      <c r="B12" s="43"/>
      <c r="C12" s="18" t="s">
        <v>11</v>
      </c>
      <c r="D12" s="19">
        <f>SUM(D10:D11)</f>
        <v>0</v>
      </c>
      <c r="E12" s="20">
        <f t="shared" ref="E12:F12" si="3">SUM(E10:E11)</f>
        <v>0</v>
      </c>
      <c r="F12" s="21">
        <f t="shared" si="3"/>
        <v>0</v>
      </c>
      <c r="G12" s="82"/>
      <c r="H12" s="73"/>
      <c r="I12" s="22">
        <f t="shared" ref="I12" si="4">SUM(I10:I11)</f>
        <v>0</v>
      </c>
    </row>
    <row r="13" spans="1:9" ht="18" customHeight="1" x14ac:dyDescent="0.15">
      <c r="B13" s="43" t="s">
        <v>13</v>
      </c>
      <c r="C13" s="70" t="s">
        <v>9</v>
      </c>
      <c r="D13" s="66"/>
      <c r="E13" s="67"/>
      <c r="F13" s="68"/>
      <c r="G13" s="83" t="str">
        <f>IF(F13="","",1.65*F13)</f>
        <v/>
      </c>
      <c r="H13" s="74" t="str">
        <f t="shared" si="0"/>
        <v/>
      </c>
      <c r="I13" s="69">
        <f>ROUNDDOWN(E13/1.98,0)</f>
        <v>0</v>
      </c>
    </row>
    <row r="14" spans="1:9" ht="18" customHeight="1" x14ac:dyDescent="0.15">
      <c r="B14" s="43"/>
      <c r="C14" s="13" t="s">
        <v>10</v>
      </c>
      <c r="D14" s="14"/>
      <c r="E14" s="15"/>
      <c r="F14" s="16"/>
      <c r="G14" s="81" t="str">
        <f>IF(F14="","",1.65*F14)</f>
        <v/>
      </c>
      <c r="H14" s="72"/>
      <c r="I14" s="17">
        <f>ROUNDDOWN(E14/1.98,0)</f>
        <v>0</v>
      </c>
    </row>
    <row r="15" spans="1:9" ht="18" customHeight="1" x14ac:dyDescent="0.15">
      <c r="B15" s="43"/>
      <c r="C15" s="18" t="s">
        <v>11</v>
      </c>
      <c r="D15" s="19">
        <f>SUM(D13:D14)</f>
        <v>0</v>
      </c>
      <c r="E15" s="20">
        <f t="shared" ref="E15:F15" si="5">SUM(E13:E14)</f>
        <v>0</v>
      </c>
      <c r="F15" s="21">
        <f t="shared" si="5"/>
        <v>0</v>
      </c>
      <c r="G15" s="82"/>
      <c r="H15" s="73"/>
      <c r="I15" s="22">
        <f t="shared" ref="I15" si="6">SUM(I13:I14)</f>
        <v>0</v>
      </c>
    </row>
    <row r="16" spans="1:9" ht="18" customHeight="1" x14ac:dyDescent="0.15">
      <c r="B16" s="43" t="s">
        <v>14</v>
      </c>
      <c r="C16" s="44"/>
      <c r="D16" s="28"/>
      <c r="E16" s="29"/>
      <c r="F16" s="30"/>
      <c r="G16" s="84"/>
      <c r="H16" s="30"/>
      <c r="I16" s="31"/>
    </row>
    <row r="17" spans="2:9" ht="18" customHeight="1" x14ac:dyDescent="0.15">
      <c r="B17" s="43" t="s">
        <v>15</v>
      </c>
      <c r="C17" s="44"/>
      <c r="D17" s="28"/>
      <c r="E17" s="29"/>
      <c r="F17" s="30"/>
      <c r="G17" s="84"/>
      <c r="H17" s="30"/>
      <c r="I17" s="31"/>
    </row>
    <row r="18" spans="2:9" ht="27" customHeight="1" x14ac:dyDescent="0.15">
      <c r="B18" s="54" t="s">
        <v>16</v>
      </c>
      <c r="C18" s="55"/>
      <c r="D18" s="28"/>
      <c r="E18" s="29"/>
      <c r="F18" s="30"/>
      <c r="G18" s="84"/>
      <c r="H18" s="30"/>
      <c r="I18" s="31"/>
    </row>
    <row r="19" spans="2:9" ht="18" customHeight="1" x14ac:dyDescent="0.15">
      <c r="B19" s="43" t="s">
        <v>17</v>
      </c>
      <c r="C19" s="23" t="s">
        <v>9</v>
      </c>
      <c r="D19" s="24"/>
      <c r="E19" s="25"/>
      <c r="F19" s="26"/>
      <c r="G19" s="85" t="str">
        <f>IF(F19="","",1.65*F19)</f>
        <v/>
      </c>
      <c r="H19" s="75" t="str">
        <f t="shared" ref="H19:H21" si="7">IF(E19="","",IF(E19&gt;=G19,"適","否"))</f>
        <v/>
      </c>
      <c r="I19" s="27">
        <f>ROUNDDOWN(E19/1.65,0)</f>
        <v>0</v>
      </c>
    </row>
    <row r="20" spans="2:9" ht="18" customHeight="1" x14ac:dyDescent="0.15">
      <c r="B20" s="43"/>
      <c r="C20" s="32" t="s">
        <v>10</v>
      </c>
      <c r="D20" s="33"/>
      <c r="E20" s="34"/>
      <c r="F20" s="35"/>
      <c r="G20" s="86" t="str">
        <f>IF(F20="","",1.65*F20)</f>
        <v/>
      </c>
      <c r="H20" s="76" t="str">
        <f t="shared" si="7"/>
        <v/>
      </c>
      <c r="I20" s="36">
        <f>ROUNDDOWN(E20/1.65,0)</f>
        <v>0</v>
      </c>
    </row>
    <row r="21" spans="2:9" ht="18" customHeight="1" x14ac:dyDescent="0.15">
      <c r="B21" s="43"/>
      <c r="C21" s="32" t="s">
        <v>18</v>
      </c>
      <c r="D21" s="33"/>
      <c r="E21" s="34"/>
      <c r="F21" s="35"/>
      <c r="G21" s="86" t="str">
        <f>IF(F21="","",1.65*F21)</f>
        <v/>
      </c>
      <c r="H21" s="76" t="str">
        <f t="shared" si="7"/>
        <v/>
      </c>
      <c r="I21" s="36">
        <f>ROUNDDOWN(E21/1.65,0)</f>
        <v>0</v>
      </c>
    </row>
    <row r="22" spans="2:9" ht="18" customHeight="1" x14ac:dyDescent="0.15">
      <c r="B22" s="43"/>
      <c r="C22" s="18" t="s">
        <v>11</v>
      </c>
      <c r="D22" s="19">
        <f>SUM(D19:D21)</f>
        <v>0</v>
      </c>
      <c r="E22" s="20">
        <f>SUM(E19:E21)</f>
        <v>0</v>
      </c>
      <c r="F22" s="21">
        <f>SUM(F19:F21)</f>
        <v>0</v>
      </c>
      <c r="G22" s="82"/>
      <c r="H22" s="73"/>
      <c r="I22" s="22">
        <f>SUM(I19:I21)</f>
        <v>0</v>
      </c>
    </row>
    <row r="23" spans="2:9" ht="18" customHeight="1" x14ac:dyDescent="0.15">
      <c r="B23" s="43" t="s">
        <v>19</v>
      </c>
      <c r="C23" s="23" t="s">
        <v>9</v>
      </c>
      <c r="D23" s="24"/>
      <c r="E23" s="25"/>
      <c r="F23" s="26"/>
      <c r="G23" s="85" t="str">
        <f>IF(F23="","",1.65*F23)</f>
        <v/>
      </c>
      <c r="H23" s="75" t="str">
        <f t="shared" ref="H23:H25" si="8">IF(E23="","",IF(E23&gt;=G23,"適","否"))</f>
        <v/>
      </c>
      <c r="I23" s="27">
        <f>ROUNDDOWN(E23/1.65,0)</f>
        <v>0</v>
      </c>
    </row>
    <row r="24" spans="2:9" ht="18" customHeight="1" x14ac:dyDescent="0.15">
      <c r="B24" s="43"/>
      <c r="C24" s="32" t="s">
        <v>10</v>
      </c>
      <c r="D24" s="33"/>
      <c r="E24" s="34"/>
      <c r="F24" s="35"/>
      <c r="G24" s="86" t="str">
        <f>IF(F24="","",1.65*F24)</f>
        <v/>
      </c>
      <c r="H24" s="76" t="str">
        <f t="shared" si="8"/>
        <v/>
      </c>
      <c r="I24" s="36">
        <f>ROUNDDOWN(E24/1.65,0)</f>
        <v>0</v>
      </c>
    </row>
    <row r="25" spans="2:9" ht="18" customHeight="1" x14ac:dyDescent="0.15">
      <c r="B25" s="43"/>
      <c r="C25" s="32" t="s">
        <v>18</v>
      </c>
      <c r="D25" s="33"/>
      <c r="E25" s="34"/>
      <c r="F25" s="35"/>
      <c r="G25" s="86" t="str">
        <f>IF(F25="","",1.65*F25)</f>
        <v/>
      </c>
      <c r="H25" s="76" t="str">
        <f t="shared" si="8"/>
        <v/>
      </c>
      <c r="I25" s="36">
        <f>ROUNDDOWN(E25/1.65,0)</f>
        <v>0</v>
      </c>
    </row>
    <row r="26" spans="2:9" ht="18" customHeight="1" x14ac:dyDescent="0.15">
      <c r="B26" s="43"/>
      <c r="C26" s="18" t="s">
        <v>11</v>
      </c>
      <c r="D26" s="19">
        <f>SUM(D23:D25)</f>
        <v>0</v>
      </c>
      <c r="E26" s="20">
        <f>SUM(E23:E25)</f>
        <v>0</v>
      </c>
      <c r="F26" s="21">
        <f>SUM(F23:F25)</f>
        <v>0</v>
      </c>
      <c r="G26" s="82"/>
      <c r="H26" s="73"/>
      <c r="I26" s="22">
        <f>SUM(I23:I25)</f>
        <v>0</v>
      </c>
    </row>
    <row r="27" spans="2:9" ht="18" customHeight="1" x14ac:dyDescent="0.15">
      <c r="B27" s="43" t="s">
        <v>20</v>
      </c>
      <c r="C27" s="23" t="s">
        <v>9</v>
      </c>
      <c r="D27" s="24"/>
      <c r="E27" s="25"/>
      <c r="F27" s="26"/>
      <c r="G27" s="85" t="str">
        <f>IF(F27="","",1.65*F27)</f>
        <v/>
      </c>
      <c r="H27" s="75" t="str">
        <f t="shared" ref="H27:H29" si="9">IF(E27="","",IF(E27&gt;=G27,"適","否"))</f>
        <v/>
      </c>
      <c r="I27" s="27">
        <f>ROUNDDOWN(E27/1.65,0)</f>
        <v>0</v>
      </c>
    </row>
    <row r="28" spans="2:9" ht="18" customHeight="1" x14ac:dyDescent="0.15">
      <c r="B28" s="43"/>
      <c r="C28" s="32" t="s">
        <v>10</v>
      </c>
      <c r="D28" s="33"/>
      <c r="E28" s="34"/>
      <c r="F28" s="35"/>
      <c r="G28" s="86" t="str">
        <f>IF(F28="","",1.65*F28)</f>
        <v/>
      </c>
      <c r="H28" s="76" t="str">
        <f t="shared" si="9"/>
        <v/>
      </c>
      <c r="I28" s="36">
        <f>ROUNDDOWN(E28/165,0)</f>
        <v>0</v>
      </c>
    </row>
    <row r="29" spans="2:9" ht="18" customHeight="1" x14ac:dyDescent="0.15">
      <c r="B29" s="43"/>
      <c r="C29" s="32" t="s">
        <v>18</v>
      </c>
      <c r="D29" s="33"/>
      <c r="E29" s="34"/>
      <c r="F29" s="35"/>
      <c r="G29" s="86" t="str">
        <f>IF(F29="","",1.65*F29)</f>
        <v/>
      </c>
      <c r="H29" s="76" t="str">
        <f t="shared" si="9"/>
        <v/>
      </c>
      <c r="I29" s="36">
        <f>ROUNDDOWN(E29/1.65,0)</f>
        <v>0</v>
      </c>
    </row>
    <row r="30" spans="2:9" ht="18" customHeight="1" x14ac:dyDescent="0.15">
      <c r="B30" s="43"/>
      <c r="C30" s="18" t="s">
        <v>11</v>
      </c>
      <c r="D30" s="19">
        <f>SUM(D27:D29)</f>
        <v>0</v>
      </c>
      <c r="E30" s="20">
        <f>SUM(E27:E29)</f>
        <v>0</v>
      </c>
      <c r="F30" s="21">
        <f>SUM(F27:F29)</f>
        <v>0</v>
      </c>
      <c r="G30" s="82"/>
      <c r="H30" s="73"/>
      <c r="I30" s="22">
        <f>SUM(I27:I29)</f>
        <v>0</v>
      </c>
    </row>
    <row r="31" spans="2:9" ht="18" customHeight="1" x14ac:dyDescent="0.15">
      <c r="B31" s="43" t="s">
        <v>21</v>
      </c>
      <c r="C31" s="44"/>
      <c r="D31" s="28"/>
      <c r="E31" s="37"/>
      <c r="F31" s="30"/>
      <c r="G31" s="84"/>
      <c r="H31" s="30"/>
      <c r="I31" s="31"/>
    </row>
    <row r="32" spans="2:9" ht="18" customHeight="1" x14ac:dyDescent="0.15">
      <c r="B32" s="43" t="s">
        <v>22</v>
      </c>
      <c r="C32" s="44"/>
      <c r="D32" s="28"/>
      <c r="E32" s="29"/>
      <c r="F32" s="30"/>
      <c r="G32" s="84"/>
      <c r="H32" s="30"/>
      <c r="I32" s="31"/>
    </row>
    <row r="33" spans="2:9" ht="18" customHeight="1" x14ac:dyDescent="0.15">
      <c r="B33" s="43" t="s">
        <v>23</v>
      </c>
      <c r="C33" s="44"/>
      <c r="D33" s="28"/>
      <c r="E33" s="29"/>
      <c r="F33" s="30"/>
      <c r="G33" s="84"/>
      <c r="H33" s="30"/>
      <c r="I33" s="31"/>
    </row>
    <row r="34" spans="2:9" ht="18" customHeight="1" x14ac:dyDescent="0.15">
      <c r="B34" s="43" t="s">
        <v>24</v>
      </c>
      <c r="C34" s="44"/>
      <c r="D34" s="28"/>
      <c r="E34" s="29"/>
      <c r="F34" s="30"/>
      <c r="G34" s="84"/>
      <c r="H34" s="30"/>
      <c r="I34" s="31"/>
    </row>
    <row r="35" spans="2:9" ht="18" customHeight="1" x14ac:dyDescent="0.15">
      <c r="B35" s="43" t="s">
        <v>25</v>
      </c>
      <c r="C35" s="44"/>
      <c r="D35" s="28"/>
      <c r="E35" s="29"/>
      <c r="F35" s="30"/>
      <c r="G35" s="84"/>
      <c r="H35" s="30"/>
      <c r="I35" s="31"/>
    </row>
    <row r="36" spans="2:9" ht="18" customHeight="1" x14ac:dyDescent="0.15">
      <c r="B36" s="43" t="s">
        <v>26</v>
      </c>
      <c r="C36" s="44"/>
      <c r="D36" s="28"/>
      <c r="E36" s="29"/>
      <c r="F36" s="30"/>
      <c r="G36" s="84"/>
      <c r="H36" s="30"/>
      <c r="I36" s="31"/>
    </row>
    <row r="37" spans="2:9" ht="18" customHeight="1" x14ac:dyDescent="0.15">
      <c r="B37" s="43" t="s">
        <v>27</v>
      </c>
      <c r="C37" s="44"/>
      <c r="D37" s="28"/>
      <c r="E37" s="29"/>
      <c r="F37" s="30"/>
      <c r="G37" s="84"/>
      <c r="H37" s="30"/>
      <c r="I37" s="31"/>
    </row>
    <row r="38" spans="2:9" ht="18" customHeight="1" x14ac:dyDescent="0.15">
      <c r="B38" s="43" t="s">
        <v>28</v>
      </c>
      <c r="C38" s="44"/>
      <c r="D38" s="28"/>
      <c r="E38" s="29"/>
      <c r="F38" s="30"/>
      <c r="G38" s="84"/>
      <c r="H38" s="30"/>
      <c r="I38" s="31"/>
    </row>
    <row r="39" spans="2:9" ht="18" customHeight="1" x14ac:dyDescent="0.15">
      <c r="B39" s="43"/>
      <c r="C39" s="44"/>
      <c r="D39" s="28"/>
      <c r="E39" s="29"/>
      <c r="F39" s="30"/>
      <c r="G39" s="84"/>
      <c r="H39" s="30"/>
      <c r="I39" s="31"/>
    </row>
    <row r="40" spans="2:9" ht="18" customHeight="1" thickBot="1" x14ac:dyDescent="0.2">
      <c r="B40" s="45" t="s">
        <v>29</v>
      </c>
      <c r="C40" s="46"/>
      <c r="D40" s="24"/>
      <c r="E40" s="38"/>
      <c r="F40" s="39"/>
      <c r="G40" s="87"/>
      <c r="H40" s="39"/>
      <c r="I40" s="40"/>
    </row>
    <row r="41" spans="2:9" ht="18" customHeight="1" thickTop="1" thickBot="1" x14ac:dyDescent="0.2">
      <c r="B41" s="47" t="s">
        <v>30</v>
      </c>
      <c r="C41" s="48"/>
      <c r="D41" s="41">
        <f>SUM(D9,D12,D15,D16:D18,D22,D26,D30,D31:D40)</f>
        <v>0</v>
      </c>
      <c r="E41" s="42"/>
      <c r="F41" s="65">
        <f>F9+F12+F15+F22+F26+F30</f>
        <v>0</v>
      </c>
      <c r="G41" s="88"/>
      <c r="H41" s="77"/>
      <c r="I41" s="22">
        <f>I9+I12+I15+I22+I26+I30</f>
        <v>0</v>
      </c>
    </row>
    <row r="42" spans="2:9" ht="14.4" thickTop="1" thickBot="1" x14ac:dyDescent="0.2"/>
    <row r="43" spans="2:9" ht="18" customHeight="1" thickBot="1" x14ac:dyDescent="0.2">
      <c r="B43" s="49" t="s">
        <v>31</v>
      </c>
      <c r="C43" s="50"/>
      <c r="D43" s="90"/>
      <c r="E43" s="89"/>
    </row>
  </sheetData>
  <mergeCells count="28">
    <mergeCell ref="B39:C39"/>
    <mergeCell ref="B40:C40"/>
    <mergeCell ref="B41:C41"/>
    <mergeCell ref="B43:C43"/>
    <mergeCell ref="B33:C33"/>
    <mergeCell ref="B34:C34"/>
    <mergeCell ref="B35:C35"/>
    <mergeCell ref="B36:C36"/>
    <mergeCell ref="B37:C37"/>
    <mergeCell ref="B38:C38"/>
    <mergeCell ref="B32:C32"/>
    <mergeCell ref="I5:I6"/>
    <mergeCell ref="B7:B9"/>
    <mergeCell ref="B10:B12"/>
    <mergeCell ref="B13:B15"/>
    <mergeCell ref="B16:C16"/>
    <mergeCell ref="B17:C17"/>
    <mergeCell ref="B18:C18"/>
    <mergeCell ref="B19:B22"/>
    <mergeCell ref="B23:B26"/>
    <mergeCell ref="B27:B30"/>
    <mergeCell ref="B31:C31"/>
    <mergeCell ref="F3:H3"/>
    <mergeCell ref="B5:C6"/>
    <mergeCell ref="D5:E5"/>
    <mergeCell ref="F5:F6"/>
    <mergeCell ref="G5:G6"/>
    <mergeCell ref="H5:H6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室別面積表 (現園舎)</vt:lpstr>
      <vt:lpstr>'室別面積表 (現園舎)'!Print_Area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藪内　浩司</cp:lastModifiedBy>
  <cp:lastPrinted>2025-01-16T00:13:52Z</cp:lastPrinted>
  <dcterms:created xsi:type="dcterms:W3CDTF">2002-12-05T07:18:21Z</dcterms:created>
  <dcterms:modified xsi:type="dcterms:W3CDTF">2025-08-18T02:30:06Z</dcterms:modified>
</cp:coreProperties>
</file>