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1　みらいえ事業関係\015 周産期保健関係\産後ケア事業\産後ケア拡充検討\R7度様式（案）\"/>
    </mc:Choice>
  </mc:AlternateContent>
  <bookViews>
    <workbookView xWindow="0" yWindow="0" windowWidth="19180" windowHeight="6950"/>
  </bookViews>
  <sheets>
    <sheet name="入力順②　請求書（内訳シート入力後に作成を）" sheetId="1" r:id="rId1"/>
    <sheet name="入力順①　請求内訳（このシートから作成を）" sheetId="2" r:id="rId2"/>
    <sheet name="データ" sheetId="3" r:id="rId3"/>
  </sheets>
  <definedNames>
    <definedName name="_xlnm.Print_Area" localSheetId="1">'入力順①　請求内訳（このシートから作成を）'!$A$1:$Z$90</definedName>
    <definedName name="_xlnm.Print_Area" localSheetId="0">'入力順②　請求書（内訳シート入力後に作成を）'!$A$1:$L$38</definedName>
    <definedName name="_xlnm.Print_Titles" localSheetId="1">'入力順①　請求内訳（このシートから作成を）'!$4:$7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2" i="2" l="1"/>
  <c r="Q82" i="2"/>
  <c r="Z82" i="2" s="1"/>
  <c r="J82" i="2"/>
  <c r="X81" i="2"/>
  <c r="Q81" i="2"/>
  <c r="J81" i="2"/>
  <c r="X70" i="2"/>
  <c r="Q70" i="2"/>
  <c r="J70" i="2"/>
  <c r="X69" i="2"/>
  <c r="Q69" i="2"/>
  <c r="J69" i="2"/>
  <c r="X68" i="2"/>
  <c r="Q68" i="2"/>
  <c r="J68" i="2"/>
  <c r="X67" i="2"/>
  <c r="Q67" i="2"/>
  <c r="J67" i="2"/>
  <c r="X66" i="2"/>
  <c r="Q66" i="2"/>
  <c r="J66" i="2"/>
  <c r="X64" i="2"/>
  <c r="Q64" i="2"/>
  <c r="J64" i="2"/>
  <c r="X63" i="2"/>
  <c r="Q63" i="2"/>
  <c r="J63" i="2"/>
  <c r="X62" i="2"/>
  <c r="Q62" i="2"/>
  <c r="J62" i="2"/>
  <c r="X61" i="2"/>
  <c r="Q61" i="2"/>
  <c r="J61" i="2"/>
  <c r="X60" i="2"/>
  <c r="Q60" i="2"/>
  <c r="J60" i="2"/>
  <c r="X59" i="2"/>
  <c r="Q59" i="2"/>
  <c r="J59" i="2"/>
  <c r="X58" i="2"/>
  <c r="Q58" i="2"/>
  <c r="J58" i="2"/>
  <c r="X57" i="2"/>
  <c r="Q57" i="2"/>
  <c r="J57" i="2"/>
  <c r="Z57" i="2" s="1"/>
  <c r="X56" i="2"/>
  <c r="Q56" i="2"/>
  <c r="J56" i="2"/>
  <c r="X55" i="2"/>
  <c r="Q55" i="2"/>
  <c r="J55" i="2"/>
  <c r="X54" i="2"/>
  <c r="Q54" i="2"/>
  <c r="J54" i="2"/>
  <c r="X53" i="2"/>
  <c r="Q53" i="2"/>
  <c r="J53" i="2"/>
  <c r="X52" i="2"/>
  <c r="Q52" i="2"/>
  <c r="J52" i="2"/>
  <c r="Z81" i="2" l="1"/>
  <c r="Z69" i="2"/>
  <c r="Z53" i="2"/>
  <c r="Z66" i="2"/>
  <c r="Z61" i="2"/>
  <c r="Z70" i="2"/>
  <c r="Z68" i="2"/>
  <c r="Z55" i="2"/>
  <c r="Z63" i="2"/>
  <c r="Z67" i="2"/>
  <c r="Z64" i="2"/>
  <c r="Z56" i="2"/>
  <c r="Z59" i="2"/>
  <c r="Z54" i="2"/>
  <c r="Z62" i="2"/>
  <c r="Z52" i="2"/>
  <c r="Z60" i="2"/>
  <c r="Z58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65" i="2"/>
  <c r="X71" i="2"/>
  <c r="X72" i="2"/>
  <c r="X73" i="2"/>
  <c r="X74" i="2"/>
  <c r="X75" i="2"/>
  <c r="X76" i="2"/>
  <c r="X77" i="2"/>
  <c r="X78" i="2"/>
  <c r="X79" i="2"/>
  <c r="X80" i="2"/>
  <c r="X83" i="2"/>
  <c r="X84" i="2"/>
  <c r="X85" i="2"/>
  <c r="X86" i="2"/>
  <c r="X87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65" i="2"/>
  <c r="Q71" i="2"/>
  <c r="Q72" i="2"/>
  <c r="Q73" i="2"/>
  <c r="Q74" i="2"/>
  <c r="Q75" i="2"/>
  <c r="Q76" i="2"/>
  <c r="Q77" i="2"/>
  <c r="Q78" i="2"/>
  <c r="Q79" i="2"/>
  <c r="Q80" i="2"/>
  <c r="Q83" i="2"/>
  <c r="Q84" i="2"/>
  <c r="Q85" i="2"/>
  <c r="Q86" i="2"/>
  <c r="Q8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65" i="2"/>
  <c r="J71" i="2"/>
  <c r="J72" i="2"/>
  <c r="J73" i="2"/>
  <c r="J74" i="2"/>
  <c r="J75" i="2"/>
  <c r="J76" i="2"/>
  <c r="J77" i="2"/>
  <c r="J78" i="2"/>
  <c r="J79" i="2"/>
  <c r="J80" i="2"/>
  <c r="J83" i="2"/>
  <c r="J84" i="2"/>
  <c r="Z84" i="2" s="1"/>
  <c r="J85" i="2"/>
  <c r="Z85" i="2" s="1"/>
  <c r="J86" i="2"/>
  <c r="J87" i="2"/>
  <c r="Z87" i="2" s="1"/>
  <c r="J14" i="2"/>
  <c r="J15" i="2"/>
  <c r="J16" i="2"/>
  <c r="J17" i="2"/>
  <c r="F88" i="2"/>
  <c r="F89" i="2"/>
  <c r="F8" i="1"/>
  <c r="E8" i="1"/>
  <c r="V88" i="2"/>
  <c r="I25" i="1" s="1"/>
  <c r="J25" i="1" s="1"/>
  <c r="W88" i="2"/>
  <c r="I23" i="1" s="1"/>
  <c r="J23" i="1" s="1"/>
  <c r="N88" i="2"/>
  <c r="I20" i="1" s="1"/>
  <c r="J20" i="1" s="1"/>
  <c r="O88" i="2"/>
  <c r="I21" i="1" s="1"/>
  <c r="J21" i="1" s="1"/>
  <c r="P88" i="2"/>
  <c r="I19" i="1" s="1"/>
  <c r="J19" i="1" s="1"/>
  <c r="S88" i="2"/>
  <c r="T88" i="2"/>
  <c r="U88" i="2"/>
  <c r="I24" i="1" s="1"/>
  <c r="J24" i="1" s="1"/>
  <c r="L89" i="2"/>
  <c r="M89" i="2"/>
  <c r="N89" i="2"/>
  <c r="H20" i="1" s="1"/>
  <c r="O89" i="2"/>
  <c r="H21" i="1" s="1"/>
  <c r="P89" i="2"/>
  <c r="H19" i="1" s="1"/>
  <c r="S89" i="2"/>
  <c r="T89" i="2"/>
  <c r="U89" i="2"/>
  <c r="H24" i="1" s="1"/>
  <c r="V89" i="2"/>
  <c r="H25" i="1" s="1"/>
  <c r="W89" i="2"/>
  <c r="M88" i="2"/>
  <c r="L88" i="2"/>
  <c r="I88" i="2"/>
  <c r="I15" i="1" s="1"/>
  <c r="J15" i="1" s="1"/>
  <c r="I89" i="2"/>
  <c r="H14" i="1" s="1"/>
  <c r="H89" i="2"/>
  <c r="H17" i="1" s="1"/>
  <c r="G89" i="2"/>
  <c r="H16" i="1" s="1"/>
  <c r="G88" i="2"/>
  <c r="I16" i="1" s="1"/>
  <c r="J16" i="1" s="1"/>
  <c r="H88" i="2"/>
  <c r="I17" i="1" s="1"/>
  <c r="J17" i="1" s="1"/>
  <c r="E88" i="2"/>
  <c r="Z86" i="2"/>
  <c r="Y9" i="2"/>
  <c r="X9" i="2" s="1"/>
  <c r="Y10" i="2"/>
  <c r="X10" i="2" s="1"/>
  <c r="Y11" i="2"/>
  <c r="X11" i="2" s="1"/>
  <c r="Y12" i="2"/>
  <c r="X12" i="2" s="1"/>
  <c r="Y13" i="2"/>
  <c r="X13" i="2" s="1"/>
  <c r="Y8" i="2"/>
  <c r="X8" i="2" s="1"/>
  <c r="R9" i="2"/>
  <c r="Q9" i="2" s="1"/>
  <c r="R10" i="2"/>
  <c r="Q10" i="2" s="1"/>
  <c r="R11" i="2"/>
  <c r="Q11" i="2" s="1"/>
  <c r="R12" i="2"/>
  <c r="Q12" i="2" s="1"/>
  <c r="R13" i="2"/>
  <c r="Q13" i="2" s="1"/>
  <c r="R8" i="2"/>
  <c r="Q8" i="2" s="1"/>
  <c r="K8" i="2"/>
  <c r="J8" i="2" s="1"/>
  <c r="K10" i="2"/>
  <c r="J10" i="2" s="1"/>
  <c r="K11" i="2"/>
  <c r="J11" i="2" s="1"/>
  <c r="K12" i="2"/>
  <c r="J12" i="2" s="1"/>
  <c r="K13" i="2"/>
  <c r="J13" i="2" s="1"/>
  <c r="K9" i="2"/>
  <c r="J9" i="2" s="1"/>
  <c r="Z49" i="2" l="1"/>
  <c r="Z41" i="2"/>
  <c r="Z43" i="2"/>
  <c r="Z27" i="2"/>
  <c r="Z17" i="2"/>
  <c r="Z47" i="2"/>
  <c r="Z80" i="2"/>
  <c r="Z72" i="2"/>
  <c r="Z83" i="2"/>
  <c r="Z39" i="2"/>
  <c r="Z77" i="2"/>
  <c r="Z51" i="2"/>
  <c r="Z35" i="2"/>
  <c r="Z19" i="2"/>
  <c r="Z73" i="2"/>
  <c r="Z75" i="2"/>
  <c r="Z33" i="2"/>
  <c r="Z25" i="2"/>
  <c r="Z42" i="2"/>
  <c r="Z31" i="2"/>
  <c r="Z76" i="2"/>
  <c r="Z50" i="2"/>
  <c r="Z34" i="2"/>
  <c r="Z26" i="2"/>
  <c r="Z18" i="2"/>
  <c r="Z46" i="2"/>
  <c r="Z38" i="2"/>
  <c r="Z78" i="2"/>
  <c r="Z44" i="2"/>
  <c r="H22" i="1"/>
  <c r="I22" i="1"/>
  <c r="J22" i="1" s="1"/>
  <c r="K22" i="1" s="1"/>
  <c r="H23" i="1"/>
  <c r="Z28" i="2"/>
  <c r="Z23" i="2"/>
  <c r="Z30" i="2"/>
  <c r="Z65" i="2"/>
  <c r="Z36" i="2"/>
  <c r="Z20" i="2"/>
  <c r="Z74" i="2"/>
  <c r="Z48" i="2"/>
  <c r="Z40" i="2"/>
  <c r="Z32" i="2"/>
  <c r="Z24" i="2"/>
  <c r="Z15" i="2"/>
  <c r="Z22" i="2"/>
  <c r="Z14" i="2"/>
  <c r="Z79" i="2"/>
  <c r="Z71" i="2"/>
  <c r="Z45" i="2"/>
  <c r="Z37" i="2"/>
  <c r="Z29" i="2"/>
  <c r="Z21" i="2"/>
  <c r="I18" i="1"/>
  <c r="J18" i="1" s="1"/>
  <c r="K18" i="1" s="1"/>
  <c r="H15" i="1"/>
  <c r="Z16" i="2"/>
  <c r="I14" i="1"/>
  <c r="J14" i="1" s="1"/>
  <c r="K14" i="1" s="1"/>
  <c r="H18" i="1"/>
  <c r="J88" i="2"/>
  <c r="Q88" i="2"/>
  <c r="X88" i="2"/>
  <c r="K89" i="2"/>
  <c r="Z11" i="2"/>
  <c r="R89" i="2"/>
  <c r="R88" i="2"/>
  <c r="Z13" i="2"/>
  <c r="Z8" i="2"/>
  <c r="Z9" i="2"/>
  <c r="Z12" i="2"/>
  <c r="Z10" i="2"/>
  <c r="K26" i="1" l="1"/>
  <c r="Z88" i="2"/>
  <c r="F10" i="1" s="1"/>
  <c r="M10" i="1" s="1"/>
  <c r="AA88" i="2" l="1"/>
</calcChain>
</file>

<file path=xl/comments1.xml><?xml version="1.0" encoding="utf-8"?>
<comments xmlns="http://schemas.openxmlformats.org/spreadsheetml/2006/main">
  <authors>
    <author>Administrator</author>
  </authors>
  <commentList>
    <comment ref="J4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入力順①のシートから
入力していただくと
データが反映されます</t>
        </r>
      </text>
    </commen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シート①「請求内訳」データが反映されます</t>
        </r>
      </text>
    </comment>
    <comment ref="F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シート①「請求内訳」データが反映されます
・集計表の合計額</t>
        </r>
      </text>
    </commen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シート①「請求内訳」データが反映されます
・集計表の内訳、合計額
</t>
        </r>
        <r>
          <rPr>
            <b/>
            <sz val="10"/>
            <color indexed="81"/>
            <rFont val="MS P ゴシック"/>
            <family val="3"/>
            <charset val="128"/>
          </rPr>
          <t>★データを反映させていますが、確認をお願いします</t>
        </r>
      </text>
    </comment>
    <comment ref="C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I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事業所名、所在地、代表者、担当者、連絡先等を入力してください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I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入力してください
請求書シートへ
データが反映します</t>
        </r>
      </text>
    </comment>
    <comment ref="O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網掛けの部分は計算式を入れています。
網掛け部分以外を
入力してください。</t>
        </r>
      </text>
    </comment>
    <comment ref="F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当月利用の
日数を入力する
〔数字のみ〕</t>
        </r>
      </text>
    </comment>
    <comment ref="L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当月実施した
日数を入力する〔数字のみ〕
例）4月1日に3時間
　　4月5日に4時間利用した場合
　　実施日数：2　実施時間数：7</t>
        </r>
      </text>
    </comment>
  </commentList>
</comments>
</file>

<file path=xl/sharedStrings.xml><?xml version="1.0" encoding="utf-8"?>
<sst xmlns="http://schemas.openxmlformats.org/spreadsheetml/2006/main" count="98" uniqueCount="55">
  <si>
    <t>令和７年</t>
    <rPh sb="0" eb="2">
      <t>レイワ</t>
    </rPh>
    <rPh sb="3" eb="4">
      <t>ネン</t>
    </rPh>
    <phoneticPr fontId="2"/>
  </si>
  <si>
    <t>４月分</t>
    <rPh sb="1" eb="2">
      <t>ガツ</t>
    </rPh>
    <rPh sb="2" eb="3">
      <t>ブン</t>
    </rPh>
    <phoneticPr fontId="2"/>
  </si>
  <si>
    <t>承認番号</t>
    <rPh sb="0" eb="2">
      <t>ショウニン</t>
    </rPh>
    <rPh sb="2" eb="4">
      <t>バンゴウ</t>
    </rPh>
    <phoneticPr fontId="2"/>
  </si>
  <si>
    <t>利用者氏名</t>
    <rPh sb="0" eb="3">
      <t>リヨウシャ</t>
    </rPh>
    <rPh sb="3" eb="5">
      <t>シメイ</t>
    </rPh>
    <phoneticPr fontId="2"/>
  </si>
  <si>
    <t>○</t>
    <phoneticPr fontId="2"/>
  </si>
  <si>
    <t>姫路市産後ケア事業　実施集計表</t>
    <rPh sb="0" eb="3">
      <t>ヒメジシ</t>
    </rPh>
    <rPh sb="3" eb="5">
      <t>サンゴ</t>
    </rPh>
    <rPh sb="7" eb="9">
      <t>ジギョウ</t>
    </rPh>
    <rPh sb="10" eb="12">
      <t>ジッシ</t>
    </rPh>
    <rPh sb="12" eb="15">
      <t>シュウケイヒョウ</t>
    </rPh>
    <phoneticPr fontId="2"/>
  </si>
  <si>
    <t>宿泊型</t>
    <rPh sb="0" eb="3">
      <t>シュクハクガタ</t>
    </rPh>
    <phoneticPr fontId="2"/>
  </si>
  <si>
    <t>実施日数</t>
    <rPh sb="0" eb="2">
      <t>ジッシ</t>
    </rPh>
    <rPh sb="2" eb="4">
      <t>ニッスウ</t>
    </rPh>
    <phoneticPr fontId="2"/>
  </si>
  <si>
    <t>加算</t>
    <rPh sb="0" eb="2">
      <t>カサン</t>
    </rPh>
    <phoneticPr fontId="2"/>
  </si>
  <si>
    <t>多胎</t>
    <rPh sb="0" eb="2">
      <t>タタイ</t>
    </rPh>
    <phoneticPr fontId="2"/>
  </si>
  <si>
    <t>要支援</t>
    <rPh sb="0" eb="3">
      <t>ヨウシエン</t>
    </rPh>
    <phoneticPr fontId="2"/>
  </si>
  <si>
    <t>所得区分</t>
    <rPh sb="0" eb="2">
      <t>ショトク</t>
    </rPh>
    <rPh sb="2" eb="4">
      <t>クブン</t>
    </rPh>
    <phoneticPr fontId="2"/>
  </si>
  <si>
    <t>通所型</t>
    <rPh sb="0" eb="2">
      <t>ツウショ</t>
    </rPh>
    <rPh sb="2" eb="3">
      <t>ガタ</t>
    </rPh>
    <phoneticPr fontId="2"/>
  </si>
  <si>
    <t>多胎の
場合
「○」</t>
    <rPh sb="0" eb="2">
      <t>タタイ</t>
    </rPh>
    <rPh sb="4" eb="6">
      <t>バアイ</t>
    </rPh>
    <phoneticPr fontId="2"/>
  </si>
  <si>
    <t>実施
日数</t>
    <rPh sb="0" eb="2">
      <t>ジッシ</t>
    </rPh>
    <rPh sb="3" eb="5">
      <t>ニッスウ</t>
    </rPh>
    <phoneticPr fontId="2"/>
  </si>
  <si>
    <t>加算　（日数）</t>
    <rPh sb="0" eb="2">
      <t>カサン</t>
    </rPh>
    <rPh sb="4" eb="6">
      <t>ニッスウ</t>
    </rPh>
    <phoneticPr fontId="2"/>
  </si>
  <si>
    <t>所得区分
（日数）</t>
    <rPh sb="0" eb="2">
      <t>ショトク</t>
    </rPh>
    <rPh sb="2" eb="4">
      <t>クブン</t>
    </rPh>
    <rPh sb="6" eb="8">
      <t>ニッスウ</t>
    </rPh>
    <phoneticPr fontId="2"/>
  </si>
  <si>
    <t>非課税</t>
    <rPh sb="0" eb="3">
      <t>ヒカゼイ</t>
    </rPh>
    <phoneticPr fontId="2"/>
  </si>
  <si>
    <t>所得区分
（時間数）</t>
    <rPh sb="0" eb="2">
      <t>ショトク</t>
    </rPh>
    <rPh sb="2" eb="4">
      <t>クブン</t>
    </rPh>
    <rPh sb="6" eb="9">
      <t>ジカンスウ</t>
    </rPh>
    <phoneticPr fontId="2"/>
  </si>
  <si>
    <t>加算　（時間数）</t>
    <rPh sb="0" eb="2">
      <t>カサン</t>
    </rPh>
    <rPh sb="4" eb="6">
      <t>ジカン</t>
    </rPh>
    <rPh sb="6" eb="7">
      <t>スウ</t>
    </rPh>
    <phoneticPr fontId="2"/>
  </si>
  <si>
    <t>実施
時間数</t>
    <rPh sb="0" eb="2">
      <t>ジッシ</t>
    </rPh>
    <rPh sb="3" eb="5">
      <t>ジカン</t>
    </rPh>
    <rPh sb="5" eb="6">
      <t>スウ</t>
    </rPh>
    <phoneticPr fontId="2"/>
  </si>
  <si>
    <t>訪問型</t>
    <rPh sb="0" eb="2">
      <t>ホウモン</t>
    </rPh>
    <rPh sb="2" eb="3">
      <t>ガタ</t>
    </rPh>
    <phoneticPr fontId="2"/>
  </si>
  <si>
    <t>小　計</t>
    <rPh sb="0" eb="1">
      <t>ショウ</t>
    </rPh>
    <rPh sb="2" eb="3">
      <t>ケイ</t>
    </rPh>
    <phoneticPr fontId="2"/>
  </si>
  <si>
    <t>計算</t>
    <rPh sb="0" eb="2">
      <t>ケイサン</t>
    </rPh>
    <phoneticPr fontId="2"/>
  </si>
  <si>
    <t>非課税の
場合</t>
    <rPh sb="0" eb="3">
      <t>ヒカゼイ</t>
    </rPh>
    <rPh sb="5" eb="7">
      <t>バアイ</t>
    </rPh>
    <phoneticPr fontId="2"/>
  </si>
  <si>
    <t>合計額</t>
    <rPh sb="0" eb="2">
      <t>ゴウケイ</t>
    </rPh>
    <rPh sb="2" eb="3">
      <t>ガク</t>
    </rPh>
    <phoneticPr fontId="2"/>
  </si>
  <si>
    <t>実施機関　：</t>
    <rPh sb="0" eb="2">
      <t>ジッシ</t>
    </rPh>
    <rPh sb="2" eb="4">
      <t>キカン</t>
    </rPh>
    <phoneticPr fontId="2"/>
  </si>
  <si>
    <t>合計</t>
    <rPh sb="0" eb="2">
      <t>ゴウケイ</t>
    </rPh>
    <phoneticPr fontId="2"/>
  </si>
  <si>
    <t>（様式○号）</t>
    <rPh sb="1" eb="3">
      <t>ヨウシキ</t>
    </rPh>
    <rPh sb="4" eb="5">
      <t>ゴウ</t>
    </rPh>
    <phoneticPr fontId="2"/>
  </si>
  <si>
    <t>（宛先）姫路市長</t>
    <rPh sb="1" eb="3">
      <t>アテサキ</t>
    </rPh>
    <rPh sb="4" eb="7">
      <t>ヒメジシ</t>
    </rPh>
    <rPh sb="7" eb="8">
      <t>チョウ</t>
    </rPh>
    <phoneticPr fontId="2"/>
  </si>
  <si>
    <t>）について、下記のとおり請求します。</t>
    <rPh sb="6" eb="8">
      <t>カキ</t>
    </rPh>
    <rPh sb="12" eb="14">
      <t>セイキュウ</t>
    </rPh>
    <phoneticPr fontId="2"/>
  </si>
  <si>
    <t>姫路市　産後ケア事業費　請求書</t>
    <rPh sb="0" eb="3">
      <t>ヒメジシ</t>
    </rPh>
    <rPh sb="4" eb="6">
      <t>サンゴ</t>
    </rPh>
    <rPh sb="8" eb="10">
      <t>ジギョウ</t>
    </rPh>
    <rPh sb="10" eb="11">
      <t>ヒ</t>
    </rPh>
    <rPh sb="12" eb="15">
      <t>セイキュウショ</t>
    </rPh>
    <phoneticPr fontId="2"/>
  </si>
  <si>
    <t>姫路市産後ケア事業（</t>
    <rPh sb="0" eb="3">
      <t>ヒメジシ</t>
    </rPh>
    <rPh sb="3" eb="5">
      <t>サンゴ</t>
    </rPh>
    <rPh sb="7" eb="9">
      <t>ジギョウ</t>
    </rPh>
    <phoneticPr fontId="2"/>
  </si>
  <si>
    <t>請求額</t>
    <rPh sb="0" eb="2">
      <t>セイキュウ</t>
    </rPh>
    <rPh sb="2" eb="3">
      <t>ガク</t>
    </rPh>
    <phoneticPr fontId="2"/>
  </si>
  <si>
    <t>　円</t>
    <rPh sb="1" eb="2">
      <t>エン</t>
    </rPh>
    <phoneticPr fontId="2"/>
  </si>
  <si>
    <t>（内訳）</t>
    <rPh sb="1" eb="3">
      <t>ウチワケ</t>
    </rPh>
    <phoneticPr fontId="2"/>
  </si>
  <si>
    <t>委託料</t>
    <rPh sb="0" eb="3">
      <t>イタクリョウ</t>
    </rPh>
    <phoneticPr fontId="2"/>
  </si>
  <si>
    <t>課税</t>
    <rPh sb="0" eb="2">
      <t>カゼイ</t>
    </rPh>
    <phoneticPr fontId="2"/>
  </si>
  <si>
    <t>/日</t>
    <rPh sb="1" eb="2">
      <t>ニチ</t>
    </rPh>
    <phoneticPr fontId="2"/>
  </si>
  <si>
    <t>実施数</t>
    <rPh sb="0" eb="2">
      <t>ジッシ</t>
    </rPh>
    <rPh sb="2" eb="3">
      <t>スウ</t>
    </rPh>
    <phoneticPr fontId="2"/>
  </si>
  <si>
    <t>委託単価</t>
    <rPh sb="0" eb="2">
      <t>イタク</t>
    </rPh>
    <rPh sb="2" eb="4">
      <t>タンカ</t>
    </rPh>
    <phoneticPr fontId="2"/>
  </si>
  <si>
    <t>合計</t>
    <rPh sb="0" eb="1">
      <t>ア</t>
    </rPh>
    <rPh sb="1" eb="2">
      <t>ケイ</t>
    </rPh>
    <phoneticPr fontId="2"/>
  </si>
  <si>
    <t>/時間</t>
    <rPh sb="1" eb="3">
      <t>ジカン</t>
    </rPh>
    <phoneticPr fontId="2"/>
  </si>
  <si>
    <r>
      <t xml:space="preserve">実施人数
</t>
    </r>
    <r>
      <rPr>
        <sz val="10"/>
        <color theme="1"/>
        <rFont val="ＭＳ 明朝"/>
        <family val="1"/>
        <charset val="128"/>
      </rPr>
      <t>（実人数）</t>
    </r>
    <rPh sb="0" eb="2">
      <t>ジッシ</t>
    </rPh>
    <rPh sb="2" eb="4">
      <t>ニンズウ</t>
    </rPh>
    <rPh sb="6" eb="7">
      <t>ジツ</t>
    </rPh>
    <rPh sb="7" eb="9">
      <t>ニンズウ</t>
    </rPh>
    <phoneticPr fontId="2"/>
  </si>
  <si>
    <t>　</t>
    <phoneticPr fontId="2"/>
  </si>
  <si>
    <t>　　　　　　　　　　　　　　　　　　　　　　　　　　　　　　　　　　　　　　　　　　合　計</t>
    <rPh sb="42" eb="43">
      <t>ア</t>
    </rPh>
    <rPh sb="44" eb="45">
      <t>ケイ</t>
    </rPh>
    <phoneticPr fontId="2"/>
  </si>
  <si>
    <t>実施事業所</t>
    <rPh sb="0" eb="2">
      <t>ジッシ</t>
    </rPh>
    <rPh sb="2" eb="5">
      <t>ジギョウショ</t>
    </rPh>
    <phoneticPr fontId="2"/>
  </si>
  <si>
    <t>所在地</t>
    <rPh sb="0" eb="3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</si>
  <si>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</si>
  <si>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連絡先</t>
    <rPh sb="0" eb="3">
      <t>レンラクサキ</t>
    </rPh>
    <phoneticPr fontId="2"/>
  </si>
  <si>
    <t>（発行責任者）　</t>
    <rPh sb="1" eb="3">
      <t>ハッコウ</t>
    </rPh>
    <rPh sb="3" eb="6">
      <t>セキニンシャ</t>
    </rPh>
    <phoneticPr fontId="2"/>
  </si>
  <si>
    <t>（担当者）　</t>
    <rPh sb="1" eb="4">
      <t>タントウシャ</t>
    </rPh>
    <phoneticPr fontId="2"/>
  </si>
  <si>
    <t>名　称</t>
    <rPh sb="0" eb="1">
      <t>ナ</t>
    </rPh>
    <rPh sb="2" eb="3">
      <t>ショウ</t>
    </rPh>
    <phoneticPr fontId="2"/>
  </si>
  <si>
    <t>氏　名</t>
    <rPh sb="0" eb="1">
      <t>シ</t>
    </rPh>
    <rPh sb="2" eb="3">
      <t>メイ</t>
    </rPh>
    <phoneticPr fontId="2"/>
  </si>
  <si>
    <t>利用区分</t>
    <rPh sb="0" eb="2">
      <t>リヨウ</t>
    </rPh>
    <rPh sb="2" eb="4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</si>
</sst>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&quot;@&quot;#,##0"/>
    <numFmt numFmtId="177" formatCode="&quot;負担額 &quot;#,##0"/>
    <numFmt numFmtId="178" formatCode="&quot;非課税 &quot;#,##0"/>
    <numFmt numFmtId="179" formatCode="&quot;非課税　 &quot;#,##0"/>
    <numFmt numFmtId="180" formatCode="General\ &quot;人&quot;"/>
    <numFmt numFmtId="181" formatCode="General\ &quot;日&quot;"/>
    <numFmt numFmtId="182" formatCode="General\ &quot;時間&quot;"/>
    <numFmt numFmtId="183" formatCode="#,##0_ "/>
    <numFmt numFmtId="184" formatCode="[$-F800]dddd\,\ mmmm\ dd\,\ yyyy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BIZ UDPゴシック"/>
      <family val="3"/>
      <charset val="128"/>
    </font>
    <font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indexed="8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FFE1FF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center" wrapText="1"/>
    </xf>
    <xf numFmtId="178" fontId="7" fillId="3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7" fontId="7" fillId="4" borderId="2" xfId="0" applyNumberFormat="1" applyFont="1" applyFill="1" applyBorder="1" applyAlignment="1">
      <alignment horizontal="center" wrapText="1"/>
    </xf>
    <xf numFmtId="179" fontId="7" fillId="4" borderId="3" xfId="0" applyNumberFormat="1" applyFont="1" applyFill="1" applyBorder="1" applyAlignment="1">
      <alignment horizontal="center" vertical="center" wrapText="1"/>
    </xf>
    <xf numFmtId="179" fontId="7" fillId="5" borderId="3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77" fontId="7" fillId="0" borderId="19" xfId="0" applyNumberFormat="1" applyFont="1" applyFill="1" applyBorder="1" applyAlignment="1">
      <alignment horizontal="center" wrapText="1"/>
    </xf>
    <xf numFmtId="179" fontId="7" fillId="0" borderId="20" xfId="0" applyNumberFormat="1" applyFont="1" applyFill="1" applyBorder="1" applyAlignment="1">
      <alignment horizontal="center" vertical="center" wrapText="1"/>
    </xf>
    <xf numFmtId="176" fontId="5" fillId="5" borderId="3" xfId="0" applyNumberFormat="1" applyFont="1" applyFill="1" applyBorder="1" applyAlignment="1">
      <alignment horizontal="center" vertical="center" wrapText="1"/>
    </xf>
    <xf numFmtId="176" fontId="5" fillId="5" borderId="16" xfId="0" applyNumberFormat="1" applyFont="1" applyFill="1" applyBorder="1" applyAlignment="1">
      <alignment horizontal="center" vertical="center" wrapText="1"/>
    </xf>
    <xf numFmtId="176" fontId="5" fillId="5" borderId="9" xfId="0" applyNumberFormat="1" applyFont="1" applyFill="1" applyBorder="1" applyAlignment="1">
      <alignment horizontal="center" vertical="center" wrapText="1"/>
    </xf>
    <xf numFmtId="176" fontId="5" fillId="4" borderId="3" xfId="0" applyNumberFormat="1" applyFont="1" applyFill="1" applyBorder="1" applyAlignment="1">
      <alignment horizontal="center" vertical="center" wrapText="1"/>
    </xf>
    <xf numFmtId="176" fontId="5" fillId="4" borderId="16" xfId="0" applyNumberFormat="1" applyFont="1" applyFill="1" applyBorder="1" applyAlignment="1">
      <alignment horizontal="center" vertical="center" wrapText="1"/>
    </xf>
    <xf numFmtId="176" fontId="5" fillId="4" borderId="9" xfId="0" applyNumberFormat="1" applyFont="1" applyFill="1" applyBorder="1" applyAlignment="1">
      <alignment horizontal="center" vertical="center" wrapText="1"/>
    </xf>
    <xf numFmtId="176" fontId="5" fillId="3" borderId="16" xfId="0" applyNumberFormat="1" applyFont="1" applyFill="1" applyBorder="1" applyAlignment="1">
      <alignment horizontal="center" vertical="center" wrapText="1"/>
    </xf>
    <xf numFmtId="176" fontId="5" fillId="3" borderId="9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177" fontId="7" fillId="3" borderId="28" xfId="0" applyNumberFormat="1" applyFont="1" applyFill="1" applyBorder="1" applyAlignment="1">
      <alignment horizontal="center" wrapText="1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177" fontId="7" fillId="4" borderId="4" xfId="0" applyNumberFormat="1" applyFont="1" applyFill="1" applyBorder="1" applyAlignment="1">
      <alignment horizont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177" fontId="7" fillId="5" borderId="4" xfId="0" applyNumberFormat="1" applyFont="1" applyFill="1" applyBorder="1" applyAlignment="1">
      <alignment horizont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>
      <alignment vertical="center"/>
    </xf>
    <xf numFmtId="176" fontId="5" fillId="3" borderId="43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10" fillId="3" borderId="1" xfId="1" applyFont="1" applyFill="1" applyBorder="1" applyAlignment="1">
      <alignment horizontal="center" vertical="center"/>
    </xf>
    <xf numFmtId="38" fontId="10" fillId="4" borderId="1" xfId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8" fontId="10" fillId="5" borderId="1" xfId="1" applyFont="1" applyFill="1" applyBorder="1" applyAlignment="1">
      <alignment horizontal="center" vertical="center"/>
    </xf>
    <xf numFmtId="38" fontId="10" fillId="0" borderId="18" xfId="1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1" xfId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8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11" fillId="0" borderId="0" xfId="0" applyFont="1" applyBorder="1">
      <alignment vertical="center"/>
    </xf>
    <xf numFmtId="0" fontId="12" fillId="0" borderId="0" xfId="0" applyFont="1">
      <alignment vertical="center"/>
    </xf>
    <xf numFmtId="180" fontId="5" fillId="0" borderId="48" xfId="0" applyNumberFormat="1" applyFont="1" applyBorder="1" applyAlignment="1">
      <alignment horizontal="center" vertical="center"/>
    </xf>
    <xf numFmtId="181" fontId="5" fillId="0" borderId="48" xfId="0" applyNumberFormat="1" applyFont="1" applyBorder="1" applyAlignment="1">
      <alignment horizontal="center" vertical="center"/>
    </xf>
    <xf numFmtId="182" fontId="5" fillId="0" borderId="48" xfId="0" applyNumberFormat="1" applyFont="1" applyBorder="1" applyAlignment="1">
      <alignment horizontal="center" vertical="center"/>
    </xf>
    <xf numFmtId="180" fontId="5" fillId="0" borderId="50" xfId="0" applyNumberFormat="1" applyFont="1" applyBorder="1" applyAlignment="1">
      <alignment horizontal="center" vertical="center"/>
    </xf>
    <xf numFmtId="181" fontId="5" fillId="0" borderId="5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5" fillId="0" borderId="52" xfId="0" applyNumberFormat="1" applyFont="1" applyBorder="1" applyAlignment="1">
      <alignment horizontal="center" vertical="center"/>
    </xf>
    <xf numFmtId="181" fontId="5" fillId="0" borderId="52" xfId="0" applyNumberFormat="1" applyFont="1" applyBorder="1" applyAlignment="1">
      <alignment horizontal="center" vertical="center"/>
    </xf>
    <xf numFmtId="182" fontId="5" fillId="0" borderId="50" xfId="0" applyNumberFormat="1" applyFont="1" applyBorder="1" applyAlignment="1">
      <alignment horizontal="center" vertical="center"/>
    </xf>
    <xf numFmtId="180" fontId="5" fillId="0" borderId="46" xfId="0" applyNumberFormat="1" applyFont="1" applyBorder="1" applyAlignment="1">
      <alignment horizontal="center" vertical="center"/>
    </xf>
    <xf numFmtId="182" fontId="5" fillId="0" borderId="46" xfId="0" applyNumberFormat="1" applyFont="1" applyBorder="1" applyAlignment="1">
      <alignment horizontal="center" vertical="center"/>
    </xf>
    <xf numFmtId="180" fontId="5" fillId="0" borderId="49" xfId="0" applyNumberFormat="1" applyFont="1" applyBorder="1" applyAlignment="1">
      <alignment horizontal="center" vertical="center"/>
    </xf>
    <xf numFmtId="182" fontId="5" fillId="0" borderId="49" xfId="0" applyNumberFormat="1" applyFont="1" applyBorder="1" applyAlignment="1">
      <alignment horizontal="center" vertical="center"/>
    </xf>
    <xf numFmtId="0" fontId="13" fillId="0" borderId="54" xfId="0" applyFont="1" applyBorder="1">
      <alignment vertical="center"/>
    </xf>
    <xf numFmtId="0" fontId="13" fillId="0" borderId="56" xfId="0" applyFont="1" applyBorder="1">
      <alignment vertical="center"/>
    </xf>
    <xf numFmtId="0" fontId="13" fillId="0" borderId="58" xfId="0" applyFont="1" applyBorder="1">
      <alignment vertical="center"/>
    </xf>
    <xf numFmtId="0" fontId="13" fillId="0" borderId="60" xfId="0" applyFont="1" applyBorder="1">
      <alignment vertical="center"/>
    </xf>
    <xf numFmtId="0" fontId="13" fillId="0" borderId="62" xfId="0" applyFont="1" applyBorder="1">
      <alignment vertical="center"/>
    </xf>
    <xf numFmtId="0" fontId="4" fillId="0" borderId="61" xfId="0" applyFont="1" applyBorder="1">
      <alignment vertical="center"/>
    </xf>
    <xf numFmtId="0" fontId="4" fillId="0" borderId="55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57" xfId="0" applyFont="1" applyBorder="1">
      <alignment vertical="center"/>
    </xf>
    <xf numFmtId="0" fontId="4" fillId="0" borderId="53" xfId="0" applyFont="1" applyBorder="1">
      <alignment vertical="center"/>
    </xf>
    <xf numFmtId="0" fontId="5" fillId="0" borderId="59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51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27" xfId="1" applyFont="1" applyBorder="1">
      <alignment vertical="center"/>
    </xf>
    <xf numFmtId="38" fontId="4" fillId="0" borderId="47" xfId="1" applyFont="1" applyBorder="1">
      <alignment vertical="center"/>
    </xf>
    <xf numFmtId="38" fontId="4" fillId="0" borderId="24" xfId="1" applyFont="1" applyBorder="1">
      <alignment vertical="center"/>
    </xf>
    <xf numFmtId="0" fontId="14" fillId="0" borderId="0" xfId="0" applyFont="1">
      <alignment vertical="center"/>
    </xf>
    <xf numFmtId="183" fontId="4" fillId="0" borderId="44" xfId="0" applyNumberFormat="1" applyFont="1" applyBorder="1" applyAlignment="1">
      <alignment horizontal="right" vertical="center"/>
    </xf>
    <xf numFmtId="183" fontId="4" fillId="0" borderId="68" xfId="0" applyNumberFormat="1" applyFont="1" applyBorder="1" applyAlignment="1">
      <alignment horizontal="right" vertical="center"/>
    </xf>
    <xf numFmtId="183" fontId="4" fillId="0" borderId="69" xfId="0" applyNumberFormat="1" applyFont="1" applyBorder="1" applyAlignment="1">
      <alignment horizontal="right" vertical="center"/>
    </xf>
    <xf numFmtId="183" fontId="4" fillId="0" borderId="70" xfId="0" applyNumberFormat="1" applyFont="1" applyBorder="1" applyAlignment="1">
      <alignment horizontal="right" vertical="center"/>
    </xf>
    <xf numFmtId="183" fontId="4" fillId="0" borderId="7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38" fontId="10" fillId="2" borderId="17" xfId="1" applyFont="1" applyFill="1" applyBorder="1" applyAlignment="1">
      <alignment vertical="center"/>
    </xf>
    <xf numFmtId="38" fontId="10" fillId="2" borderId="32" xfId="1" applyFont="1" applyFill="1" applyBorder="1" applyAlignment="1">
      <alignment vertical="center"/>
    </xf>
    <xf numFmtId="38" fontId="10" fillId="2" borderId="38" xfId="1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38" fontId="10" fillId="2" borderId="35" xfId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vertical="center"/>
    </xf>
    <xf numFmtId="38" fontId="10" fillId="2" borderId="31" xfId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38" fontId="5" fillId="0" borderId="1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84" fontId="10" fillId="3" borderId="0" xfId="0" applyNumberFormat="1" applyFont="1" applyFill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38" fontId="4" fillId="0" borderId="66" xfId="0" applyNumberFormat="1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38" fontId="4" fillId="0" borderId="63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38" fontId="10" fillId="2" borderId="17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E1FF"/>
      <color rgb="FFE5FFE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M37"/>
  <sheetViews>
    <sheetView tabSelected="1" topLeftCell="A7" zoomScaleNormal="100" workbookViewId="0">
      <selection activeCell="E12" sqref="E12"/>
    </sheetView>
  </sheetViews>
  <sheetFormatPr defaultColWidth="8.6640625" defaultRowHeight="22.5" customHeight="1"/>
  <cols>
    <col min="1" max="1" width="3.1640625" style="2" customWidth="1"/>
    <col min="2" max="2" width="3.83203125" style="2" customWidth="1"/>
    <col min="3" max="3" width="10.6640625" style="2" customWidth="1"/>
    <col min="4" max="4" width="10.1640625" style="2" customWidth="1"/>
    <col min="5" max="5" width="9.6640625" style="2" customWidth="1"/>
    <col min="6" max="6" width="9.1640625" style="2" customWidth="1"/>
    <col min="7" max="7" width="5.6640625" style="2" customWidth="1"/>
    <col min="8" max="8" width="9.9140625" style="2" customWidth="1"/>
    <col min="9" max="9" width="10.1640625" style="2" customWidth="1"/>
    <col min="10" max="10" width="12.1640625" style="2" customWidth="1"/>
    <col min="11" max="11" width="14" style="2" customWidth="1"/>
    <col min="12" max="12" width="5.6640625" style="2" customWidth="1"/>
    <col min="13" max="16384" width="8.6640625" style="2"/>
  </cols>
  <sheetData>
    <row r="2" spans="2:13" ht="22.5" customHeight="1">
      <c r="B2" s="2" t="s">
        <v>28</v>
      </c>
    </row>
    <row r="3" spans="2:13" ht="12" customHeight="1"/>
    <row r="4" spans="2:13" ht="28" customHeight="1">
      <c r="E4" s="72" t="s">
        <v>31</v>
      </c>
    </row>
    <row r="5" spans="2:13" s="108" customFormat="1" ht="22.5" customHeight="1"/>
    <row r="6" spans="2:13" s="108" customFormat="1" ht="22.5" customHeight="1">
      <c r="B6" s="108" t="s">
        <v>29</v>
      </c>
    </row>
    <row r="7" spans="2:13" s="108" customFormat="1" ht="22.5" customHeight="1"/>
    <row r="8" spans="2:13" s="108" customFormat="1" ht="22.5" customHeight="1">
      <c r="C8" s="154" t="s">
        <v>32</v>
      </c>
      <c r="D8" s="154"/>
      <c r="E8" s="115" t="str">
        <f>'入力順①　請求内訳（このシートから作成を）'!H2</f>
        <v>令和７年</v>
      </c>
      <c r="F8" s="115" t="str">
        <f>'入力順①　請求内訳（このシートから作成を）'!I2</f>
        <v>４月分</v>
      </c>
      <c r="G8" s="108" t="s">
        <v>30</v>
      </c>
    </row>
    <row r="9" spans="2:13" s="108" customFormat="1" ht="22.5" customHeight="1"/>
    <row r="10" spans="2:13" s="1" customFormat="1" ht="35.5" customHeight="1">
      <c r="C10" s="153" t="s">
        <v>33</v>
      </c>
      <c r="D10" s="153"/>
      <c r="E10" s="153"/>
      <c r="F10" s="152">
        <f>'入力順①　請求内訳（このシートから作成を）'!Z88</f>
        <v>0</v>
      </c>
      <c r="G10" s="152"/>
      <c r="H10" s="152"/>
      <c r="I10" s="75" t="s">
        <v>34</v>
      </c>
      <c r="M10" s="76" t="str">
        <f>IF(F10=K26,"OK","確認してね")</f>
        <v>OK</v>
      </c>
    </row>
    <row r="11" spans="2:13" s="1" customFormat="1" ht="13.5" customHeight="1"/>
    <row r="12" spans="2:13" s="1" customFormat="1" ht="22.5" customHeight="1">
      <c r="C12" s="1" t="s">
        <v>35</v>
      </c>
    </row>
    <row r="13" spans="2:13" s="1" customFormat="1" ht="34" customHeight="1">
      <c r="C13" s="155" t="s">
        <v>54</v>
      </c>
      <c r="D13" s="156"/>
      <c r="E13" s="158"/>
      <c r="F13" s="155" t="s">
        <v>40</v>
      </c>
      <c r="G13" s="156"/>
      <c r="H13" s="114" t="s">
        <v>43</v>
      </c>
      <c r="I13" s="82" t="s">
        <v>39</v>
      </c>
      <c r="J13" s="83" t="s">
        <v>36</v>
      </c>
      <c r="K13" s="102" t="s">
        <v>41</v>
      </c>
    </row>
    <row r="14" spans="2:13" s="1" customFormat="1" ht="30" customHeight="1">
      <c r="C14" s="137" t="s">
        <v>6</v>
      </c>
      <c r="D14" s="148" t="s">
        <v>11</v>
      </c>
      <c r="E14" s="96" t="s">
        <v>37</v>
      </c>
      <c r="F14" s="109">
        <v>26000</v>
      </c>
      <c r="G14" s="91" t="s">
        <v>38</v>
      </c>
      <c r="H14" s="80">
        <f>SUM('入力順①　請求内訳（このシートから作成を）'!F89,-'入力順①　請求内訳（このシートから作成を）'!I89)</f>
        <v>0</v>
      </c>
      <c r="I14" s="81">
        <f>SUM('入力順①　請求内訳（このシートから作成を）'!F88,-'入力順①　請求内訳（このシートから作成を）'!I88)</f>
        <v>0</v>
      </c>
      <c r="J14" s="103">
        <f t="shared" ref="J14:J25" si="0">F14*I14</f>
        <v>0</v>
      </c>
      <c r="K14" s="149">
        <f>SUM(J14:J17)</f>
        <v>0</v>
      </c>
    </row>
    <row r="15" spans="2:13" s="1" customFormat="1" ht="30" customHeight="1">
      <c r="C15" s="138"/>
      <c r="D15" s="141"/>
      <c r="E15" s="97" t="s">
        <v>17</v>
      </c>
      <c r="F15" s="110">
        <v>30000</v>
      </c>
      <c r="G15" s="92" t="s">
        <v>38</v>
      </c>
      <c r="H15" s="77">
        <f>'入力順①　請求内訳（このシートから作成を）'!I89</f>
        <v>0</v>
      </c>
      <c r="I15" s="78">
        <f>'入力順①　請求内訳（このシートから作成を）'!I88</f>
        <v>0</v>
      </c>
      <c r="J15" s="104">
        <f t="shared" si="0"/>
        <v>0</v>
      </c>
      <c r="K15" s="143"/>
    </row>
    <row r="16" spans="2:13" ht="30" customHeight="1">
      <c r="C16" s="138"/>
      <c r="D16" s="145" t="s">
        <v>8</v>
      </c>
      <c r="E16" s="98" t="s">
        <v>9</v>
      </c>
      <c r="F16" s="110">
        <v>7000</v>
      </c>
      <c r="G16" s="92" t="s">
        <v>38</v>
      </c>
      <c r="H16" s="77">
        <f>'入力順①　請求内訳（このシートから作成を）'!G89</f>
        <v>0</v>
      </c>
      <c r="I16" s="78">
        <f>'入力順①　請求内訳（このシートから作成を）'!G88</f>
        <v>0</v>
      </c>
      <c r="J16" s="104">
        <f t="shared" si="0"/>
        <v>0</v>
      </c>
      <c r="K16" s="143"/>
    </row>
    <row r="17" spans="2:11" ht="30" customHeight="1">
      <c r="C17" s="157"/>
      <c r="D17" s="151"/>
      <c r="E17" s="99" t="s">
        <v>10</v>
      </c>
      <c r="F17" s="111">
        <v>7000</v>
      </c>
      <c r="G17" s="93" t="s">
        <v>38</v>
      </c>
      <c r="H17" s="84">
        <f>'入力順①　請求内訳（このシートから作成を）'!H89</f>
        <v>0</v>
      </c>
      <c r="I17" s="85">
        <f>'入力順①　請求内訳（このシートから作成を）'!H88</f>
        <v>0</v>
      </c>
      <c r="J17" s="105">
        <f t="shared" si="0"/>
        <v>0</v>
      </c>
      <c r="K17" s="150"/>
    </row>
    <row r="18" spans="2:11" s="1" customFormat="1" ht="30" customHeight="1">
      <c r="C18" s="137" t="s">
        <v>12</v>
      </c>
      <c r="D18" s="140" t="s">
        <v>11</v>
      </c>
      <c r="E18" s="100" t="s">
        <v>37</v>
      </c>
      <c r="F18" s="109">
        <v>2900</v>
      </c>
      <c r="G18" s="91" t="s">
        <v>42</v>
      </c>
      <c r="H18" s="87">
        <f>SUM('入力順①　請求内訳（このシートから作成を）'!L89,-'入力順①　請求内訳（このシートから作成を）'!P89)</f>
        <v>0</v>
      </c>
      <c r="I18" s="88">
        <f>SUM('入力順①　請求内訳（このシートから作成を）'!M88,-'入力順①　請求内訳（このシートから作成を）'!P88)</f>
        <v>0</v>
      </c>
      <c r="J18" s="106">
        <f t="shared" si="0"/>
        <v>0</v>
      </c>
      <c r="K18" s="142">
        <f>SUM(J18:J21)</f>
        <v>0</v>
      </c>
    </row>
    <row r="19" spans="2:11" s="1" customFormat="1" ht="30" customHeight="1">
      <c r="C19" s="138"/>
      <c r="D19" s="141"/>
      <c r="E19" s="97" t="s">
        <v>17</v>
      </c>
      <c r="F19" s="110">
        <v>3400</v>
      </c>
      <c r="G19" s="92" t="s">
        <v>42</v>
      </c>
      <c r="H19" s="77">
        <f>'入力順①　請求内訳（このシートから作成を）'!P89</f>
        <v>0</v>
      </c>
      <c r="I19" s="79">
        <f>'入力順①　請求内訳（このシートから作成を）'!P88</f>
        <v>0</v>
      </c>
      <c r="J19" s="104">
        <f t="shared" si="0"/>
        <v>0</v>
      </c>
      <c r="K19" s="143"/>
    </row>
    <row r="20" spans="2:11" ht="30" customHeight="1">
      <c r="C20" s="138"/>
      <c r="D20" s="145" t="s">
        <v>8</v>
      </c>
      <c r="E20" s="98" t="s">
        <v>9</v>
      </c>
      <c r="F20" s="110">
        <v>1000</v>
      </c>
      <c r="G20" s="92" t="s">
        <v>42</v>
      </c>
      <c r="H20" s="77">
        <f>'入力順①　請求内訳（このシートから作成を）'!N89</f>
        <v>0</v>
      </c>
      <c r="I20" s="79">
        <f>'入力順①　請求内訳（このシートから作成を）'!N88</f>
        <v>0</v>
      </c>
      <c r="J20" s="104">
        <f t="shared" si="0"/>
        <v>0</v>
      </c>
      <c r="K20" s="143"/>
    </row>
    <row r="21" spans="2:11" ht="30" customHeight="1">
      <c r="C21" s="139"/>
      <c r="D21" s="146"/>
      <c r="E21" s="101" t="s">
        <v>10</v>
      </c>
      <c r="F21" s="112">
        <v>500</v>
      </c>
      <c r="G21" s="94" t="s">
        <v>42</v>
      </c>
      <c r="H21" s="89">
        <f>'入力順①　請求内訳（このシートから作成を）'!O89</f>
        <v>0</v>
      </c>
      <c r="I21" s="90">
        <f>'入力順①　請求内訳（このシートから作成を）'!O88</f>
        <v>0</v>
      </c>
      <c r="J21" s="107">
        <f t="shared" si="0"/>
        <v>0</v>
      </c>
      <c r="K21" s="144"/>
    </row>
    <row r="22" spans="2:11" s="1" customFormat="1" ht="30" customHeight="1">
      <c r="C22" s="147" t="s">
        <v>21</v>
      </c>
      <c r="D22" s="148" t="s">
        <v>11</v>
      </c>
      <c r="E22" s="96" t="s">
        <v>37</v>
      </c>
      <c r="F22" s="113">
        <v>4500</v>
      </c>
      <c r="G22" s="95" t="s">
        <v>42</v>
      </c>
      <c r="H22" s="80">
        <f>SUM('入力順①　請求内訳（このシートから作成を）'!S89,-'入力順①　請求内訳（このシートから作成を）'!W89)</f>
        <v>0</v>
      </c>
      <c r="I22" s="86">
        <f>SUM('入力順①　請求内訳（このシートから作成を）'!T88,-'入力順①　請求内訳（このシートから作成を）'!W88)</f>
        <v>0</v>
      </c>
      <c r="J22" s="103">
        <f t="shared" si="0"/>
        <v>0</v>
      </c>
      <c r="K22" s="149">
        <f>SUM(J22:J25)</f>
        <v>0</v>
      </c>
    </row>
    <row r="23" spans="2:11" s="1" customFormat="1" ht="30" customHeight="1">
      <c r="C23" s="138"/>
      <c r="D23" s="141"/>
      <c r="E23" s="97" t="s">
        <v>17</v>
      </c>
      <c r="F23" s="110">
        <v>5000</v>
      </c>
      <c r="G23" s="92" t="s">
        <v>42</v>
      </c>
      <c r="H23" s="77">
        <f>'入力順①　請求内訳（このシートから作成を）'!W89</f>
        <v>0</v>
      </c>
      <c r="I23" s="79">
        <f>'入力順①　請求内訳（このシートから作成を）'!W88</f>
        <v>0</v>
      </c>
      <c r="J23" s="104">
        <f t="shared" si="0"/>
        <v>0</v>
      </c>
      <c r="K23" s="143"/>
    </row>
    <row r="24" spans="2:11" ht="30" customHeight="1">
      <c r="C24" s="138"/>
      <c r="D24" s="145" t="s">
        <v>8</v>
      </c>
      <c r="E24" s="98" t="s">
        <v>9</v>
      </c>
      <c r="F24" s="110">
        <v>1000</v>
      </c>
      <c r="G24" s="92" t="s">
        <v>42</v>
      </c>
      <c r="H24" s="77">
        <f>'入力順①　請求内訳（このシートから作成を）'!U89</f>
        <v>0</v>
      </c>
      <c r="I24" s="79">
        <f>'入力順①　請求内訳（このシートから作成を）'!U88</f>
        <v>0</v>
      </c>
      <c r="J24" s="104">
        <f t="shared" si="0"/>
        <v>0</v>
      </c>
      <c r="K24" s="143"/>
    </row>
    <row r="25" spans="2:11" ht="30" customHeight="1">
      <c r="C25" s="139"/>
      <c r="D25" s="151"/>
      <c r="E25" s="99" t="s">
        <v>10</v>
      </c>
      <c r="F25" s="112">
        <v>1000</v>
      </c>
      <c r="G25" s="94" t="s">
        <v>42</v>
      </c>
      <c r="H25" s="89">
        <f>'入力順①　請求内訳（このシートから作成を）'!V89</f>
        <v>0</v>
      </c>
      <c r="I25" s="90">
        <f>'入力順①　請求内訳（このシートから作成を）'!V88</f>
        <v>0</v>
      </c>
      <c r="J25" s="107">
        <f t="shared" si="0"/>
        <v>0</v>
      </c>
      <c r="K25" s="150"/>
    </row>
    <row r="26" spans="2:11" ht="31.5" customHeight="1">
      <c r="B26" s="2" t="s">
        <v>44</v>
      </c>
      <c r="C26" s="135" t="s">
        <v>45</v>
      </c>
      <c r="D26" s="135"/>
      <c r="E26" s="135"/>
      <c r="F26" s="135"/>
      <c r="G26" s="135"/>
      <c r="H26" s="135"/>
      <c r="I26" s="135"/>
      <c r="J26" s="135"/>
      <c r="K26" s="133">
        <f>SUM(K14:K25)</f>
        <v>0</v>
      </c>
    </row>
    <row r="28" spans="2:11" ht="22.5" customHeight="1">
      <c r="C28" s="136">
        <v>45752</v>
      </c>
      <c r="D28" s="136"/>
    </row>
    <row r="29" spans="2:11" ht="22.5" customHeight="1">
      <c r="F29" s="2" t="s">
        <v>46</v>
      </c>
      <c r="H29" s="2" t="s">
        <v>47</v>
      </c>
      <c r="I29" s="134"/>
      <c r="J29" s="134"/>
      <c r="K29" s="134"/>
    </row>
    <row r="30" spans="2:11" ht="22.5" customHeight="1">
      <c r="H30" s="2" t="s">
        <v>52</v>
      </c>
      <c r="I30" s="134"/>
      <c r="J30" s="134"/>
      <c r="K30" s="134"/>
    </row>
    <row r="31" spans="2:11" ht="22.5" customHeight="1">
      <c r="H31" s="2" t="s">
        <v>48</v>
      </c>
      <c r="I31" s="134"/>
      <c r="J31" s="134"/>
      <c r="K31" s="134"/>
    </row>
    <row r="33" spans="7:11" ht="22.5" customHeight="1">
      <c r="G33" s="71" t="s">
        <v>50</v>
      </c>
      <c r="H33" s="2" t="s">
        <v>53</v>
      </c>
      <c r="I33" s="134"/>
      <c r="J33" s="134"/>
      <c r="K33" s="134"/>
    </row>
    <row r="34" spans="7:11" ht="22.5" customHeight="1">
      <c r="H34" s="2" t="s">
        <v>49</v>
      </c>
      <c r="I34" s="134"/>
      <c r="J34" s="134"/>
      <c r="K34" s="134"/>
    </row>
    <row r="36" spans="7:11" ht="22.5" customHeight="1">
      <c r="G36" s="71" t="s">
        <v>51</v>
      </c>
      <c r="H36" s="2" t="s">
        <v>53</v>
      </c>
      <c r="I36" s="134"/>
      <c r="J36" s="134"/>
      <c r="K36" s="134"/>
    </row>
    <row r="37" spans="7:11" ht="22.5" customHeight="1">
      <c r="H37" s="2" t="s">
        <v>49</v>
      </c>
      <c r="I37" s="134"/>
      <c r="J37" s="134"/>
      <c r="K37" s="134"/>
    </row>
  </sheetData>
  <mergeCells count="26">
    <mergeCell ref="F10:H10"/>
    <mergeCell ref="C10:E10"/>
    <mergeCell ref="C8:D8"/>
    <mergeCell ref="F13:G13"/>
    <mergeCell ref="K14:K17"/>
    <mergeCell ref="D14:D15"/>
    <mergeCell ref="D16:D17"/>
    <mergeCell ref="C14:C17"/>
    <mergeCell ref="C13:E13"/>
    <mergeCell ref="C18:C21"/>
    <mergeCell ref="D18:D19"/>
    <mergeCell ref="K18:K21"/>
    <mergeCell ref="D20:D21"/>
    <mergeCell ref="C22:C25"/>
    <mergeCell ref="D22:D23"/>
    <mergeCell ref="K22:K25"/>
    <mergeCell ref="D24:D25"/>
    <mergeCell ref="I34:K34"/>
    <mergeCell ref="I36:K36"/>
    <mergeCell ref="I37:K37"/>
    <mergeCell ref="C26:J26"/>
    <mergeCell ref="C28:D28"/>
    <mergeCell ref="I29:K29"/>
    <mergeCell ref="I30:K30"/>
    <mergeCell ref="I31:K31"/>
    <mergeCell ref="I33:K33"/>
  </mergeCells>
  <phoneticPr fontId="2"/>
  <pageMargins left="0.7" right="0.27" top="0.5" bottom="0.51" header="0.3" footer="0.3"/>
  <pageSetup paperSize="9" scale="77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124"/>
  <sheetViews>
    <sheetView zoomScale="85" zoomScaleNormal="85" workbookViewId="0">
      <pane xSplit="4" ySplit="7" topLeftCell="E11" activePane="bottomRight" state="frozen"/>
      <selection pane="topRight" activeCell="E1" sqref="E1"/>
      <selection pane="bottomLeft" activeCell="A8" sqref="A8"/>
      <selection pane="bottomRight" activeCell="M8" sqref="M8"/>
    </sheetView>
  </sheetViews>
  <sheetFormatPr defaultColWidth="8.6640625" defaultRowHeight="22" customHeight="1"/>
  <cols>
    <col min="1" max="1" width="2.1640625" style="2" customWidth="1"/>
    <col min="2" max="2" width="5" style="3" customWidth="1"/>
    <col min="3" max="3" width="10.58203125" style="3" customWidth="1"/>
    <col min="4" max="4" width="14.4140625" style="3" customWidth="1"/>
    <col min="5" max="5" width="6.1640625" style="3" customWidth="1"/>
    <col min="6" max="8" width="8.6640625" style="3"/>
    <col min="9" max="9" width="10" style="3" customWidth="1"/>
    <col min="10" max="10" width="10.6640625" style="3" customWidth="1"/>
    <col min="11" max="11" width="10.83203125" style="6" hidden="1" customWidth="1"/>
    <col min="12" max="12" width="7.08203125" style="3" customWidth="1"/>
    <col min="13" max="16" width="8.6640625" style="3"/>
    <col min="17" max="17" width="10.58203125" style="3" customWidth="1"/>
    <col min="18" max="18" width="9.5" style="6" hidden="1" customWidth="1"/>
    <col min="19" max="19" width="7.08203125" style="3" customWidth="1"/>
    <col min="20" max="23" width="8.6640625" style="3"/>
    <col min="24" max="24" width="10.58203125" style="3" customWidth="1"/>
    <col min="25" max="25" width="11.6640625" style="6" hidden="1" customWidth="1"/>
    <col min="26" max="26" width="13.6640625" style="7" customWidth="1"/>
    <col min="27" max="16384" width="8.6640625" style="2"/>
  </cols>
  <sheetData>
    <row r="1" spans="2:26" ht="16" customHeight="1"/>
    <row r="2" spans="2:26" s="70" customFormat="1" ht="29" customHeight="1">
      <c r="B2" s="68" t="s">
        <v>5</v>
      </c>
      <c r="C2" s="69"/>
      <c r="D2" s="69"/>
      <c r="E2" s="69"/>
      <c r="F2" s="69"/>
      <c r="G2" s="69"/>
      <c r="H2" s="73" t="s">
        <v>0</v>
      </c>
      <c r="I2" s="74" t="s">
        <v>1</v>
      </c>
      <c r="J2" s="69"/>
      <c r="K2" s="68"/>
      <c r="L2" s="69"/>
      <c r="M2" s="69"/>
      <c r="N2" s="69"/>
      <c r="O2" s="69"/>
      <c r="P2" s="69"/>
      <c r="Q2" s="69"/>
      <c r="R2" s="68"/>
      <c r="S2" s="69"/>
      <c r="T2" s="69"/>
      <c r="U2" s="165" t="s">
        <v>26</v>
      </c>
      <c r="V2" s="165"/>
      <c r="W2" s="164"/>
      <c r="X2" s="164"/>
      <c r="Y2" s="164"/>
      <c r="Z2" s="164"/>
    </row>
    <row r="3" spans="2:26" ht="18.5" customHeight="1">
      <c r="B3" s="5"/>
      <c r="C3" s="4"/>
      <c r="H3" s="4"/>
      <c r="I3" s="4"/>
      <c r="J3" s="4"/>
      <c r="K3" s="5"/>
      <c r="R3" s="5"/>
      <c r="U3" s="40"/>
      <c r="V3" s="40"/>
      <c r="W3" s="41"/>
      <c r="X3" s="41"/>
      <c r="Y3" s="41"/>
      <c r="Z3" s="41"/>
    </row>
    <row r="4" spans="2:26" ht="22" customHeight="1">
      <c r="B4" s="135"/>
      <c r="C4" s="163" t="s">
        <v>2</v>
      </c>
      <c r="D4" s="163" t="s">
        <v>3</v>
      </c>
      <c r="E4" s="166" t="s">
        <v>13</v>
      </c>
      <c r="F4" s="174" t="s">
        <v>6</v>
      </c>
      <c r="G4" s="175"/>
      <c r="H4" s="175"/>
      <c r="I4" s="175"/>
      <c r="J4" s="175"/>
      <c r="K4" s="175"/>
      <c r="L4" s="170" t="s">
        <v>12</v>
      </c>
      <c r="M4" s="170"/>
      <c r="N4" s="170"/>
      <c r="O4" s="170"/>
      <c r="P4" s="170"/>
      <c r="Q4" s="170"/>
      <c r="R4" s="170"/>
      <c r="S4" s="184" t="s">
        <v>21</v>
      </c>
      <c r="T4" s="184"/>
      <c r="U4" s="184"/>
      <c r="V4" s="184"/>
      <c r="W4" s="184"/>
      <c r="X4" s="184"/>
      <c r="Y4" s="185"/>
      <c r="Z4" s="162" t="s">
        <v>25</v>
      </c>
    </row>
    <row r="5" spans="2:26" ht="34" customHeight="1">
      <c r="B5" s="135"/>
      <c r="C5" s="163"/>
      <c r="D5" s="163"/>
      <c r="E5" s="166"/>
      <c r="F5" s="180" t="s">
        <v>7</v>
      </c>
      <c r="G5" s="178" t="s">
        <v>15</v>
      </c>
      <c r="H5" s="178"/>
      <c r="I5" s="28" t="s">
        <v>16</v>
      </c>
      <c r="J5" s="28" t="s">
        <v>22</v>
      </c>
      <c r="K5" s="8" t="s">
        <v>23</v>
      </c>
      <c r="L5" s="167" t="s">
        <v>14</v>
      </c>
      <c r="M5" s="182" t="s">
        <v>20</v>
      </c>
      <c r="N5" s="179" t="s">
        <v>19</v>
      </c>
      <c r="O5" s="179"/>
      <c r="P5" s="35" t="s">
        <v>18</v>
      </c>
      <c r="Q5" s="35" t="s">
        <v>22</v>
      </c>
      <c r="R5" s="9" t="s">
        <v>23</v>
      </c>
      <c r="S5" s="159" t="s">
        <v>14</v>
      </c>
      <c r="T5" s="171" t="s">
        <v>20</v>
      </c>
      <c r="U5" s="173" t="s">
        <v>19</v>
      </c>
      <c r="V5" s="173"/>
      <c r="W5" s="39" t="s">
        <v>18</v>
      </c>
      <c r="X5" s="39" t="s">
        <v>22</v>
      </c>
      <c r="Y5" s="17" t="s">
        <v>23</v>
      </c>
      <c r="Z5" s="162"/>
    </row>
    <row r="6" spans="2:26" ht="20" customHeight="1">
      <c r="B6" s="135"/>
      <c r="C6" s="163"/>
      <c r="D6" s="163"/>
      <c r="E6" s="166"/>
      <c r="F6" s="181"/>
      <c r="G6" s="29" t="s">
        <v>9</v>
      </c>
      <c r="H6" s="30" t="s">
        <v>10</v>
      </c>
      <c r="I6" s="176" t="s">
        <v>24</v>
      </c>
      <c r="J6" s="31">
        <v>5000</v>
      </c>
      <c r="K6" s="11">
        <v>5000</v>
      </c>
      <c r="L6" s="167"/>
      <c r="M6" s="183"/>
      <c r="N6" s="32" t="s">
        <v>9</v>
      </c>
      <c r="O6" s="33" t="s">
        <v>10</v>
      </c>
      <c r="P6" s="168" t="s">
        <v>24</v>
      </c>
      <c r="Q6" s="34">
        <v>500</v>
      </c>
      <c r="R6" s="14">
        <v>500</v>
      </c>
      <c r="S6" s="159"/>
      <c r="T6" s="172"/>
      <c r="U6" s="36" t="s">
        <v>9</v>
      </c>
      <c r="V6" s="37" t="s">
        <v>10</v>
      </c>
      <c r="W6" s="160" t="s">
        <v>24</v>
      </c>
      <c r="X6" s="38">
        <v>500</v>
      </c>
      <c r="Y6" s="18">
        <v>500</v>
      </c>
      <c r="Z6" s="162"/>
    </row>
    <row r="7" spans="2:26" ht="14.5" customHeight="1">
      <c r="B7" s="135"/>
      <c r="C7" s="163"/>
      <c r="D7" s="163"/>
      <c r="E7" s="166"/>
      <c r="F7" s="43">
        <v>31000</v>
      </c>
      <c r="G7" s="26">
        <v>7000</v>
      </c>
      <c r="H7" s="27">
        <v>7000</v>
      </c>
      <c r="I7" s="177"/>
      <c r="J7" s="12">
        <v>1000</v>
      </c>
      <c r="K7" s="12">
        <v>1000</v>
      </c>
      <c r="L7" s="167"/>
      <c r="M7" s="23">
        <v>3400</v>
      </c>
      <c r="N7" s="24">
        <v>1000</v>
      </c>
      <c r="O7" s="25">
        <v>500</v>
      </c>
      <c r="P7" s="169"/>
      <c r="Q7" s="15">
        <v>0</v>
      </c>
      <c r="R7" s="15">
        <v>0</v>
      </c>
      <c r="S7" s="159"/>
      <c r="T7" s="20">
        <v>5000</v>
      </c>
      <c r="U7" s="21">
        <v>1000</v>
      </c>
      <c r="V7" s="22">
        <v>1000</v>
      </c>
      <c r="W7" s="161"/>
      <c r="X7" s="16">
        <v>0</v>
      </c>
      <c r="Y7" s="19">
        <v>0</v>
      </c>
      <c r="Z7" s="162"/>
    </row>
    <row r="8" spans="2:26" ht="30" customHeight="1">
      <c r="B8" s="48">
        <v>1</v>
      </c>
      <c r="C8" s="48"/>
      <c r="D8" s="10"/>
      <c r="E8" s="44"/>
      <c r="F8" s="45"/>
      <c r="G8" s="46"/>
      <c r="H8" s="47"/>
      <c r="I8" s="48"/>
      <c r="J8" s="49">
        <f t="shared" ref="J8:J12" si="0">IF(I8&lt;1,K8,SUM(K8,(F8*4000)))</f>
        <v>0</v>
      </c>
      <c r="K8" s="65">
        <f>SUM(F8*$F$7,G8*$G$7,H8*$H$7,-(F8*$K$6))</f>
        <v>0</v>
      </c>
      <c r="L8" s="51"/>
      <c r="M8" s="48"/>
      <c r="N8" s="46"/>
      <c r="O8" s="47"/>
      <c r="P8" s="48"/>
      <c r="Q8" s="50">
        <f>IF(P8&lt;1,R8,SUM(R8,(M8*500)))</f>
        <v>0</v>
      </c>
      <c r="R8" s="65">
        <f>SUM(M8*$M$7,N8*$N$7,O8*$O$7,-(M8*$R$6))</f>
        <v>0</v>
      </c>
      <c r="S8" s="48"/>
      <c r="T8" s="48"/>
      <c r="U8" s="46"/>
      <c r="V8" s="47"/>
      <c r="W8" s="48"/>
      <c r="X8" s="52">
        <f>IF(W8&lt;1,Y8,SUM(Y8,(T8*500)))</f>
        <v>0</v>
      </c>
      <c r="Y8" s="53">
        <f>SUM(T8*$T$7,U8*$U$7,V8*$V$7,-(T8*$Y$6))</f>
        <v>0</v>
      </c>
      <c r="Z8" s="116">
        <f>SUM(J8,Q8,X8)</f>
        <v>0</v>
      </c>
    </row>
    <row r="9" spans="2:26" ht="30" customHeight="1">
      <c r="B9" s="48">
        <v>2</v>
      </c>
      <c r="C9" s="48"/>
      <c r="D9" s="10"/>
      <c r="E9" s="44"/>
      <c r="F9" s="45"/>
      <c r="G9" s="46"/>
      <c r="H9" s="47"/>
      <c r="I9" s="48"/>
      <c r="J9" s="49">
        <f t="shared" si="0"/>
        <v>0</v>
      </c>
      <c r="K9" s="65">
        <f t="shared" ref="K9:K13" si="1">SUM(F9*$F$7,G9*$G$7,H9*$H$7,-(F9*$K$6))</f>
        <v>0</v>
      </c>
      <c r="L9" s="51"/>
      <c r="M9" s="48"/>
      <c r="N9" s="46"/>
      <c r="O9" s="47"/>
      <c r="P9" s="48"/>
      <c r="Q9" s="50">
        <f>IF(P9&lt;1,R9,SUM(R9,(M9*500)))</f>
        <v>0</v>
      </c>
      <c r="R9" s="65">
        <f t="shared" ref="R9:R13" si="2">SUM(M9*$M$7,N9*$N$7,O9*$O$7,-(M9*$R$6))</f>
        <v>0</v>
      </c>
      <c r="S9" s="48"/>
      <c r="T9" s="48"/>
      <c r="U9" s="46"/>
      <c r="V9" s="47"/>
      <c r="W9" s="48"/>
      <c r="X9" s="52">
        <f t="shared" ref="X9:X83" si="3">IF(W9&lt;1,Y9,SUM(Y9,(T9*500)))</f>
        <v>0</v>
      </c>
      <c r="Y9" s="53">
        <f t="shared" ref="Y9:Y13" si="4">SUM(T9*$T$7,U9*$U$7,V9*$V$7,-(T9*$Y$6))</f>
        <v>0</v>
      </c>
      <c r="Z9" s="116">
        <f t="shared" ref="Z9:Z83" si="5">SUM(J9,Q9,X9)</f>
        <v>0</v>
      </c>
    </row>
    <row r="10" spans="2:26" ht="30" customHeight="1">
      <c r="B10" s="48">
        <v>3</v>
      </c>
      <c r="C10" s="48"/>
      <c r="D10" s="10"/>
      <c r="E10" s="44"/>
      <c r="F10" s="45"/>
      <c r="G10" s="46"/>
      <c r="H10" s="47"/>
      <c r="I10" s="48"/>
      <c r="J10" s="49">
        <f>IF(I10&lt;1,K10,SUM(K10,(F10*4000)))</f>
        <v>0</v>
      </c>
      <c r="K10" s="65">
        <f t="shared" si="1"/>
        <v>0</v>
      </c>
      <c r="L10" s="51"/>
      <c r="M10" s="48"/>
      <c r="N10" s="46"/>
      <c r="O10" s="47"/>
      <c r="P10" s="48"/>
      <c r="Q10" s="50">
        <f t="shared" ref="Q10:Q83" si="6">IF(P10&lt;1,R10,SUM(R10,(M10*500)))</f>
        <v>0</v>
      </c>
      <c r="R10" s="65">
        <f t="shared" si="2"/>
        <v>0</v>
      </c>
      <c r="S10" s="48"/>
      <c r="T10" s="48"/>
      <c r="U10" s="46"/>
      <c r="V10" s="47"/>
      <c r="W10" s="48"/>
      <c r="X10" s="52">
        <f t="shared" si="3"/>
        <v>0</v>
      </c>
      <c r="Y10" s="53">
        <f t="shared" si="4"/>
        <v>0</v>
      </c>
      <c r="Z10" s="116">
        <f t="shared" si="5"/>
        <v>0</v>
      </c>
    </row>
    <row r="11" spans="2:26" ht="30" customHeight="1">
      <c r="B11" s="48">
        <v>4</v>
      </c>
      <c r="C11" s="48"/>
      <c r="D11" s="10"/>
      <c r="E11" s="44"/>
      <c r="F11" s="45"/>
      <c r="G11" s="46"/>
      <c r="H11" s="47"/>
      <c r="I11" s="48"/>
      <c r="J11" s="49">
        <f t="shared" si="0"/>
        <v>0</v>
      </c>
      <c r="K11" s="65">
        <f t="shared" si="1"/>
        <v>0</v>
      </c>
      <c r="L11" s="51"/>
      <c r="M11" s="48"/>
      <c r="N11" s="46"/>
      <c r="O11" s="47"/>
      <c r="P11" s="48"/>
      <c r="Q11" s="50">
        <f t="shared" si="6"/>
        <v>0</v>
      </c>
      <c r="R11" s="65">
        <f t="shared" si="2"/>
        <v>0</v>
      </c>
      <c r="S11" s="48"/>
      <c r="T11" s="48"/>
      <c r="U11" s="46"/>
      <c r="V11" s="47"/>
      <c r="W11" s="48"/>
      <c r="X11" s="52">
        <f t="shared" si="3"/>
        <v>0</v>
      </c>
      <c r="Y11" s="53">
        <f t="shared" si="4"/>
        <v>0</v>
      </c>
      <c r="Z11" s="116">
        <f t="shared" si="5"/>
        <v>0</v>
      </c>
    </row>
    <row r="12" spans="2:26" ht="30" customHeight="1">
      <c r="B12" s="48">
        <v>5</v>
      </c>
      <c r="C12" s="48"/>
      <c r="D12" s="10"/>
      <c r="E12" s="44"/>
      <c r="F12" s="45"/>
      <c r="G12" s="46"/>
      <c r="H12" s="47"/>
      <c r="I12" s="48"/>
      <c r="J12" s="49">
        <f t="shared" si="0"/>
        <v>0</v>
      </c>
      <c r="K12" s="65">
        <f t="shared" si="1"/>
        <v>0</v>
      </c>
      <c r="L12" s="51"/>
      <c r="M12" s="48"/>
      <c r="N12" s="46"/>
      <c r="O12" s="47"/>
      <c r="P12" s="48"/>
      <c r="Q12" s="50">
        <f t="shared" si="6"/>
        <v>0</v>
      </c>
      <c r="R12" s="65">
        <f t="shared" si="2"/>
        <v>0</v>
      </c>
      <c r="S12" s="48"/>
      <c r="T12" s="48"/>
      <c r="U12" s="46"/>
      <c r="V12" s="47"/>
      <c r="W12" s="48"/>
      <c r="X12" s="52">
        <f t="shared" si="3"/>
        <v>0</v>
      </c>
      <c r="Y12" s="53">
        <f t="shared" si="4"/>
        <v>0</v>
      </c>
      <c r="Z12" s="116">
        <f t="shared" si="5"/>
        <v>0</v>
      </c>
    </row>
    <row r="13" spans="2:26" ht="30" customHeight="1">
      <c r="B13" s="48">
        <v>6</v>
      </c>
      <c r="C13" s="48"/>
      <c r="D13" s="10"/>
      <c r="E13" s="44"/>
      <c r="F13" s="45"/>
      <c r="G13" s="46"/>
      <c r="H13" s="47"/>
      <c r="I13" s="48"/>
      <c r="J13" s="49">
        <f>IF(I13&lt;1,K13,SUM(K13,(F13*4000)))</f>
        <v>0</v>
      </c>
      <c r="K13" s="65">
        <f t="shared" si="1"/>
        <v>0</v>
      </c>
      <c r="L13" s="51"/>
      <c r="M13" s="48"/>
      <c r="N13" s="46"/>
      <c r="O13" s="47"/>
      <c r="P13" s="48"/>
      <c r="Q13" s="50">
        <f t="shared" si="6"/>
        <v>0</v>
      </c>
      <c r="R13" s="65">
        <f t="shared" si="2"/>
        <v>0</v>
      </c>
      <c r="S13" s="48"/>
      <c r="T13" s="48"/>
      <c r="U13" s="46"/>
      <c r="V13" s="47"/>
      <c r="W13" s="48"/>
      <c r="X13" s="52">
        <f t="shared" si="3"/>
        <v>0</v>
      </c>
      <c r="Y13" s="53">
        <f t="shared" si="4"/>
        <v>0</v>
      </c>
      <c r="Z13" s="116">
        <f t="shared" si="5"/>
        <v>0</v>
      </c>
    </row>
    <row r="14" spans="2:26" ht="30" customHeight="1">
      <c r="B14" s="48">
        <v>7</v>
      </c>
      <c r="C14" s="48"/>
      <c r="D14" s="10"/>
      <c r="E14" s="44"/>
      <c r="F14" s="45"/>
      <c r="G14" s="46"/>
      <c r="H14" s="47"/>
      <c r="I14" s="48"/>
      <c r="J14" s="49">
        <f t="shared" ref="J14:J87" si="7">IF(I14&lt;1,K14,SUM(K14,(F14*4000)))</f>
        <v>0</v>
      </c>
      <c r="K14" s="66"/>
      <c r="L14" s="51"/>
      <c r="M14" s="48"/>
      <c r="N14" s="46"/>
      <c r="O14" s="47"/>
      <c r="P14" s="48"/>
      <c r="Q14" s="50">
        <f t="shared" si="6"/>
        <v>0</v>
      </c>
      <c r="R14" s="66"/>
      <c r="S14" s="48"/>
      <c r="T14" s="48"/>
      <c r="U14" s="46"/>
      <c r="V14" s="47"/>
      <c r="W14" s="48"/>
      <c r="X14" s="52">
        <f t="shared" si="3"/>
        <v>0</v>
      </c>
      <c r="Y14" s="54"/>
      <c r="Z14" s="116">
        <f t="shared" si="5"/>
        <v>0</v>
      </c>
    </row>
    <row r="15" spans="2:26" ht="30" customHeight="1">
      <c r="B15" s="48">
        <v>8</v>
      </c>
      <c r="C15" s="48"/>
      <c r="D15" s="10"/>
      <c r="E15" s="44"/>
      <c r="F15" s="45"/>
      <c r="G15" s="46"/>
      <c r="H15" s="47"/>
      <c r="I15" s="48"/>
      <c r="J15" s="49">
        <f t="shared" si="7"/>
        <v>0</v>
      </c>
      <c r="K15" s="66"/>
      <c r="L15" s="51"/>
      <c r="M15" s="48"/>
      <c r="N15" s="46"/>
      <c r="O15" s="47"/>
      <c r="P15" s="48"/>
      <c r="Q15" s="50">
        <f t="shared" si="6"/>
        <v>0</v>
      </c>
      <c r="R15" s="66"/>
      <c r="S15" s="48"/>
      <c r="T15" s="48"/>
      <c r="U15" s="46"/>
      <c r="V15" s="47"/>
      <c r="W15" s="48"/>
      <c r="X15" s="52">
        <f t="shared" si="3"/>
        <v>0</v>
      </c>
      <c r="Y15" s="54"/>
      <c r="Z15" s="116">
        <f t="shared" si="5"/>
        <v>0</v>
      </c>
    </row>
    <row r="16" spans="2:26" ht="30" customHeight="1">
      <c r="B16" s="48">
        <v>9</v>
      </c>
      <c r="C16" s="48"/>
      <c r="D16" s="10"/>
      <c r="E16" s="44"/>
      <c r="F16" s="45"/>
      <c r="G16" s="46"/>
      <c r="H16" s="47"/>
      <c r="I16" s="48"/>
      <c r="J16" s="49">
        <f t="shared" si="7"/>
        <v>0</v>
      </c>
      <c r="K16" s="66"/>
      <c r="L16" s="51"/>
      <c r="M16" s="48"/>
      <c r="N16" s="46"/>
      <c r="O16" s="47"/>
      <c r="P16" s="48"/>
      <c r="Q16" s="50">
        <f t="shared" si="6"/>
        <v>0</v>
      </c>
      <c r="R16" s="66"/>
      <c r="S16" s="48"/>
      <c r="T16" s="48"/>
      <c r="U16" s="46"/>
      <c r="V16" s="47"/>
      <c r="W16" s="48"/>
      <c r="X16" s="52">
        <f t="shared" si="3"/>
        <v>0</v>
      </c>
      <c r="Y16" s="54"/>
      <c r="Z16" s="116">
        <f t="shared" si="5"/>
        <v>0</v>
      </c>
    </row>
    <row r="17" spans="2:26" ht="30" customHeight="1">
      <c r="B17" s="48">
        <v>10</v>
      </c>
      <c r="C17" s="48"/>
      <c r="D17" s="10"/>
      <c r="E17" s="44"/>
      <c r="F17" s="45"/>
      <c r="G17" s="46"/>
      <c r="H17" s="47"/>
      <c r="I17" s="48"/>
      <c r="J17" s="49">
        <f t="shared" si="7"/>
        <v>0</v>
      </c>
      <c r="K17" s="66"/>
      <c r="L17" s="51"/>
      <c r="M17" s="48"/>
      <c r="N17" s="46"/>
      <c r="O17" s="47"/>
      <c r="P17" s="48"/>
      <c r="Q17" s="50">
        <f t="shared" si="6"/>
        <v>0</v>
      </c>
      <c r="R17" s="66"/>
      <c r="S17" s="48"/>
      <c r="T17" s="48"/>
      <c r="U17" s="46"/>
      <c r="V17" s="47"/>
      <c r="W17" s="48"/>
      <c r="X17" s="52">
        <f t="shared" si="3"/>
        <v>0</v>
      </c>
      <c r="Y17" s="54"/>
      <c r="Z17" s="116">
        <f t="shared" si="5"/>
        <v>0</v>
      </c>
    </row>
    <row r="18" spans="2:26" ht="30" customHeight="1">
      <c r="B18" s="48">
        <v>11</v>
      </c>
      <c r="C18" s="48"/>
      <c r="D18" s="10"/>
      <c r="E18" s="44"/>
      <c r="F18" s="45"/>
      <c r="G18" s="46"/>
      <c r="H18" s="47"/>
      <c r="I18" s="48"/>
      <c r="J18" s="49">
        <f t="shared" si="7"/>
        <v>0</v>
      </c>
      <c r="K18" s="66"/>
      <c r="L18" s="51"/>
      <c r="M18" s="48"/>
      <c r="N18" s="46"/>
      <c r="O18" s="47"/>
      <c r="P18" s="48"/>
      <c r="Q18" s="50">
        <f t="shared" si="6"/>
        <v>0</v>
      </c>
      <c r="R18" s="66"/>
      <c r="S18" s="48"/>
      <c r="T18" s="48"/>
      <c r="U18" s="46"/>
      <c r="V18" s="47"/>
      <c r="W18" s="48"/>
      <c r="X18" s="52">
        <f t="shared" si="3"/>
        <v>0</v>
      </c>
      <c r="Y18" s="54"/>
      <c r="Z18" s="116">
        <f t="shared" si="5"/>
        <v>0</v>
      </c>
    </row>
    <row r="19" spans="2:26" ht="30" customHeight="1">
      <c r="B19" s="48">
        <v>12</v>
      </c>
      <c r="C19" s="48"/>
      <c r="D19" s="10"/>
      <c r="E19" s="44"/>
      <c r="F19" s="45"/>
      <c r="G19" s="46"/>
      <c r="H19" s="47"/>
      <c r="I19" s="48"/>
      <c r="J19" s="49">
        <f t="shared" si="7"/>
        <v>0</v>
      </c>
      <c r="K19" s="66"/>
      <c r="L19" s="51"/>
      <c r="M19" s="48"/>
      <c r="N19" s="46"/>
      <c r="O19" s="47"/>
      <c r="P19" s="48"/>
      <c r="Q19" s="50">
        <f t="shared" si="6"/>
        <v>0</v>
      </c>
      <c r="R19" s="66"/>
      <c r="S19" s="48"/>
      <c r="T19" s="48"/>
      <c r="U19" s="46"/>
      <c r="V19" s="47"/>
      <c r="W19" s="48"/>
      <c r="X19" s="52">
        <f t="shared" si="3"/>
        <v>0</v>
      </c>
      <c r="Y19" s="54"/>
      <c r="Z19" s="116">
        <f t="shared" si="5"/>
        <v>0</v>
      </c>
    </row>
    <row r="20" spans="2:26" ht="30" customHeight="1">
      <c r="B20" s="48">
        <v>13</v>
      </c>
      <c r="C20" s="48"/>
      <c r="D20" s="10"/>
      <c r="E20" s="44"/>
      <c r="F20" s="45"/>
      <c r="G20" s="46"/>
      <c r="H20" s="47"/>
      <c r="I20" s="48"/>
      <c r="J20" s="49">
        <f t="shared" si="7"/>
        <v>0</v>
      </c>
      <c r="K20" s="66"/>
      <c r="L20" s="51"/>
      <c r="M20" s="48"/>
      <c r="N20" s="46"/>
      <c r="O20" s="47"/>
      <c r="P20" s="48"/>
      <c r="Q20" s="50">
        <f t="shared" si="6"/>
        <v>0</v>
      </c>
      <c r="R20" s="66"/>
      <c r="S20" s="48"/>
      <c r="T20" s="48"/>
      <c r="U20" s="46"/>
      <c r="V20" s="47"/>
      <c r="W20" s="48"/>
      <c r="X20" s="52">
        <f t="shared" si="3"/>
        <v>0</v>
      </c>
      <c r="Y20" s="54"/>
      <c r="Z20" s="116">
        <f t="shared" si="5"/>
        <v>0</v>
      </c>
    </row>
    <row r="21" spans="2:26" ht="30" customHeight="1">
      <c r="B21" s="48">
        <v>14</v>
      </c>
      <c r="C21" s="48"/>
      <c r="D21" s="10"/>
      <c r="E21" s="44"/>
      <c r="F21" s="45"/>
      <c r="G21" s="46"/>
      <c r="H21" s="47"/>
      <c r="I21" s="48"/>
      <c r="J21" s="49">
        <f t="shared" si="7"/>
        <v>0</v>
      </c>
      <c r="K21" s="66"/>
      <c r="L21" s="51"/>
      <c r="M21" s="48"/>
      <c r="N21" s="46"/>
      <c r="O21" s="47"/>
      <c r="P21" s="48"/>
      <c r="Q21" s="50">
        <f t="shared" si="6"/>
        <v>0</v>
      </c>
      <c r="R21" s="66"/>
      <c r="S21" s="48"/>
      <c r="T21" s="48"/>
      <c r="U21" s="46"/>
      <c r="V21" s="47"/>
      <c r="W21" s="48"/>
      <c r="X21" s="52">
        <f t="shared" si="3"/>
        <v>0</v>
      </c>
      <c r="Y21" s="54"/>
      <c r="Z21" s="116">
        <f t="shared" si="5"/>
        <v>0</v>
      </c>
    </row>
    <row r="22" spans="2:26" ht="30" customHeight="1">
      <c r="B22" s="48">
        <v>15</v>
      </c>
      <c r="C22" s="48"/>
      <c r="D22" s="10"/>
      <c r="E22" s="44"/>
      <c r="F22" s="45"/>
      <c r="G22" s="46"/>
      <c r="H22" s="47"/>
      <c r="I22" s="48"/>
      <c r="J22" s="49">
        <f t="shared" si="7"/>
        <v>0</v>
      </c>
      <c r="K22" s="66"/>
      <c r="L22" s="51"/>
      <c r="M22" s="48"/>
      <c r="N22" s="46"/>
      <c r="O22" s="47"/>
      <c r="P22" s="48"/>
      <c r="Q22" s="50">
        <f t="shared" si="6"/>
        <v>0</v>
      </c>
      <c r="R22" s="66"/>
      <c r="S22" s="48"/>
      <c r="T22" s="48"/>
      <c r="U22" s="46"/>
      <c r="V22" s="47"/>
      <c r="W22" s="48"/>
      <c r="X22" s="52">
        <f t="shared" si="3"/>
        <v>0</v>
      </c>
      <c r="Y22" s="54"/>
      <c r="Z22" s="116">
        <f t="shared" si="5"/>
        <v>0</v>
      </c>
    </row>
    <row r="23" spans="2:26" ht="30" customHeight="1">
      <c r="B23" s="48">
        <v>16</v>
      </c>
      <c r="C23" s="48"/>
      <c r="D23" s="10"/>
      <c r="E23" s="44"/>
      <c r="F23" s="45"/>
      <c r="G23" s="46"/>
      <c r="H23" s="47"/>
      <c r="I23" s="48"/>
      <c r="J23" s="49">
        <f t="shared" si="7"/>
        <v>0</v>
      </c>
      <c r="K23" s="66"/>
      <c r="L23" s="51"/>
      <c r="M23" s="48"/>
      <c r="N23" s="46"/>
      <c r="O23" s="47"/>
      <c r="P23" s="48"/>
      <c r="Q23" s="50">
        <f t="shared" si="6"/>
        <v>0</v>
      </c>
      <c r="R23" s="66"/>
      <c r="S23" s="48"/>
      <c r="T23" s="48"/>
      <c r="U23" s="46"/>
      <c r="V23" s="47"/>
      <c r="W23" s="48"/>
      <c r="X23" s="52">
        <f t="shared" si="3"/>
        <v>0</v>
      </c>
      <c r="Y23" s="54"/>
      <c r="Z23" s="116">
        <f t="shared" si="5"/>
        <v>0</v>
      </c>
    </row>
    <row r="24" spans="2:26" ht="30" customHeight="1">
      <c r="B24" s="48">
        <v>17</v>
      </c>
      <c r="C24" s="48"/>
      <c r="D24" s="10"/>
      <c r="E24" s="44"/>
      <c r="F24" s="45"/>
      <c r="G24" s="46"/>
      <c r="H24" s="47"/>
      <c r="I24" s="48"/>
      <c r="J24" s="49">
        <f t="shared" si="7"/>
        <v>0</v>
      </c>
      <c r="K24" s="66"/>
      <c r="L24" s="51"/>
      <c r="M24" s="48"/>
      <c r="N24" s="46"/>
      <c r="O24" s="47"/>
      <c r="P24" s="48"/>
      <c r="Q24" s="50">
        <f t="shared" si="6"/>
        <v>0</v>
      </c>
      <c r="R24" s="66"/>
      <c r="S24" s="48"/>
      <c r="T24" s="48"/>
      <c r="U24" s="46"/>
      <c r="V24" s="47"/>
      <c r="W24" s="48"/>
      <c r="X24" s="52">
        <f t="shared" si="3"/>
        <v>0</v>
      </c>
      <c r="Y24" s="54"/>
      <c r="Z24" s="116">
        <f t="shared" si="5"/>
        <v>0</v>
      </c>
    </row>
    <row r="25" spans="2:26" ht="30" customHeight="1">
      <c r="B25" s="48">
        <v>18</v>
      </c>
      <c r="C25" s="48"/>
      <c r="D25" s="10"/>
      <c r="E25" s="44"/>
      <c r="F25" s="45"/>
      <c r="G25" s="46"/>
      <c r="H25" s="47"/>
      <c r="I25" s="48"/>
      <c r="J25" s="49">
        <f t="shared" si="7"/>
        <v>0</v>
      </c>
      <c r="K25" s="66"/>
      <c r="L25" s="51"/>
      <c r="M25" s="48"/>
      <c r="N25" s="46"/>
      <c r="O25" s="47"/>
      <c r="P25" s="48"/>
      <c r="Q25" s="50">
        <f t="shared" si="6"/>
        <v>0</v>
      </c>
      <c r="R25" s="66"/>
      <c r="S25" s="48"/>
      <c r="T25" s="48"/>
      <c r="U25" s="46"/>
      <c r="V25" s="47"/>
      <c r="W25" s="48"/>
      <c r="X25" s="52">
        <f t="shared" si="3"/>
        <v>0</v>
      </c>
      <c r="Y25" s="54"/>
      <c r="Z25" s="116">
        <f t="shared" si="5"/>
        <v>0</v>
      </c>
    </row>
    <row r="26" spans="2:26" ht="30" customHeight="1">
      <c r="B26" s="48">
        <v>19</v>
      </c>
      <c r="C26" s="48"/>
      <c r="D26" s="10"/>
      <c r="E26" s="44"/>
      <c r="F26" s="45"/>
      <c r="G26" s="46"/>
      <c r="H26" s="47"/>
      <c r="I26" s="48"/>
      <c r="J26" s="49">
        <f t="shared" si="7"/>
        <v>0</v>
      </c>
      <c r="K26" s="66"/>
      <c r="L26" s="51"/>
      <c r="M26" s="48"/>
      <c r="N26" s="46"/>
      <c r="O26" s="47"/>
      <c r="P26" s="48"/>
      <c r="Q26" s="50">
        <f t="shared" si="6"/>
        <v>0</v>
      </c>
      <c r="R26" s="66"/>
      <c r="S26" s="48"/>
      <c r="T26" s="48"/>
      <c r="U26" s="46"/>
      <c r="V26" s="47"/>
      <c r="W26" s="48"/>
      <c r="X26" s="52">
        <f t="shared" si="3"/>
        <v>0</v>
      </c>
      <c r="Y26" s="54"/>
      <c r="Z26" s="116">
        <f t="shared" si="5"/>
        <v>0</v>
      </c>
    </row>
    <row r="27" spans="2:26" ht="30" customHeight="1">
      <c r="B27" s="48">
        <v>20</v>
      </c>
      <c r="C27" s="48"/>
      <c r="D27" s="10"/>
      <c r="E27" s="44"/>
      <c r="F27" s="45"/>
      <c r="G27" s="46"/>
      <c r="H27" s="47"/>
      <c r="I27" s="48"/>
      <c r="J27" s="49">
        <f t="shared" si="7"/>
        <v>0</v>
      </c>
      <c r="K27" s="66"/>
      <c r="L27" s="51"/>
      <c r="M27" s="48"/>
      <c r="N27" s="46"/>
      <c r="O27" s="47"/>
      <c r="P27" s="48"/>
      <c r="Q27" s="50">
        <f t="shared" si="6"/>
        <v>0</v>
      </c>
      <c r="R27" s="66"/>
      <c r="S27" s="48"/>
      <c r="T27" s="48"/>
      <c r="U27" s="46"/>
      <c r="V27" s="47"/>
      <c r="W27" s="48"/>
      <c r="X27" s="52">
        <f t="shared" si="3"/>
        <v>0</v>
      </c>
      <c r="Y27" s="54"/>
      <c r="Z27" s="116">
        <f t="shared" si="5"/>
        <v>0</v>
      </c>
    </row>
    <row r="28" spans="2:26" ht="30" customHeight="1">
      <c r="B28" s="48">
        <v>21</v>
      </c>
      <c r="C28" s="48"/>
      <c r="D28" s="10"/>
      <c r="E28" s="44"/>
      <c r="F28" s="45"/>
      <c r="G28" s="46"/>
      <c r="H28" s="47"/>
      <c r="I28" s="48"/>
      <c r="J28" s="49">
        <f t="shared" si="7"/>
        <v>0</v>
      </c>
      <c r="K28" s="66"/>
      <c r="L28" s="51"/>
      <c r="M28" s="48"/>
      <c r="N28" s="46"/>
      <c r="O28" s="47"/>
      <c r="P28" s="48"/>
      <c r="Q28" s="50">
        <f t="shared" si="6"/>
        <v>0</v>
      </c>
      <c r="R28" s="66"/>
      <c r="S28" s="48"/>
      <c r="T28" s="48"/>
      <c r="U28" s="46"/>
      <c r="V28" s="47"/>
      <c r="W28" s="48"/>
      <c r="X28" s="52">
        <f t="shared" si="3"/>
        <v>0</v>
      </c>
      <c r="Y28" s="54"/>
      <c r="Z28" s="116">
        <f t="shared" si="5"/>
        <v>0</v>
      </c>
    </row>
    <row r="29" spans="2:26" ht="30" customHeight="1">
      <c r="B29" s="48">
        <v>22</v>
      </c>
      <c r="C29" s="48"/>
      <c r="D29" s="10"/>
      <c r="E29" s="44"/>
      <c r="F29" s="45"/>
      <c r="G29" s="46"/>
      <c r="H29" s="47"/>
      <c r="I29" s="48"/>
      <c r="J29" s="49">
        <f t="shared" si="7"/>
        <v>0</v>
      </c>
      <c r="K29" s="66"/>
      <c r="L29" s="51"/>
      <c r="M29" s="48"/>
      <c r="N29" s="46"/>
      <c r="O29" s="47"/>
      <c r="P29" s="48"/>
      <c r="Q29" s="50">
        <f t="shared" si="6"/>
        <v>0</v>
      </c>
      <c r="R29" s="66"/>
      <c r="S29" s="48"/>
      <c r="T29" s="48"/>
      <c r="U29" s="46"/>
      <c r="V29" s="47"/>
      <c r="W29" s="48"/>
      <c r="X29" s="52">
        <f t="shared" si="3"/>
        <v>0</v>
      </c>
      <c r="Y29" s="54"/>
      <c r="Z29" s="116">
        <f t="shared" si="5"/>
        <v>0</v>
      </c>
    </row>
    <row r="30" spans="2:26" ht="30" customHeight="1">
      <c r="B30" s="48">
        <v>23</v>
      </c>
      <c r="C30" s="48"/>
      <c r="D30" s="10"/>
      <c r="E30" s="44"/>
      <c r="F30" s="45"/>
      <c r="G30" s="46"/>
      <c r="H30" s="47"/>
      <c r="I30" s="48"/>
      <c r="J30" s="49">
        <f t="shared" si="7"/>
        <v>0</v>
      </c>
      <c r="K30" s="66"/>
      <c r="L30" s="51"/>
      <c r="M30" s="48"/>
      <c r="N30" s="46"/>
      <c r="O30" s="47"/>
      <c r="P30" s="48"/>
      <c r="Q30" s="50">
        <f t="shared" si="6"/>
        <v>0</v>
      </c>
      <c r="R30" s="66"/>
      <c r="S30" s="48"/>
      <c r="T30" s="48"/>
      <c r="U30" s="46"/>
      <c r="V30" s="47"/>
      <c r="W30" s="48"/>
      <c r="X30" s="52">
        <f t="shared" si="3"/>
        <v>0</v>
      </c>
      <c r="Y30" s="54"/>
      <c r="Z30" s="116">
        <f t="shared" si="5"/>
        <v>0</v>
      </c>
    </row>
    <row r="31" spans="2:26" ht="30" customHeight="1">
      <c r="B31" s="48">
        <v>24</v>
      </c>
      <c r="C31" s="48"/>
      <c r="D31" s="10"/>
      <c r="E31" s="44"/>
      <c r="F31" s="45"/>
      <c r="G31" s="46"/>
      <c r="H31" s="47"/>
      <c r="I31" s="48"/>
      <c r="J31" s="49">
        <f t="shared" si="7"/>
        <v>0</v>
      </c>
      <c r="K31" s="66"/>
      <c r="L31" s="51"/>
      <c r="M31" s="48"/>
      <c r="N31" s="46"/>
      <c r="O31" s="47"/>
      <c r="P31" s="48"/>
      <c r="Q31" s="50">
        <f t="shared" si="6"/>
        <v>0</v>
      </c>
      <c r="R31" s="66"/>
      <c r="S31" s="48"/>
      <c r="T31" s="48"/>
      <c r="U31" s="46"/>
      <c r="V31" s="47"/>
      <c r="W31" s="48"/>
      <c r="X31" s="52">
        <f t="shared" si="3"/>
        <v>0</v>
      </c>
      <c r="Y31" s="54"/>
      <c r="Z31" s="116">
        <f t="shared" si="5"/>
        <v>0</v>
      </c>
    </row>
    <row r="32" spans="2:26" ht="30" customHeight="1">
      <c r="B32" s="48">
        <v>25</v>
      </c>
      <c r="C32" s="48"/>
      <c r="D32" s="10"/>
      <c r="E32" s="44"/>
      <c r="F32" s="45"/>
      <c r="G32" s="46"/>
      <c r="H32" s="47"/>
      <c r="I32" s="48"/>
      <c r="J32" s="49">
        <f t="shared" si="7"/>
        <v>0</v>
      </c>
      <c r="K32" s="66"/>
      <c r="L32" s="51"/>
      <c r="M32" s="48"/>
      <c r="N32" s="46"/>
      <c r="O32" s="47"/>
      <c r="P32" s="48"/>
      <c r="Q32" s="50">
        <f t="shared" si="6"/>
        <v>0</v>
      </c>
      <c r="R32" s="66"/>
      <c r="S32" s="48"/>
      <c r="T32" s="48"/>
      <c r="U32" s="46"/>
      <c r="V32" s="47"/>
      <c r="W32" s="48"/>
      <c r="X32" s="52">
        <f t="shared" si="3"/>
        <v>0</v>
      </c>
      <c r="Y32" s="54"/>
      <c r="Z32" s="116">
        <f t="shared" si="5"/>
        <v>0</v>
      </c>
    </row>
    <row r="33" spans="2:26" ht="30" customHeight="1">
      <c r="B33" s="48">
        <v>26</v>
      </c>
      <c r="C33" s="48"/>
      <c r="D33" s="10"/>
      <c r="E33" s="44"/>
      <c r="F33" s="45"/>
      <c r="G33" s="46"/>
      <c r="H33" s="47"/>
      <c r="I33" s="48"/>
      <c r="J33" s="49">
        <f t="shared" si="7"/>
        <v>0</v>
      </c>
      <c r="K33" s="66"/>
      <c r="L33" s="51"/>
      <c r="M33" s="48"/>
      <c r="N33" s="46"/>
      <c r="O33" s="47"/>
      <c r="P33" s="48"/>
      <c r="Q33" s="50">
        <f t="shared" si="6"/>
        <v>0</v>
      </c>
      <c r="R33" s="66"/>
      <c r="S33" s="48"/>
      <c r="T33" s="48"/>
      <c r="U33" s="46"/>
      <c r="V33" s="47"/>
      <c r="W33" s="48"/>
      <c r="X33" s="52">
        <f t="shared" si="3"/>
        <v>0</v>
      </c>
      <c r="Y33" s="54"/>
      <c r="Z33" s="116">
        <f t="shared" si="5"/>
        <v>0</v>
      </c>
    </row>
    <row r="34" spans="2:26" ht="30" customHeight="1">
      <c r="B34" s="48">
        <v>27</v>
      </c>
      <c r="C34" s="48"/>
      <c r="D34" s="10"/>
      <c r="E34" s="44"/>
      <c r="F34" s="45"/>
      <c r="G34" s="46"/>
      <c r="H34" s="47"/>
      <c r="I34" s="48"/>
      <c r="J34" s="49">
        <f t="shared" si="7"/>
        <v>0</v>
      </c>
      <c r="K34" s="66"/>
      <c r="L34" s="51"/>
      <c r="M34" s="48"/>
      <c r="N34" s="46"/>
      <c r="O34" s="47"/>
      <c r="P34" s="48"/>
      <c r="Q34" s="50">
        <f t="shared" si="6"/>
        <v>0</v>
      </c>
      <c r="R34" s="66"/>
      <c r="S34" s="48"/>
      <c r="T34" s="48"/>
      <c r="U34" s="46"/>
      <c r="V34" s="47"/>
      <c r="W34" s="48"/>
      <c r="X34" s="52">
        <f t="shared" si="3"/>
        <v>0</v>
      </c>
      <c r="Y34" s="54"/>
      <c r="Z34" s="116">
        <f t="shared" si="5"/>
        <v>0</v>
      </c>
    </row>
    <row r="35" spans="2:26" ht="30" customHeight="1">
      <c r="B35" s="48">
        <v>28</v>
      </c>
      <c r="C35" s="48"/>
      <c r="D35" s="10"/>
      <c r="E35" s="44"/>
      <c r="F35" s="45"/>
      <c r="G35" s="46"/>
      <c r="H35" s="47"/>
      <c r="I35" s="48"/>
      <c r="J35" s="49">
        <f t="shared" si="7"/>
        <v>0</v>
      </c>
      <c r="K35" s="66"/>
      <c r="L35" s="51"/>
      <c r="M35" s="48"/>
      <c r="N35" s="46"/>
      <c r="O35" s="47"/>
      <c r="P35" s="48"/>
      <c r="Q35" s="50">
        <f t="shared" si="6"/>
        <v>0</v>
      </c>
      <c r="R35" s="66"/>
      <c r="S35" s="48"/>
      <c r="T35" s="48"/>
      <c r="U35" s="46"/>
      <c r="V35" s="47"/>
      <c r="W35" s="48"/>
      <c r="X35" s="52">
        <f t="shared" si="3"/>
        <v>0</v>
      </c>
      <c r="Y35" s="54"/>
      <c r="Z35" s="116">
        <f t="shared" si="5"/>
        <v>0</v>
      </c>
    </row>
    <row r="36" spans="2:26" ht="30" customHeight="1">
      <c r="B36" s="48">
        <v>29</v>
      </c>
      <c r="C36" s="48"/>
      <c r="D36" s="10"/>
      <c r="E36" s="44"/>
      <c r="F36" s="45"/>
      <c r="G36" s="46"/>
      <c r="H36" s="47"/>
      <c r="I36" s="48"/>
      <c r="J36" s="49">
        <f t="shared" si="7"/>
        <v>0</v>
      </c>
      <c r="K36" s="66"/>
      <c r="L36" s="51"/>
      <c r="M36" s="48"/>
      <c r="N36" s="46"/>
      <c r="O36" s="47"/>
      <c r="P36" s="48"/>
      <c r="Q36" s="50">
        <f t="shared" si="6"/>
        <v>0</v>
      </c>
      <c r="R36" s="66"/>
      <c r="S36" s="48"/>
      <c r="T36" s="48"/>
      <c r="U36" s="46"/>
      <c r="V36" s="47"/>
      <c r="W36" s="48"/>
      <c r="X36" s="52">
        <f t="shared" si="3"/>
        <v>0</v>
      </c>
      <c r="Y36" s="54"/>
      <c r="Z36" s="116">
        <f t="shared" si="5"/>
        <v>0</v>
      </c>
    </row>
    <row r="37" spans="2:26" ht="30" customHeight="1">
      <c r="B37" s="48">
        <v>30</v>
      </c>
      <c r="C37" s="48"/>
      <c r="D37" s="10"/>
      <c r="E37" s="44"/>
      <c r="F37" s="45"/>
      <c r="G37" s="46"/>
      <c r="H37" s="47"/>
      <c r="I37" s="48"/>
      <c r="J37" s="49">
        <f t="shared" si="7"/>
        <v>0</v>
      </c>
      <c r="K37" s="66"/>
      <c r="L37" s="51"/>
      <c r="M37" s="48"/>
      <c r="N37" s="46"/>
      <c r="O37" s="47"/>
      <c r="P37" s="48"/>
      <c r="Q37" s="50">
        <f t="shared" si="6"/>
        <v>0</v>
      </c>
      <c r="R37" s="66"/>
      <c r="S37" s="48"/>
      <c r="T37" s="48"/>
      <c r="U37" s="46"/>
      <c r="V37" s="47"/>
      <c r="W37" s="48"/>
      <c r="X37" s="52">
        <f t="shared" si="3"/>
        <v>0</v>
      </c>
      <c r="Y37" s="54"/>
      <c r="Z37" s="116">
        <f t="shared" si="5"/>
        <v>0</v>
      </c>
    </row>
    <row r="38" spans="2:26" ht="30" customHeight="1">
      <c r="B38" s="48">
        <v>31</v>
      </c>
      <c r="C38" s="48"/>
      <c r="D38" s="10"/>
      <c r="E38" s="44"/>
      <c r="F38" s="45"/>
      <c r="G38" s="46"/>
      <c r="H38" s="47"/>
      <c r="I38" s="48"/>
      <c r="J38" s="49">
        <f t="shared" si="7"/>
        <v>0</v>
      </c>
      <c r="K38" s="66"/>
      <c r="L38" s="51"/>
      <c r="M38" s="48"/>
      <c r="N38" s="46"/>
      <c r="O38" s="47"/>
      <c r="P38" s="48"/>
      <c r="Q38" s="50">
        <f t="shared" si="6"/>
        <v>0</v>
      </c>
      <c r="R38" s="66"/>
      <c r="S38" s="48"/>
      <c r="T38" s="48"/>
      <c r="U38" s="46"/>
      <c r="V38" s="47"/>
      <c r="W38" s="48"/>
      <c r="X38" s="52">
        <f t="shared" si="3"/>
        <v>0</v>
      </c>
      <c r="Y38" s="54"/>
      <c r="Z38" s="116">
        <f t="shared" si="5"/>
        <v>0</v>
      </c>
    </row>
    <row r="39" spans="2:26" ht="30" customHeight="1">
      <c r="B39" s="48">
        <v>32</v>
      </c>
      <c r="C39" s="48"/>
      <c r="D39" s="10"/>
      <c r="E39" s="44"/>
      <c r="F39" s="45"/>
      <c r="G39" s="46"/>
      <c r="H39" s="47"/>
      <c r="I39" s="48"/>
      <c r="J39" s="49">
        <f t="shared" si="7"/>
        <v>0</v>
      </c>
      <c r="K39" s="66"/>
      <c r="L39" s="51"/>
      <c r="M39" s="48"/>
      <c r="N39" s="46"/>
      <c r="O39" s="47"/>
      <c r="P39" s="48"/>
      <c r="Q39" s="50">
        <f t="shared" si="6"/>
        <v>0</v>
      </c>
      <c r="R39" s="66"/>
      <c r="S39" s="48"/>
      <c r="T39" s="48"/>
      <c r="U39" s="46"/>
      <c r="V39" s="47"/>
      <c r="W39" s="48"/>
      <c r="X39" s="52">
        <f t="shared" si="3"/>
        <v>0</v>
      </c>
      <c r="Y39" s="54"/>
      <c r="Z39" s="116">
        <f t="shared" si="5"/>
        <v>0</v>
      </c>
    </row>
    <row r="40" spans="2:26" ht="30" customHeight="1">
      <c r="B40" s="48">
        <v>33</v>
      </c>
      <c r="C40" s="48"/>
      <c r="D40" s="10"/>
      <c r="E40" s="44"/>
      <c r="F40" s="45"/>
      <c r="G40" s="46"/>
      <c r="H40" s="47"/>
      <c r="I40" s="48"/>
      <c r="J40" s="49">
        <f t="shared" si="7"/>
        <v>0</v>
      </c>
      <c r="K40" s="66"/>
      <c r="L40" s="51"/>
      <c r="M40" s="48"/>
      <c r="N40" s="46"/>
      <c r="O40" s="47"/>
      <c r="P40" s="48"/>
      <c r="Q40" s="50">
        <f t="shared" si="6"/>
        <v>0</v>
      </c>
      <c r="R40" s="66"/>
      <c r="S40" s="48"/>
      <c r="T40" s="48"/>
      <c r="U40" s="46"/>
      <c r="V40" s="47"/>
      <c r="W40" s="48"/>
      <c r="X40" s="52">
        <f t="shared" si="3"/>
        <v>0</v>
      </c>
      <c r="Y40" s="54"/>
      <c r="Z40" s="116">
        <f t="shared" si="5"/>
        <v>0</v>
      </c>
    </row>
    <row r="41" spans="2:26" ht="30" customHeight="1">
      <c r="B41" s="48">
        <v>34</v>
      </c>
      <c r="C41" s="48"/>
      <c r="D41" s="10"/>
      <c r="E41" s="44"/>
      <c r="F41" s="45"/>
      <c r="G41" s="46"/>
      <c r="H41" s="47"/>
      <c r="I41" s="48"/>
      <c r="J41" s="49">
        <f t="shared" si="7"/>
        <v>0</v>
      </c>
      <c r="K41" s="66"/>
      <c r="L41" s="51"/>
      <c r="M41" s="48"/>
      <c r="N41" s="46"/>
      <c r="O41" s="47"/>
      <c r="P41" s="48"/>
      <c r="Q41" s="50">
        <f t="shared" si="6"/>
        <v>0</v>
      </c>
      <c r="R41" s="66"/>
      <c r="S41" s="48"/>
      <c r="T41" s="48"/>
      <c r="U41" s="46"/>
      <c r="V41" s="47"/>
      <c r="W41" s="48"/>
      <c r="X41" s="52">
        <f t="shared" si="3"/>
        <v>0</v>
      </c>
      <c r="Y41" s="54"/>
      <c r="Z41" s="116">
        <f t="shared" si="5"/>
        <v>0</v>
      </c>
    </row>
    <row r="42" spans="2:26" ht="30" customHeight="1">
      <c r="B42" s="48">
        <v>35</v>
      </c>
      <c r="C42" s="48"/>
      <c r="D42" s="10"/>
      <c r="E42" s="44"/>
      <c r="F42" s="45"/>
      <c r="G42" s="46"/>
      <c r="H42" s="47"/>
      <c r="I42" s="48"/>
      <c r="J42" s="49">
        <f t="shared" si="7"/>
        <v>0</v>
      </c>
      <c r="K42" s="66"/>
      <c r="L42" s="51"/>
      <c r="M42" s="48"/>
      <c r="N42" s="46"/>
      <c r="O42" s="47"/>
      <c r="P42" s="48"/>
      <c r="Q42" s="50">
        <f t="shared" si="6"/>
        <v>0</v>
      </c>
      <c r="R42" s="66"/>
      <c r="S42" s="48"/>
      <c r="T42" s="48"/>
      <c r="U42" s="46"/>
      <c r="V42" s="47"/>
      <c r="W42" s="48"/>
      <c r="X42" s="52">
        <f t="shared" si="3"/>
        <v>0</v>
      </c>
      <c r="Y42" s="54"/>
      <c r="Z42" s="116">
        <f t="shared" si="5"/>
        <v>0</v>
      </c>
    </row>
    <row r="43" spans="2:26" ht="30" customHeight="1">
      <c r="B43" s="48">
        <v>36</v>
      </c>
      <c r="C43" s="48"/>
      <c r="D43" s="10"/>
      <c r="E43" s="44"/>
      <c r="F43" s="45"/>
      <c r="G43" s="46"/>
      <c r="H43" s="47"/>
      <c r="I43" s="48"/>
      <c r="J43" s="49">
        <f t="shared" si="7"/>
        <v>0</v>
      </c>
      <c r="K43" s="66"/>
      <c r="L43" s="51"/>
      <c r="M43" s="48"/>
      <c r="N43" s="46"/>
      <c r="O43" s="47"/>
      <c r="P43" s="48"/>
      <c r="Q43" s="50">
        <f t="shared" si="6"/>
        <v>0</v>
      </c>
      <c r="R43" s="66"/>
      <c r="S43" s="48"/>
      <c r="T43" s="48"/>
      <c r="U43" s="46"/>
      <c r="V43" s="47"/>
      <c r="W43" s="48"/>
      <c r="X43" s="52">
        <f t="shared" si="3"/>
        <v>0</v>
      </c>
      <c r="Y43" s="54"/>
      <c r="Z43" s="116">
        <f t="shared" si="5"/>
        <v>0</v>
      </c>
    </row>
    <row r="44" spans="2:26" ht="30" customHeight="1">
      <c r="B44" s="48">
        <v>37</v>
      </c>
      <c r="C44" s="48"/>
      <c r="D44" s="10"/>
      <c r="E44" s="44"/>
      <c r="F44" s="45"/>
      <c r="G44" s="46"/>
      <c r="H44" s="47"/>
      <c r="I44" s="48"/>
      <c r="J44" s="49">
        <f t="shared" si="7"/>
        <v>0</v>
      </c>
      <c r="K44" s="66"/>
      <c r="L44" s="51"/>
      <c r="M44" s="48"/>
      <c r="N44" s="46"/>
      <c r="O44" s="47"/>
      <c r="P44" s="48"/>
      <c r="Q44" s="50">
        <f t="shared" si="6"/>
        <v>0</v>
      </c>
      <c r="R44" s="66"/>
      <c r="S44" s="48"/>
      <c r="T44" s="48"/>
      <c r="U44" s="46"/>
      <c r="V44" s="47"/>
      <c r="W44" s="48"/>
      <c r="X44" s="52">
        <f t="shared" si="3"/>
        <v>0</v>
      </c>
      <c r="Y44" s="54"/>
      <c r="Z44" s="116">
        <f t="shared" si="5"/>
        <v>0</v>
      </c>
    </row>
    <row r="45" spans="2:26" ht="30" customHeight="1">
      <c r="B45" s="48">
        <v>38</v>
      </c>
      <c r="C45" s="48"/>
      <c r="D45" s="10"/>
      <c r="E45" s="44"/>
      <c r="F45" s="45"/>
      <c r="G45" s="46"/>
      <c r="H45" s="47"/>
      <c r="I45" s="48"/>
      <c r="J45" s="49">
        <f t="shared" si="7"/>
        <v>0</v>
      </c>
      <c r="K45" s="66"/>
      <c r="L45" s="51"/>
      <c r="M45" s="48"/>
      <c r="N45" s="46"/>
      <c r="O45" s="47"/>
      <c r="P45" s="48"/>
      <c r="Q45" s="50">
        <f t="shared" si="6"/>
        <v>0</v>
      </c>
      <c r="R45" s="66"/>
      <c r="S45" s="48"/>
      <c r="T45" s="48"/>
      <c r="U45" s="46"/>
      <c r="V45" s="47"/>
      <c r="W45" s="48"/>
      <c r="X45" s="52">
        <f t="shared" si="3"/>
        <v>0</v>
      </c>
      <c r="Y45" s="54"/>
      <c r="Z45" s="116">
        <f t="shared" si="5"/>
        <v>0</v>
      </c>
    </row>
    <row r="46" spans="2:26" ht="30" customHeight="1">
      <c r="B46" s="48">
        <v>39</v>
      </c>
      <c r="C46" s="48"/>
      <c r="D46" s="10"/>
      <c r="E46" s="44"/>
      <c r="F46" s="45"/>
      <c r="G46" s="46"/>
      <c r="H46" s="47"/>
      <c r="I46" s="48"/>
      <c r="J46" s="49">
        <f t="shared" si="7"/>
        <v>0</v>
      </c>
      <c r="K46" s="66"/>
      <c r="L46" s="51"/>
      <c r="M46" s="48"/>
      <c r="N46" s="46"/>
      <c r="O46" s="47"/>
      <c r="P46" s="48"/>
      <c r="Q46" s="50">
        <f t="shared" si="6"/>
        <v>0</v>
      </c>
      <c r="R46" s="66"/>
      <c r="S46" s="48"/>
      <c r="T46" s="48"/>
      <c r="U46" s="46"/>
      <c r="V46" s="47"/>
      <c r="W46" s="48"/>
      <c r="X46" s="52">
        <f t="shared" si="3"/>
        <v>0</v>
      </c>
      <c r="Y46" s="54"/>
      <c r="Z46" s="116">
        <f t="shared" si="5"/>
        <v>0</v>
      </c>
    </row>
    <row r="47" spans="2:26" ht="30" customHeight="1">
      <c r="B47" s="48">
        <v>40</v>
      </c>
      <c r="C47" s="48"/>
      <c r="D47" s="10"/>
      <c r="E47" s="44"/>
      <c r="F47" s="45"/>
      <c r="G47" s="46"/>
      <c r="H47" s="47"/>
      <c r="I47" s="48"/>
      <c r="J47" s="49">
        <f t="shared" si="7"/>
        <v>0</v>
      </c>
      <c r="K47" s="66"/>
      <c r="L47" s="51"/>
      <c r="M47" s="48"/>
      <c r="N47" s="46"/>
      <c r="O47" s="47"/>
      <c r="P47" s="48"/>
      <c r="Q47" s="50">
        <f t="shared" si="6"/>
        <v>0</v>
      </c>
      <c r="R47" s="66"/>
      <c r="S47" s="48"/>
      <c r="T47" s="48"/>
      <c r="U47" s="46"/>
      <c r="V47" s="47"/>
      <c r="W47" s="48"/>
      <c r="X47" s="52">
        <f t="shared" si="3"/>
        <v>0</v>
      </c>
      <c r="Y47" s="54"/>
      <c r="Z47" s="116">
        <f t="shared" si="5"/>
        <v>0</v>
      </c>
    </row>
    <row r="48" spans="2:26" ht="30" customHeight="1">
      <c r="B48" s="48">
        <v>41</v>
      </c>
      <c r="C48" s="48"/>
      <c r="D48" s="10"/>
      <c r="E48" s="44"/>
      <c r="F48" s="45"/>
      <c r="G48" s="46"/>
      <c r="H48" s="47"/>
      <c r="I48" s="48"/>
      <c r="J48" s="49">
        <f t="shared" si="7"/>
        <v>0</v>
      </c>
      <c r="K48" s="66"/>
      <c r="L48" s="51"/>
      <c r="M48" s="48"/>
      <c r="N48" s="46"/>
      <c r="O48" s="47"/>
      <c r="P48" s="48"/>
      <c r="Q48" s="50">
        <f t="shared" si="6"/>
        <v>0</v>
      </c>
      <c r="R48" s="66"/>
      <c r="S48" s="48"/>
      <c r="T48" s="48"/>
      <c r="U48" s="46"/>
      <c r="V48" s="47"/>
      <c r="W48" s="48"/>
      <c r="X48" s="52">
        <f t="shared" si="3"/>
        <v>0</v>
      </c>
      <c r="Y48" s="54"/>
      <c r="Z48" s="116">
        <f t="shared" si="5"/>
        <v>0</v>
      </c>
    </row>
    <row r="49" spans="2:26" ht="30" customHeight="1">
      <c r="B49" s="48">
        <v>42</v>
      </c>
      <c r="C49" s="48"/>
      <c r="D49" s="10"/>
      <c r="E49" s="44"/>
      <c r="F49" s="45"/>
      <c r="G49" s="46"/>
      <c r="H49" s="47"/>
      <c r="I49" s="48"/>
      <c r="J49" s="49">
        <f t="shared" si="7"/>
        <v>0</v>
      </c>
      <c r="K49" s="66"/>
      <c r="L49" s="51"/>
      <c r="M49" s="48"/>
      <c r="N49" s="46"/>
      <c r="O49" s="47"/>
      <c r="P49" s="48"/>
      <c r="Q49" s="50">
        <f t="shared" si="6"/>
        <v>0</v>
      </c>
      <c r="R49" s="66"/>
      <c r="S49" s="48"/>
      <c r="T49" s="48"/>
      <c r="U49" s="46"/>
      <c r="V49" s="47"/>
      <c r="W49" s="48"/>
      <c r="X49" s="52">
        <f t="shared" si="3"/>
        <v>0</v>
      </c>
      <c r="Y49" s="54"/>
      <c r="Z49" s="116">
        <f t="shared" si="5"/>
        <v>0</v>
      </c>
    </row>
    <row r="50" spans="2:26" ht="30" customHeight="1">
      <c r="B50" s="48">
        <v>43</v>
      </c>
      <c r="C50" s="48"/>
      <c r="D50" s="10"/>
      <c r="E50" s="44"/>
      <c r="F50" s="45"/>
      <c r="G50" s="46"/>
      <c r="H50" s="47"/>
      <c r="I50" s="48"/>
      <c r="J50" s="49">
        <f t="shared" si="7"/>
        <v>0</v>
      </c>
      <c r="K50" s="66"/>
      <c r="L50" s="51"/>
      <c r="M50" s="48"/>
      <c r="N50" s="46"/>
      <c r="O50" s="47"/>
      <c r="P50" s="48"/>
      <c r="Q50" s="50">
        <f t="shared" si="6"/>
        <v>0</v>
      </c>
      <c r="R50" s="66"/>
      <c r="S50" s="48"/>
      <c r="T50" s="48"/>
      <c r="U50" s="46"/>
      <c r="V50" s="47"/>
      <c r="W50" s="48"/>
      <c r="X50" s="52">
        <f t="shared" si="3"/>
        <v>0</v>
      </c>
      <c r="Y50" s="54"/>
      <c r="Z50" s="116">
        <f t="shared" si="5"/>
        <v>0</v>
      </c>
    </row>
    <row r="51" spans="2:26" ht="30" customHeight="1">
      <c r="B51" s="48">
        <v>44</v>
      </c>
      <c r="C51" s="48"/>
      <c r="D51" s="10"/>
      <c r="E51" s="44"/>
      <c r="F51" s="45"/>
      <c r="G51" s="46"/>
      <c r="H51" s="47"/>
      <c r="I51" s="48"/>
      <c r="J51" s="49">
        <f t="shared" si="7"/>
        <v>0</v>
      </c>
      <c r="K51" s="66"/>
      <c r="L51" s="51"/>
      <c r="M51" s="48"/>
      <c r="N51" s="46"/>
      <c r="O51" s="47"/>
      <c r="P51" s="48"/>
      <c r="Q51" s="50">
        <f t="shared" si="6"/>
        <v>0</v>
      </c>
      <c r="R51" s="66"/>
      <c r="S51" s="48"/>
      <c r="T51" s="48"/>
      <c r="U51" s="46"/>
      <c r="V51" s="47"/>
      <c r="W51" s="48"/>
      <c r="X51" s="52">
        <f t="shared" si="3"/>
        <v>0</v>
      </c>
      <c r="Y51" s="54"/>
      <c r="Z51" s="116">
        <f t="shared" si="5"/>
        <v>0</v>
      </c>
    </row>
    <row r="52" spans="2:26" ht="30" customHeight="1">
      <c r="B52" s="48">
        <v>45</v>
      </c>
      <c r="C52" s="48"/>
      <c r="D52" s="10"/>
      <c r="E52" s="44"/>
      <c r="F52" s="45"/>
      <c r="G52" s="46"/>
      <c r="H52" s="47"/>
      <c r="I52" s="48"/>
      <c r="J52" s="49">
        <f t="shared" ref="J52:J64" si="8">IF(I52&lt;1,K52,SUM(K52,(F52*4000)))</f>
        <v>0</v>
      </c>
      <c r="K52" s="66"/>
      <c r="L52" s="51"/>
      <c r="M52" s="48"/>
      <c r="N52" s="46"/>
      <c r="O52" s="47"/>
      <c r="P52" s="48"/>
      <c r="Q52" s="50">
        <f t="shared" ref="Q52:Q64" si="9">IF(P52&lt;1,R52,SUM(R52,(M52*500)))</f>
        <v>0</v>
      </c>
      <c r="R52" s="66"/>
      <c r="S52" s="48"/>
      <c r="T52" s="48"/>
      <c r="U52" s="46"/>
      <c r="V52" s="47"/>
      <c r="W52" s="48"/>
      <c r="X52" s="52">
        <f t="shared" ref="X52:X64" si="10">IF(W52&lt;1,Y52,SUM(Y52,(T52*500)))</f>
        <v>0</v>
      </c>
      <c r="Y52" s="54"/>
      <c r="Z52" s="116">
        <f t="shared" ref="Z52:Z64" si="11">SUM(J52,Q52,X52)</f>
        <v>0</v>
      </c>
    </row>
    <row r="53" spans="2:26" ht="30" customHeight="1">
      <c r="B53" s="48">
        <v>46</v>
      </c>
      <c r="C53" s="48"/>
      <c r="D53" s="10"/>
      <c r="E53" s="44"/>
      <c r="F53" s="45"/>
      <c r="G53" s="46"/>
      <c r="H53" s="47"/>
      <c r="I53" s="48"/>
      <c r="J53" s="49">
        <f t="shared" si="8"/>
        <v>0</v>
      </c>
      <c r="K53" s="66"/>
      <c r="L53" s="51"/>
      <c r="M53" s="48"/>
      <c r="N53" s="46"/>
      <c r="O53" s="47"/>
      <c r="P53" s="48"/>
      <c r="Q53" s="50">
        <f t="shared" si="9"/>
        <v>0</v>
      </c>
      <c r="R53" s="66"/>
      <c r="S53" s="48"/>
      <c r="T53" s="48"/>
      <c r="U53" s="46"/>
      <c r="V53" s="47"/>
      <c r="W53" s="48"/>
      <c r="X53" s="52">
        <f t="shared" si="10"/>
        <v>0</v>
      </c>
      <c r="Y53" s="54"/>
      <c r="Z53" s="116">
        <f t="shared" si="11"/>
        <v>0</v>
      </c>
    </row>
    <row r="54" spans="2:26" ht="30" customHeight="1">
      <c r="B54" s="48">
        <v>47</v>
      </c>
      <c r="C54" s="48"/>
      <c r="D54" s="10"/>
      <c r="E54" s="44"/>
      <c r="F54" s="45"/>
      <c r="G54" s="46"/>
      <c r="H54" s="47"/>
      <c r="I54" s="48"/>
      <c r="J54" s="49">
        <f t="shared" si="8"/>
        <v>0</v>
      </c>
      <c r="K54" s="66"/>
      <c r="L54" s="51"/>
      <c r="M54" s="48"/>
      <c r="N54" s="46"/>
      <c r="O54" s="47"/>
      <c r="P54" s="48"/>
      <c r="Q54" s="50">
        <f t="shared" si="9"/>
        <v>0</v>
      </c>
      <c r="R54" s="66"/>
      <c r="S54" s="48"/>
      <c r="T54" s="48"/>
      <c r="U54" s="46"/>
      <c r="V54" s="47"/>
      <c r="W54" s="48"/>
      <c r="X54" s="52">
        <f t="shared" si="10"/>
        <v>0</v>
      </c>
      <c r="Y54" s="54"/>
      <c r="Z54" s="116">
        <f t="shared" si="11"/>
        <v>0</v>
      </c>
    </row>
    <row r="55" spans="2:26" ht="30" customHeight="1">
      <c r="B55" s="48">
        <v>48</v>
      </c>
      <c r="C55" s="48"/>
      <c r="D55" s="10"/>
      <c r="E55" s="44"/>
      <c r="F55" s="45"/>
      <c r="G55" s="46"/>
      <c r="H55" s="47"/>
      <c r="I55" s="48"/>
      <c r="J55" s="49">
        <f t="shared" si="8"/>
        <v>0</v>
      </c>
      <c r="K55" s="66"/>
      <c r="L55" s="51"/>
      <c r="M55" s="48"/>
      <c r="N55" s="46"/>
      <c r="O55" s="47"/>
      <c r="P55" s="48"/>
      <c r="Q55" s="50">
        <f t="shared" si="9"/>
        <v>0</v>
      </c>
      <c r="R55" s="66"/>
      <c r="S55" s="48"/>
      <c r="T55" s="48"/>
      <c r="U55" s="46"/>
      <c r="V55" s="47"/>
      <c r="W55" s="48"/>
      <c r="X55" s="52">
        <f t="shared" si="10"/>
        <v>0</v>
      </c>
      <c r="Y55" s="54"/>
      <c r="Z55" s="116">
        <f t="shared" si="11"/>
        <v>0</v>
      </c>
    </row>
    <row r="56" spans="2:26" ht="30" customHeight="1">
      <c r="B56" s="48">
        <v>49</v>
      </c>
      <c r="C56" s="48"/>
      <c r="D56" s="10"/>
      <c r="E56" s="44"/>
      <c r="F56" s="45"/>
      <c r="G56" s="46"/>
      <c r="H56" s="47"/>
      <c r="I56" s="48"/>
      <c r="J56" s="49">
        <f t="shared" si="8"/>
        <v>0</v>
      </c>
      <c r="K56" s="66"/>
      <c r="L56" s="51"/>
      <c r="M56" s="48"/>
      <c r="N56" s="46"/>
      <c r="O56" s="47"/>
      <c r="P56" s="48"/>
      <c r="Q56" s="50">
        <f t="shared" si="9"/>
        <v>0</v>
      </c>
      <c r="R56" s="66"/>
      <c r="S56" s="48"/>
      <c r="T56" s="48"/>
      <c r="U56" s="46"/>
      <c r="V56" s="47"/>
      <c r="W56" s="48"/>
      <c r="X56" s="52">
        <f t="shared" si="10"/>
        <v>0</v>
      </c>
      <c r="Y56" s="54"/>
      <c r="Z56" s="116">
        <f t="shared" si="11"/>
        <v>0</v>
      </c>
    </row>
    <row r="57" spans="2:26" ht="30" customHeight="1">
      <c r="B57" s="48">
        <v>50</v>
      </c>
      <c r="C57" s="48"/>
      <c r="D57" s="10"/>
      <c r="E57" s="44"/>
      <c r="F57" s="45"/>
      <c r="G57" s="46"/>
      <c r="H57" s="47"/>
      <c r="I57" s="48"/>
      <c r="J57" s="49">
        <f t="shared" si="8"/>
        <v>0</v>
      </c>
      <c r="K57" s="66"/>
      <c r="L57" s="51"/>
      <c r="M57" s="48"/>
      <c r="N57" s="46"/>
      <c r="O57" s="47"/>
      <c r="P57" s="48"/>
      <c r="Q57" s="50">
        <f t="shared" si="9"/>
        <v>0</v>
      </c>
      <c r="R57" s="66"/>
      <c r="S57" s="48"/>
      <c r="T57" s="48"/>
      <c r="U57" s="46"/>
      <c r="V57" s="47"/>
      <c r="W57" s="48"/>
      <c r="X57" s="52">
        <f t="shared" si="10"/>
        <v>0</v>
      </c>
      <c r="Y57" s="54"/>
      <c r="Z57" s="116">
        <f t="shared" si="11"/>
        <v>0</v>
      </c>
    </row>
    <row r="58" spans="2:26" ht="30" customHeight="1">
      <c r="B58" s="48">
        <v>51</v>
      </c>
      <c r="C58" s="48"/>
      <c r="D58" s="10"/>
      <c r="E58" s="44"/>
      <c r="F58" s="45"/>
      <c r="G58" s="46"/>
      <c r="H58" s="47"/>
      <c r="I58" s="48"/>
      <c r="J58" s="49">
        <f t="shared" si="8"/>
        <v>0</v>
      </c>
      <c r="K58" s="66"/>
      <c r="L58" s="51"/>
      <c r="M58" s="48"/>
      <c r="N58" s="46"/>
      <c r="O58" s="47"/>
      <c r="P58" s="48"/>
      <c r="Q58" s="50">
        <f t="shared" si="9"/>
        <v>0</v>
      </c>
      <c r="R58" s="66"/>
      <c r="S58" s="48"/>
      <c r="T58" s="48"/>
      <c r="U58" s="46"/>
      <c r="V58" s="47"/>
      <c r="W58" s="48"/>
      <c r="X58" s="52">
        <f t="shared" si="10"/>
        <v>0</v>
      </c>
      <c r="Y58" s="54"/>
      <c r="Z58" s="116">
        <f t="shared" si="11"/>
        <v>0</v>
      </c>
    </row>
    <row r="59" spans="2:26" ht="30" customHeight="1">
      <c r="B59" s="48">
        <v>52</v>
      </c>
      <c r="C59" s="48"/>
      <c r="D59" s="10"/>
      <c r="E59" s="44"/>
      <c r="F59" s="45"/>
      <c r="G59" s="46"/>
      <c r="H59" s="47"/>
      <c r="I59" s="48"/>
      <c r="J59" s="49">
        <f t="shared" si="8"/>
        <v>0</v>
      </c>
      <c r="K59" s="66"/>
      <c r="L59" s="51"/>
      <c r="M59" s="48"/>
      <c r="N59" s="46"/>
      <c r="O59" s="47"/>
      <c r="P59" s="48"/>
      <c r="Q59" s="50">
        <f t="shared" si="9"/>
        <v>0</v>
      </c>
      <c r="R59" s="66"/>
      <c r="S59" s="48"/>
      <c r="T59" s="48"/>
      <c r="U59" s="46"/>
      <c r="V59" s="47"/>
      <c r="W59" s="48"/>
      <c r="X59" s="52">
        <f t="shared" si="10"/>
        <v>0</v>
      </c>
      <c r="Y59" s="54"/>
      <c r="Z59" s="116">
        <f t="shared" si="11"/>
        <v>0</v>
      </c>
    </row>
    <row r="60" spans="2:26" ht="30" customHeight="1">
      <c r="B60" s="48">
        <v>53</v>
      </c>
      <c r="C60" s="48"/>
      <c r="D60" s="10"/>
      <c r="E60" s="44"/>
      <c r="F60" s="45"/>
      <c r="G60" s="46"/>
      <c r="H60" s="47"/>
      <c r="I60" s="48"/>
      <c r="J60" s="49">
        <f t="shared" si="8"/>
        <v>0</v>
      </c>
      <c r="K60" s="66"/>
      <c r="L60" s="51"/>
      <c r="M60" s="48"/>
      <c r="N60" s="46"/>
      <c r="O60" s="47"/>
      <c r="P60" s="48"/>
      <c r="Q60" s="50">
        <f t="shared" si="9"/>
        <v>0</v>
      </c>
      <c r="R60" s="66"/>
      <c r="S60" s="48"/>
      <c r="T60" s="48"/>
      <c r="U60" s="46"/>
      <c r="V60" s="47"/>
      <c r="W60" s="48"/>
      <c r="X60" s="52">
        <f t="shared" si="10"/>
        <v>0</v>
      </c>
      <c r="Y60" s="54"/>
      <c r="Z60" s="116">
        <f t="shared" si="11"/>
        <v>0</v>
      </c>
    </row>
    <row r="61" spans="2:26" ht="30" customHeight="1">
      <c r="B61" s="48">
        <v>54</v>
      </c>
      <c r="C61" s="48"/>
      <c r="D61" s="10"/>
      <c r="E61" s="44"/>
      <c r="F61" s="45"/>
      <c r="G61" s="46"/>
      <c r="H61" s="47"/>
      <c r="I61" s="48"/>
      <c r="J61" s="49">
        <f t="shared" si="8"/>
        <v>0</v>
      </c>
      <c r="K61" s="66"/>
      <c r="L61" s="51"/>
      <c r="M61" s="48"/>
      <c r="N61" s="46"/>
      <c r="O61" s="47"/>
      <c r="P61" s="48"/>
      <c r="Q61" s="50">
        <f t="shared" si="9"/>
        <v>0</v>
      </c>
      <c r="R61" s="66"/>
      <c r="S61" s="48"/>
      <c r="T61" s="48"/>
      <c r="U61" s="46"/>
      <c r="V61" s="47"/>
      <c r="W61" s="48"/>
      <c r="X61" s="52">
        <f t="shared" si="10"/>
        <v>0</v>
      </c>
      <c r="Y61" s="54"/>
      <c r="Z61" s="116">
        <f t="shared" si="11"/>
        <v>0</v>
      </c>
    </row>
    <row r="62" spans="2:26" ht="30" customHeight="1">
      <c r="B62" s="48">
        <v>55</v>
      </c>
      <c r="C62" s="48"/>
      <c r="D62" s="10"/>
      <c r="E62" s="44"/>
      <c r="F62" s="45"/>
      <c r="G62" s="46"/>
      <c r="H62" s="47"/>
      <c r="I62" s="48"/>
      <c r="J62" s="49">
        <f t="shared" si="8"/>
        <v>0</v>
      </c>
      <c r="K62" s="66"/>
      <c r="L62" s="51"/>
      <c r="M62" s="48"/>
      <c r="N62" s="46"/>
      <c r="O62" s="47"/>
      <c r="P62" s="48"/>
      <c r="Q62" s="50">
        <f t="shared" si="9"/>
        <v>0</v>
      </c>
      <c r="R62" s="66"/>
      <c r="S62" s="48"/>
      <c r="T62" s="48"/>
      <c r="U62" s="46"/>
      <c r="V62" s="47"/>
      <c r="W62" s="48"/>
      <c r="X62" s="52">
        <f t="shared" si="10"/>
        <v>0</v>
      </c>
      <c r="Y62" s="54"/>
      <c r="Z62" s="116">
        <f t="shared" si="11"/>
        <v>0</v>
      </c>
    </row>
    <row r="63" spans="2:26" ht="30" customHeight="1">
      <c r="B63" s="48">
        <v>56</v>
      </c>
      <c r="C63" s="48"/>
      <c r="D63" s="10"/>
      <c r="E63" s="44"/>
      <c r="F63" s="45"/>
      <c r="G63" s="46"/>
      <c r="H63" s="47"/>
      <c r="I63" s="48"/>
      <c r="J63" s="49">
        <f t="shared" si="8"/>
        <v>0</v>
      </c>
      <c r="K63" s="66"/>
      <c r="L63" s="51"/>
      <c r="M63" s="48"/>
      <c r="N63" s="46"/>
      <c r="O63" s="47"/>
      <c r="P63" s="48"/>
      <c r="Q63" s="50">
        <f t="shared" si="9"/>
        <v>0</v>
      </c>
      <c r="R63" s="66"/>
      <c r="S63" s="48"/>
      <c r="T63" s="48"/>
      <c r="U63" s="46"/>
      <c r="V63" s="47"/>
      <c r="W63" s="48"/>
      <c r="X63" s="52">
        <f t="shared" si="10"/>
        <v>0</v>
      </c>
      <c r="Y63" s="54"/>
      <c r="Z63" s="116">
        <f t="shared" si="11"/>
        <v>0</v>
      </c>
    </row>
    <row r="64" spans="2:26" ht="30" customHeight="1">
      <c r="B64" s="48">
        <v>57</v>
      </c>
      <c r="C64" s="48"/>
      <c r="D64" s="10"/>
      <c r="E64" s="44"/>
      <c r="F64" s="45"/>
      <c r="G64" s="46"/>
      <c r="H64" s="47"/>
      <c r="I64" s="48"/>
      <c r="J64" s="49">
        <f t="shared" si="8"/>
        <v>0</v>
      </c>
      <c r="K64" s="66"/>
      <c r="L64" s="51"/>
      <c r="M64" s="48"/>
      <c r="N64" s="46"/>
      <c r="O64" s="47"/>
      <c r="P64" s="48"/>
      <c r="Q64" s="50">
        <f t="shared" si="9"/>
        <v>0</v>
      </c>
      <c r="R64" s="66"/>
      <c r="S64" s="48"/>
      <c r="T64" s="48"/>
      <c r="U64" s="46"/>
      <c r="V64" s="47"/>
      <c r="W64" s="48"/>
      <c r="X64" s="52">
        <f t="shared" si="10"/>
        <v>0</v>
      </c>
      <c r="Y64" s="54"/>
      <c r="Z64" s="116">
        <f t="shared" si="11"/>
        <v>0</v>
      </c>
    </row>
    <row r="65" spans="2:26" ht="30" customHeight="1">
      <c r="B65" s="48">
        <v>58</v>
      </c>
      <c r="C65" s="48"/>
      <c r="D65" s="10"/>
      <c r="E65" s="44"/>
      <c r="F65" s="45"/>
      <c r="G65" s="46"/>
      <c r="H65" s="47"/>
      <c r="I65" s="48"/>
      <c r="J65" s="49">
        <f t="shared" si="7"/>
        <v>0</v>
      </c>
      <c r="K65" s="66"/>
      <c r="L65" s="51"/>
      <c r="M65" s="48"/>
      <c r="N65" s="46"/>
      <c r="O65" s="47"/>
      <c r="P65" s="48"/>
      <c r="Q65" s="50">
        <f t="shared" si="6"/>
        <v>0</v>
      </c>
      <c r="R65" s="66"/>
      <c r="S65" s="48"/>
      <c r="T65" s="48"/>
      <c r="U65" s="46"/>
      <c r="V65" s="47"/>
      <c r="W65" s="48"/>
      <c r="X65" s="52">
        <f t="shared" si="3"/>
        <v>0</v>
      </c>
      <c r="Y65" s="54"/>
      <c r="Z65" s="116">
        <f t="shared" si="5"/>
        <v>0</v>
      </c>
    </row>
    <row r="66" spans="2:26" ht="30" customHeight="1">
      <c r="B66" s="48">
        <v>59</v>
      </c>
      <c r="C66" s="48"/>
      <c r="D66" s="10"/>
      <c r="E66" s="44"/>
      <c r="F66" s="45"/>
      <c r="G66" s="46"/>
      <c r="H66" s="47"/>
      <c r="I66" s="48"/>
      <c r="J66" s="49">
        <f t="shared" ref="J66:J70" si="12">IF(I66&lt;1,K66,SUM(K66,(F66*4000)))</f>
        <v>0</v>
      </c>
      <c r="K66" s="66"/>
      <c r="L66" s="51"/>
      <c r="M66" s="48"/>
      <c r="N66" s="46"/>
      <c r="O66" s="47"/>
      <c r="P66" s="48"/>
      <c r="Q66" s="50">
        <f t="shared" ref="Q66:Q70" si="13">IF(P66&lt;1,R66,SUM(R66,(M66*500)))</f>
        <v>0</v>
      </c>
      <c r="R66" s="66"/>
      <c r="S66" s="48"/>
      <c r="T66" s="48"/>
      <c r="U66" s="46"/>
      <c r="V66" s="47"/>
      <c r="W66" s="48"/>
      <c r="X66" s="52">
        <f t="shared" ref="X66:X70" si="14">IF(W66&lt;1,Y66,SUM(Y66,(T66*500)))</f>
        <v>0</v>
      </c>
      <c r="Y66" s="54"/>
      <c r="Z66" s="116">
        <f t="shared" ref="Z66:Z70" si="15">SUM(J66,Q66,X66)</f>
        <v>0</v>
      </c>
    </row>
    <row r="67" spans="2:26" ht="30" customHeight="1">
      <c r="B67" s="48">
        <v>60</v>
      </c>
      <c r="C67" s="48"/>
      <c r="D67" s="10"/>
      <c r="E67" s="44"/>
      <c r="F67" s="45"/>
      <c r="G67" s="46"/>
      <c r="H67" s="47"/>
      <c r="I67" s="48"/>
      <c r="J67" s="49">
        <f t="shared" si="12"/>
        <v>0</v>
      </c>
      <c r="K67" s="66"/>
      <c r="L67" s="51"/>
      <c r="M67" s="48"/>
      <c r="N67" s="46"/>
      <c r="O67" s="47"/>
      <c r="P67" s="48"/>
      <c r="Q67" s="50">
        <f t="shared" si="13"/>
        <v>0</v>
      </c>
      <c r="R67" s="66"/>
      <c r="S67" s="48"/>
      <c r="T67" s="48"/>
      <c r="U67" s="46"/>
      <c r="V67" s="47"/>
      <c r="W67" s="48"/>
      <c r="X67" s="52">
        <f t="shared" si="14"/>
        <v>0</v>
      </c>
      <c r="Y67" s="54"/>
      <c r="Z67" s="116">
        <f t="shared" si="15"/>
        <v>0</v>
      </c>
    </row>
    <row r="68" spans="2:26" ht="30" customHeight="1">
      <c r="B68" s="48">
        <v>61</v>
      </c>
      <c r="C68" s="48"/>
      <c r="D68" s="10"/>
      <c r="E68" s="44"/>
      <c r="F68" s="45"/>
      <c r="G68" s="46"/>
      <c r="H68" s="47"/>
      <c r="I68" s="48"/>
      <c r="J68" s="49">
        <f t="shared" si="12"/>
        <v>0</v>
      </c>
      <c r="K68" s="66"/>
      <c r="L68" s="51"/>
      <c r="M68" s="48"/>
      <c r="N68" s="46"/>
      <c r="O68" s="47"/>
      <c r="P68" s="48"/>
      <c r="Q68" s="50">
        <f t="shared" si="13"/>
        <v>0</v>
      </c>
      <c r="R68" s="66"/>
      <c r="S68" s="48"/>
      <c r="T68" s="48"/>
      <c r="U68" s="46"/>
      <c r="V68" s="47"/>
      <c r="W68" s="48"/>
      <c r="X68" s="52">
        <f t="shared" si="14"/>
        <v>0</v>
      </c>
      <c r="Y68" s="54"/>
      <c r="Z68" s="116">
        <f t="shared" si="15"/>
        <v>0</v>
      </c>
    </row>
    <row r="69" spans="2:26" ht="30" customHeight="1">
      <c r="B69" s="48">
        <v>62</v>
      </c>
      <c r="C69" s="48"/>
      <c r="D69" s="10"/>
      <c r="E69" s="44"/>
      <c r="F69" s="45"/>
      <c r="G69" s="46"/>
      <c r="H69" s="47"/>
      <c r="I69" s="48"/>
      <c r="J69" s="49">
        <f t="shared" si="12"/>
        <v>0</v>
      </c>
      <c r="K69" s="66"/>
      <c r="L69" s="51"/>
      <c r="M69" s="48"/>
      <c r="N69" s="46"/>
      <c r="O69" s="47"/>
      <c r="P69" s="48"/>
      <c r="Q69" s="50">
        <f t="shared" si="13"/>
        <v>0</v>
      </c>
      <c r="R69" s="66"/>
      <c r="S69" s="48"/>
      <c r="T69" s="48"/>
      <c r="U69" s="46"/>
      <c r="V69" s="47"/>
      <c r="W69" s="48"/>
      <c r="X69" s="52">
        <f t="shared" si="14"/>
        <v>0</v>
      </c>
      <c r="Y69" s="54"/>
      <c r="Z69" s="116">
        <f t="shared" si="15"/>
        <v>0</v>
      </c>
    </row>
    <row r="70" spans="2:26" ht="30" customHeight="1">
      <c r="B70" s="48">
        <v>63</v>
      </c>
      <c r="C70" s="48"/>
      <c r="D70" s="10"/>
      <c r="E70" s="44"/>
      <c r="F70" s="45"/>
      <c r="G70" s="46"/>
      <c r="H70" s="47"/>
      <c r="I70" s="48"/>
      <c r="J70" s="49">
        <f t="shared" si="12"/>
        <v>0</v>
      </c>
      <c r="K70" s="66"/>
      <c r="L70" s="51"/>
      <c r="M70" s="48"/>
      <c r="N70" s="46"/>
      <c r="O70" s="47"/>
      <c r="P70" s="48"/>
      <c r="Q70" s="50">
        <f t="shared" si="13"/>
        <v>0</v>
      </c>
      <c r="R70" s="66"/>
      <c r="S70" s="48"/>
      <c r="T70" s="48"/>
      <c r="U70" s="46"/>
      <c r="V70" s="47"/>
      <c r="W70" s="48"/>
      <c r="X70" s="52">
        <f t="shared" si="14"/>
        <v>0</v>
      </c>
      <c r="Y70" s="54"/>
      <c r="Z70" s="116">
        <f t="shared" si="15"/>
        <v>0</v>
      </c>
    </row>
    <row r="71" spans="2:26" ht="30" customHeight="1">
      <c r="B71" s="48">
        <v>64</v>
      </c>
      <c r="C71" s="48"/>
      <c r="D71" s="10"/>
      <c r="E71" s="44"/>
      <c r="F71" s="45"/>
      <c r="G71" s="46"/>
      <c r="H71" s="47"/>
      <c r="I71" s="48"/>
      <c r="J71" s="49">
        <f t="shared" si="7"/>
        <v>0</v>
      </c>
      <c r="K71" s="66"/>
      <c r="L71" s="51"/>
      <c r="M71" s="48"/>
      <c r="N71" s="46"/>
      <c r="O71" s="47"/>
      <c r="P71" s="48"/>
      <c r="Q71" s="50">
        <f t="shared" si="6"/>
        <v>0</v>
      </c>
      <c r="R71" s="66"/>
      <c r="S71" s="48"/>
      <c r="T71" s="48"/>
      <c r="U71" s="46"/>
      <c r="V71" s="47"/>
      <c r="W71" s="48"/>
      <c r="X71" s="52">
        <f t="shared" si="3"/>
        <v>0</v>
      </c>
      <c r="Y71" s="54"/>
      <c r="Z71" s="116">
        <f t="shared" si="5"/>
        <v>0</v>
      </c>
    </row>
    <row r="72" spans="2:26" ht="30" customHeight="1">
      <c r="B72" s="48">
        <v>65</v>
      </c>
      <c r="C72" s="48"/>
      <c r="D72" s="10"/>
      <c r="E72" s="44"/>
      <c r="F72" s="45"/>
      <c r="G72" s="46"/>
      <c r="H72" s="47"/>
      <c r="I72" s="48"/>
      <c r="J72" s="49">
        <f t="shared" si="7"/>
        <v>0</v>
      </c>
      <c r="K72" s="66"/>
      <c r="L72" s="51"/>
      <c r="M72" s="48"/>
      <c r="N72" s="46"/>
      <c r="O72" s="47"/>
      <c r="P72" s="48"/>
      <c r="Q72" s="50">
        <f t="shared" si="6"/>
        <v>0</v>
      </c>
      <c r="R72" s="66"/>
      <c r="S72" s="48"/>
      <c r="T72" s="48"/>
      <c r="U72" s="46"/>
      <c r="V72" s="47"/>
      <c r="W72" s="48"/>
      <c r="X72" s="52">
        <f t="shared" si="3"/>
        <v>0</v>
      </c>
      <c r="Y72" s="54"/>
      <c r="Z72" s="116">
        <f t="shared" si="5"/>
        <v>0</v>
      </c>
    </row>
    <row r="73" spans="2:26" ht="30" customHeight="1">
      <c r="B73" s="48">
        <v>66</v>
      </c>
      <c r="C73" s="48"/>
      <c r="D73" s="10"/>
      <c r="E73" s="44"/>
      <c r="F73" s="45"/>
      <c r="G73" s="46"/>
      <c r="H73" s="47"/>
      <c r="I73" s="48"/>
      <c r="J73" s="49">
        <f t="shared" si="7"/>
        <v>0</v>
      </c>
      <c r="K73" s="66"/>
      <c r="L73" s="51"/>
      <c r="M73" s="48"/>
      <c r="N73" s="46"/>
      <c r="O73" s="47"/>
      <c r="P73" s="48"/>
      <c r="Q73" s="50">
        <f t="shared" si="6"/>
        <v>0</v>
      </c>
      <c r="R73" s="66"/>
      <c r="S73" s="48"/>
      <c r="T73" s="48"/>
      <c r="U73" s="46"/>
      <c r="V73" s="47"/>
      <c r="W73" s="48"/>
      <c r="X73" s="52">
        <f t="shared" si="3"/>
        <v>0</v>
      </c>
      <c r="Y73" s="54"/>
      <c r="Z73" s="116">
        <f t="shared" si="5"/>
        <v>0</v>
      </c>
    </row>
    <row r="74" spans="2:26" ht="30" customHeight="1">
      <c r="B74" s="48">
        <v>67</v>
      </c>
      <c r="C74" s="48"/>
      <c r="D74" s="10"/>
      <c r="E74" s="44"/>
      <c r="F74" s="45"/>
      <c r="G74" s="46"/>
      <c r="H74" s="47"/>
      <c r="I74" s="48"/>
      <c r="J74" s="49">
        <f t="shared" si="7"/>
        <v>0</v>
      </c>
      <c r="K74" s="66"/>
      <c r="L74" s="51"/>
      <c r="M74" s="48"/>
      <c r="N74" s="46"/>
      <c r="O74" s="47"/>
      <c r="P74" s="48"/>
      <c r="Q74" s="50">
        <f t="shared" si="6"/>
        <v>0</v>
      </c>
      <c r="R74" s="66"/>
      <c r="S74" s="48"/>
      <c r="T74" s="48"/>
      <c r="U74" s="46"/>
      <c r="V74" s="47"/>
      <c r="W74" s="48"/>
      <c r="X74" s="52">
        <f t="shared" si="3"/>
        <v>0</v>
      </c>
      <c r="Y74" s="54"/>
      <c r="Z74" s="116">
        <f t="shared" si="5"/>
        <v>0</v>
      </c>
    </row>
    <row r="75" spans="2:26" ht="30" customHeight="1">
      <c r="B75" s="48">
        <v>68</v>
      </c>
      <c r="C75" s="48"/>
      <c r="D75" s="10"/>
      <c r="E75" s="44"/>
      <c r="F75" s="45"/>
      <c r="G75" s="46"/>
      <c r="H75" s="47"/>
      <c r="I75" s="48"/>
      <c r="J75" s="49">
        <f t="shared" si="7"/>
        <v>0</v>
      </c>
      <c r="K75" s="66"/>
      <c r="L75" s="51"/>
      <c r="M75" s="48"/>
      <c r="N75" s="46"/>
      <c r="O75" s="47"/>
      <c r="P75" s="48"/>
      <c r="Q75" s="50">
        <f t="shared" si="6"/>
        <v>0</v>
      </c>
      <c r="R75" s="66"/>
      <c r="S75" s="48"/>
      <c r="T75" s="48"/>
      <c r="U75" s="46"/>
      <c r="V75" s="47"/>
      <c r="W75" s="48"/>
      <c r="X75" s="52">
        <f t="shared" si="3"/>
        <v>0</v>
      </c>
      <c r="Y75" s="54"/>
      <c r="Z75" s="116">
        <f t="shared" si="5"/>
        <v>0</v>
      </c>
    </row>
    <row r="76" spans="2:26" ht="30" customHeight="1">
      <c r="B76" s="48">
        <v>69</v>
      </c>
      <c r="C76" s="48"/>
      <c r="D76" s="10"/>
      <c r="E76" s="44"/>
      <c r="F76" s="45"/>
      <c r="G76" s="46"/>
      <c r="H76" s="47"/>
      <c r="I76" s="48"/>
      <c r="J76" s="49">
        <f t="shared" si="7"/>
        <v>0</v>
      </c>
      <c r="K76" s="66"/>
      <c r="L76" s="51"/>
      <c r="M76" s="48"/>
      <c r="N76" s="46"/>
      <c r="O76" s="47"/>
      <c r="P76" s="48"/>
      <c r="Q76" s="50">
        <f t="shared" si="6"/>
        <v>0</v>
      </c>
      <c r="R76" s="66"/>
      <c r="S76" s="48"/>
      <c r="T76" s="48"/>
      <c r="U76" s="46"/>
      <c r="V76" s="47"/>
      <c r="W76" s="48"/>
      <c r="X76" s="52">
        <f t="shared" si="3"/>
        <v>0</v>
      </c>
      <c r="Y76" s="54"/>
      <c r="Z76" s="116">
        <f t="shared" si="5"/>
        <v>0</v>
      </c>
    </row>
    <row r="77" spans="2:26" ht="30" customHeight="1">
      <c r="B77" s="48">
        <v>70</v>
      </c>
      <c r="C77" s="48"/>
      <c r="D77" s="10"/>
      <c r="E77" s="44"/>
      <c r="F77" s="45"/>
      <c r="G77" s="46"/>
      <c r="H77" s="47"/>
      <c r="I77" s="48"/>
      <c r="J77" s="49">
        <f t="shared" si="7"/>
        <v>0</v>
      </c>
      <c r="K77" s="66"/>
      <c r="L77" s="51"/>
      <c r="M77" s="48"/>
      <c r="N77" s="46"/>
      <c r="O77" s="47"/>
      <c r="P77" s="48"/>
      <c r="Q77" s="50">
        <f t="shared" si="6"/>
        <v>0</v>
      </c>
      <c r="R77" s="66"/>
      <c r="S77" s="48"/>
      <c r="T77" s="48"/>
      <c r="U77" s="46"/>
      <c r="V77" s="47"/>
      <c r="W77" s="48"/>
      <c r="X77" s="52">
        <f t="shared" si="3"/>
        <v>0</v>
      </c>
      <c r="Y77" s="54"/>
      <c r="Z77" s="116">
        <f t="shared" si="5"/>
        <v>0</v>
      </c>
    </row>
    <row r="78" spans="2:26" ht="30" customHeight="1">
      <c r="B78" s="48">
        <v>71</v>
      </c>
      <c r="C78" s="48"/>
      <c r="D78" s="10"/>
      <c r="E78" s="44"/>
      <c r="F78" s="45"/>
      <c r="G78" s="46"/>
      <c r="H78" s="47"/>
      <c r="I78" s="48"/>
      <c r="J78" s="49">
        <f t="shared" si="7"/>
        <v>0</v>
      </c>
      <c r="K78" s="66"/>
      <c r="L78" s="51"/>
      <c r="M78" s="48"/>
      <c r="N78" s="46"/>
      <c r="O78" s="47"/>
      <c r="P78" s="48"/>
      <c r="Q78" s="50">
        <f t="shared" si="6"/>
        <v>0</v>
      </c>
      <c r="R78" s="66"/>
      <c r="S78" s="48"/>
      <c r="T78" s="48"/>
      <c r="U78" s="46"/>
      <c r="V78" s="47"/>
      <c r="W78" s="48"/>
      <c r="X78" s="52">
        <f t="shared" si="3"/>
        <v>0</v>
      </c>
      <c r="Y78" s="54"/>
      <c r="Z78" s="116">
        <f t="shared" si="5"/>
        <v>0</v>
      </c>
    </row>
    <row r="79" spans="2:26" ht="30" customHeight="1">
      <c r="B79" s="48">
        <v>72</v>
      </c>
      <c r="C79" s="48"/>
      <c r="D79" s="10"/>
      <c r="E79" s="44"/>
      <c r="F79" s="45"/>
      <c r="G79" s="46"/>
      <c r="H79" s="47"/>
      <c r="I79" s="48"/>
      <c r="J79" s="49">
        <f t="shared" si="7"/>
        <v>0</v>
      </c>
      <c r="K79" s="66"/>
      <c r="L79" s="51"/>
      <c r="M79" s="48"/>
      <c r="N79" s="46"/>
      <c r="O79" s="47"/>
      <c r="P79" s="48"/>
      <c r="Q79" s="50">
        <f t="shared" si="6"/>
        <v>0</v>
      </c>
      <c r="R79" s="66"/>
      <c r="S79" s="48"/>
      <c r="T79" s="48"/>
      <c r="U79" s="46"/>
      <c r="V79" s="47"/>
      <c r="W79" s="48"/>
      <c r="X79" s="52">
        <f t="shared" si="3"/>
        <v>0</v>
      </c>
      <c r="Y79" s="54"/>
      <c r="Z79" s="116">
        <f t="shared" si="5"/>
        <v>0</v>
      </c>
    </row>
    <row r="80" spans="2:26" ht="30" customHeight="1">
      <c r="B80" s="48">
        <v>73</v>
      </c>
      <c r="C80" s="48"/>
      <c r="D80" s="10"/>
      <c r="E80" s="44"/>
      <c r="F80" s="45"/>
      <c r="G80" s="46"/>
      <c r="H80" s="47"/>
      <c r="I80" s="48"/>
      <c r="J80" s="49">
        <f t="shared" si="7"/>
        <v>0</v>
      </c>
      <c r="K80" s="66"/>
      <c r="L80" s="51"/>
      <c r="M80" s="48"/>
      <c r="N80" s="46"/>
      <c r="O80" s="47"/>
      <c r="P80" s="48"/>
      <c r="Q80" s="50">
        <f t="shared" si="6"/>
        <v>0</v>
      </c>
      <c r="R80" s="66"/>
      <c r="S80" s="48"/>
      <c r="T80" s="48"/>
      <c r="U80" s="46"/>
      <c r="V80" s="47"/>
      <c r="W80" s="48"/>
      <c r="X80" s="52">
        <f t="shared" si="3"/>
        <v>0</v>
      </c>
      <c r="Y80" s="54"/>
      <c r="Z80" s="116">
        <f t="shared" si="5"/>
        <v>0</v>
      </c>
    </row>
    <row r="81" spans="2:27" ht="30" customHeight="1">
      <c r="B81" s="48">
        <v>74</v>
      </c>
      <c r="C81" s="48"/>
      <c r="D81" s="10"/>
      <c r="E81" s="44"/>
      <c r="F81" s="45"/>
      <c r="G81" s="46"/>
      <c r="H81" s="47"/>
      <c r="I81" s="48"/>
      <c r="J81" s="49">
        <f t="shared" ref="J81:J82" si="16">IF(I81&lt;1,K81,SUM(K81,(F81*4000)))</f>
        <v>0</v>
      </c>
      <c r="K81" s="66"/>
      <c r="L81" s="51"/>
      <c r="M81" s="48"/>
      <c r="N81" s="46"/>
      <c r="O81" s="47"/>
      <c r="P81" s="48"/>
      <c r="Q81" s="50">
        <f t="shared" ref="Q81:Q82" si="17">IF(P81&lt;1,R81,SUM(R81,(M81*500)))</f>
        <v>0</v>
      </c>
      <c r="R81" s="66"/>
      <c r="S81" s="48"/>
      <c r="T81" s="48"/>
      <c r="U81" s="46"/>
      <c r="V81" s="47"/>
      <c r="W81" s="48"/>
      <c r="X81" s="52">
        <f t="shared" ref="X81:X82" si="18">IF(W81&lt;1,Y81,SUM(Y81,(T81*500)))</f>
        <v>0</v>
      </c>
      <c r="Y81" s="54"/>
      <c r="Z81" s="116">
        <f t="shared" ref="Z81:Z82" si="19">SUM(J81,Q81,X81)</f>
        <v>0</v>
      </c>
    </row>
    <row r="82" spans="2:27" ht="30" customHeight="1">
      <c r="B82" s="48">
        <v>75</v>
      </c>
      <c r="C82" s="48"/>
      <c r="D82" s="10"/>
      <c r="E82" s="44"/>
      <c r="F82" s="45"/>
      <c r="G82" s="46"/>
      <c r="H82" s="47"/>
      <c r="I82" s="48"/>
      <c r="J82" s="49">
        <f t="shared" si="16"/>
        <v>0</v>
      </c>
      <c r="K82" s="66"/>
      <c r="L82" s="51"/>
      <c r="M82" s="48"/>
      <c r="N82" s="46"/>
      <c r="O82" s="47"/>
      <c r="P82" s="48"/>
      <c r="Q82" s="50">
        <f t="shared" si="17"/>
        <v>0</v>
      </c>
      <c r="R82" s="66"/>
      <c r="S82" s="48"/>
      <c r="T82" s="48"/>
      <c r="U82" s="46"/>
      <c r="V82" s="47"/>
      <c r="W82" s="48"/>
      <c r="X82" s="52">
        <f t="shared" si="18"/>
        <v>0</v>
      </c>
      <c r="Y82" s="54"/>
      <c r="Z82" s="116">
        <f t="shared" si="19"/>
        <v>0</v>
      </c>
    </row>
    <row r="83" spans="2:27" ht="30" customHeight="1">
      <c r="B83" s="48">
        <v>76</v>
      </c>
      <c r="C83" s="48"/>
      <c r="D83" s="10"/>
      <c r="E83" s="44"/>
      <c r="F83" s="45"/>
      <c r="G83" s="46"/>
      <c r="H83" s="47"/>
      <c r="I83" s="48"/>
      <c r="J83" s="49">
        <f t="shared" si="7"/>
        <v>0</v>
      </c>
      <c r="K83" s="66"/>
      <c r="L83" s="51"/>
      <c r="M83" s="48"/>
      <c r="N83" s="46"/>
      <c r="O83" s="47"/>
      <c r="P83" s="48"/>
      <c r="Q83" s="50">
        <f t="shared" si="6"/>
        <v>0</v>
      </c>
      <c r="R83" s="66"/>
      <c r="S83" s="48"/>
      <c r="T83" s="48"/>
      <c r="U83" s="46"/>
      <c r="V83" s="47"/>
      <c r="W83" s="48"/>
      <c r="X83" s="52">
        <f t="shared" si="3"/>
        <v>0</v>
      </c>
      <c r="Y83" s="54"/>
      <c r="Z83" s="116">
        <f t="shared" si="5"/>
        <v>0</v>
      </c>
    </row>
    <row r="84" spans="2:27" ht="30" customHeight="1">
      <c r="B84" s="48">
        <v>77</v>
      </c>
      <c r="C84" s="48"/>
      <c r="D84" s="10"/>
      <c r="E84" s="44"/>
      <c r="F84" s="45"/>
      <c r="G84" s="46"/>
      <c r="H84" s="47"/>
      <c r="I84" s="48"/>
      <c r="J84" s="49">
        <f t="shared" si="7"/>
        <v>0</v>
      </c>
      <c r="K84" s="66"/>
      <c r="L84" s="51"/>
      <c r="M84" s="48"/>
      <c r="N84" s="46"/>
      <c r="O84" s="47"/>
      <c r="P84" s="48"/>
      <c r="Q84" s="50">
        <f t="shared" ref="Q84:Q87" si="20">IF(P84&lt;1,R84,SUM(R84,(M84*500)))</f>
        <v>0</v>
      </c>
      <c r="R84" s="66"/>
      <c r="S84" s="48"/>
      <c r="T84" s="48"/>
      <c r="U84" s="46"/>
      <c r="V84" s="47"/>
      <c r="W84" s="48"/>
      <c r="X84" s="52">
        <f t="shared" ref="X84:X87" si="21">IF(W84&lt;1,Y84,SUM(Y84,(T84*500)))</f>
        <v>0</v>
      </c>
      <c r="Y84" s="54"/>
      <c r="Z84" s="116">
        <f t="shared" ref="Z84:Z86" si="22">SUM(J84,Q84,X84)</f>
        <v>0</v>
      </c>
    </row>
    <row r="85" spans="2:27" ht="30" customHeight="1">
      <c r="B85" s="48">
        <v>78</v>
      </c>
      <c r="C85" s="48"/>
      <c r="D85" s="10"/>
      <c r="E85" s="44"/>
      <c r="F85" s="45"/>
      <c r="G85" s="46"/>
      <c r="H85" s="47"/>
      <c r="I85" s="48"/>
      <c r="J85" s="49">
        <f t="shared" si="7"/>
        <v>0</v>
      </c>
      <c r="K85" s="66"/>
      <c r="L85" s="51"/>
      <c r="M85" s="48"/>
      <c r="N85" s="46"/>
      <c r="O85" s="47"/>
      <c r="P85" s="48"/>
      <c r="Q85" s="50">
        <f t="shared" si="20"/>
        <v>0</v>
      </c>
      <c r="R85" s="66"/>
      <c r="S85" s="48"/>
      <c r="T85" s="48"/>
      <c r="U85" s="46"/>
      <c r="V85" s="47"/>
      <c r="W85" s="48"/>
      <c r="X85" s="52">
        <f t="shared" si="21"/>
        <v>0</v>
      </c>
      <c r="Y85" s="54"/>
      <c r="Z85" s="116">
        <f t="shared" si="22"/>
        <v>0</v>
      </c>
    </row>
    <row r="86" spans="2:27" ht="30" customHeight="1">
      <c r="B86" s="48">
        <v>79</v>
      </c>
      <c r="C86" s="48"/>
      <c r="D86" s="10"/>
      <c r="E86" s="44"/>
      <c r="F86" s="45"/>
      <c r="G86" s="46"/>
      <c r="H86" s="47"/>
      <c r="I86" s="48"/>
      <c r="J86" s="49">
        <f t="shared" si="7"/>
        <v>0</v>
      </c>
      <c r="K86" s="66"/>
      <c r="L86" s="51"/>
      <c r="M86" s="48"/>
      <c r="N86" s="46"/>
      <c r="O86" s="47"/>
      <c r="P86" s="48"/>
      <c r="Q86" s="50">
        <f t="shared" si="20"/>
        <v>0</v>
      </c>
      <c r="R86" s="66"/>
      <c r="S86" s="48"/>
      <c r="T86" s="48"/>
      <c r="U86" s="46"/>
      <c r="V86" s="47"/>
      <c r="W86" s="48"/>
      <c r="X86" s="52">
        <f t="shared" si="21"/>
        <v>0</v>
      </c>
      <c r="Y86" s="54"/>
      <c r="Z86" s="116">
        <f t="shared" si="22"/>
        <v>0</v>
      </c>
    </row>
    <row r="87" spans="2:27" ht="30" customHeight="1" thickBot="1">
      <c r="B87" s="48">
        <v>80</v>
      </c>
      <c r="C87" s="59"/>
      <c r="D87" s="13"/>
      <c r="E87" s="55"/>
      <c r="F87" s="56"/>
      <c r="G87" s="57"/>
      <c r="H87" s="58"/>
      <c r="I87" s="59"/>
      <c r="J87" s="49">
        <f t="shared" si="7"/>
        <v>0</v>
      </c>
      <c r="K87" s="67"/>
      <c r="L87" s="60"/>
      <c r="M87" s="59"/>
      <c r="N87" s="57"/>
      <c r="O87" s="58"/>
      <c r="P87" s="59"/>
      <c r="Q87" s="50">
        <f t="shared" si="20"/>
        <v>0</v>
      </c>
      <c r="R87" s="67"/>
      <c r="S87" s="59"/>
      <c r="T87" s="59"/>
      <c r="U87" s="57"/>
      <c r="V87" s="58"/>
      <c r="W87" s="59"/>
      <c r="X87" s="52">
        <f t="shared" si="21"/>
        <v>0</v>
      </c>
      <c r="Y87" s="61"/>
      <c r="Z87" s="117">
        <f t="shared" ref="Z87" si="23">SUM(J87,Q87,X87)</f>
        <v>0</v>
      </c>
    </row>
    <row r="88" spans="2:27" ht="30" customHeight="1" thickTop="1">
      <c r="B88" s="119"/>
      <c r="C88" s="120"/>
      <c r="D88" s="121" t="s">
        <v>27</v>
      </c>
      <c r="E88" s="122">
        <f>COUNTIF(E8:E87,"○")</f>
        <v>0</v>
      </c>
      <c r="F88" s="123">
        <f>SUM(F8:F87)</f>
        <v>0</v>
      </c>
      <c r="G88" s="124">
        <f>SUM(G8:G87)</f>
        <v>0</v>
      </c>
      <c r="H88" s="125">
        <f>SUM(H8:H87)</f>
        <v>0</v>
      </c>
      <c r="I88" s="126">
        <f>SUM(I8:I87)</f>
        <v>0</v>
      </c>
      <c r="J88" s="127">
        <f>SUM(J8:J87)</f>
        <v>0</v>
      </c>
      <c r="K88" s="128"/>
      <c r="L88" s="126">
        <f t="shared" ref="L88:X88" si="24">SUM(L8:L87)</f>
        <v>0</v>
      </c>
      <c r="M88" s="126">
        <f t="shared" si="24"/>
        <v>0</v>
      </c>
      <c r="N88" s="126">
        <f t="shared" si="24"/>
        <v>0</v>
      </c>
      <c r="O88" s="126">
        <f t="shared" si="24"/>
        <v>0</v>
      </c>
      <c r="P88" s="126">
        <f t="shared" si="24"/>
        <v>0</v>
      </c>
      <c r="Q88" s="129">
        <f t="shared" si="24"/>
        <v>0</v>
      </c>
      <c r="R88" s="130">
        <f t="shared" si="24"/>
        <v>0</v>
      </c>
      <c r="S88" s="130">
        <f t="shared" si="24"/>
        <v>0</v>
      </c>
      <c r="T88" s="126">
        <f t="shared" si="24"/>
        <v>0</v>
      </c>
      <c r="U88" s="126">
        <f t="shared" si="24"/>
        <v>0</v>
      </c>
      <c r="V88" s="126">
        <f t="shared" si="24"/>
        <v>0</v>
      </c>
      <c r="W88" s="126">
        <f t="shared" si="24"/>
        <v>0</v>
      </c>
      <c r="X88" s="127">
        <f t="shared" si="24"/>
        <v>0</v>
      </c>
      <c r="Y88" s="131"/>
      <c r="Z88" s="118">
        <f>SUM(J88,Q88,X88)</f>
        <v>0</v>
      </c>
      <c r="AA88" s="42" t="str">
        <f>IF(SUM(Z8:Z87)=Z88,"OK","確認してね")</f>
        <v>OK</v>
      </c>
    </row>
    <row r="89" spans="2:27" ht="30" customHeight="1">
      <c r="B89" s="5"/>
      <c r="E89" s="62"/>
      <c r="F89" s="132">
        <f>COUNTA(F8:F87)</f>
        <v>0</v>
      </c>
      <c r="G89" s="132">
        <f>COUNTA(G8:G87)</f>
        <v>0</v>
      </c>
      <c r="H89" s="132">
        <f>COUNTA(H8:H87)</f>
        <v>0</v>
      </c>
      <c r="I89" s="132">
        <f>COUNTA(I8:I87)</f>
        <v>0</v>
      </c>
      <c r="J89" s="132"/>
      <c r="K89" s="132">
        <f t="shared" ref="K89:P89" si="25">COUNTA(K8:K87)</f>
        <v>6</v>
      </c>
      <c r="L89" s="132">
        <f t="shared" si="25"/>
        <v>0</v>
      </c>
      <c r="M89" s="132">
        <f t="shared" si="25"/>
        <v>0</v>
      </c>
      <c r="N89" s="132">
        <f t="shared" si="25"/>
        <v>0</v>
      </c>
      <c r="O89" s="132">
        <f t="shared" si="25"/>
        <v>0</v>
      </c>
      <c r="P89" s="132">
        <f t="shared" si="25"/>
        <v>0</v>
      </c>
      <c r="Q89" s="132"/>
      <c r="R89" s="132">
        <f t="shared" ref="R89:W89" si="26">COUNTA(R8:R87)</f>
        <v>6</v>
      </c>
      <c r="S89" s="132">
        <f t="shared" si="26"/>
        <v>0</v>
      </c>
      <c r="T89" s="132">
        <f t="shared" si="26"/>
        <v>0</v>
      </c>
      <c r="U89" s="132">
        <f t="shared" si="26"/>
        <v>0</v>
      </c>
      <c r="V89" s="132">
        <f t="shared" si="26"/>
        <v>0</v>
      </c>
      <c r="W89" s="132">
        <f t="shared" si="26"/>
        <v>0</v>
      </c>
      <c r="X89" s="132"/>
      <c r="Y89" s="63"/>
      <c r="Z89" s="64"/>
    </row>
    <row r="90" spans="2:27" ht="30" customHeight="1"/>
    <row r="91" spans="2:27" ht="30" customHeight="1"/>
    <row r="92" spans="2:27" ht="30" customHeight="1"/>
    <row r="93" spans="2:27" ht="30" customHeight="1"/>
    <row r="94" spans="2:27" ht="30" customHeight="1"/>
    <row r="95" spans="2:27" ht="30" customHeight="1"/>
    <row r="96" spans="2:27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</sheetData>
  <mergeCells count="21">
    <mergeCell ref="W2:Z2"/>
    <mergeCell ref="U2:V2"/>
    <mergeCell ref="D4:D7"/>
    <mergeCell ref="E4:E7"/>
    <mergeCell ref="L5:L7"/>
    <mergeCell ref="P6:P7"/>
    <mergeCell ref="L4:R4"/>
    <mergeCell ref="T5:T6"/>
    <mergeCell ref="U5:V5"/>
    <mergeCell ref="F4:K4"/>
    <mergeCell ref="I6:I7"/>
    <mergeCell ref="G5:H5"/>
    <mergeCell ref="N5:O5"/>
    <mergeCell ref="F5:F6"/>
    <mergeCell ref="M5:M6"/>
    <mergeCell ref="S4:Y4"/>
    <mergeCell ref="S5:S7"/>
    <mergeCell ref="W6:W7"/>
    <mergeCell ref="Z4:Z7"/>
    <mergeCell ref="B4:B7"/>
    <mergeCell ref="C4:C7"/>
  </mergeCells>
  <phoneticPr fontId="2"/>
  <pageMargins left="0.31496062992125984" right="0.38" top="0.59055118110236227" bottom="0.47" header="0.39370078740157483" footer="0.31"/>
  <pageSetup paperSize="9" scale="63" fitToHeight="0" orientation="landscape" horizontalDpi="0" verticalDpi="0" r:id="rId1"/>
  <headerFooter>
    <oddHeader>&amp;R　&amp;"BIZ UDPゴシック,標準"&amp;14　&amp;P/&amp;N　　　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データ!$B$3</xm:f>
          </x14:formula1>
          <xm:sqref>E8:E14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C9" sqref="C9"/>
    </sheetView>
  </sheetViews>
  <sheetFormatPr defaultColWidth="8.6640625" defaultRowHeight="19.5" customHeight="1"/>
  <cols>
    <col min="1" max="16384" width="8.6640625" style="2"/>
  </cols>
  <sheetData>
    <row r="3" spans="2:2" ht="19.5" customHeight="1">
      <c r="B3" s="3" t="s">
        <v>4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入力順②　請求書（内訳シート入力後に作成を）</vt:lpstr>
      <vt:lpstr>入力順①　請求内訳（このシートから作成を）</vt:lpstr>
      <vt:lpstr>データ</vt:lpstr>
      <vt:lpstr>'入力順①　請求内訳（このシートから作成を）'!Print_Area</vt:lpstr>
      <vt:lpstr>'入力順②　請求書（内訳シート入力後に作成を）'!Print_Area</vt:lpstr>
      <vt:lpstr>'入力順①　請求内訳（このシートから作成を）'!Print_Titles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2025-03-03T07:46:57Z</cp:lastPrinted>
  <dcterms:created xsi:type="dcterms:W3CDTF">2025-02-27T02:20:49Z</dcterms:created>
  <dcterms:modified xsi:type="dcterms:W3CDTF">2025-03-20T01:42:06Z</dcterms:modified>
</cp:coreProperties>
</file>