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1\所属フォルダ\国民健康保険課\特定健診担当\04 契約書・委任状等\01 医師会\地域保健包括業務委託\請求書\R8年度\"/>
    </mc:Choice>
  </mc:AlternateContent>
  <bookViews>
    <workbookView xWindow="0" yWindow="0" windowWidth="20490" windowHeight="7635"/>
  </bookViews>
  <sheets>
    <sheet name="報告書兼請求書" sheetId="4" r:id="rId1"/>
    <sheet name="健診・保健指導機関番号" sheetId="5" r:id="rId2"/>
    <sheet name="委託単価表" sheetId="3" r:id="rId3"/>
  </sheets>
  <definedNames>
    <definedName name="_xlnm.Print_Area" localSheetId="0">報告書兼請求書!$A$1:$Q$27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4" l="1"/>
  <c r="L5" i="4" l="1"/>
  <c r="L4" i="4"/>
  <c r="O6" i="4"/>
  <c r="L6" i="4"/>
  <c r="L7" i="4" l="1"/>
  <c r="L21" i="4" l="1"/>
  <c r="L20" i="4"/>
  <c r="L19" i="4"/>
  <c r="L18" i="4"/>
  <c r="L17" i="4"/>
  <c r="L26" i="4" l="1"/>
  <c r="F26" i="4"/>
</calcChain>
</file>

<file path=xl/comments1.xml><?xml version="1.0" encoding="utf-8"?>
<comments xmlns="http://schemas.openxmlformats.org/spreadsheetml/2006/main">
  <authors>
    <author>作成者</author>
    <author>特定健診担当</author>
    <author>小林　景子</author>
  </authors>
  <commentList>
    <comment ref="F2" authorId="0" shapeId="0">
      <text>
        <r>
          <rPr>
            <sz val="12"/>
            <color indexed="81"/>
            <rFont val="MS P ゴシック"/>
            <family val="3"/>
            <charset val="128"/>
          </rPr>
          <t>健診・保健指導機関番号は10桁の参加健診等機関コード登録番号（わからない場合は「健診・保健指導機関番号」のシートを参照してください）</t>
        </r>
      </text>
    </comment>
    <comment ref="M2" authorId="1" shapeId="0">
      <text>
        <r>
          <rPr>
            <u/>
            <sz val="12"/>
            <color indexed="81"/>
            <rFont val="MS P ゴシック"/>
            <family val="3"/>
            <charset val="128"/>
          </rPr>
          <t>○/○　と入力するだけで、年月日の形になります。</t>
        </r>
        <r>
          <rPr>
            <sz val="12"/>
            <color indexed="81"/>
            <rFont val="MS P ゴシック"/>
            <family val="3"/>
            <charset val="128"/>
          </rPr>
          <t>ただし、年明け１月や、遡った日付にする際は、年の表示にご注意ください</t>
        </r>
      </text>
    </comment>
    <comment ref="L5" authorId="0" shapeId="0">
      <text>
        <r>
          <rPr>
            <sz val="12"/>
            <color indexed="81"/>
            <rFont val="MS P ゴシック"/>
            <family val="3"/>
            <charset val="128"/>
          </rPr>
          <t xml:space="preserve">
【記入方法】
〇</t>
        </r>
        <r>
          <rPr>
            <u/>
            <sz val="12"/>
            <color indexed="81"/>
            <rFont val="MS P ゴシック"/>
            <family val="3"/>
            <charset val="128"/>
          </rPr>
          <t>姫路市に相手方登録した内容</t>
        </r>
        <r>
          <rPr>
            <sz val="12"/>
            <color indexed="81"/>
            <rFont val="MS P ゴシック"/>
            <family val="3"/>
            <charset val="128"/>
          </rPr>
          <t>で、漏れなく記載してください。
　①</t>
        </r>
        <r>
          <rPr>
            <u/>
            <sz val="12"/>
            <color indexed="81"/>
            <rFont val="MS P ゴシック"/>
            <family val="3"/>
            <charset val="128"/>
          </rPr>
          <t>医療機関名称</t>
        </r>
        <r>
          <rPr>
            <sz val="12"/>
            <color indexed="81"/>
            <rFont val="MS P ゴシック"/>
            <family val="3"/>
            <charset val="128"/>
          </rPr>
          <t>　
　②</t>
        </r>
        <r>
          <rPr>
            <u/>
            <sz val="12"/>
            <color indexed="81"/>
            <rFont val="MS P ゴシック"/>
            <family val="3"/>
            <charset val="128"/>
          </rPr>
          <t>住所</t>
        </r>
        <r>
          <rPr>
            <sz val="12"/>
            <color indexed="81"/>
            <rFont val="MS P ゴシック"/>
            <family val="3"/>
            <charset val="128"/>
          </rPr>
          <t xml:space="preserve">
　③</t>
        </r>
        <r>
          <rPr>
            <u/>
            <sz val="12"/>
            <color indexed="81"/>
            <rFont val="MS P ゴシック"/>
            <family val="3"/>
            <charset val="128"/>
          </rPr>
          <t>開設者（代表者）職・氏名</t>
        </r>
        <r>
          <rPr>
            <sz val="12"/>
            <color indexed="81"/>
            <rFont val="MS P ゴシック"/>
            <family val="3"/>
            <charset val="128"/>
          </rPr>
          <t xml:space="preserve">
　④</t>
        </r>
        <r>
          <rPr>
            <u/>
            <sz val="12"/>
            <color indexed="81"/>
            <rFont val="MS P ゴシック"/>
            <family val="3"/>
            <charset val="128"/>
          </rPr>
          <t>電話番号</t>
        </r>
        <r>
          <rPr>
            <sz val="12"/>
            <color indexed="81"/>
            <rFont val="MS P ゴシック"/>
            <family val="3"/>
            <charset val="128"/>
          </rPr>
          <t xml:space="preserve">
　※①、②、③、④は、「健診・保健指導機関番号」を入力すると
　　自動で表示されます。
　　自動で表示されない場合は、ご自身で入力してください。
　※</t>
        </r>
        <r>
          <rPr>
            <sz val="12"/>
            <color indexed="10"/>
            <rFont val="MS P ゴシック"/>
            <family val="3"/>
            <charset val="128"/>
          </rPr>
          <t>自動で表示された内容に変更が必要な場合、変更の手続きが必要
　　です。</t>
        </r>
        <r>
          <rPr>
            <sz val="12"/>
            <color indexed="81"/>
            <rFont val="MS P ゴシック"/>
            <family val="3"/>
            <charset val="128"/>
          </rPr>
          <t>必ず姫路市国民健康保険課あてにご連絡ください。
　　変更手続きなく記載した場合、お支払いができない可能性があり
　　ます。
〇発行責任者
　発行責任者は、代表者と同一人物であっても記載してください。
〇委任状登録時に入力した内容で記載してください。
　①担当者
　②メールアドレス</t>
        </r>
      </text>
    </comment>
    <comment ref="F22" authorId="2" shapeId="0">
      <text>
        <r>
          <rPr>
            <sz val="12"/>
            <color indexed="81"/>
            <rFont val="MS P ゴシック"/>
            <family val="3"/>
            <charset val="128"/>
          </rPr>
          <t>途中終了者がいる場合は、実施人数、実施ポイントを入力してください。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<sst xmlns="http://schemas.openxmlformats.org/spreadsheetml/2006/main" count="349" uniqueCount="236">
  <si>
    <t>区分</t>
    <rPh sb="0" eb="2">
      <t>クブン</t>
    </rPh>
    <phoneticPr fontId="3"/>
  </si>
  <si>
    <t>実施内容</t>
    <rPh sb="0" eb="2">
      <t>ジッシ</t>
    </rPh>
    <rPh sb="2" eb="4">
      <t>ナイヨウ</t>
    </rPh>
    <phoneticPr fontId="3"/>
  </si>
  <si>
    <t>初回指導</t>
    <rPh sb="0" eb="2">
      <t>ショカイ</t>
    </rPh>
    <rPh sb="2" eb="4">
      <t>シドウ</t>
    </rPh>
    <phoneticPr fontId="3"/>
  </si>
  <si>
    <t>途中終了</t>
    <rPh sb="0" eb="2">
      <t>トチュウ</t>
    </rPh>
    <rPh sb="2" eb="4">
      <t>シュウリョウ</t>
    </rPh>
    <phoneticPr fontId="3"/>
  </si>
  <si>
    <t>実施者数(人)</t>
    <rPh sb="0" eb="2">
      <t>ジッシ</t>
    </rPh>
    <rPh sb="2" eb="3">
      <t>シャ</t>
    </rPh>
    <rPh sb="3" eb="4">
      <t>スウ</t>
    </rPh>
    <rPh sb="5" eb="6">
      <t>ニン</t>
    </rPh>
    <phoneticPr fontId="3"/>
  </si>
  <si>
    <t>年　　月　　日</t>
    <rPh sb="0" eb="1">
      <t>ネン</t>
    </rPh>
    <rPh sb="3" eb="4">
      <t>ツキ</t>
    </rPh>
    <rPh sb="6" eb="7">
      <t>ヒ</t>
    </rPh>
    <phoneticPr fontId="7"/>
  </si>
  <si>
    <t>　姫 路 市 長 様</t>
    <rPh sb="1" eb="2">
      <t>ヒメ</t>
    </rPh>
    <rPh sb="3" eb="4">
      <t>ミチ</t>
    </rPh>
    <rPh sb="5" eb="6">
      <t>シ</t>
    </rPh>
    <rPh sb="7" eb="8">
      <t>チョウ</t>
    </rPh>
    <rPh sb="9" eb="10">
      <t>サマ</t>
    </rPh>
    <phoneticPr fontId="7"/>
  </si>
  <si>
    <t>医療機関等名称</t>
    <rPh sb="0" eb="2">
      <t>イリョウ</t>
    </rPh>
    <rPh sb="2" eb="4">
      <t>キカン</t>
    </rPh>
    <rPh sb="4" eb="5">
      <t>トウ</t>
    </rPh>
    <rPh sb="5" eb="7">
      <t>メイショウ</t>
    </rPh>
    <phoneticPr fontId="12"/>
  </si>
  <si>
    <t>　</t>
    <phoneticPr fontId="7"/>
  </si>
  <si>
    <t>電話番号</t>
    <rPh sb="0" eb="2">
      <t>デンワ</t>
    </rPh>
    <rPh sb="2" eb="4">
      <t>バンゴウ</t>
    </rPh>
    <phoneticPr fontId="12"/>
  </si>
  <si>
    <t>担当者氏名</t>
    <rPh sb="0" eb="3">
      <t>タントウシャ</t>
    </rPh>
    <rPh sb="3" eb="5">
      <t>シメイ</t>
    </rPh>
    <phoneticPr fontId="12"/>
  </si>
  <si>
    <t>健診・保健指導
機関番号</t>
    <rPh sb="0" eb="2">
      <t>ケンシン</t>
    </rPh>
    <rPh sb="3" eb="5">
      <t>ホケン</t>
    </rPh>
    <rPh sb="5" eb="7">
      <t>シドウ</t>
    </rPh>
    <rPh sb="8" eb="10">
      <t>キカン</t>
    </rPh>
    <rPh sb="10" eb="12">
      <t>バンゴウ</t>
    </rPh>
    <phoneticPr fontId="7"/>
  </si>
  <si>
    <r>
      <t xml:space="preserve">健診・保健指導
機関番号
</t>
    </r>
    <r>
      <rPr>
        <sz val="9"/>
        <color indexed="8"/>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8"/>
  </si>
  <si>
    <t>実施機関名</t>
    <rPh sb="0" eb="2">
      <t>ジッシ</t>
    </rPh>
    <rPh sb="2" eb="5">
      <t>キカンメイ</t>
    </rPh>
    <phoneticPr fontId="18"/>
  </si>
  <si>
    <r>
      <t xml:space="preserve">郵便番号
</t>
    </r>
    <r>
      <rPr>
        <sz val="9"/>
        <color indexed="8"/>
        <rFont val="ＭＳ Ｐ明朝"/>
        <family val="1"/>
        <charset val="128"/>
      </rPr>
      <t>(半角数字・ハイフンあり)</t>
    </r>
    <rPh sb="0" eb="2">
      <t>ユウビン</t>
    </rPh>
    <rPh sb="2" eb="4">
      <t>バンゴウ</t>
    </rPh>
    <rPh sb="6" eb="8">
      <t>ハンカク</t>
    </rPh>
    <rPh sb="8" eb="10">
      <t>スウジ</t>
    </rPh>
    <phoneticPr fontId="18"/>
  </si>
  <si>
    <t>要予約</t>
    <rPh sb="0" eb="1">
      <t>ヨウ</t>
    </rPh>
    <rPh sb="1" eb="3">
      <t>ヨヤク</t>
    </rPh>
    <phoneticPr fontId="18"/>
  </si>
  <si>
    <t>保健指導</t>
    <rPh sb="0" eb="2">
      <t>ホケン</t>
    </rPh>
    <rPh sb="2" eb="4">
      <t>シドウ</t>
    </rPh>
    <phoneticPr fontId="18"/>
  </si>
  <si>
    <t>特定保健指導</t>
    <rPh sb="0" eb="2">
      <t>トクテイ</t>
    </rPh>
    <rPh sb="2" eb="3">
      <t>ホ</t>
    </rPh>
    <rPh sb="3" eb="4">
      <t>ケン</t>
    </rPh>
    <rPh sb="4" eb="6">
      <t>シドウ</t>
    </rPh>
    <phoneticPr fontId="18"/>
  </si>
  <si>
    <t>自院受診者のみ実施する</t>
    <rPh sb="0" eb="1">
      <t>ジ</t>
    </rPh>
    <rPh sb="1" eb="2">
      <t>イン</t>
    </rPh>
    <rPh sb="2" eb="4">
      <t>ジュシン</t>
    </rPh>
    <rPh sb="4" eb="5">
      <t>シャ</t>
    </rPh>
    <rPh sb="7" eb="9">
      <t>ジッシ</t>
    </rPh>
    <phoneticPr fontId="18"/>
  </si>
  <si>
    <t>自院・他院受診者を実施する</t>
    <rPh sb="0" eb="1">
      <t>ジ</t>
    </rPh>
    <rPh sb="1" eb="2">
      <t>イン</t>
    </rPh>
    <rPh sb="3" eb="4">
      <t>タ</t>
    </rPh>
    <rPh sb="4" eb="5">
      <t>イン</t>
    </rPh>
    <rPh sb="5" eb="7">
      <t>ジュシン</t>
    </rPh>
    <rPh sb="7" eb="8">
      <t>シャ</t>
    </rPh>
    <rPh sb="9" eb="11">
      <t>ジッシ</t>
    </rPh>
    <phoneticPr fontId="18"/>
  </si>
  <si>
    <t>健診当日初回面接※5</t>
    <rPh sb="0" eb="2">
      <t>ケンシン</t>
    </rPh>
    <rPh sb="2" eb="4">
      <t>トウジツ</t>
    </rPh>
    <rPh sb="4" eb="6">
      <t>ショカイ</t>
    </rPh>
    <rPh sb="6" eb="8">
      <t>メンセツ</t>
    </rPh>
    <phoneticPr fontId="18"/>
  </si>
  <si>
    <t>動機付け支援</t>
    <rPh sb="0" eb="2">
      <t>ドウキ</t>
    </rPh>
    <rPh sb="2" eb="3">
      <t>ツ</t>
    </rPh>
    <rPh sb="4" eb="6">
      <t>シエン</t>
    </rPh>
    <phoneticPr fontId="18"/>
  </si>
  <si>
    <t>積極的支援　</t>
    <rPh sb="0" eb="2">
      <t>セッキョク</t>
    </rPh>
    <rPh sb="2" eb="3">
      <t>テキ</t>
    </rPh>
    <rPh sb="3" eb="5">
      <t>シエン</t>
    </rPh>
    <phoneticPr fontId="18"/>
  </si>
  <si>
    <t>○</t>
  </si>
  <si>
    <t>松浦医院</t>
  </si>
  <si>
    <t>671-2113</t>
  </si>
  <si>
    <t>仁恵病院</t>
  </si>
  <si>
    <t>670-0811</t>
  </si>
  <si>
    <t>森内科医院</t>
  </si>
  <si>
    <t>670-0029</t>
  </si>
  <si>
    <t>079-297-2018</t>
  </si>
  <si>
    <t>城陽江尻病院</t>
  </si>
  <si>
    <t>670-0947</t>
  </si>
  <si>
    <t>079-225-1231</t>
  </si>
  <si>
    <t>670-0822</t>
  </si>
  <si>
    <t>079-285-3377</t>
  </si>
  <si>
    <t>井野病院</t>
  </si>
  <si>
    <t>671-0102</t>
  </si>
  <si>
    <t>079-254-5553</t>
  </si>
  <si>
    <t>姫路市医師会診療所</t>
  </si>
  <si>
    <t>670-0061</t>
  </si>
  <si>
    <t>079-295-3322</t>
  </si>
  <si>
    <t>石橋内科広畑センチュリー病院</t>
  </si>
  <si>
    <t>671-1116</t>
  </si>
  <si>
    <t>079-230-0800</t>
  </si>
  <si>
    <t>中谷病院</t>
  </si>
  <si>
    <t>672-8064</t>
  </si>
  <si>
    <t>079-235-5566</t>
  </si>
  <si>
    <t>野里門クリニック</t>
  </si>
  <si>
    <t>670-0011</t>
  </si>
  <si>
    <t>671-1121</t>
  </si>
  <si>
    <t>079-237-1484</t>
  </si>
  <si>
    <t>糖尿病内科　西詰医院</t>
  </si>
  <si>
    <t>670-0996</t>
  </si>
  <si>
    <t>079-292-0092</t>
  </si>
  <si>
    <t>670-0012</t>
  </si>
  <si>
    <t>請求月（事業実施月）</t>
    <rPh sb="0" eb="2">
      <t>セイキュウ</t>
    </rPh>
    <rPh sb="2" eb="3">
      <t>ツキ</t>
    </rPh>
    <rPh sb="4" eb="6">
      <t>ジギョウ</t>
    </rPh>
    <rPh sb="6" eb="8">
      <t>ジッシ</t>
    </rPh>
    <rPh sb="8" eb="9">
      <t>ツキ</t>
    </rPh>
    <phoneticPr fontId="7"/>
  </si>
  <si>
    <t>令和</t>
    <rPh sb="0" eb="2">
      <t>レイワ</t>
    </rPh>
    <phoneticPr fontId="7"/>
  </si>
  <si>
    <t>年</t>
    <rPh sb="0" eb="1">
      <t>ネン</t>
    </rPh>
    <phoneticPr fontId="7"/>
  </si>
  <si>
    <t>月</t>
    <rPh sb="0" eb="1">
      <t>ツキ</t>
    </rPh>
    <phoneticPr fontId="7"/>
  </si>
  <si>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7"/>
  </si>
  <si>
    <t>/180P</t>
    <phoneticPr fontId="3"/>
  </si>
  <si>
    <t>×</t>
    <phoneticPr fontId="3"/>
  </si>
  <si>
    <t>総計</t>
    <rPh sb="0" eb="2">
      <t>ソウケイ</t>
    </rPh>
    <phoneticPr fontId="3"/>
  </si>
  <si>
    <t>支払い条件</t>
    <rPh sb="0" eb="2">
      <t>シハラ</t>
    </rPh>
    <rPh sb="3" eb="5">
      <t>ジョウケン</t>
    </rPh>
    <phoneticPr fontId="18"/>
  </si>
  <si>
    <t>１人当たり委託料単価
（消費税含む）</t>
    <phoneticPr fontId="18"/>
  </si>
  <si>
    <t>動機付支援</t>
    <rPh sb="0" eb="2">
      <t>ドウキ</t>
    </rPh>
    <rPh sb="2" eb="3">
      <t>ヅケ</t>
    </rPh>
    <rPh sb="3" eb="5">
      <t>シエン</t>
    </rPh>
    <phoneticPr fontId="18"/>
  </si>
  <si>
    <t>積極的支援</t>
    <rPh sb="0" eb="3">
      <t>セッキョクテキ</t>
    </rPh>
    <rPh sb="3" eb="5">
      <t>シエン</t>
    </rPh>
    <phoneticPr fontId="18"/>
  </si>
  <si>
    <t>1人あたり保健指導委託料</t>
    <rPh sb="1" eb="2">
      <t>ニン</t>
    </rPh>
    <rPh sb="5" eb="7">
      <t>ホケン</t>
    </rPh>
    <rPh sb="7" eb="9">
      <t>シドウ</t>
    </rPh>
    <rPh sb="9" eb="12">
      <t>イタクリョウ</t>
    </rPh>
    <phoneticPr fontId="3"/>
  </si>
  <si>
    <t>初回指導時に保健指導委託料の8/10</t>
    <rPh sb="0" eb="2">
      <t>ショカイ</t>
    </rPh>
    <rPh sb="2" eb="4">
      <t>シドウ</t>
    </rPh>
    <rPh sb="4" eb="5">
      <t>ジ</t>
    </rPh>
    <rPh sb="6" eb="8">
      <t>ホケン</t>
    </rPh>
    <rPh sb="8" eb="10">
      <t>シドウ</t>
    </rPh>
    <rPh sb="10" eb="12">
      <t>イタク</t>
    </rPh>
    <rPh sb="12" eb="13">
      <t>リョウ</t>
    </rPh>
    <phoneticPr fontId="18"/>
  </si>
  <si>
    <t>6か月後評価時に保健指導委託料の2/10</t>
    <rPh sb="2" eb="4">
      <t>ゲツゴ</t>
    </rPh>
    <rPh sb="4" eb="6">
      <t>ヒョウカ</t>
    </rPh>
    <rPh sb="6" eb="7">
      <t>ジ</t>
    </rPh>
    <rPh sb="8" eb="10">
      <t>ホケン</t>
    </rPh>
    <rPh sb="10" eb="12">
      <t>シドウ</t>
    </rPh>
    <rPh sb="12" eb="14">
      <t>イタク</t>
    </rPh>
    <rPh sb="14" eb="15">
      <t>リョウ</t>
    </rPh>
    <phoneticPr fontId="18"/>
  </si>
  <si>
    <t>途中終了時に保健指導委託料の1/10</t>
    <rPh sb="0" eb="2">
      <t>トチュウ</t>
    </rPh>
    <rPh sb="2" eb="4">
      <t>シュウリョウ</t>
    </rPh>
    <rPh sb="4" eb="5">
      <t>ジ</t>
    </rPh>
    <rPh sb="6" eb="8">
      <t>ホケン</t>
    </rPh>
    <rPh sb="8" eb="10">
      <t>シドウ</t>
    </rPh>
    <rPh sb="10" eb="13">
      <t>イタクリョウ</t>
    </rPh>
    <phoneticPr fontId="3"/>
  </si>
  <si>
    <t>初回指導時に保健指導委託料の4/10</t>
    <rPh sb="0" eb="2">
      <t>ショカイ</t>
    </rPh>
    <rPh sb="2" eb="4">
      <t>シドウ</t>
    </rPh>
    <rPh sb="4" eb="5">
      <t>ジ</t>
    </rPh>
    <rPh sb="6" eb="8">
      <t>ホケン</t>
    </rPh>
    <rPh sb="8" eb="10">
      <t>シドウ</t>
    </rPh>
    <rPh sb="10" eb="12">
      <t>イタク</t>
    </rPh>
    <rPh sb="12" eb="13">
      <t>リョウ</t>
    </rPh>
    <phoneticPr fontId="18"/>
  </si>
  <si>
    <t>6か月後評価時に保健指導委託料の6/10</t>
    <rPh sb="2" eb="4">
      <t>ゲツゴ</t>
    </rPh>
    <rPh sb="4" eb="6">
      <t>ヒョウカ</t>
    </rPh>
    <rPh sb="6" eb="7">
      <t>ジ</t>
    </rPh>
    <rPh sb="8" eb="10">
      <t>ホケン</t>
    </rPh>
    <rPh sb="10" eb="12">
      <t>シドウ</t>
    </rPh>
    <rPh sb="12" eb="14">
      <t>イタク</t>
    </rPh>
    <rPh sb="14" eb="15">
      <t>リョウ</t>
    </rPh>
    <phoneticPr fontId="18"/>
  </si>
  <si>
    <t>特定保健指導委託料単価</t>
    <rPh sb="0" eb="2">
      <t>トクテイ</t>
    </rPh>
    <rPh sb="2" eb="4">
      <t>ホケン</t>
    </rPh>
    <rPh sb="4" eb="6">
      <t>シドウ</t>
    </rPh>
    <rPh sb="6" eb="9">
      <t>イタクリョウ</t>
    </rPh>
    <rPh sb="9" eb="11">
      <t>タンカ</t>
    </rPh>
    <phoneticPr fontId="3"/>
  </si>
  <si>
    <t>金額(消費税込）</t>
    <rPh sb="0" eb="2">
      <t>キンガク</t>
    </rPh>
    <rPh sb="3" eb="5">
      <t>ショウヒ</t>
    </rPh>
    <rPh sb="5" eb="7">
      <t>ゼイコミ</t>
    </rPh>
    <phoneticPr fontId="3"/>
  </si>
  <si>
    <r>
      <t>電話番号</t>
    </r>
    <r>
      <rPr>
        <sz val="8"/>
        <color indexed="8"/>
        <rFont val="ＭＳ Ｐ明朝"/>
        <family val="1"/>
        <charset val="128"/>
      </rPr>
      <t>(相手方登録しているもの）</t>
    </r>
    <rPh sb="0" eb="2">
      <t>デンワ</t>
    </rPh>
    <rPh sb="2" eb="4">
      <t>バンゴウ</t>
    </rPh>
    <rPh sb="5" eb="8">
      <t>アイテガタ</t>
    </rPh>
    <rPh sb="8" eb="10">
      <t>トウロク</t>
    </rPh>
    <phoneticPr fontId="18"/>
  </si>
  <si>
    <r>
      <t>担当者肩書、氏名</t>
    </r>
    <r>
      <rPr>
        <sz val="8"/>
        <color indexed="8"/>
        <rFont val="ＭＳ Ｐ明朝"/>
        <family val="1"/>
        <charset val="128"/>
      </rPr>
      <t>(相手方登録しているもの）</t>
    </r>
    <rPh sb="0" eb="3">
      <t>タントウシャ</t>
    </rPh>
    <rPh sb="3" eb="5">
      <t>カタガキ</t>
    </rPh>
    <rPh sb="6" eb="8">
      <t>シメイ</t>
    </rPh>
    <rPh sb="9" eb="12">
      <t>アイテガタ</t>
    </rPh>
    <rPh sb="12" eb="14">
      <t>トウロク</t>
    </rPh>
    <phoneticPr fontId="18"/>
  </si>
  <si>
    <t>住所</t>
    <rPh sb="0" eb="2">
      <t>ジュウショ</t>
    </rPh>
    <phoneticPr fontId="12"/>
  </si>
  <si>
    <t>開設者(代表者)職・氏名</t>
    <rPh sb="0" eb="2">
      <t>カイセツ</t>
    </rPh>
    <rPh sb="2" eb="3">
      <t>シャ</t>
    </rPh>
    <rPh sb="4" eb="7">
      <t>ダイヒョウシャ</t>
    </rPh>
    <rPh sb="8" eb="9">
      <t>ショク</t>
    </rPh>
    <rPh sb="10" eb="12">
      <t>シメイ</t>
    </rPh>
    <phoneticPr fontId="12"/>
  </si>
  <si>
    <t>発行責任者氏名</t>
    <rPh sb="0" eb="2">
      <t>ハッコウ</t>
    </rPh>
    <rPh sb="2" eb="5">
      <t>セキニンシャ</t>
    </rPh>
    <rPh sb="5" eb="7">
      <t>シメイ</t>
    </rPh>
    <phoneticPr fontId="12"/>
  </si>
  <si>
    <t>メールアドレス</t>
  </si>
  <si>
    <t>請求日</t>
    <rPh sb="0" eb="2">
      <t>セイキュウ</t>
    </rPh>
    <rPh sb="2" eb="3">
      <t>ビ</t>
    </rPh>
    <phoneticPr fontId="3"/>
  </si>
  <si>
    <t>積極的
支援</t>
    <rPh sb="0" eb="3">
      <t>セッキョクテキ</t>
    </rPh>
    <rPh sb="4" eb="6">
      <t>シエン</t>
    </rPh>
    <phoneticPr fontId="3"/>
  </si>
  <si>
    <t>下記のとおり請求します。</t>
    <rPh sb="0" eb="2">
      <t>カキ</t>
    </rPh>
    <rPh sb="6" eb="8">
      <t>セイキュウ</t>
    </rPh>
    <phoneticPr fontId="3"/>
  </si>
  <si>
    <t>姫路市夢前町古知之庄609</t>
  </si>
  <si>
    <t>079-336-0120</t>
  </si>
  <si>
    <t>真浦クリニック</t>
  </si>
  <si>
    <t>672-0101</t>
  </si>
  <si>
    <t>姫路市家島町真浦字片山2379-1</t>
  </si>
  <si>
    <t>079-325-0995</t>
  </si>
  <si>
    <t>姫路市野里275</t>
  </si>
  <si>
    <t>079-281-6980</t>
  </si>
  <si>
    <t>姫路市嵐山町4-1</t>
  </si>
  <si>
    <t>阿佐美内科医院</t>
  </si>
  <si>
    <t>670-0831</t>
  </si>
  <si>
    <t>079-222-1512</t>
  </si>
  <si>
    <t>瀧谷内科医院</t>
  </si>
  <si>
    <t>671-2243</t>
  </si>
  <si>
    <t>079-266-2353</t>
  </si>
  <si>
    <t>姫路市大塩町汐咲1丁目27</t>
  </si>
  <si>
    <t>姫路市西今宿3丁目7-21</t>
  </si>
  <si>
    <t>姫路市広畑区正門通4丁目2-1</t>
  </si>
  <si>
    <t>姫路市飾磨区細江2501</t>
  </si>
  <si>
    <t>姫路市坊主町1</t>
  </si>
  <si>
    <t>石橋内科</t>
  </si>
  <si>
    <t>姫路市土山5丁目5-35</t>
  </si>
  <si>
    <t>城南病院</t>
  </si>
  <si>
    <t>姫路市本町231</t>
  </si>
  <si>
    <t>079-225-2211</t>
  </si>
  <si>
    <t>もりたファミリークリニック</t>
  </si>
  <si>
    <t>670-0948</t>
  </si>
  <si>
    <t>079-289-5729</t>
  </si>
  <si>
    <t>代表者役職名</t>
    <rPh sb="0" eb="3">
      <t>ダイヒョウシャ</t>
    </rPh>
    <rPh sb="3" eb="6">
      <t>ヤクショクメイ</t>
    </rPh>
    <phoneticPr fontId="3"/>
  </si>
  <si>
    <t>代表者名</t>
    <rPh sb="0" eb="3">
      <t>ダイヒョウシャ</t>
    </rPh>
    <rPh sb="3" eb="4">
      <t>メイ</t>
    </rPh>
    <phoneticPr fontId="3"/>
  </si>
  <si>
    <t>院長</t>
    <rPh sb="0" eb="2">
      <t>インチョウ</t>
    </rPh>
    <phoneticPr fontId="3"/>
  </si>
  <si>
    <t>医療機関名または法人名</t>
    <rPh sb="0" eb="2">
      <t>イリョウ</t>
    </rPh>
    <rPh sb="2" eb="4">
      <t>キカン</t>
    </rPh>
    <rPh sb="4" eb="5">
      <t>メイ</t>
    </rPh>
    <rPh sb="8" eb="10">
      <t>ホウジン</t>
    </rPh>
    <rPh sb="10" eb="11">
      <t>メイ</t>
    </rPh>
    <phoneticPr fontId="3"/>
  </si>
  <si>
    <t>松浦診療所</t>
    <rPh sb="0" eb="2">
      <t>マツウラ</t>
    </rPh>
    <rPh sb="2" eb="5">
      <t>シンリョウショ</t>
    </rPh>
    <phoneticPr fontId="3"/>
  </si>
  <si>
    <t>松浦　伸郎</t>
    <rPh sb="0" eb="2">
      <t>マツウラ</t>
    </rPh>
    <rPh sb="3" eb="5">
      <t>ノブロウ</t>
    </rPh>
    <phoneticPr fontId="3"/>
  </si>
  <si>
    <t>松浦医院</t>
    <rPh sb="0" eb="2">
      <t>マツウラ</t>
    </rPh>
    <rPh sb="2" eb="4">
      <t>イイン</t>
    </rPh>
    <phoneticPr fontId="3"/>
  </si>
  <si>
    <t>理事長</t>
    <rPh sb="0" eb="3">
      <t>リジチョウ</t>
    </rPh>
    <phoneticPr fontId="3"/>
  </si>
  <si>
    <t>西川　弘</t>
    <rPh sb="0" eb="2">
      <t>ニシカワ</t>
    </rPh>
    <rPh sb="3" eb="4">
      <t>ヒロシ</t>
    </rPh>
    <phoneticPr fontId="3"/>
  </si>
  <si>
    <t>中島　宣行</t>
    <rPh sb="0" eb="2">
      <t>ナカシマ</t>
    </rPh>
    <rPh sb="3" eb="5">
      <t>ノブユキ</t>
    </rPh>
    <phoneticPr fontId="3"/>
  </si>
  <si>
    <t>江尻　一成</t>
    <rPh sb="0" eb="2">
      <t>エジリ</t>
    </rPh>
    <rPh sb="3" eb="5">
      <t>イッセイ</t>
    </rPh>
    <phoneticPr fontId="3"/>
  </si>
  <si>
    <t>姫路医療生活協同組合　共立病院</t>
    <rPh sb="0" eb="2">
      <t>ヒメジ</t>
    </rPh>
    <rPh sb="2" eb="4">
      <t>イリョウ</t>
    </rPh>
    <rPh sb="4" eb="6">
      <t>セイカツ</t>
    </rPh>
    <rPh sb="6" eb="8">
      <t>キョウドウ</t>
    </rPh>
    <rPh sb="8" eb="10">
      <t>クミアイ</t>
    </rPh>
    <rPh sb="11" eb="13">
      <t>キョウリツ</t>
    </rPh>
    <rPh sb="13" eb="15">
      <t>ビョウイン</t>
    </rPh>
    <phoneticPr fontId="3"/>
  </si>
  <si>
    <t>西村　哲範</t>
    <rPh sb="0" eb="2">
      <t>ニシムラ</t>
    </rPh>
    <rPh sb="3" eb="5">
      <t>テツノリ</t>
    </rPh>
    <phoneticPr fontId="3"/>
  </si>
  <si>
    <t>阿佐美内科医院</t>
    <rPh sb="0" eb="3">
      <t>アサミ</t>
    </rPh>
    <rPh sb="3" eb="5">
      <t>ナイカ</t>
    </rPh>
    <rPh sb="5" eb="7">
      <t>イイン</t>
    </rPh>
    <phoneticPr fontId="3"/>
  </si>
  <si>
    <t>阿佐美　實</t>
    <rPh sb="0" eb="3">
      <t>アサミ</t>
    </rPh>
    <rPh sb="4" eb="5">
      <t>ミノル</t>
    </rPh>
    <phoneticPr fontId="3"/>
  </si>
  <si>
    <t>医療法人社団　樹徳会　瀧谷内科医院</t>
    <rPh sb="0" eb="2">
      <t>イリョウ</t>
    </rPh>
    <rPh sb="2" eb="4">
      <t>ホウジン</t>
    </rPh>
    <rPh sb="4" eb="6">
      <t>シャダン</t>
    </rPh>
    <rPh sb="7" eb="9">
      <t>ジュトク</t>
    </rPh>
    <rPh sb="9" eb="10">
      <t>カイ</t>
    </rPh>
    <rPh sb="11" eb="13">
      <t>タキタニ</t>
    </rPh>
    <rPh sb="13" eb="15">
      <t>ナイカ</t>
    </rPh>
    <rPh sb="15" eb="17">
      <t>イイン</t>
    </rPh>
    <phoneticPr fontId="3"/>
  </si>
  <si>
    <t>瀧谷　泰博</t>
    <rPh sb="0" eb="2">
      <t>タキタニ</t>
    </rPh>
    <rPh sb="3" eb="5">
      <t>ヤスヒロ</t>
    </rPh>
    <phoneticPr fontId="3"/>
  </si>
  <si>
    <t>医療法人社団　汐咲会　井野病院</t>
    <rPh sb="0" eb="2">
      <t>イリョウ</t>
    </rPh>
    <rPh sb="2" eb="4">
      <t>ホウジン</t>
    </rPh>
    <rPh sb="4" eb="6">
      <t>シャダン</t>
    </rPh>
    <rPh sb="7" eb="9">
      <t>シオサキ</t>
    </rPh>
    <rPh sb="9" eb="10">
      <t>カイ</t>
    </rPh>
    <rPh sb="11" eb="13">
      <t>イノ</t>
    </rPh>
    <rPh sb="13" eb="15">
      <t>ビョウイン</t>
    </rPh>
    <phoneticPr fontId="3"/>
  </si>
  <si>
    <t>井野　隆弘</t>
    <rPh sb="0" eb="2">
      <t>イノ</t>
    </rPh>
    <rPh sb="3" eb="5">
      <t>タカヒロ</t>
    </rPh>
    <phoneticPr fontId="3"/>
  </si>
  <si>
    <t>一般社団法人　姫路市医師会</t>
    <rPh sb="0" eb="2">
      <t>イッパン</t>
    </rPh>
    <rPh sb="2" eb="4">
      <t>シャダン</t>
    </rPh>
    <rPh sb="4" eb="6">
      <t>ホウジン</t>
    </rPh>
    <rPh sb="7" eb="10">
      <t>ヒメジシ</t>
    </rPh>
    <rPh sb="10" eb="13">
      <t>イシカイ</t>
    </rPh>
    <phoneticPr fontId="3"/>
  </si>
  <si>
    <t>会長</t>
    <rPh sb="0" eb="2">
      <t>カイチョウ</t>
    </rPh>
    <phoneticPr fontId="3"/>
  </si>
  <si>
    <t>石橋　悦次</t>
    <rPh sb="0" eb="2">
      <t>イシバシ</t>
    </rPh>
    <rPh sb="3" eb="5">
      <t>エツジ</t>
    </rPh>
    <phoneticPr fontId="3"/>
  </si>
  <si>
    <t>医療法人社団　石橋内科　石橋内科広畑センチュリー病院</t>
    <rPh sb="0" eb="2">
      <t>イリョウ</t>
    </rPh>
    <rPh sb="2" eb="4">
      <t>ホウジン</t>
    </rPh>
    <rPh sb="4" eb="6">
      <t>シャダン</t>
    </rPh>
    <rPh sb="7" eb="9">
      <t>イシバシ</t>
    </rPh>
    <rPh sb="9" eb="11">
      <t>ナイカ</t>
    </rPh>
    <rPh sb="12" eb="14">
      <t>イシバシ</t>
    </rPh>
    <rPh sb="14" eb="16">
      <t>ナイカ</t>
    </rPh>
    <rPh sb="16" eb="18">
      <t>ヒロハタ</t>
    </rPh>
    <rPh sb="24" eb="26">
      <t>ビョウイン</t>
    </rPh>
    <phoneticPr fontId="3"/>
  </si>
  <si>
    <t>医療法人社団　健裕会　中谷病院</t>
    <rPh sb="0" eb="2">
      <t>イリョウ</t>
    </rPh>
    <rPh sb="2" eb="4">
      <t>ホウジン</t>
    </rPh>
    <rPh sb="4" eb="6">
      <t>シャダン</t>
    </rPh>
    <rPh sb="7" eb="8">
      <t>ケン</t>
    </rPh>
    <rPh sb="8" eb="9">
      <t>ユウ</t>
    </rPh>
    <rPh sb="9" eb="10">
      <t>カイ</t>
    </rPh>
    <rPh sb="11" eb="13">
      <t>ナカタニ</t>
    </rPh>
    <rPh sb="13" eb="15">
      <t>ビョウイン</t>
    </rPh>
    <phoneticPr fontId="3"/>
  </si>
  <si>
    <t>中谷　裕司</t>
    <rPh sb="0" eb="2">
      <t>ナカタニ</t>
    </rPh>
    <rPh sb="3" eb="5">
      <t>ユウジ</t>
    </rPh>
    <phoneticPr fontId="3"/>
  </si>
  <si>
    <t>野里門クリニック</t>
    <rPh sb="0" eb="2">
      <t>ノザト</t>
    </rPh>
    <rPh sb="2" eb="3">
      <t>モン</t>
    </rPh>
    <phoneticPr fontId="3"/>
  </si>
  <si>
    <t>石井　洋治</t>
    <rPh sb="0" eb="2">
      <t>イシイ</t>
    </rPh>
    <rPh sb="3" eb="5">
      <t>ヨウジ</t>
    </rPh>
    <phoneticPr fontId="3"/>
  </si>
  <si>
    <t>医療法人社団　石橋内科</t>
    <rPh sb="0" eb="2">
      <t>イリョウ</t>
    </rPh>
    <rPh sb="2" eb="4">
      <t>ホウジン</t>
    </rPh>
    <rPh sb="4" eb="6">
      <t>シャダン</t>
    </rPh>
    <rPh sb="7" eb="9">
      <t>イシバシ</t>
    </rPh>
    <rPh sb="9" eb="11">
      <t>ナイカ</t>
    </rPh>
    <phoneticPr fontId="3"/>
  </si>
  <si>
    <t>糖尿病内科　西詰医院</t>
    <rPh sb="0" eb="3">
      <t>トウニョウビョウ</t>
    </rPh>
    <rPh sb="3" eb="5">
      <t>ナイカ</t>
    </rPh>
    <rPh sb="6" eb="7">
      <t>ニシ</t>
    </rPh>
    <rPh sb="7" eb="8">
      <t>ヅメ</t>
    </rPh>
    <rPh sb="8" eb="10">
      <t>イイン</t>
    </rPh>
    <phoneticPr fontId="3"/>
  </si>
  <si>
    <t>医療法人　五葉会　城南病院</t>
    <rPh sb="0" eb="2">
      <t>イリョウ</t>
    </rPh>
    <rPh sb="2" eb="4">
      <t>ホウジン</t>
    </rPh>
    <rPh sb="5" eb="6">
      <t>イツ</t>
    </rPh>
    <rPh sb="6" eb="7">
      <t>ハ</t>
    </rPh>
    <rPh sb="7" eb="8">
      <t>カイ</t>
    </rPh>
    <rPh sb="9" eb="11">
      <t>ジョウナン</t>
    </rPh>
    <rPh sb="11" eb="13">
      <t>ビョウイン</t>
    </rPh>
    <phoneticPr fontId="3"/>
  </si>
  <si>
    <t>古城　資久</t>
    <rPh sb="0" eb="2">
      <t>コジョウ</t>
    </rPh>
    <rPh sb="3" eb="4">
      <t>シ</t>
    </rPh>
    <rPh sb="4" eb="5">
      <t>ヒサシ</t>
    </rPh>
    <phoneticPr fontId="3"/>
  </si>
  <si>
    <t>もりたファミリークリニック</t>
    <phoneticPr fontId="3"/>
  </si>
  <si>
    <t>森田　章夫</t>
    <rPh sb="0" eb="2">
      <t>モリタ</t>
    </rPh>
    <rPh sb="3" eb="5">
      <t>アキオ</t>
    </rPh>
    <phoneticPr fontId="3"/>
  </si>
  <si>
    <t>医療法人社団　友幸会　真浦クリニック</t>
    <rPh sb="0" eb="2">
      <t>イリョウ</t>
    </rPh>
    <rPh sb="2" eb="4">
      <t>ホウジン</t>
    </rPh>
    <rPh sb="4" eb="6">
      <t>シャダン</t>
    </rPh>
    <rPh sb="7" eb="9">
      <t>トモユキ</t>
    </rPh>
    <rPh sb="9" eb="10">
      <t>カイ</t>
    </rPh>
    <rPh sb="11" eb="12">
      <t>マコト</t>
    </rPh>
    <rPh sb="12" eb="13">
      <t>ウラ</t>
    </rPh>
    <phoneticPr fontId="3"/>
  </si>
  <si>
    <r>
      <t>実施人数(人）×実施ポイント割合
　　　　　　(</t>
    </r>
    <r>
      <rPr>
        <sz val="10"/>
        <color theme="1"/>
        <rFont val="游ゴシック"/>
        <family val="3"/>
        <charset val="128"/>
        <scheme val="minor"/>
      </rPr>
      <t>獲得ポイント÷180P)</t>
    </r>
    <rPh sb="8" eb="10">
      <t>ジッシ</t>
    </rPh>
    <rPh sb="14" eb="16">
      <t>ワリアイ</t>
    </rPh>
    <rPh sb="24" eb="26">
      <t>カクトク</t>
    </rPh>
    <phoneticPr fontId="3"/>
  </si>
  <si>
    <t>動機付け
支援</t>
    <rPh sb="0" eb="2">
      <t>ドウキ</t>
    </rPh>
    <rPh sb="2" eb="3">
      <t>ヅ</t>
    </rPh>
    <rPh sb="5" eb="7">
      <t>シエン</t>
    </rPh>
    <phoneticPr fontId="3"/>
  </si>
  <si>
    <t>（消費税含む）</t>
    <rPh sb="1" eb="4">
      <t>ショウヒゼイ</t>
    </rPh>
    <rPh sb="4" eb="5">
      <t>フク</t>
    </rPh>
    <phoneticPr fontId="3"/>
  </si>
  <si>
    <t>姫路市国民健康保険特定保健指導委託事業請求書</t>
    <rPh sb="0" eb="2">
      <t>ヒメジシ</t>
    </rPh>
    <rPh sb="2" eb="4">
      <t>コクミン</t>
    </rPh>
    <rPh sb="4" eb="6">
      <t>ケンコウ</t>
    </rPh>
    <rPh sb="6" eb="8">
      <t>ホケン</t>
    </rPh>
    <rPh sb="8" eb="10">
      <t>トクテイ</t>
    </rPh>
    <rPh sb="10" eb="12">
      <t>ホケン</t>
    </rPh>
    <rPh sb="12" eb="14">
      <t>シドウ</t>
    </rPh>
    <rPh sb="14" eb="16">
      <t>イタク</t>
    </rPh>
    <rPh sb="16" eb="18">
      <t>ジギョウ</t>
    </rPh>
    <rPh sb="19" eb="22">
      <t>セイキュウショ</t>
    </rPh>
    <phoneticPr fontId="7"/>
  </si>
  <si>
    <t>金田病院</t>
  </si>
  <si>
    <t>671-2103</t>
  </si>
  <si>
    <t>079-336-0016</t>
  </si>
  <si>
    <t>松浦診療所</t>
  </si>
  <si>
    <t>671-2121</t>
  </si>
  <si>
    <t>079-335-0140</t>
  </si>
  <si>
    <t>段医院</t>
  </si>
  <si>
    <t>679-4206</t>
  </si>
  <si>
    <t>079-261-2006</t>
  </si>
  <si>
    <t>姫路医療生活協同組合共立病院</t>
  </si>
  <si>
    <t>079-225-1234</t>
  </si>
  <si>
    <t>京都工場保健会姫路健診クリニック</t>
    <rPh sb="0" eb="2">
      <t>キョウト</t>
    </rPh>
    <rPh sb="2" eb="4">
      <t>コウジョウ</t>
    </rPh>
    <rPh sb="4" eb="6">
      <t>ホケン</t>
    </rPh>
    <rPh sb="6" eb="7">
      <t>カイ</t>
    </rPh>
    <rPh sb="7" eb="9">
      <t>ヒメジ</t>
    </rPh>
    <rPh sb="9" eb="11">
      <t>ケンシン</t>
    </rPh>
    <phoneticPr fontId="2"/>
  </si>
  <si>
    <t>○</t>
    <phoneticPr fontId="18"/>
  </si>
  <si>
    <t>079-221-5001</t>
  </si>
  <si>
    <t>姫路市城見町72</t>
  </si>
  <si>
    <t>姫路市夢前町前之庄2934-1</t>
  </si>
  <si>
    <t>姫路市夢前町宮置232-7</t>
  </si>
  <si>
    <t>姫路市北条1丁目279</t>
  </si>
  <si>
    <t>姫路市広畑区東新町1-29</t>
  </si>
  <si>
    <t>姫路市菅生台1</t>
  </si>
  <si>
    <t>姫路市林田町林田20</t>
  </si>
  <si>
    <t>姫路市市川台3丁目12</t>
  </si>
  <si>
    <t>國部　伸也</t>
    <rPh sb="0" eb="2">
      <t>クニベ</t>
    </rPh>
    <rPh sb="3" eb="5">
      <t>シンヤ</t>
    </rPh>
    <phoneticPr fontId="3"/>
  </si>
  <si>
    <t>理事長</t>
    <rPh sb="0" eb="3">
      <t>リジチョウ</t>
    </rPh>
    <phoneticPr fontId="3"/>
  </si>
  <si>
    <t>姫路市北条宮の町221　ジョイタウン北条１階</t>
    <rPh sb="0" eb="3">
      <t>ヒメジシ</t>
    </rPh>
    <rPh sb="3" eb="5">
      <t>ホウジョウ</t>
    </rPh>
    <rPh sb="5" eb="6">
      <t>ミヤ</t>
    </rPh>
    <rPh sb="7" eb="8">
      <t>マチ</t>
    </rPh>
    <rPh sb="18" eb="20">
      <t>ホウジョウ</t>
    </rPh>
    <rPh sb="21" eb="22">
      <t>カイ</t>
    </rPh>
    <phoneticPr fontId="2"/>
  </si>
  <si>
    <t>所在地</t>
    <rPh sb="0" eb="3">
      <t>ショザイチ</t>
    </rPh>
    <phoneticPr fontId="18"/>
  </si>
  <si>
    <t>医療法人社団　夢前会　金田病院</t>
    <rPh sb="0" eb="2">
      <t>イリョウ</t>
    </rPh>
    <rPh sb="2" eb="4">
      <t>ホウジン</t>
    </rPh>
    <rPh sb="4" eb="6">
      <t>シャダン</t>
    </rPh>
    <rPh sb="7" eb="9">
      <t>ユメサキ</t>
    </rPh>
    <rPh sb="9" eb="10">
      <t>カイ</t>
    </rPh>
    <rPh sb="11" eb="13">
      <t>カナタ</t>
    </rPh>
    <rPh sb="13" eb="15">
      <t>ビョウイン</t>
    </rPh>
    <phoneticPr fontId="3"/>
  </si>
  <si>
    <t>村瀬　晃彦</t>
    <rPh sb="0" eb="2">
      <t>ムラセ</t>
    </rPh>
    <rPh sb="3" eb="5">
      <t>アキヒコ</t>
    </rPh>
    <phoneticPr fontId="3"/>
  </si>
  <si>
    <t>森内科医院</t>
    <rPh sb="0" eb="1">
      <t>モリ</t>
    </rPh>
    <rPh sb="1" eb="3">
      <t>ナイカ</t>
    </rPh>
    <rPh sb="3" eb="5">
      <t>イイン</t>
    </rPh>
    <phoneticPr fontId="3"/>
  </si>
  <si>
    <t>森　為博</t>
    <rPh sb="0" eb="1">
      <t>モリ</t>
    </rPh>
    <rPh sb="2" eb="3">
      <t>タメ</t>
    </rPh>
    <rPh sb="3" eb="4">
      <t>ヒロ</t>
    </rPh>
    <phoneticPr fontId="3"/>
  </si>
  <si>
    <t>医療法人　全人会　仁恵病院</t>
    <rPh sb="0" eb="2">
      <t>イリョウ</t>
    </rPh>
    <rPh sb="2" eb="4">
      <t>ホウジン</t>
    </rPh>
    <rPh sb="5" eb="7">
      <t>ゼンジン</t>
    </rPh>
    <rPh sb="7" eb="8">
      <t>カイ</t>
    </rPh>
    <rPh sb="9" eb="11">
      <t>ジンケイ</t>
    </rPh>
    <rPh sb="11" eb="13">
      <t>ビョウイン</t>
    </rPh>
    <phoneticPr fontId="3"/>
  </si>
  <si>
    <t>段医院</t>
    <rPh sb="0" eb="1">
      <t>ダン</t>
    </rPh>
    <rPh sb="1" eb="3">
      <t>イイン</t>
    </rPh>
    <phoneticPr fontId="3"/>
  </si>
  <si>
    <t>院長</t>
    <rPh sb="0" eb="2">
      <t>インチョウ</t>
    </rPh>
    <phoneticPr fontId="3"/>
  </si>
  <si>
    <t>段　秀和</t>
    <rPh sb="0" eb="1">
      <t>ダン</t>
    </rPh>
    <rPh sb="2" eb="4">
      <t>ヒデカズ</t>
    </rPh>
    <phoneticPr fontId="3"/>
  </si>
  <si>
    <t>604-8472</t>
    <phoneticPr fontId="3"/>
  </si>
  <si>
    <t>京都市中京区西ノ京北壷井町６７</t>
    <rPh sb="0" eb="3">
      <t>キョウトシ</t>
    </rPh>
    <rPh sb="3" eb="5">
      <t>ナカキョウ</t>
    </rPh>
    <rPh sb="5" eb="6">
      <t>ク</t>
    </rPh>
    <rPh sb="6" eb="7">
      <t>ニシ</t>
    </rPh>
    <rPh sb="8" eb="9">
      <t>キョウ</t>
    </rPh>
    <rPh sb="9" eb="10">
      <t>キタ</t>
    </rPh>
    <rPh sb="10" eb="12">
      <t>ツボイ</t>
    </rPh>
    <rPh sb="12" eb="13">
      <t>チョウ</t>
    </rPh>
    <phoneticPr fontId="3"/>
  </si>
  <si>
    <t>丸中　良典</t>
    <rPh sb="0" eb="2">
      <t>マルナカ</t>
    </rPh>
    <rPh sb="3" eb="5">
      <t>ヨシノリ</t>
    </rPh>
    <phoneticPr fontId="3"/>
  </si>
  <si>
    <t>※１円未満の端数が出る場合は、算出の最後に小数点第１位を切り捨てする。</t>
    <rPh sb="2" eb="3">
      <t>エン</t>
    </rPh>
    <rPh sb="3" eb="5">
      <t>ミマン</t>
    </rPh>
    <rPh sb="6" eb="8">
      <t>ハスウ</t>
    </rPh>
    <rPh sb="9" eb="10">
      <t>デ</t>
    </rPh>
    <rPh sb="11" eb="13">
      <t>バアイ</t>
    </rPh>
    <rPh sb="15" eb="17">
      <t>サンシュツ</t>
    </rPh>
    <rPh sb="18" eb="20">
      <t>サイゴ</t>
    </rPh>
    <rPh sb="21" eb="24">
      <t>ショウスウテン</t>
    </rPh>
    <rPh sb="24" eb="25">
      <t>ダイ</t>
    </rPh>
    <rPh sb="26" eb="27">
      <t>イ</t>
    </rPh>
    <rPh sb="28" eb="29">
      <t>キ</t>
    </rPh>
    <rPh sb="30" eb="31">
      <t>ス</t>
    </rPh>
    <phoneticPr fontId="18"/>
  </si>
  <si>
    <t>（途中終了の場合）
報告時に保健指導委託料としての1/10に加えて、保健指導委託料の4/10に獲得ポイント割合を乗じた額を支払う</t>
    <rPh sb="1" eb="3">
      <t>トチュウ</t>
    </rPh>
    <rPh sb="3" eb="5">
      <t>シュウリョウ</t>
    </rPh>
    <rPh sb="6" eb="8">
      <t>バアイ</t>
    </rPh>
    <rPh sb="10" eb="12">
      <t>ホウコク</t>
    </rPh>
    <rPh sb="12" eb="13">
      <t>ジ</t>
    </rPh>
    <rPh sb="14" eb="18">
      <t>ホケンシドウ</t>
    </rPh>
    <rPh sb="18" eb="20">
      <t>イタク</t>
    </rPh>
    <rPh sb="20" eb="21">
      <t>リョウ</t>
    </rPh>
    <rPh sb="30" eb="31">
      <t>クワ</t>
    </rPh>
    <rPh sb="34" eb="36">
      <t>ホケン</t>
    </rPh>
    <rPh sb="36" eb="38">
      <t>シドウ</t>
    </rPh>
    <rPh sb="38" eb="40">
      <t>イタク</t>
    </rPh>
    <rPh sb="40" eb="41">
      <t>リョウ</t>
    </rPh>
    <rPh sb="47" eb="49">
      <t>カクトク</t>
    </rPh>
    <rPh sb="53" eb="55">
      <t>ワリアイ</t>
    </rPh>
    <rPh sb="56" eb="57">
      <t>ジョウ</t>
    </rPh>
    <rPh sb="59" eb="60">
      <t>ガク</t>
    </rPh>
    <rPh sb="61" eb="63">
      <t>シハラ</t>
    </rPh>
    <phoneticPr fontId="18"/>
  </si>
  <si>
    <t>３か月後評価</t>
    <rPh sb="2" eb="4">
      <t>ゲツゴ</t>
    </rPh>
    <rPh sb="4" eb="6">
      <t>ヒョウカ</t>
    </rPh>
    <phoneticPr fontId="3"/>
  </si>
  <si>
    <t>３か月以上
経過後評価</t>
    <rPh sb="3" eb="5">
      <t>イジョウ</t>
    </rPh>
    <rPh sb="6" eb="8">
      <t>ケイカ</t>
    </rPh>
    <rPh sb="8" eb="9">
      <t>ゴ</t>
    </rPh>
    <rPh sb="9" eb="11">
      <t>ヒョウカ</t>
    </rPh>
    <phoneticPr fontId="3"/>
  </si>
  <si>
    <t>おおにし心臓クリニック　内科・循環器内科</t>
    <rPh sb="4" eb="6">
      <t>シンゾウ</t>
    </rPh>
    <rPh sb="12" eb="14">
      <t>ナイカ</t>
    </rPh>
    <rPh sb="15" eb="18">
      <t>ジュンカンキ</t>
    </rPh>
    <rPh sb="18" eb="20">
      <t>ナイカ</t>
    </rPh>
    <phoneticPr fontId="3"/>
  </si>
  <si>
    <t>670-0942</t>
    <phoneticPr fontId="3"/>
  </si>
  <si>
    <t>姫路市日出町3丁目39-4　ペクテリス東姫路１階</t>
    <rPh sb="0" eb="3">
      <t>ヒメジシ</t>
    </rPh>
    <rPh sb="3" eb="6">
      <t>ヒノデチョウ</t>
    </rPh>
    <rPh sb="7" eb="9">
      <t>チョウメ</t>
    </rPh>
    <rPh sb="19" eb="20">
      <t>ヒガシ</t>
    </rPh>
    <rPh sb="20" eb="22">
      <t>ヒメジ</t>
    </rPh>
    <rPh sb="23" eb="24">
      <t>カイ</t>
    </rPh>
    <phoneticPr fontId="3"/>
  </si>
  <si>
    <t>079-287-9616</t>
    <phoneticPr fontId="3"/>
  </si>
  <si>
    <t>院長</t>
    <rPh sb="0" eb="2">
      <t>インチョウ</t>
    </rPh>
    <phoneticPr fontId="3"/>
  </si>
  <si>
    <t>大西　哲存</t>
    <rPh sb="0" eb="2">
      <t>オオニシ</t>
    </rPh>
    <rPh sb="3" eb="4">
      <t>テツ</t>
    </rPh>
    <rPh sb="4" eb="5">
      <t>ソン</t>
    </rPh>
    <phoneticPr fontId="3"/>
  </si>
  <si>
    <t>一般財団法人　京都工場保健会</t>
    <rPh sb="0" eb="2">
      <t>イッパン</t>
    </rPh>
    <rPh sb="2" eb="4">
      <t>ザイダン</t>
    </rPh>
    <rPh sb="4" eb="6">
      <t>ホウジン</t>
    </rPh>
    <rPh sb="7" eb="9">
      <t>キョウト</t>
    </rPh>
    <rPh sb="9" eb="11">
      <t>コウジョウ</t>
    </rPh>
    <rPh sb="11" eb="13">
      <t>ホケン</t>
    </rPh>
    <rPh sb="13" eb="14">
      <t>カイ</t>
    </rPh>
    <phoneticPr fontId="3"/>
  </si>
  <si>
    <t>代表理事</t>
    <rPh sb="0" eb="2">
      <t>ダイヒョウ</t>
    </rPh>
    <rPh sb="2" eb="4">
      <t>リジ</t>
    </rPh>
    <phoneticPr fontId="3"/>
  </si>
  <si>
    <t>23,898円÷10＋23,898円×（4÷10）×獲得ポイント÷180ポイント
＝2,389.8＋9559.2×獲得ポイント÷180</t>
    <phoneticPr fontId="18"/>
  </si>
  <si>
    <t>相手方登録番号</t>
    <rPh sb="0" eb="3">
      <t>アイテガタ</t>
    </rPh>
    <rPh sb="3" eb="5">
      <t>トウロク</t>
    </rPh>
    <rPh sb="5" eb="7">
      <t>バンゴウ</t>
    </rPh>
    <phoneticPr fontId="3"/>
  </si>
  <si>
    <t>東ひめじ腎泌尿器科クリニック</t>
    <rPh sb="0" eb="1">
      <t>ヒガシ</t>
    </rPh>
    <rPh sb="4" eb="5">
      <t>ジン</t>
    </rPh>
    <rPh sb="5" eb="9">
      <t>ヒニョウキカ</t>
    </rPh>
    <phoneticPr fontId="3"/>
  </si>
  <si>
    <t>670-0942</t>
  </si>
  <si>
    <t>姫路市日出町3丁目38-1 メディカルプラザ2階</t>
    <rPh sb="0" eb="3">
      <t>ヒメジシ</t>
    </rPh>
    <rPh sb="3" eb="5">
      <t>ヒデ</t>
    </rPh>
    <rPh sb="5" eb="6">
      <t>チョウ</t>
    </rPh>
    <rPh sb="7" eb="9">
      <t>チョウメ</t>
    </rPh>
    <rPh sb="23" eb="24">
      <t>カイ</t>
    </rPh>
    <phoneticPr fontId="18"/>
  </si>
  <si>
    <t>○</t>
    <phoneticPr fontId="3"/>
  </si>
  <si>
    <t>ふりがな</t>
    <phoneticPr fontId="3"/>
  </si>
  <si>
    <t>もりたふぁみりーくりにっく</t>
    <phoneticPr fontId="3"/>
  </si>
  <si>
    <t>あさみないかいいん</t>
    <phoneticPr fontId="3"/>
  </si>
  <si>
    <t>いのびょういん</t>
    <phoneticPr fontId="3"/>
  </si>
  <si>
    <t>かなたびょういん</t>
    <phoneticPr fontId="3"/>
  </si>
  <si>
    <t>まつうらいいん</t>
    <phoneticPr fontId="3"/>
  </si>
  <si>
    <t>まつうらしんりょうしょ</t>
    <phoneticPr fontId="3"/>
  </si>
  <si>
    <t>じょうなんびょういん</t>
    <phoneticPr fontId="3"/>
  </si>
  <si>
    <t>じょうようえじりびょういん</t>
    <phoneticPr fontId="3"/>
  </si>
  <si>
    <t>もりないかいいん</t>
    <phoneticPr fontId="3"/>
  </si>
  <si>
    <t>まうらくりにっく</t>
    <phoneticPr fontId="3"/>
  </si>
  <si>
    <t>じんけいびょういん</t>
    <phoneticPr fontId="3"/>
  </si>
  <si>
    <t>いしばしないか</t>
    <phoneticPr fontId="3"/>
  </si>
  <si>
    <t>いしばしないかひろはたせんちゅりーびょういん</t>
    <phoneticPr fontId="3"/>
  </si>
  <si>
    <t>たきたにないかいいん</t>
    <phoneticPr fontId="3"/>
  </si>
  <si>
    <t>だんいいん</t>
    <phoneticPr fontId="3"/>
  </si>
  <si>
    <t>なかたにいいん</t>
    <phoneticPr fontId="3"/>
  </si>
  <si>
    <t>とうにょうびょうないかにしづけいいん</t>
    <phoneticPr fontId="3"/>
  </si>
  <si>
    <t>ひめじいりょうせいかつきょうどうくみあいきょうりつびょういん</t>
    <phoneticPr fontId="3"/>
  </si>
  <si>
    <t>ひめじしいしかいしんりょうしょ</t>
    <phoneticPr fontId="3"/>
  </si>
  <si>
    <t>のざともんくりにっく</t>
    <phoneticPr fontId="3"/>
  </si>
  <si>
    <t>きょうとこうじょうほけんかいひめじけんしんくりにっく</t>
    <phoneticPr fontId="3"/>
  </si>
  <si>
    <t>おおにししんぞうくりにっくないかじゅんかんきないか</t>
    <phoneticPr fontId="3"/>
  </si>
  <si>
    <t>ひがしひめじじんひにょうきかくりにっく</t>
    <phoneticPr fontId="3"/>
  </si>
  <si>
    <t>特定医療法人　光寿会</t>
    <rPh sb="0" eb="2">
      <t>トクテイ</t>
    </rPh>
    <rPh sb="2" eb="4">
      <t>イリョウ</t>
    </rPh>
    <rPh sb="4" eb="6">
      <t>ホウジン</t>
    </rPh>
    <rPh sb="7" eb="8">
      <t>ヒカ</t>
    </rPh>
    <rPh sb="8" eb="9">
      <t>ジュ</t>
    </rPh>
    <rPh sb="9" eb="10">
      <t>カイ</t>
    </rPh>
    <phoneticPr fontId="3"/>
  </si>
  <si>
    <t>石見　鈴子</t>
    <rPh sb="0" eb="2">
      <t>イワミ</t>
    </rPh>
    <rPh sb="3" eb="5">
      <t>スズコ</t>
    </rPh>
    <phoneticPr fontId="3"/>
  </si>
  <si>
    <t>079-287-9188</t>
    <phoneticPr fontId="3"/>
  </si>
  <si>
    <t>医療法人社団　東ひめじ腎泌尿器科クリニック</t>
    <rPh sb="0" eb="2">
      <t>イリョウ</t>
    </rPh>
    <rPh sb="2" eb="4">
      <t>ホウジン</t>
    </rPh>
    <rPh sb="4" eb="6">
      <t>シャダン</t>
    </rPh>
    <rPh sb="7" eb="8">
      <t>ヒガシ</t>
    </rPh>
    <rPh sb="11" eb="12">
      <t>ジン</t>
    </rPh>
    <rPh sb="12" eb="16">
      <t>ヒニョウキカ</t>
    </rPh>
    <phoneticPr fontId="3"/>
  </si>
  <si>
    <t>理事長</t>
    <rPh sb="0" eb="3">
      <t>リジチョウ</t>
    </rPh>
    <phoneticPr fontId="3"/>
  </si>
  <si>
    <t>倉橋　寛明</t>
    <rPh sb="0" eb="2">
      <t>クラハシ</t>
    </rPh>
    <rPh sb="3" eb="5">
      <t>ヒロアキ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</si>
</sst>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0000000"/>
    <numFmt numFmtId="178" formatCode="#"/>
    <numFmt numFmtId="179" formatCode="#,##0&quot;円&quot;"/>
    <numFmt numFmtId="180" formatCode="General&quot;円&quot;"/>
    <numFmt numFmtId="181" formatCode="&quot;(内消費税 10%&quot;\ #,##0_ &quot;円)&quot;\ "/>
    <numFmt numFmtId="182" formatCode="#,##0;[Red]#,##0"/>
  </numFmts>
  <fonts count="30">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2"/>
      <color theme="1"/>
      <name val="游ゴシック"/>
      <family val="3"/>
      <charset val="128"/>
    </font>
    <font>
      <b/>
      <sz val="13"/>
      <color theme="1"/>
      <name val="游ゴシック"/>
      <family val="3"/>
      <charset val="128"/>
    </font>
    <font>
      <sz val="6"/>
      <name val="游ゴシック"/>
      <family val="3"/>
      <charset val="128"/>
      <scheme val="minor"/>
    </font>
    <font>
      <sz val="12"/>
      <color theme="1"/>
      <name val="游ゴシック"/>
      <family val="2"/>
      <charset val="128"/>
      <scheme val="minor"/>
    </font>
    <font>
      <b/>
      <sz val="14"/>
      <color theme="1"/>
      <name val="游ゴシック"/>
      <family val="3"/>
      <charset val="128"/>
    </font>
    <font>
      <b/>
      <sz val="12"/>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2"/>
      <color indexed="81"/>
      <name val="MS P ゴシック"/>
      <family val="3"/>
      <charset val="128"/>
    </font>
    <font>
      <sz val="11"/>
      <name val="ＭＳ Ｐ明朝"/>
      <family val="1"/>
      <charset val="128"/>
    </font>
    <font>
      <sz val="11"/>
      <color indexed="8"/>
      <name val="ＭＳ Ｐ明朝"/>
      <family val="1"/>
      <charset val="128"/>
    </font>
    <font>
      <sz val="9"/>
      <color indexed="8"/>
      <name val="ＭＳ Ｐ明朝"/>
      <family val="1"/>
      <charset val="128"/>
    </font>
    <font>
      <sz val="6"/>
      <name val="ＭＳ Ｐゴシック"/>
      <family val="3"/>
      <charset val="128"/>
    </font>
    <font>
      <sz val="10"/>
      <name val="ＭＳ Ｐ明朝"/>
      <family val="1"/>
      <charset val="128"/>
    </font>
    <font>
      <sz val="11"/>
      <color indexed="10"/>
      <name val="ＭＳ Ｐ明朝"/>
      <family val="1"/>
      <charset val="128"/>
    </font>
    <font>
      <sz val="11"/>
      <color theme="1"/>
      <name val="ＭＳ Ｐ明朝"/>
      <family val="1"/>
      <charset val="128"/>
    </font>
    <font>
      <sz val="12"/>
      <name val="ＭＳ Ｐゴシック"/>
      <family val="3"/>
      <charset val="128"/>
    </font>
    <font>
      <sz val="14"/>
      <color theme="1"/>
      <name val="ＭＳ Ｐゴシック"/>
      <family val="2"/>
      <charset val="128"/>
    </font>
    <font>
      <sz val="8"/>
      <color indexed="8"/>
      <name val="ＭＳ Ｐ明朝"/>
      <family val="1"/>
      <charset val="128"/>
    </font>
    <font>
      <sz val="9"/>
      <color indexed="81"/>
      <name val="MS P ゴシック"/>
      <family val="3"/>
      <charset val="128"/>
    </font>
    <font>
      <u/>
      <sz val="12"/>
      <color indexed="81"/>
      <name val="MS P ゴシック"/>
      <family val="3"/>
      <charset val="128"/>
    </font>
    <font>
      <sz val="12"/>
      <color indexed="10"/>
      <name val="MS P ゴシック"/>
      <family val="3"/>
      <charset val="128"/>
    </font>
    <font>
      <sz val="11"/>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8">
    <xf numFmtId="0" fontId="0" fillId="0" borderId="0" xfId="0">
      <alignment vertical="center"/>
    </xf>
    <xf numFmtId="0" fontId="5" fillId="2" borderId="0" xfId="0" applyFont="1" applyFill="1" applyAlignment="1">
      <alignment vertical="center"/>
    </xf>
    <xf numFmtId="0" fontId="5"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2" borderId="0" xfId="0" applyFont="1" applyFill="1" applyBorder="1" applyAlignment="1">
      <alignment vertical="center"/>
    </xf>
    <xf numFmtId="0" fontId="10" fillId="0" borderId="0" xfId="0" applyFont="1" applyAlignment="1">
      <alignment vertical="center"/>
    </xf>
    <xf numFmtId="0" fontId="16" fillId="0" borderId="3"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1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2" xfId="0" applyFont="1" applyFill="1" applyBorder="1">
      <alignment vertical="center"/>
    </xf>
    <xf numFmtId="178" fontId="20"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22" xfId="0" applyFont="1" applyFill="1" applyBorder="1" applyAlignment="1">
      <alignment horizontal="center" vertical="center"/>
    </xf>
    <xf numFmtId="0" fontId="6" fillId="2" borderId="9" xfId="0" applyFont="1" applyFill="1" applyBorder="1" applyAlignment="1">
      <alignment horizontal="center" vertical="center"/>
    </xf>
    <xf numFmtId="0" fontId="22" fillId="0" borderId="20" xfId="0" applyFont="1" applyBorder="1" applyAlignment="1">
      <alignment vertical="center"/>
    </xf>
    <xf numFmtId="0" fontId="22" fillId="0" borderId="0" xfId="0" applyFont="1">
      <alignment vertical="center"/>
    </xf>
    <xf numFmtId="0" fontId="0" fillId="0" borderId="5" xfId="0" applyBorder="1">
      <alignment vertical="center"/>
    </xf>
    <xf numFmtId="0" fontId="22" fillId="0" borderId="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4" xfId="0" applyBorder="1">
      <alignment vertical="center"/>
    </xf>
    <xf numFmtId="0" fontId="22"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0" fillId="0" borderId="30" xfId="0" applyBorder="1" applyAlignment="1">
      <alignment vertical="center"/>
    </xf>
    <xf numFmtId="0" fontId="22" fillId="0" borderId="5" xfId="0" applyFont="1" applyBorder="1">
      <alignment vertical="center"/>
    </xf>
    <xf numFmtId="0" fontId="22" fillId="0" borderId="3" xfId="0" applyFont="1" applyBorder="1" applyAlignment="1">
      <alignment vertical="center" wrapText="1"/>
    </xf>
    <xf numFmtId="0" fontId="22" fillId="0" borderId="3" xfId="0" applyFont="1" applyBorder="1" applyAlignment="1">
      <alignment horizontal="centerContinuous" vertical="center"/>
    </xf>
    <xf numFmtId="179" fontId="22" fillId="0" borderId="26" xfId="0" applyNumberFormat="1" applyFont="1" applyBorder="1" applyAlignment="1">
      <alignment horizontal="centerContinuous" vertical="center"/>
    </xf>
    <xf numFmtId="179" fontId="22" fillId="0" borderId="29" xfId="0" applyNumberFormat="1" applyFont="1" applyBorder="1" applyAlignment="1">
      <alignment horizontal="centerContinuous" vertical="center"/>
    </xf>
    <xf numFmtId="0" fontId="22" fillId="0" borderId="32" xfId="0" applyFont="1" applyBorder="1" applyAlignment="1">
      <alignment horizontal="centerContinuous" vertical="center"/>
    </xf>
    <xf numFmtId="0" fontId="22" fillId="0" borderId="26" xfId="0" applyFont="1" applyBorder="1" applyAlignment="1">
      <alignment horizontal="centerContinuous" vertical="center"/>
    </xf>
    <xf numFmtId="0" fontId="22" fillId="0" borderId="29" xfId="0" applyFont="1" applyBorder="1" applyAlignment="1">
      <alignment horizontal="centerContinuous" vertical="center"/>
    </xf>
    <xf numFmtId="0" fontId="23" fillId="0" borderId="0" xfId="0" applyFont="1">
      <alignment vertical="center"/>
    </xf>
    <xf numFmtId="0" fontId="13" fillId="2" borderId="10" xfId="0" applyFont="1" applyFill="1" applyBorder="1" applyAlignment="1">
      <alignment horizontal="center" vertical="center"/>
    </xf>
    <xf numFmtId="0" fontId="11" fillId="2" borderId="1" xfId="2" applyFont="1" applyFill="1" applyBorder="1" applyAlignment="1" applyProtection="1">
      <alignment horizontal="center" vertical="center" shrinkToFit="1"/>
    </xf>
    <xf numFmtId="0" fontId="11" fillId="2" borderId="5" xfId="2" applyFont="1" applyFill="1" applyBorder="1" applyAlignment="1">
      <alignment horizontal="center" vertical="center" shrinkToFit="1"/>
    </xf>
    <xf numFmtId="0" fontId="21" fillId="0" borderId="2"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lignment vertical="center"/>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xf>
    <xf numFmtId="0" fontId="11" fillId="0" borderId="0" xfId="0" applyFont="1" applyAlignment="1">
      <alignment horizontal="left" vertical="center"/>
    </xf>
    <xf numFmtId="0" fontId="28" fillId="0" borderId="0" xfId="0" applyFont="1">
      <alignment vertical="center"/>
    </xf>
    <xf numFmtId="0" fontId="11" fillId="0" borderId="34" xfId="0" applyFont="1" applyFill="1" applyBorder="1" applyAlignment="1">
      <alignment horizontal="center" vertical="center"/>
    </xf>
    <xf numFmtId="0" fontId="11" fillId="0" borderId="35" xfId="0" applyFont="1" applyFill="1" applyBorder="1" applyAlignment="1">
      <alignment vertical="center" shrinkToFit="1"/>
    </xf>
    <xf numFmtId="0" fontId="11" fillId="0" borderId="28" xfId="0" applyFont="1" applyFill="1" applyBorder="1" applyAlignment="1">
      <alignment horizontal="center" vertical="center"/>
    </xf>
    <xf numFmtId="0" fontId="11" fillId="0" borderId="29" xfId="0" applyFont="1" applyFill="1" applyBorder="1" applyAlignment="1">
      <alignment vertical="center" shrinkToFit="1"/>
    </xf>
    <xf numFmtId="0" fontId="11" fillId="0" borderId="31" xfId="0" applyFont="1" applyFill="1" applyBorder="1" applyAlignment="1">
      <alignment horizontal="center" vertical="center"/>
    </xf>
    <xf numFmtId="0" fontId="11" fillId="0" borderId="32" xfId="0" applyFont="1" applyFill="1" applyBorder="1" applyAlignment="1">
      <alignment vertical="center" shrinkToFit="1"/>
    </xf>
    <xf numFmtId="0" fontId="11" fillId="0" borderId="0" xfId="0" applyFont="1" applyBorder="1" applyAlignment="1">
      <alignment horizontal="center" vertical="center"/>
    </xf>
    <xf numFmtId="0" fontId="15" fillId="0" borderId="2" xfId="0" applyFont="1" applyFill="1" applyBorder="1" applyAlignment="1">
      <alignment vertical="center"/>
    </xf>
    <xf numFmtId="0" fontId="21" fillId="0" borderId="2" xfId="0" applyFont="1" applyFill="1" applyBorder="1" applyAlignment="1">
      <alignment vertical="center" wrapText="1"/>
    </xf>
    <xf numFmtId="0" fontId="0" fillId="0" borderId="2" xfId="0" applyBorder="1">
      <alignment vertical="center"/>
    </xf>
    <xf numFmtId="0" fontId="16"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179" fontId="22" fillId="0" borderId="4" xfId="0" applyNumberFormat="1" applyFont="1" applyBorder="1" applyAlignment="1">
      <alignment horizontal="centerContinuous" vertical="center"/>
    </xf>
    <xf numFmtId="179" fontId="22" fillId="0" borderId="24" xfId="0" applyNumberFormat="1" applyFont="1" applyBorder="1" applyAlignment="1">
      <alignment horizontal="centerContinuous" vertical="center"/>
    </xf>
    <xf numFmtId="179" fontId="22" fillId="0" borderId="27" xfId="0" applyNumberFormat="1" applyFont="1" applyBorder="1" applyAlignment="1">
      <alignment horizontal="centerContinuous" vertical="center"/>
    </xf>
    <xf numFmtId="179" fontId="22" fillId="0" borderId="30" xfId="0" applyNumberFormat="1" applyFont="1" applyBorder="1" applyAlignment="1">
      <alignment horizontal="centerContinuous" vertical="center"/>
    </xf>
    <xf numFmtId="178" fontId="15" fillId="0" borderId="2" xfId="0" applyNumberFormat="1" applyFont="1" applyBorder="1" applyAlignment="1">
      <alignment horizontal="center" vertical="center" wrapText="1"/>
    </xf>
    <xf numFmtId="0" fontId="15" fillId="0" borderId="2" xfId="0" applyFont="1" applyBorder="1" applyAlignment="1">
      <alignment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78" fontId="15" fillId="5" borderId="2" xfId="0" applyNumberFormat="1" applyFont="1" applyFill="1" applyBorder="1" applyAlignment="1">
      <alignment horizontal="center" vertical="center" wrapText="1"/>
    </xf>
    <xf numFmtId="178" fontId="16" fillId="0" borderId="2"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21" fillId="5" borderId="2" xfId="0" applyFont="1" applyFill="1" applyBorder="1" applyAlignment="1">
      <alignment horizontal="center" vertical="center" wrapText="1"/>
    </xf>
    <xf numFmtId="178" fontId="21"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vertical="center" wrapText="1"/>
    </xf>
    <xf numFmtId="0" fontId="15" fillId="0" borderId="12" xfId="0" applyFont="1" applyBorder="1" applyAlignment="1">
      <alignment horizontal="center" vertical="center" wrapText="1"/>
    </xf>
    <xf numFmtId="0" fontId="15" fillId="0" borderId="12" xfId="0" applyFont="1" applyBorder="1" applyAlignment="1">
      <alignment vertical="center" wrapText="1"/>
    </xf>
    <xf numFmtId="0" fontId="21" fillId="0" borderId="12" xfId="0" applyFont="1" applyFill="1" applyBorder="1" applyAlignment="1">
      <alignment horizontal="center" vertical="center"/>
    </xf>
    <xf numFmtId="0" fontId="0" fillId="0" borderId="12" xfId="0" applyBorder="1">
      <alignment vertical="center"/>
    </xf>
    <xf numFmtId="0" fontId="20"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178" fontId="15" fillId="0" borderId="3" xfId="0" applyNumberFormat="1" applyFont="1" applyFill="1" applyBorder="1" applyAlignment="1">
      <alignment horizontal="center" vertical="center" wrapText="1"/>
    </xf>
    <xf numFmtId="178" fontId="16" fillId="0" borderId="3" xfId="0" applyNumberFormat="1" applyFont="1" applyFill="1" applyBorder="1" applyAlignment="1">
      <alignment horizontal="center" vertical="center" wrapText="1"/>
    </xf>
    <xf numFmtId="178" fontId="15" fillId="5" borderId="4" xfId="0" applyNumberFormat="1" applyFont="1" applyFill="1" applyBorder="1" applyAlignment="1">
      <alignment horizontal="center" vertical="center" wrapText="1"/>
    </xf>
    <xf numFmtId="178" fontId="16" fillId="0" borderId="4" xfId="0" applyNumberFormat="1" applyFont="1" applyFill="1" applyBorder="1" applyAlignment="1">
      <alignment horizontal="center" vertical="center" wrapText="1"/>
    </xf>
    <xf numFmtId="178" fontId="16" fillId="0" borderId="4" xfId="0" applyNumberFormat="1" applyFont="1" applyBorder="1" applyAlignment="1">
      <alignment horizontal="center" vertical="center" wrapText="1"/>
    </xf>
    <xf numFmtId="0" fontId="0" fillId="0" borderId="15" xfId="0" applyBorder="1" applyAlignment="1">
      <alignment horizontal="left" vertical="center"/>
    </xf>
    <xf numFmtId="178" fontId="16" fillId="0" borderId="0" xfId="0" applyNumberFormat="1" applyFont="1" applyFill="1" applyBorder="1" applyAlignment="1">
      <alignment horizontal="left" vertical="center" wrapText="1"/>
    </xf>
    <xf numFmtId="178" fontId="16" fillId="0" borderId="18" xfId="0" applyNumberFormat="1" applyFont="1" applyFill="1" applyBorder="1" applyAlignment="1">
      <alignment horizontal="left" vertical="center" wrapText="1"/>
    </xf>
    <xf numFmtId="178" fontId="15" fillId="0" borderId="15" xfId="0" applyNumberFormat="1" applyFont="1" applyFill="1" applyBorder="1" applyAlignment="1">
      <alignment horizontal="left" vertical="center" wrapText="1"/>
    </xf>
    <xf numFmtId="178" fontId="16" fillId="0" borderId="15" xfId="0" applyNumberFormat="1" applyFont="1" applyFill="1" applyBorder="1" applyAlignment="1">
      <alignment horizontal="left" vertical="center" wrapText="1"/>
    </xf>
    <xf numFmtId="0" fontId="15" fillId="0" borderId="15" xfId="0" applyFont="1" applyFill="1" applyBorder="1" applyAlignment="1">
      <alignment horizontal="left" vertical="center"/>
    </xf>
    <xf numFmtId="0" fontId="15" fillId="0" borderId="18" xfId="0" applyFont="1" applyFill="1" applyBorder="1" applyAlignment="1">
      <alignment horizontal="left" vertical="center"/>
    </xf>
    <xf numFmtId="0" fontId="0" fillId="0" borderId="0" xfId="0" applyAlignment="1">
      <alignment horizontal="left" vertical="center"/>
    </xf>
    <xf numFmtId="0" fontId="6" fillId="2" borderId="0" xfId="0" applyFont="1" applyFill="1" applyAlignment="1">
      <alignment horizontal="center" vertical="center" shrinkToFit="1"/>
    </xf>
    <xf numFmtId="0" fontId="6" fillId="2" borderId="6" xfId="0" applyFont="1" applyFill="1" applyBorder="1" applyAlignment="1">
      <alignment horizontal="center" vertical="center" shrinkToFit="1"/>
    </xf>
    <xf numFmtId="177" fontId="5" fillId="2" borderId="7" xfId="0"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176" fontId="8" fillId="2" borderId="0" xfId="0" applyNumberFormat="1" applyFont="1" applyFill="1" applyAlignment="1" applyProtection="1">
      <alignment horizontal="center" vertical="center" shrinkToFit="1"/>
      <protection locked="0"/>
    </xf>
    <xf numFmtId="0" fontId="11" fillId="2" borderId="1" xfId="2" applyFont="1" applyFill="1" applyBorder="1" applyAlignment="1" applyProtection="1">
      <alignment horizontal="center" vertical="center" shrinkToFit="1"/>
    </xf>
    <xf numFmtId="0" fontId="11" fillId="2" borderId="1" xfId="2" applyFont="1" applyFill="1" applyBorder="1" applyAlignment="1" applyProtection="1">
      <alignment horizontal="left" vertical="center" indent="1" shrinkToFit="1"/>
    </xf>
    <xf numFmtId="0" fontId="11" fillId="2" borderId="5" xfId="2" applyFont="1" applyFill="1" applyBorder="1" applyAlignment="1">
      <alignment horizontal="center" vertical="center" shrinkToFit="1"/>
    </xf>
    <xf numFmtId="0" fontId="11" fillId="2" borderId="5" xfId="2" applyFont="1" applyFill="1" applyBorder="1" applyAlignment="1" applyProtection="1">
      <alignment horizontal="left" vertical="center" indent="1" shrinkToFit="1"/>
      <protection locked="0"/>
    </xf>
    <xf numFmtId="0" fontId="11" fillId="2" borderId="5" xfId="2" applyFont="1" applyFill="1" applyBorder="1" applyAlignment="1" applyProtection="1">
      <alignment horizontal="center" vertical="center" shrinkToFit="1"/>
      <protection locked="0"/>
    </xf>
    <xf numFmtId="0" fontId="13" fillId="2" borderId="10" xfId="0" quotePrefix="1" applyFont="1" applyFill="1" applyBorder="1" applyAlignment="1">
      <alignment horizontal="center" vertical="center"/>
    </xf>
    <xf numFmtId="0" fontId="13" fillId="2" borderId="10" xfId="0" applyFont="1" applyFill="1" applyBorder="1" applyAlignment="1">
      <alignment horizontal="center" vertical="center"/>
    </xf>
    <xf numFmtId="0" fontId="5" fillId="0" borderId="23" xfId="0" applyFont="1" applyBorder="1" applyAlignment="1">
      <alignment horizontal="center" vertical="center" shrinkToFit="1"/>
    </xf>
    <xf numFmtId="0" fontId="5" fillId="0" borderId="0" xfId="0" applyFont="1" applyAlignment="1">
      <alignment horizontal="center" vertical="center" shrinkToFit="1"/>
    </xf>
    <xf numFmtId="0" fontId="11" fillId="0" borderId="2" xfId="0" applyFont="1" applyBorder="1" applyAlignment="1">
      <alignment horizontal="center" vertical="center"/>
    </xf>
    <xf numFmtId="182" fontId="11" fillId="0" borderId="2" xfId="0" applyNumberFormat="1" applyFont="1" applyFill="1" applyBorder="1" applyAlignment="1">
      <alignment horizontal="right" vertical="center" indent="1"/>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182" fontId="11" fillId="0" borderId="13" xfId="0" applyNumberFormat="1" applyFont="1" applyFill="1" applyBorder="1" applyAlignment="1">
      <alignment horizontal="right" vertical="center" indent="1"/>
    </xf>
    <xf numFmtId="182" fontId="11" fillId="0" borderId="20" xfId="0" applyNumberFormat="1" applyFont="1" applyFill="1" applyBorder="1" applyAlignment="1">
      <alignment horizontal="right" vertical="center" indent="1"/>
    </xf>
    <xf numFmtId="182" fontId="11" fillId="0" borderId="11" xfId="0" applyNumberFormat="1" applyFont="1" applyFill="1" applyBorder="1" applyAlignment="1">
      <alignment horizontal="right" vertical="center" indent="1"/>
    </xf>
    <xf numFmtId="182" fontId="11" fillId="0" borderId="18" xfId="0" applyNumberFormat="1" applyFont="1" applyFill="1" applyBorder="1" applyAlignment="1">
      <alignment horizontal="right" vertical="center" indent="1"/>
    </xf>
    <xf numFmtId="182" fontId="11" fillId="0" borderId="0" xfId="0" applyNumberFormat="1" applyFont="1" applyFill="1" applyBorder="1" applyAlignment="1">
      <alignment horizontal="right" vertical="center" indent="1"/>
    </xf>
    <xf numFmtId="182" fontId="11" fillId="0" borderId="14" xfId="0" applyNumberFormat="1" applyFont="1" applyFill="1" applyBorder="1" applyAlignment="1">
      <alignment horizontal="right" vertical="center" indent="1"/>
    </xf>
    <xf numFmtId="182" fontId="11" fillId="0" borderId="16" xfId="0" applyNumberFormat="1" applyFont="1" applyFill="1" applyBorder="1" applyAlignment="1">
      <alignment horizontal="right" vertical="center" indent="1"/>
    </xf>
    <xf numFmtId="182" fontId="11" fillId="0" borderId="1" xfId="0" applyNumberFormat="1" applyFont="1" applyFill="1" applyBorder="1" applyAlignment="1">
      <alignment horizontal="right" vertical="center" indent="1"/>
    </xf>
    <xf numFmtId="182" fontId="11" fillId="0" borderId="17" xfId="0" applyNumberFormat="1" applyFont="1" applyFill="1" applyBorder="1" applyAlignment="1">
      <alignment horizontal="right" vertical="center" indent="1"/>
    </xf>
    <xf numFmtId="0" fontId="11" fillId="0" borderId="2" xfId="0" applyFont="1" applyBorder="1" applyAlignment="1">
      <alignment horizontal="center" vertical="center" wrapText="1"/>
    </xf>
    <xf numFmtId="0" fontId="28" fillId="0" borderId="2" xfId="0" applyFont="1" applyBorder="1" applyAlignment="1">
      <alignment horizontal="center" vertical="center"/>
    </xf>
    <xf numFmtId="0" fontId="11" fillId="0" borderId="2" xfId="0" applyFont="1" applyFill="1" applyBorder="1" applyAlignment="1">
      <alignment horizontal="center" vertical="center"/>
    </xf>
    <xf numFmtId="180" fontId="11" fillId="0" borderId="2" xfId="0" applyNumberFormat="1" applyFont="1" applyFill="1" applyBorder="1" applyAlignment="1">
      <alignment horizontal="right" vertical="center" indent="1"/>
    </xf>
    <xf numFmtId="181" fontId="28" fillId="0" borderId="20" xfId="0" applyNumberFormat="1" applyFont="1" applyBorder="1" applyAlignment="1">
      <alignment horizontal="right"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28" fillId="0" borderId="31"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8" fillId="0" borderId="2" xfId="0" applyFont="1" applyBorder="1" applyAlignment="1">
      <alignment horizontal="center" vertical="center" wrapText="1"/>
    </xf>
    <xf numFmtId="0" fontId="0" fillId="0" borderId="18" xfId="0" applyBorder="1" applyAlignment="1">
      <alignment horizontal="left" vertical="center"/>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9" xfId="0" applyFont="1" applyFill="1" applyBorder="1" applyAlignment="1">
      <alignment horizontal="center" vertical="center"/>
    </xf>
    <xf numFmtId="0" fontId="4" fillId="0" borderId="30" xfId="0" applyFont="1" applyBorder="1" applyAlignment="1">
      <alignment horizontal="left" vertical="center" wrapText="1" indent="1"/>
    </xf>
    <xf numFmtId="0" fontId="4" fillId="0" borderId="32" xfId="0" applyFont="1" applyBorder="1" applyAlignment="1">
      <alignment horizontal="left" vertical="center" wrapText="1" indent="1"/>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3" xfId="0" applyFont="1" applyFill="1" applyBorder="1" applyAlignment="1">
      <alignment horizontal="center" vertical="center"/>
    </xf>
    <xf numFmtId="0" fontId="22" fillId="4" borderId="12" xfId="0" applyFont="1" applyFill="1" applyBorder="1" applyAlignment="1">
      <alignment horizontal="center" vertical="center" wrapText="1"/>
    </xf>
    <xf numFmtId="0" fontId="22" fillId="4" borderId="12" xfId="0" applyFont="1" applyFill="1" applyBorder="1" applyAlignment="1">
      <alignment horizontal="center" vertical="center"/>
    </xf>
    <xf numFmtId="0" fontId="22" fillId="0" borderId="13"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 xfId="0" applyFont="1" applyBorder="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cellXfs>
  <cellStyles count="3">
    <cellStyle name="標準" xfId="0" builtinId="0"/>
    <cellStyle name="標準 2 3 2" xfId="1"/>
    <cellStyle name="標準 2 3 2 2" xfId="2"/>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7"/>
  <sheetViews>
    <sheetView tabSelected="1" view="pageBreakPreview" zoomScale="90" zoomScaleNormal="100" zoomScaleSheetLayoutView="90" workbookViewId="0">
      <selection activeCell="Z4" sqref="Z4"/>
    </sheetView>
  </sheetViews>
  <sheetFormatPr defaultRowHeight="13.5"/>
  <cols>
    <col min="1" max="17" width="5.5" customWidth="1"/>
    <col min="18" max="18" width="4.625" customWidth="1"/>
  </cols>
  <sheetData>
    <row r="1" spans="1:19" s="2" customFormat="1" ht="8.25" customHeight="1" thickBot="1">
      <c r="A1" s="1"/>
      <c r="B1" s="1"/>
      <c r="C1" s="1"/>
      <c r="D1" s="1"/>
      <c r="E1" s="1"/>
      <c r="F1" s="1"/>
      <c r="G1" s="1"/>
      <c r="H1" s="1"/>
      <c r="I1" s="1"/>
      <c r="J1" s="1"/>
      <c r="K1" s="1"/>
      <c r="L1" s="1"/>
      <c r="M1" s="1"/>
      <c r="N1" s="1"/>
      <c r="O1" s="1"/>
      <c r="P1" s="1"/>
      <c r="Q1" s="1"/>
    </row>
    <row r="2" spans="1:19" s="2" customFormat="1" ht="18.75" customHeight="1" thickBot="1">
      <c r="A2" s="110" t="s">
        <v>11</v>
      </c>
      <c r="B2" s="110"/>
      <c r="C2" s="110"/>
      <c r="D2" s="110"/>
      <c r="E2" s="111"/>
      <c r="F2" s="112"/>
      <c r="G2" s="113"/>
      <c r="H2" s="113"/>
      <c r="I2" s="114"/>
      <c r="J2" s="1"/>
      <c r="K2" s="115" t="s">
        <v>82</v>
      </c>
      <c r="L2" s="115"/>
      <c r="M2" s="115" t="s">
        <v>5</v>
      </c>
      <c r="N2" s="115"/>
      <c r="O2" s="115"/>
      <c r="P2" s="115"/>
      <c r="Q2" s="115"/>
    </row>
    <row r="3" spans="1:19" s="6" customFormat="1" ht="18.75" customHeight="1">
      <c r="A3" s="3" t="s">
        <v>6</v>
      </c>
      <c r="B3" s="3"/>
      <c r="C3" s="3"/>
      <c r="D3" s="3"/>
      <c r="E3" s="4"/>
      <c r="F3" s="4"/>
      <c r="G3" s="4"/>
      <c r="H3" s="4"/>
      <c r="I3" s="5"/>
      <c r="J3" s="5"/>
      <c r="K3" s="5"/>
      <c r="L3" s="4"/>
      <c r="M3" s="4"/>
      <c r="N3" s="4"/>
      <c r="O3" s="4"/>
      <c r="P3" s="4"/>
      <c r="Q3" s="4"/>
    </row>
    <row r="4" spans="1:19" s="6" customFormat="1" ht="21.6" customHeight="1">
      <c r="A4" s="3"/>
      <c r="B4" s="3"/>
      <c r="C4" s="3"/>
      <c r="D4" s="3"/>
      <c r="E4" s="4"/>
      <c r="F4" s="4"/>
      <c r="G4" s="4"/>
      <c r="H4" s="116" t="s">
        <v>7</v>
      </c>
      <c r="I4" s="116"/>
      <c r="J4" s="116"/>
      <c r="K4" s="49"/>
      <c r="L4" s="117" t="str">
        <f>IFERROR(+VLOOKUP(報告書兼請求書!F2,健診・保健指導機関番号!B:H,7,FALSE),"")</f>
        <v/>
      </c>
      <c r="M4" s="117"/>
      <c r="N4" s="117"/>
      <c r="O4" s="117"/>
      <c r="P4" s="117"/>
      <c r="Q4" s="117"/>
    </row>
    <row r="5" spans="1:19" s="6" customFormat="1" ht="21.6" customHeight="1">
      <c r="A5" s="3"/>
      <c r="B5" s="3"/>
      <c r="C5" s="3"/>
      <c r="D5" s="3"/>
      <c r="E5" s="4"/>
      <c r="F5" s="4"/>
      <c r="G5" s="4"/>
      <c r="H5" s="118" t="s">
        <v>78</v>
      </c>
      <c r="I5" s="118"/>
      <c r="J5" s="118"/>
      <c r="K5" s="50"/>
      <c r="L5" s="119" t="str">
        <f>IFERROR(+VLOOKUP(F2,健診・保健指導機関番号!B5:F30,4,0),"")</f>
        <v/>
      </c>
      <c r="M5" s="119"/>
      <c r="N5" s="119"/>
      <c r="O5" s="119"/>
      <c r="P5" s="119"/>
      <c r="Q5" s="119"/>
    </row>
    <row r="6" spans="1:19" s="6" customFormat="1" ht="21.6" customHeight="1">
      <c r="A6" s="3"/>
      <c r="B6" s="3"/>
      <c r="C6" s="3"/>
      <c r="D6" s="3"/>
      <c r="E6" s="4"/>
      <c r="F6" s="4"/>
      <c r="G6" s="4"/>
      <c r="H6" s="118" t="s">
        <v>79</v>
      </c>
      <c r="I6" s="118"/>
      <c r="J6" s="118"/>
      <c r="K6" s="50"/>
      <c r="L6" s="120" t="str">
        <f>IFERROR(+VLOOKUP(F2,健診・保健指導機関番号!B5:J30,8,FALSE)&amp;"","")</f>
        <v/>
      </c>
      <c r="M6" s="120"/>
      <c r="N6" s="120"/>
      <c r="O6" s="120" t="str">
        <f>IFERROR(+VLOOKUP(F2,健診・保健指導機関番号!B5:J30,9,0),"")</f>
        <v/>
      </c>
      <c r="P6" s="120"/>
      <c r="Q6" s="120"/>
    </row>
    <row r="7" spans="1:19" s="6" customFormat="1" ht="21.6" customHeight="1">
      <c r="A7" s="3"/>
      <c r="B7" s="3"/>
      <c r="C7" s="3"/>
      <c r="D7" s="3"/>
      <c r="E7" s="4" t="s">
        <v>8</v>
      </c>
      <c r="F7" s="4"/>
      <c r="G7" s="4"/>
      <c r="H7" s="118" t="s">
        <v>9</v>
      </c>
      <c r="I7" s="118"/>
      <c r="J7" s="118"/>
      <c r="K7" s="50"/>
      <c r="L7" s="119" t="str">
        <f>IFERROR(+VLOOKUP(F2,健診・保健指導機関番号!B5:F30,5,0),"")</f>
        <v/>
      </c>
      <c r="M7" s="119"/>
      <c r="N7" s="119"/>
      <c r="O7" s="119"/>
      <c r="P7" s="119"/>
      <c r="Q7" s="119"/>
    </row>
    <row r="8" spans="1:19" s="6" customFormat="1" ht="21.6" customHeight="1">
      <c r="A8" s="3"/>
      <c r="B8" s="3"/>
      <c r="C8" s="3"/>
      <c r="D8" s="3"/>
      <c r="E8" s="4"/>
      <c r="F8" s="4"/>
      <c r="G8" s="4"/>
      <c r="H8" s="118" t="s">
        <v>80</v>
      </c>
      <c r="I8" s="118"/>
      <c r="J8" s="118"/>
      <c r="K8" s="50"/>
      <c r="L8" s="119"/>
      <c r="M8" s="119"/>
      <c r="N8" s="119"/>
      <c r="O8" s="119"/>
      <c r="P8" s="119"/>
      <c r="Q8" s="119"/>
    </row>
    <row r="9" spans="1:19" s="6" customFormat="1" ht="21.6" customHeight="1">
      <c r="A9" s="3"/>
      <c r="B9" s="3"/>
      <c r="C9" s="3"/>
      <c r="D9" s="3"/>
      <c r="E9" s="4"/>
      <c r="F9" s="4"/>
      <c r="G9" s="4"/>
      <c r="H9" s="118" t="s">
        <v>10</v>
      </c>
      <c r="I9" s="118"/>
      <c r="J9" s="118"/>
      <c r="K9" s="50"/>
      <c r="L9" s="119"/>
      <c r="M9" s="119"/>
      <c r="N9" s="119"/>
      <c r="O9" s="119"/>
      <c r="P9" s="119"/>
      <c r="Q9" s="119"/>
    </row>
    <row r="10" spans="1:19" s="6" customFormat="1" ht="21.6" customHeight="1">
      <c r="A10" s="3"/>
      <c r="B10" s="3"/>
      <c r="C10" s="3"/>
      <c r="D10" s="3"/>
      <c r="E10" s="4"/>
      <c r="F10" s="4"/>
      <c r="G10" s="4"/>
      <c r="H10" s="118" t="s">
        <v>81</v>
      </c>
      <c r="I10" s="118"/>
      <c r="J10" s="118"/>
      <c r="K10" s="50"/>
      <c r="L10" s="119"/>
      <c r="M10" s="119"/>
      <c r="N10" s="119"/>
      <c r="O10" s="119"/>
      <c r="P10" s="119"/>
      <c r="Q10" s="119"/>
    </row>
    <row r="11" spans="1:19" s="6" customFormat="1" ht="7.5" customHeight="1">
      <c r="A11" s="3"/>
      <c r="B11" s="3"/>
      <c r="C11" s="3"/>
      <c r="D11" s="3"/>
      <c r="E11" s="4"/>
      <c r="F11" s="4"/>
      <c r="G11" s="4"/>
      <c r="H11" s="4"/>
      <c r="I11" s="5"/>
      <c r="J11" s="5"/>
      <c r="K11" s="5"/>
      <c r="L11" s="4"/>
      <c r="M11" s="4"/>
      <c r="N11" s="4"/>
      <c r="O11" s="4"/>
      <c r="P11" s="4"/>
      <c r="Q11" s="4"/>
    </row>
    <row r="12" spans="1:19" s="6" customFormat="1" ht="18.75" customHeight="1" thickBot="1">
      <c r="A12" s="121" t="s">
        <v>150</v>
      </c>
      <c r="B12" s="122"/>
      <c r="C12" s="122"/>
      <c r="D12" s="122"/>
      <c r="E12" s="122"/>
      <c r="F12" s="122"/>
      <c r="G12" s="122"/>
      <c r="H12" s="122"/>
      <c r="I12" s="122"/>
      <c r="J12" s="122"/>
      <c r="K12" s="122"/>
      <c r="L12" s="122"/>
      <c r="M12" s="122"/>
      <c r="N12" s="122"/>
      <c r="O12" s="122"/>
      <c r="P12" s="122"/>
      <c r="Q12" s="122"/>
      <c r="S12" s="6" t="s">
        <v>8</v>
      </c>
    </row>
    <row r="13" spans="1:19" s="6" customFormat="1" ht="10.9" customHeight="1" thickBot="1">
      <c r="A13" s="17"/>
      <c r="B13" s="18"/>
      <c r="C13" s="18"/>
      <c r="D13" s="48"/>
      <c r="E13" s="48"/>
      <c r="F13" s="48"/>
      <c r="G13" s="48"/>
      <c r="H13" s="48"/>
      <c r="I13" s="18"/>
      <c r="J13" s="18"/>
      <c r="K13" s="18"/>
      <c r="L13" s="18"/>
      <c r="M13" s="18"/>
      <c r="N13" s="18"/>
      <c r="O13" s="18"/>
      <c r="P13" s="18"/>
      <c r="Q13" s="18"/>
    </row>
    <row r="14" spans="1:19" s="2" customFormat="1" ht="18.75" customHeight="1" thickBot="1">
      <c r="A14" s="110" t="s">
        <v>56</v>
      </c>
      <c r="B14" s="110"/>
      <c r="C14" s="111"/>
      <c r="D14" s="19" t="s">
        <v>57</v>
      </c>
      <c r="E14" s="20"/>
      <c r="F14" s="21" t="s">
        <v>58</v>
      </c>
      <c r="G14" s="20"/>
      <c r="H14" s="22" t="s">
        <v>59</v>
      </c>
      <c r="I14" s="123" t="s">
        <v>60</v>
      </c>
      <c r="J14" s="124"/>
      <c r="K14" s="124"/>
      <c r="L14" s="124"/>
      <c r="M14" s="124"/>
      <c r="N14" s="124"/>
      <c r="O14" s="124"/>
      <c r="P14" s="124"/>
      <c r="Q14" s="124"/>
    </row>
    <row r="15" spans="1:19" ht="27" customHeight="1">
      <c r="A15" s="56" t="s">
        <v>84</v>
      </c>
      <c r="B15" s="56"/>
      <c r="C15" s="56"/>
      <c r="D15" s="56"/>
      <c r="E15" s="56"/>
      <c r="F15" s="56"/>
      <c r="G15" s="56"/>
      <c r="H15" s="56"/>
      <c r="I15" s="57"/>
      <c r="J15" s="57"/>
      <c r="K15" s="57"/>
      <c r="L15" s="57"/>
      <c r="M15" s="57"/>
      <c r="N15" s="57"/>
      <c r="O15" s="57"/>
      <c r="P15" s="57"/>
      <c r="Q15" s="57"/>
    </row>
    <row r="16" spans="1:19" ht="30" customHeight="1">
      <c r="A16" s="125" t="s">
        <v>0</v>
      </c>
      <c r="B16" s="125"/>
      <c r="C16" s="125" t="s">
        <v>1</v>
      </c>
      <c r="D16" s="125"/>
      <c r="E16" s="125"/>
      <c r="F16" s="125" t="s">
        <v>4</v>
      </c>
      <c r="G16" s="125"/>
      <c r="H16" s="125"/>
      <c r="I16" s="125"/>
      <c r="J16" s="125"/>
      <c r="K16" s="125"/>
      <c r="L16" s="125" t="s">
        <v>75</v>
      </c>
      <c r="M16" s="125"/>
      <c r="N16" s="125"/>
      <c r="O16" s="125"/>
      <c r="P16" s="125"/>
      <c r="Q16" s="125"/>
    </row>
    <row r="17" spans="1:17" ht="36.75" customHeight="1">
      <c r="A17" s="148" t="s">
        <v>148</v>
      </c>
      <c r="B17" s="148"/>
      <c r="C17" s="125" t="s">
        <v>2</v>
      </c>
      <c r="D17" s="125"/>
      <c r="E17" s="149"/>
      <c r="F17" s="150"/>
      <c r="G17" s="150"/>
      <c r="H17" s="150"/>
      <c r="I17" s="150"/>
      <c r="J17" s="150"/>
      <c r="K17" s="150"/>
      <c r="L17" s="126">
        <f>委託単価表!H5*F17</f>
        <v>0</v>
      </c>
      <c r="M17" s="126"/>
      <c r="N17" s="126"/>
      <c r="O17" s="126"/>
      <c r="P17" s="126"/>
      <c r="Q17" s="126"/>
    </row>
    <row r="18" spans="1:17" ht="36.75" customHeight="1">
      <c r="A18" s="148"/>
      <c r="B18" s="148"/>
      <c r="C18" s="125" t="s">
        <v>190</v>
      </c>
      <c r="D18" s="125"/>
      <c r="E18" s="149"/>
      <c r="F18" s="150"/>
      <c r="G18" s="150"/>
      <c r="H18" s="150"/>
      <c r="I18" s="150"/>
      <c r="J18" s="150"/>
      <c r="K18" s="150"/>
      <c r="L18" s="126">
        <f>委託単価表!H6*F18</f>
        <v>0</v>
      </c>
      <c r="M18" s="126"/>
      <c r="N18" s="126"/>
      <c r="O18" s="126"/>
      <c r="P18" s="126"/>
      <c r="Q18" s="126"/>
    </row>
    <row r="19" spans="1:17" ht="36.75" customHeight="1">
      <c r="A19" s="148"/>
      <c r="B19" s="148"/>
      <c r="C19" s="125" t="s">
        <v>3</v>
      </c>
      <c r="D19" s="125"/>
      <c r="E19" s="149"/>
      <c r="F19" s="150"/>
      <c r="G19" s="150"/>
      <c r="H19" s="150"/>
      <c r="I19" s="150"/>
      <c r="J19" s="150"/>
      <c r="K19" s="150"/>
      <c r="L19" s="126">
        <f>委託単価表!H7*F19</f>
        <v>0</v>
      </c>
      <c r="M19" s="126"/>
      <c r="N19" s="126"/>
      <c r="O19" s="126"/>
      <c r="P19" s="126"/>
      <c r="Q19" s="126"/>
    </row>
    <row r="20" spans="1:17" ht="36.75" customHeight="1">
      <c r="A20" s="160" t="s">
        <v>83</v>
      </c>
      <c r="B20" s="161"/>
      <c r="C20" s="125" t="s">
        <v>2</v>
      </c>
      <c r="D20" s="125"/>
      <c r="E20" s="149"/>
      <c r="F20" s="150"/>
      <c r="G20" s="150"/>
      <c r="H20" s="150"/>
      <c r="I20" s="150"/>
      <c r="J20" s="150"/>
      <c r="K20" s="150"/>
      <c r="L20" s="126">
        <f>委託単価表!H9*F20</f>
        <v>0</v>
      </c>
      <c r="M20" s="126"/>
      <c r="N20" s="126"/>
      <c r="O20" s="126"/>
      <c r="P20" s="126"/>
      <c r="Q20" s="126"/>
    </row>
    <row r="21" spans="1:17" ht="36.75" customHeight="1">
      <c r="A21" s="162"/>
      <c r="B21" s="163"/>
      <c r="C21" s="148" t="s">
        <v>191</v>
      </c>
      <c r="D21" s="148"/>
      <c r="E21" s="166"/>
      <c r="F21" s="150"/>
      <c r="G21" s="150"/>
      <c r="H21" s="150"/>
      <c r="I21" s="150"/>
      <c r="J21" s="150"/>
      <c r="K21" s="150"/>
      <c r="L21" s="126">
        <f>委託単価表!H10*F21</f>
        <v>0</v>
      </c>
      <c r="M21" s="126"/>
      <c r="N21" s="126"/>
      <c r="O21" s="126"/>
      <c r="P21" s="126"/>
      <c r="Q21" s="126"/>
    </row>
    <row r="22" spans="1:17" ht="38.25" customHeight="1">
      <c r="A22" s="162"/>
      <c r="B22" s="163"/>
      <c r="C22" s="127" t="s">
        <v>3</v>
      </c>
      <c r="D22" s="128"/>
      <c r="E22" s="129"/>
      <c r="F22" s="136" t="s">
        <v>147</v>
      </c>
      <c r="G22" s="137"/>
      <c r="H22" s="137"/>
      <c r="I22" s="137"/>
      <c r="J22" s="137"/>
      <c r="K22" s="138"/>
      <c r="L22" s="139">
        <f>ROUNDDOWN(IF(F23="",0,(F23*(2389.8+9559.2*(I23/180)))+(F24*(2389.8+9559.2*(I24/180)))+(F25*(2389.8+9559.2*(I25/180)))),0)</f>
        <v>0</v>
      </c>
      <c r="M22" s="140"/>
      <c r="N22" s="140"/>
      <c r="O22" s="140"/>
      <c r="P22" s="140"/>
      <c r="Q22" s="141"/>
    </row>
    <row r="23" spans="1:17" ht="30" customHeight="1">
      <c r="A23" s="162"/>
      <c r="B23" s="163"/>
      <c r="C23" s="130"/>
      <c r="D23" s="131"/>
      <c r="E23" s="132"/>
      <c r="F23" s="153"/>
      <c r="G23" s="154"/>
      <c r="H23" s="58" t="s">
        <v>62</v>
      </c>
      <c r="I23" s="154"/>
      <c r="J23" s="154"/>
      <c r="K23" s="59" t="s">
        <v>61</v>
      </c>
      <c r="L23" s="142"/>
      <c r="M23" s="143"/>
      <c r="N23" s="143"/>
      <c r="O23" s="143"/>
      <c r="P23" s="143"/>
      <c r="Q23" s="144"/>
    </row>
    <row r="24" spans="1:17" ht="30" customHeight="1">
      <c r="A24" s="162"/>
      <c r="B24" s="163"/>
      <c r="C24" s="130"/>
      <c r="D24" s="131"/>
      <c r="E24" s="132"/>
      <c r="F24" s="155"/>
      <c r="G24" s="156"/>
      <c r="H24" s="60" t="s">
        <v>62</v>
      </c>
      <c r="I24" s="156"/>
      <c r="J24" s="156"/>
      <c r="K24" s="61" t="s">
        <v>61</v>
      </c>
      <c r="L24" s="142"/>
      <c r="M24" s="143"/>
      <c r="N24" s="143"/>
      <c r="O24" s="143"/>
      <c r="P24" s="143"/>
      <c r="Q24" s="144"/>
    </row>
    <row r="25" spans="1:17" ht="30" customHeight="1">
      <c r="A25" s="164"/>
      <c r="B25" s="165"/>
      <c r="C25" s="133"/>
      <c r="D25" s="134"/>
      <c r="E25" s="135"/>
      <c r="F25" s="157"/>
      <c r="G25" s="158"/>
      <c r="H25" s="62" t="s">
        <v>62</v>
      </c>
      <c r="I25" s="159"/>
      <c r="J25" s="159"/>
      <c r="K25" s="63" t="s">
        <v>61</v>
      </c>
      <c r="L25" s="145"/>
      <c r="M25" s="146"/>
      <c r="N25" s="146"/>
      <c r="O25" s="146"/>
      <c r="P25" s="146"/>
      <c r="Q25" s="147"/>
    </row>
    <row r="26" spans="1:17" ht="30" customHeight="1">
      <c r="A26" s="125" t="s">
        <v>63</v>
      </c>
      <c r="B26" s="125"/>
      <c r="C26" s="125"/>
      <c r="D26" s="125"/>
      <c r="E26" s="125"/>
      <c r="F26" s="150">
        <f>F17+F18+F19+F20+F21+F23+F24+F25</f>
        <v>0</v>
      </c>
      <c r="G26" s="150"/>
      <c r="H26" s="150"/>
      <c r="I26" s="150"/>
      <c r="J26" s="150"/>
      <c r="K26" s="150"/>
      <c r="L26" s="151">
        <f>ROUNDDOWN(SUM(L17:Q25),0)</f>
        <v>0</v>
      </c>
      <c r="M26" s="151"/>
      <c r="N26" s="151"/>
      <c r="O26" s="151"/>
      <c r="P26" s="151"/>
      <c r="Q26" s="151"/>
    </row>
    <row r="27" spans="1:17" ht="30" customHeight="1">
      <c r="A27" s="64"/>
      <c r="B27" s="64"/>
      <c r="C27" s="64"/>
      <c r="D27" s="64"/>
      <c r="E27" s="64"/>
      <c r="F27" s="64"/>
      <c r="G27" s="64"/>
      <c r="H27" s="56"/>
      <c r="I27" s="56"/>
      <c r="J27" s="57"/>
      <c r="K27" s="57"/>
      <c r="L27" s="152" t="s">
        <v>149</v>
      </c>
      <c r="M27" s="152"/>
      <c r="N27" s="152"/>
      <c r="O27" s="152"/>
      <c r="P27" s="152"/>
      <c r="Q27" s="152"/>
    </row>
  </sheetData>
  <mergeCells count="56">
    <mergeCell ref="A26:E26"/>
    <mergeCell ref="F26:K26"/>
    <mergeCell ref="L26:Q26"/>
    <mergeCell ref="L27:Q27"/>
    <mergeCell ref="F23:G23"/>
    <mergeCell ref="I23:J23"/>
    <mergeCell ref="F24:G24"/>
    <mergeCell ref="I24:J24"/>
    <mergeCell ref="F25:G25"/>
    <mergeCell ref="I25:J25"/>
    <mergeCell ref="A20:B25"/>
    <mergeCell ref="C20:E20"/>
    <mergeCell ref="F20:K20"/>
    <mergeCell ref="L20:Q20"/>
    <mergeCell ref="C21:E21"/>
    <mergeCell ref="F21:K21"/>
    <mergeCell ref="L21:Q21"/>
    <mergeCell ref="C22:E25"/>
    <mergeCell ref="F22:K22"/>
    <mergeCell ref="L22:Q25"/>
    <mergeCell ref="A17:B19"/>
    <mergeCell ref="C17:E17"/>
    <mergeCell ref="F17:K17"/>
    <mergeCell ref="L17:Q17"/>
    <mergeCell ref="C18:E18"/>
    <mergeCell ref="F18:K18"/>
    <mergeCell ref="L18:Q18"/>
    <mergeCell ref="C19:E19"/>
    <mergeCell ref="F19:K19"/>
    <mergeCell ref="L19:Q19"/>
    <mergeCell ref="A12:Q12"/>
    <mergeCell ref="A14:C14"/>
    <mergeCell ref="I14:Q14"/>
    <mergeCell ref="A16:B16"/>
    <mergeCell ref="C16:E16"/>
    <mergeCell ref="F16:K16"/>
    <mergeCell ref="L16:Q16"/>
    <mergeCell ref="H8:J8"/>
    <mergeCell ref="L8:Q8"/>
    <mergeCell ref="H9:J9"/>
    <mergeCell ref="L9:Q9"/>
    <mergeCell ref="H10:J10"/>
    <mergeCell ref="L10:Q10"/>
    <mergeCell ref="H5:J5"/>
    <mergeCell ref="L5:Q5"/>
    <mergeCell ref="H6:J6"/>
    <mergeCell ref="H7:J7"/>
    <mergeCell ref="L7:Q7"/>
    <mergeCell ref="L6:N6"/>
    <mergeCell ref="O6:Q6"/>
    <mergeCell ref="A2:E2"/>
    <mergeCell ref="F2:I2"/>
    <mergeCell ref="K2:L2"/>
    <mergeCell ref="M2:Q2"/>
    <mergeCell ref="H4:J4"/>
    <mergeCell ref="L4:Q4"/>
  </mergeCells>
  <phoneticPr fontId="3"/>
  <conditionalFormatting sqref="F2">
    <cfRule type="containsBlanks" dxfId="7" priority="9">
      <formula>LEN(TRIM(F2))=0</formula>
    </cfRule>
  </conditionalFormatting>
  <conditionalFormatting sqref="F2">
    <cfRule type="containsBlanks" dxfId="6" priority="8">
      <formula>LEN(TRIM(F2))=0</formula>
    </cfRule>
  </conditionalFormatting>
  <conditionalFormatting sqref="G14 E14">
    <cfRule type="containsBlanks" dxfId="5" priority="7">
      <formula>LEN(TRIM(E14))=0</formula>
    </cfRule>
  </conditionalFormatting>
  <conditionalFormatting sqref="F17:K21 F22 H23:H25">
    <cfRule type="containsBlanks" dxfId="4" priority="6">
      <formula>LEN(TRIM(F17))=0</formula>
    </cfRule>
  </conditionalFormatting>
  <conditionalFormatting sqref="L17:Q21 L26:Q26 L22">
    <cfRule type="containsBlanks" dxfId="3" priority="5">
      <formula>LEN(TRIM(L17))=0</formula>
    </cfRule>
  </conditionalFormatting>
  <conditionalFormatting sqref="K25">
    <cfRule type="containsBlanks" dxfId="2" priority="4">
      <formula>LEN(TRIM(K25))=0</formula>
    </cfRule>
  </conditionalFormatting>
  <conditionalFormatting sqref="K24">
    <cfRule type="containsBlanks" dxfId="1" priority="3">
      <formula>LEN(TRIM(K24))=0</formula>
    </cfRule>
  </conditionalFormatting>
  <conditionalFormatting sqref="L8:Q10">
    <cfRule type="containsBlanks" dxfId="0" priority="1">
      <formula>LEN(TRIM(L8))=0</formula>
    </cfRule>
  </conditionalFormatting>
  <dataValidations count="2">
    <dataValidation imeMode="off" allowBlank="1" showInputMessage="1" showErrorMessage="1" sqref="L7 L10"/>
    <dataValidation imeMode="hiragana" allowBlank="1" showInputMessage="1" showErrorMessage="1" sqref="L8:L9 L5:L6"/>
  </dataValidations>
  <printOptions horizontalCentered="1" verticalCentered="1"/>
  <pageMargins left="0.59055118110236227" right="0.31496062992125984" top="0.35433070866141736" bottom="0.35433070866141736" header="0.31496062992125984" footer="0.31496062992125984"/>
  <pageSetup paperSize="9" fitToHeight="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85" zoomScaleNormal="85" workbookViewId="0">
      <pane xSplit="3" ySplit="4" topLeftCell="S5" activePane="bottomRight" state="frozen"/>
      <selection pane="topRight" activeCell="D1" sqref="D1"/>
      <selection pane="bottomLeft" activeCell="A5" sqref="A5"/>
      <selection pane="bottomRight" sqref="A1:A4"/>
    </sheetView>
  </sheetViews>
  <sheetFormatPr defaultRowHeight="13.5"/>
  <cols>
    <col min="1" max="1" width="4.625" customWidth="1"/>
    <col min="2" max="2" width="11.625" bestFit="1" customWidth="1"/>
    <col min="3" max="3" width="22.875" customWidth="1"/>
    <col min="4" max="4" width="9" hidden="1" customWidth="1"/>
    <col min="5" max="5" width="23" hidden="1" customWidth="1"/>
    <col min="6" max="6" width="14.375" hidden="1" customWidth="1"/>
    <col min="7" max="7" width="11.875" hidden="1" customWidth="1"/>
    <col min="8" max="8" width="19.5" hidden="1" customWidth="1"/>
    <col min="9" max="10" width="14.375" hidden="1" customWidth="1"/>
    <col min="11" max="17" width="9" hidden="1" customWidth="1"/>
    <col min="18" max="18" width="9" style="109" hidden="1" customWidth="1"/>
  </cols>
  <sheetData>
    <row r="1" spans="1:18" ht="13.5" customHeight="1">
      <c r="A1" s="186"/>
      <c r="B1" s="168" t="s">
        <v>12</v>
      </c>
      <c r="C1" s="189" t="s">
        <v>13</v>
      </c>
      <c r="D1" s="168" t="s">
        <v>14</v>
      </c>
      <c r="E1" s="168" t="s">
        <v>176</v>
      </c>
      <c r="F1" s="168" t="s">
        <v>76</v>
      </c>
      <c r="G1" s="168" t="s">
        <v>201</v>
      </c>
      <c r="H1" s="168" t="s">
        <v>116</v>
      </c>
      <c r="I1" s="168" t="s">
        <v>113</v>
      </c>
      <c r="J1" s="168" t="s">
        <v>114</v>
      </c>
      <c r="K1" s="168" t="s">
        <v>77</v>
      </c>
      <c r="L1" s="176"/>
      <c r="M1" s="176"/>
      <c r="N1" s="176"/>
      <c r="O1" s="174" t="s">
        <v>15</v>
      </c>
      <c r="P1" s="184" t="s">
        <v>16</v>
      </c>
      <c r="Q1" s="185"/>
      <c r="R1" s="167" t="s">
        <v>206</v>
      </c>
    </row>
    <row r="2" spans="1:18" ht="13.15" customHeight="1">
      <c r="A2" s="187"/>
      <c r="B2" s="169"/>
      <c r="C2" s="190"/>
      <c r="D2" s="169"/>
      <c r="E2" s="169"/>
      <c r="F2" s="169"/>
      <c r="G2" s="169"/>
      <c r="H2" s="169"/>
      <c r="I2" s="169"/>
      <c r="J2" s="169"/>
      <c r="K2" s="169"/>
      <c r="L2" s="177" t="s">
        <v>17</v>
      </c>
      <c r="M2" s="178"/>
      <c r="N2" s="178"/>
      <c r="O2" s="175"/>
      <c r="P2" s="171" t="s">
        <v>18</v>
      </c>
      <c r="Q2" s="179" t="s">
        <v>19</v>
      </c>
      <c r="R2" s="167"/>
    </row>
    <row r="3" spans="1:18" ht="13.5" customHeight="1">
      <c r="A3" s="187"/>
      <c r="B3" s="169"/>
      <c r="C3" s="190"/>
      <c r="D3" s="169"/>
      <c r="E3" s="169"/>
      <c r="F3" s="169"/>
      <c r="G3" s="169"/>
      <c r="H3" s="169"/>
      <c r="I3" s="169"/>
      <c r="J3" s="169"/>
      <c r="K3" s="169"/>
      <c r="L3" s="180" t="s">
        <v>20</v>
      </c>
      <c r="M3" s="182" t="s">
        <v>21</v>
      </c>
      <c r="N3" s="182" t="s">
        <v>22</v>
      </c>
      <c r="O3" s="174" t="s">
        <v>16</v>
      </c>
      <c r="P3" s="172"/>
      <c r="Q3" s="179"/>
      <c r="R3" s="167"/>
    </row>
    <row r="4" spans="1:18">
      <c r="A4" s="188"/>
      <c r="B4" s="170"/>
      <c r="C4" s="191"/>
      <c r="D4" s="170"/>
      <c r="E4" s="170"/>
      <c r="F4" s="170"/>
      <c r="G4" s="170"/>
      <c r="H4" s="170"/>
      <c r="I4" s="170"/>
      <c r="J4" s="170"/>
      <c r="K4" s="170"/>
      <c r="L4" s="181"/>
      <c r="M4" s="183"/>
      <c r="N4" s="183"/>
      <c r="O4" s="175"/>
      <c r="P4" s="173"/>
      <c r="Q4" s="179"/>
      <c r="R4" s="167"/>
    </row>
    <row r="5" spans="1:18" ht="26.25" customHeight="1">
      <c r="A5" s="13">
        <v>1</v>
      </c>
      <c r="B5" s="7">
        <v>2814006801</v>
      </c>
      <c r="C5" s="8" t="s">
        <v>94</v>
      </c>
      <c r="D5" s="9" t="s">
        <v>95</v>
      </c>
      <c r="E5" s="8" t="s">
        <v>165</v>
      </c>
      <c r="F5" s="9" t="s">
        <v>96</v>
      </c>
      <c r="G5" s="9">
        <v>80002187</v>
      </c>
      <c r="H5" s="9" t="s">
        <v>126</v>
      </c>
      <c r="I5" s="9" t="s">
        <v>120</v>
      </c>
      <c r="J5" s="9" t="s">
        <v>127</v>
      </c>
      <c r="K5" s="9"/>
      <c r="L5" s="76"/>
      <c r="M5" s="76" t="s">
        <v>23</v>
      </c>
      <c r="N5" s="76"/>
      <c r="O5" s="77"/>
      <c r="P5" s="79" t="s">
        <v>23</v>
      </c>
      <c r="Q5" s="77"/>
      <c r="R5" s="102" t="s">
        <v>208</v>
      </c>
    </row>
    <row r="6" spans="1:18" ht="26.25" customHeight="1">
      <c r="A6" s="13">
        <v>2</v>
      </c>
      <c r="B6" s="7">
        <v>2814020059</v>
      </c>
      <c r="C6" s="8" t="s">
        <v>105</v>
      </c>
      <c r="D6" s="9" t="s">
        <v>50</v>
      </c>
      <c r="E6" s="8" t="s">
        <v>169</v>
      </c>
      <c r="F6" s="9" t="s">
        <v>51</v>
      </c>
      <c r="G6" s="9">
        <v>80013124</v>
      </c>
      <c r="H6" s="9" t="s">
        <v>140</v>
      </c>
      <c r="I6" s="9" t="s">
        <v>120</v>
      </c>
      <c r="J6" s="9" t="s">
        <v>134</v>
      </c>
      <c r="K6" s="9"/>
      <c r="L6" s="76"/>
      <c r="M6" s="76" t="s">
        <v>23</v>
      </c>
      <c r="N6" s="76" t="s">
        <v>23</v>
      </c>
      <c r="O6" s="76" t="s">
        <v>23</v>
      </c>
      <c r="P6" s="99"/>
      <c r="Q6" s="81" t="s">
        <v>23</v>
      </c>
      <c r="R6" s="103" t="s">
        <v>218</v>
      </c>
    </row>
    <row r="7" spans="1:18" ht="26.25" customHeight="1">
      <c r="A7" s="13">
        <v>3</v>
      </c>
      <c r="B7" s="7">
        <v>2814008740</v>
      </c>
      <c r="C7" s="8" t="s">
        <v>42</v>
      </c>
      <c r="D7" s="9" t="s">
        <v>43</v>
      </c>
      <c r="E7" s="8" t="s">
        <v>102</v>
      </c>
      <c r="F7" s="9" t="s">
        <v>44</v>
      </c>
      <c r="G7" s="9">
        <v>80009465</v>
      </c>
      <c r="H7" s="9" t="s">
        <v>135</v>
      </c>
      <c r="I7" s="9" t="s">
        <v>120</v>
      </c>
      <c r="J7" s="9" t="s">
        <v>134</v>
      </c>
      <c r="K7" s="9"/>
      <c r="L7" s="80"/>
      <c r="M7" s="76" t="s">
        <v>23</v>
      </c>
      <c r="N7" s="76" t="s">
        <v>23</v>
      </c>
      <c r="O7" s="76" t="s">
        <v>23</v>
      </c>
      <c r="P7" s="78"/>
      <c r="Q7" s="101" t="s">
        <v>23</v>
      </c>
      <c r="R7" s="104" t="s">
        <v>219</v>
      </c>
    </row>
    <row r="8" spans="1:18" ht="26.25" customHeight="1">
      <c r="A8" s="13">
        <v>4</v>
      </c>
      <c r="B8" s="7">
        <v>2814007650</v>
      </c>
      <c r="C8" s="8" t="s">
        <v>36</v>
      </c>
      <c r="D8" s="9" t="s">
        <v>37</v>
      </c>
      <c r="E8" s="8" t="s">
        <v>100</v>
      </c>
      <c r="F8" s="9" t="s">
        <v>38</v>
      </c>
      <c r="G8" s="9">
        <v>80005797</v>
      </c>
      <c r="H8" s="9" t="s">
        <v>130</v>
      </c>
      <c r="I8" s="9" t="s">
        <v>120</v>
      </c>
      <c r="J8" s="9" t="s">
        <v>131</v>
      </c>
      <c r="K8" s="9"/>
      <c r="L8" s="76" t="s">
        <v>23</v>
      </c>
      <c r="M8" s="76" t="s">
        <v>23</v>
      </c>
      <c r="N8" s="76" t="s">
        <v>23</v>
      </c>
      <c r="O8" s="76" t="s">
        <v>23</v>
      </c>
      <c r="P8" s="78"/>
      <c r="Q8" s="76" t="s">
        <v>23</v>
      </c>
      <c r="R8" s="105" t="s">
        <v>209</v>
      </c>
    </row>
    <row r="9" spans="1:18" ht="26.25" customHeight="1">
      <c r="A9" s="13">
        <v>5</v>
      </c>
      <c r="B9" s="88">
        <v>2814022881</v>
      </c>
      <c r="C9" s="66" t="s">
        <v>192</v>
      </c>
      <c r="D9" s="67" t="s">
        <v>193</v>
      </c>
      <c r="E9" s="66" t="s">
        <v>194</v>
      </c>
      <c r="F9" s="55" t="s">
        <v>195</v>
      </c>
      <c r="G9" s="93">
        <v>50001937</v>
      </c>
      <c r="H9" s="68" t="s">
        <v>192</v>
      </c>
      <c r="I9" s="68" t="s">
        <v>196</v>
      </c>
      <c r="J9" s="68" t="s">
        <v>197</v>
      </c>
      <c r="K9" s="67"/>
      <c r="L9" s="76"/>
      <c r="M9" s="76" t="s">
        <v>23</v>
      </c>
      <c r="N9" s="76" t="s">
        <v>23</v>
      </c>
      <c r="O9" s="76" t="s">
        <v>23</v>
      </c>
      <c r="P9" s="76"/>
      <c r="Q9" s="79" t="s">
        <v>23</v>
      </c>
      <c r="R9" s="106" t="s">
        <v>228</v>
      </c>
    </row>
    <row r="10" spans="1:18" ht="26.25" customHeight="1">
      <c r="A10" s="13">
        <v>6</v>
      </c>
      <c r="B10" s="7">
        <v>2813500630</v>
      </c>
      <c r="C10" s="8" t="s">
        <v>151</v>
      </c>
      <c r="D10" s="9" t="s">
        <v>152</v>
      </c>
      <c r="E10" s="8" t="s">
        <v>166</v>
      </c>
      <c r="F10" s="9" t="s">
        <v>153</v>
      </c>
      <c r="G10" s="9">
        <v>80016213</v>
      </c>
      <c r="H10" s="9" t="s">
        <v>177</v>
      </c>
      <c r="I10" s="9" t="s">
        <v>174</v>
      </c>
      <c r="J10" s="9" t="s">
        <v>178</v>
      </c>
      <c r="K10" s="9"/>
      <c r="L10" s="80" t="s">
        <v>23</v>
      </c>
      <c r="M10" s="80" t="s">
        <v>23</v>
      </c>
      <c r="N10" s="80" t="s">
        <v>23</v>
      </c>
      <c r="O10" s="79" t="s">
        <v>23</v>
      </c>
      <c r="P10" s="79"/>
      <c r="Q10" s="79" t="s">
        <v>23</v>
      </c>
      <c r="R10" s="107" t="s">
        <v>210</v>
      </c>
    </row>
    <row r="11" spans="1:18" ht="26.25" customHeight="1">
      <c r="A11" s="13">
        <v>7</v>
      </c>
      <c r="B11" s="87">
        <v>2821900020</v>
      </c>
      <c r="C11" s="66" t="s">
        <v>162</v>
      </c>
      <c r="D11" s="53" t="s">
        <v>185</v>
      </c>
      <c r="E11" s="52" t="s">
        <v>186</v>
      </c>
      <c r="F11" s="51" t="s">
        <v>164</v>
      </c>
      <c r="G11" s="51">
        <v>80017982</v>
      </c>
      <c r="H11" s="54" t="s">
        <v>198</v>
      </c>
      <c r="I11" s="51" t="s">
        <v>199</v>
      </c>
      <c r="J11" s="51" t="s">
        <v>187</v>
      </c>
      <c r="K11" s="51"/>
      <c r="L11" s="69" t="s">
        <v>205</v>
      </c>
      <c r="M11" s="11" t="s">
        <v>163</v>
      </c>
      <c r="N11" s="98" t="s">
        <v>163</v>
      </c>
      <c r="O11" s="11"/>
      <c r="P11" s="71" t="s">
        <v>163</v>
      </c>
      <c r="Q11" s="11"/>
      <c r="R11" s="106" t="s">
        <v>227</v>
      </c>
    </row>
    <row r="12" spans="1:18" ht="26.25" customHeight="1">
      <c r="A12" s="13">
        <v>8</v>
      </c>
      <c r="B12" s="7">
        <v>2814022311</v>
      </c>
      <c r="C12" s="8" t="s">
        <v>107</v>
      </c>
      <c r="D12" s="9" t="s">
        <v>55</v>
      </c>
      <c r="E12" s="8" t="s">
        <v>108</v>
      </c>
      <c r="F12" s="9" t="s">
        <v>109</v>
      </c>
      <c r="G12" s="9">
        <v>80004573</v>
      </c>
      <c r="H12" s="9" t="s">
        <v>142</v>
      </c>
      <c r="I12" s="9" t="s">
        <v>120</v>
      </c>
      <c r="J12" s="9" t="s">
        <v>143</v>
      </c>
      <c r="K12" s="9"/>
      <c r="L12" s="82" t="s">
        <v>23</v>
      </c>
      <c r="M12" s="82" t="s">
        <v>23</v>
      </c>
      <c r="N12" s="82" t="s">
        <v>23</v>
      </c>
      <c r="O12" s="82" t="s">
        <v>23</v>
      </c>
      <c r="P12" s="79"/>
      <c r="Q12" s="82" t="s">
        <v>23</v>
      </c>
      <c r="R12" s="104" t="s">
        <v>213</v>
      </c>
    </row>
    <row r="13" spans="1:18" ht="26.25" customHeight="1">
      <c r="A13" s="13">
        <v>9</v>
      </c>
      <c r="B13" s="7">
        <v>2814005241</v>
      </c>
      <c r="C13" s="8" t="s">
        <v>31</v>
      </c>
      <c r="D13" s="9" t="s">
        <v>32</v>
      </c>
      <c r="E13" s="8" t="s">
        <v>168</v>
      </c>
      <c r="F13" s="9" t="s">
        <v>33</v>
      </c>
      <c r="G13" s="9">
        <v>80000631</v>
      </c>
      <c r="H13" s="9" t="s">
        <v>230</v>
      </c>
      <c r="I13" s="9" t="s">
        <v>120</v>
      </c>
      <c r="J13" s="9" t="s">
        <v>123</v>
      </c>
      <c r="K13" s="9"/>
      <c r="L13" s="11" t="s">
        <v>23</v>
      </c>
      <c r="M13" s="11" t="s">
        <v>23</v>
      </c>
      <c r="N13" s="11" t="s">
        <v>23</v>
      </c>
      <c r="O13" s="11" t="s">
        <v>23</v>
      </c>
      <c r="P13" s="16"/>
      <c r="Q13" s="11" t="s">
        <v>23</v>
      </c>
      <c r="R13" s="104" t="s">
        <v>214</v>
      </c>
    </row>
    <row r="14" spans="1:18" ht="26.25" customHeight="1">
      <c r="A14" s="13">
        <v>10</v>
      </c>
      <c r="B14" s="7">
        <v>2814004277</v>
      </c>
      <c r="C14" s="8" t="s">
        <v>26</v>
      </c>
      <c r="D14" s="9" t="s">
        <v>27</v>
      </c>
      <c r="E14" s="8" t="s">
        <v>91</v>
      </c>
      <c r="F14" s="9" t="s">
        <v>92</v>
      </c>
      <c r="G14" s="9">
        <v>40000941</v>
      </c>
      <c r="H14" s="9" t="s">
        <v>181</v>
      </c>
      <c r="I14" s="9" t="s">
        <v>120</v>
      </c>
      <c r="J14" s="9" t="s">
        <v>122</v>
      </c>
      <c r="K14" s="9"/>
      <c r="L14" s="12"/>
      <c r="M14" s="11" t="s">
        <v>23</v>
      </c>
      <c r="N14" s="14"/>
      <c r="O14" s="11" t="s">
        <v>23</v>
      </c>
      <c r="P14" s="11" t="s">
        <v>23</v>
      </c>
      <c r="Q14" s="65"/>
      <c r="R14" s="104" t="s">
        <v>217</v>
      </c>
    </row>
    <row r="15" spans="1:18" ht="26.25" customHeight="1">
      <c r="A15" s="13">
        <v>11</v>
      </c>
      <c r="B15" s="7">
        <v>2814006876</v>
      </c>
      <c r="C15" s="8" t="s">
        <v>97</v>
      </c>
      <c r="D15" s="9" t="s">
        <v>98</v>
      </c>
      <c r="E15" s="8" t="s">
        <v>170</v>
      </c>
      <c r="F15" s="9" t="s">
        <v>99</v>
      </c>
      <c r="G15" s="9">
        <v>80016582</v>
      </c>
      <c r="H15" s="9" t="s">
        <v>128</v>
      </c>
      <c r="I15" s="9"/>
      <c r="J15" s="9" t="s">
        <v>129</v>
      </c>
      <c r="K15" s="9"/>
      <c r="L15" s="10"/>
      <c r="M15" s="10" t="s">
        <v>23</v>
      </c>
      <c r="N15" s="10"/>
      <c r="O15" s="10"/>
      <c r="P15" s="16"/>
      <c r="Q15" s="10" t="s">
        <v>23</v>
      </c>
      <c r="R15" s="104" t="s">
        <v>220</v>
      </c>
    </row>
    <row r="16" spans="1:18" ht="26.25" customHeight="1">
      <c r="A16" s="13">
        <v>12</v>
      </c>
      <c r="B16" s="7">
        <v>2814020356</v>
      </c>
      <c r="C16" s="8" t="s">
        <v>157</v>
      </c>
      <c r="D16" s="9" t="s">
        <v>158</v>
      </c>
      <c r="E16" s="8" t="s">
        <v>171</v>
      </c>
      <c r="F16" s="9" t="s">
        <v>159</v>
      </c>
      <c r="G16" s="9">
        <v>80004360</v>
      </c>
      <c r="H16" s="9" t="s">
        <v>182</v>
      </c>
      <c r="I16" s="9" t="s">
        <v>183</v>
      </c>
      <c r="J16" s="9" t="s">
        <v>184</v>
      </c>
      <c r="K16" s="9"/>
      <c r="L16" s="95"/>
      <c r="M16" s="96" t="s">
        <v>23</v>
      </c>
      <c r="N16" s="96"/>
      <c r="O16" s="96" t="s">
        <v>23</v>
      </c>
      <c r="P16" s="70"/>
      <c r="Q16" s="16" t="s">
        <v>23</v>
      </c>
      <c r="R16" s="104" t="s">
        <v>221</v>
      </c>
    </row>
    <row r="17" spans="1:18" ht="26.25" customHeight="1">
      <c r="A17" s="13">
        <v>13</v>
      </c>
      <c r="B17" s="7">
        <v>2814021214</v>
      </c>
      <c r="C17" s="8" t="s">
        <v>52</v>
      </c>
      <c r="D17" s="9" t="s">
        <v>53</v>
      </c>
      <c r="E17" s="8" t="s">
        <v>106</v>
      </c>
      <c r="F17" s="9" t="s">
        <v>54</v>
      </c>
      <c r="G17" s="9">
        <v>80011763</v>
      </c>
      <c r="H17" s="9" t="s">
        <v>141</v>
      </c>
      <c r="I17" s="9" t="s">
        <v>115</v>
      </c>
      <c r="J17" s="9" t="s">
        <v>231</v>
      </c>
      <c r="K17" s="9"/>
      <c r="L17" s="12"/>
      <c r="M17" s="10" t="s">
        <v>23</v>
      </c>
      <c r="N17" s="11" t="s">
        <v>23</v>
      </c>
      <c r="O17" s="11" t="s">
        <v>23</v>
      </c>
      <c r="P17" s="71"/>
      <c r="Q17" s="11" t="s">
        <v>23</v>
      </c>
      <c r="R17" s="104" t="s">
        <v>223</v>
      </c>
    </row>
    <row r="18" spans="1:18" ht="26.25" customHeight="1">
      <c r="A18" s="13">
        <v>14</v>
      </c>
      <c r="B18" s="7">
        <v>2814009615</v>
      </c>
      <c r="C18" s="8" t="s">
        <v>45</v>
      </c>
      <c r="D18" s="9" t="s">
        <v>46</v>
      </c>
      <c r="E18" s="8" t="s">
        <v>103</v>
      </c>
      <c r="F18" s="9" t="s">
        <v>47</v>
      </c>
      <c r="G18" s="9">
        <v>80000973</v>
      </c>
      <c r="H18" s="9" t="s">
        <v>136</v>
      </c>
      <c r="I18" s="9" t="s">
        <v>120</v>
      </c>
      <c r="J18" s="9" t="s">
        <v>137</v>
      </c>
      <c r="K18" s="9"/>
      <c r="L18" s="10" t="s">
        <v>23</v>
      </c>
      <c r="M18" s="10" t="s">
        <v>23</v>
      </c>
      <c r="N18" s="10" t="s">
        <v>23</v>
      </c>
      <c r="O18" s="10" t="s">
        <v>23</v>
      </c>
      <c r="P18" s="10"/>
      <c r="Q18" s="16" t="s">
        <v>23</v>
      </c>
      <c r="R18" s="104" t="s">
        <v>222</v>
      </c>
    </row>
    <row r="19" spans="1:18" ht="26.25" customHeight="1">
      <c r="A19" s="13">
        <v>15</v>
      </c>
      <c r="B19" s="87">
        <v>2814009839</v>
      </c>
      <c r="C19" s="66" t="s">
        <v>48</v>
      </c>
      <c r="D19" s="51" t="s">
        <v>49</v>
      </c>
      <c r="E19" s="52" t="s">
        <v>104</v>
      </c>
      <c r="F19" s="51" t="s">
        <v>161</v>
      </c>
      <c r="G19" s="51">
        <v>80011490</v>
      </c>
      <c r="H19" s="9" t="s">
        <v>138</v>
      </c>
      <c r="I19" s="9" t="s">
        <v>115</v>
      </c>
      <c r="J19" s="9" t="s">
        <v>139</v>
      </c>
      <c r="K19" s="51"/>
      <c r="L19" s="83" t="s">
        <v>23</v>
      </c>
      <c r="M19" s="82" t="s">
        <v>23</v>
      </c>
      <c r="N19" s="82" t="s">
        <v>23</v>
      </c>
      <c r="O19" s="82" t="s">
        <v>23</v>
      </c>
      <c r="P19" s="79"/>
      <c r="Q19" s="82" t="s">
        <v>23</v>
      </c>
      <c r="R19" s="104" t="s">
        <v>226</v>
      </c>
    </row>
    <row r="20" spans="1:18" ht="26.25" customHeight="1">
      <c r="A20" s="13">
        <v>16</v>
      </c>
      <c r="B20" s="89">
        <v>2814022774</v>
      </c>
      <c r="C20" s="90" t="s">
        <v>202</v>
      </c>
      <c r="D20" s="91" t="s">
        <v>203</v>
      </c>
      <c r="E20" s="92" t="s">
        <v>204</v>
      </c>
      <c r="F20" s="93" t="s">
        <v>232</v>
      </c>
      <c r="G20" s="93">
        <v>50000555</v>
      </c>
      <c r="H20" s="9" t="s">
        <v>233</v>
      </c>
      <c r="I20" s="9" t="s">
        <v>234</v>
      </c>
      <c r="J20" s="9" t="s">
        <v>235</v>
      </c>
      <c r="K20" s="94"/>
      <c r="L20" s="84" t="s">
        <v>23</v>
      </c>
      <c r="M20" s="85" t="s">
        <v>23</v>
      </c>
      <c r="N20" s="85" t="s">
        <v>23</v>
      </c>
      <c r="O20" s="86" t="s">
        <v>23</v>
      </c>
      <c r="P20" s="79"/>
      <c r="Q20" s="86" t="s">
        <v>23</v>
      </c>
      <c r="R20" s="104" t="s">
        <v>229</v>
      </c>
    </row>
    <row r="21" spans="1:18" ht="26.25" customHeight="1">
      <c r="A21" s="13">
        <v>17</v>
      </c>
      <c r="B21" s="7">
        <v>2814005795</v>
      </c>
      <c r="C21" s="8" t="s">
        <v>160</v>
      </c>
      <c r="D21" s="9" t="s">
        <v>34</v>
      </c>
      <c r="E21" s="8" t="s">
        <v>172</v>
      </c>
      <c r="F21" s="9" t="s">
        <v>35</v>
      </c>
      <c r="G21" s="9">
        <v>80014955</v>
      </c>
      <c r="H21" s="9" t="s">
        <v>124</v>
      </c>
      <c r="I21" s="9" t="s">
        <v>115</v>
      </c>
      <c r="J21" s="9" t="s">
        <v>125</v>
      </c>
      <c r="K21" s="9"/>
      <c r="L21" s="69"/>
      <c r="M21" s="11" t="s">
        <v>23</v>
      </c>
      <c r="N21" s="11" t="s">
        <v>23</v>
      </c>
      <c r="O21" s="11" t="s">
        <v>23</v>
      </c>
      <c r="P21" s="16"/>
      <c r="Q21" s="11" t="s">
        <v>23</v>
      </c>
      <c r="R21" s="104" t="s">
        <v>224</v>
      </c>
    </row>
    <row r="22" spans="1:18" ht="26.25" customHeight="1">
      <c r="A22" s="13">
        <v>18</v>
      </c>
      <c r="B22" s="87">
        <v>2814008245</v>
      </c>
      <c r="C22" s="66" t="s">
        <v>39</v>
      </c>
      <c r="D22" s="51" t="s">
        <v>40</v>
      </c>
      <c r="E22" s="52" t="s">
        <v>101</v>
      </c>
      <c r="F22" s="51" t="s">
        <v>41</v>
      </c>
      <c r="G22" s="51">
        <v>80001728</v>
      </c>
      <c r="H22" s="9" t="s">
        <v>132</v>
      </c>
      <c r="I22" s="9" t="s">
        <v>133</v>
      </c>
      <c r="J22" s="9" t="s">
        <v>173</v>
      </c>
      <c r="K22" s="51"/>
      <c r="L22" s="12"/>
      <c r="M22" s="10" t="s">
        <v>23</v>
      </c>
      <c r="N22" s="10" t="s">
        <v>23</v>
      </c>
      <c r="O22" s="10" t="s">
        <v>23</v>
      </c>
      <c r="P22" s="10"/>
      <c r="Q22" s="10" t="s">
        <v>23</v>
      </c>
      <c r="R22" s="104" t="s">
        <v>225</v>
      </c>
    </row>
    <row r="23" spans="1:18" ht="26.25" customHeight="1">
      <c r="A23" s="13">
        <v>19</v>
      </c>
      <c r="B23" s="9">
        <v>2813500689</v>
      </c>
      <c r="C23" s="8" t="s">
        <v>87</v>
      </c>
      <c r="D23" s="9" t="s">
        <v>88</v>
      </c>
      <c r="E23" s="8" t="s">
        <v>89</v>
      </c>
      <c r="F23" s="9" t="s">
        <v>90</v>
      </c>
      <c r="G23" s="9">
        <v>80014079</v>
      </c>
      <c r="H23" s="9" t="s">
        <v>146</v>
      </c>
      <c r="I23" s="9" t="s">
        <v>120</v>
      </c>
      <c r="J23" s="9" t="s">
        <v>121</v>
      </c>
      <c r="K23" s="9"/>
      <c r="L23" s="11" t="s">
        <v>23</v>
      </c>
      <c r="M23" s="11" t="s">
        <v>23</v>
      </c>
      <c r="N23" s="11" t="s">
        <v>23</v>
      </c>
      <c r="O23" s="65"/>
      <c r="P23" s="16"/>
      <c r="Q23" s="11" t="s">
        <v>23</v>
      </c>
      <c r="R23" s="104" t="s">
        <v>216</v>
      </c>
    </row>
    <row r="24" spans="1:18" ht="26.25" customHeight="1">
      <c r="A24" s="13">
        <v>20</v>
      </c>
      <c r="B24" s="9">
        <v>2813500606</v>
      </c>
      <c r="C24" s="8" t="s">
        <v>24</v>
      </c>
      <c r="D24" s="9" t="s">
        <v>25</v>
      </c>
      <c r="E24" s="8" t="s">
        <v>85</v>
      </c>
      <c r="F24" s="9" t="s">
        <v>86</v>
      </c>
      <c r="G24" s="9">
        <v>50001261</v>
      </c>
      <c r="H24" s="9" t="s">
        <v>119</v>
      </c>
      <c r="I24" s="9" t="s">
        <v>115</v>
      </c>
      <c r="J24" s="9" t="s">
        <v>118</v>
      </c>
      <c r="K24" s="9"/>
      <c r="L24" s="11"/>
      <c r="M24" s="11" t="s">
        <v>23</v>
      </c>
      <c r="N24" s="11"/>
      <c r="O24" s="11" t="s">
        <v>23</v>
      </c>
      <c r="P24" s="100" t="s">
        <v>23</v>
      </c>
      <c r="Q24" s="65"/>
      <c r="R24" s="104" t="s">
        <v>211</v>
      </c>
    </row>
    <row r="25" spans="1:18" ht="26.25" customHeight="1">
      <c r="A25" s="13">
        <v>21</v>
      </c>
      <c r="B25" s="9">
        <v>2813500598</v>
      </c>
      <c r="C25" s="8" t="s">
        <v>154</v>
      </c>
      <c r="D25" s="9" t="s">
        <v>155</v>
      </c>
      <c r="E25" s="8" t="s">
        <v>167</v>
      </c>
      <c r="F25" s="9" t="s">
        <v>156</v>
      </c>
      <c r="G25" s="9">
        <v>80011958</v>
      </c>
      <c r="H25" s="9" t="s">
        <v>117</v>
      </c>
      <c r="I25" s="9"/>
      <c r="J25" s="9" t="s">
        <v>118</v>
      </c>
      <c r="K25" s="9"/>
      <c r="L25" s="11"/>
      <c r="M25" s="11" t="s">
        <v>23</v>
      </c>
      <c r="N25" s="11" t="s">
        <v>23</v>
      </c>
      <c r="O25" s="11" t="s">
        <v>23</v>
      </c>
      <c r="P25" s="11" t="s">
        <v>23</v>
      </c>
      <c r="Q25" s="65"/>
      <c r="R25" s="104" t="s">
        <v>212</v>
      </c>
    </row>
    <row r="26" spans="1:18" ht="26.25" customHeight="1">
      <c r="A26" s="13">
        <v>22</v>
      </c>
      <c r="B26" s="9">
        <v>2814022352</v>
      </c>
      <c r="C26" s="8" t="s">
        <v>110</v>
      </c>
      <c r="D26" s="9" t="s">
        <v>111</v>
      </c>
      <c r="E26" s="8" t="s">
        <v>175</v>
      </c>
      <c r="F26" s="9" t="s">
        <v>112</v>
      </c>
      <c r="G26" s="9">
        <v>50001259</v>
      </c>
      <c r="H26" s="15" t="s">
        <v>144</v>
      </c>
      <c r="I26" s="55" t="s">
        <v>115</v>
      </c>
      <c r="J26" s="55" t="s">
        <v>145</v>
      </c>
      <c r="K26" s="9"/>
      <c r="L26" s="69"/>
      <c r="M26" s="10" t="s">
        <v>23</v>
      </c>
      <c r="N26" s="97"/>
      <c r="O26" s="16" t="s">
        <v>23</v>
      </c>
      <c r="P26" s="71" t="s">
        <v>23</v>
      </c>
      <c r="Q26" s="16"/>
      <c r="R26" s="108" t="s">
        <v>207</v>
      </c>
    </row>
    <row r="27" spans="1:18" ht="26.25" customHeight="1">
      <c r="A27" s="13">
        <v>23</v>
      </c>
      <c r="B27" s="9">
        <v>2814004772</v>
      </c>
      <c r="C27" s="8" t="s">
        <v>28</v>
      </c>
      <c r="D27" s="9" t="s">
        <v>29</v>
      </c>
      <c r="E27" s="8" t="s">
        <v>93</v>
      </c>
      <c r="F27" s="9" t="s">
        <v>30</v>
      </c>
      <c r="G27" s="9">
        <v>80004497</v>
      </c>
      <c r="H27" s="9" t="s">
        <v>179</v>
      </c>
      <c r="I27" s="9"/>
      <c r="J27" s="9" t="s">
        <v>180</v>
      </c>
      <c r="K27" s="9"/>
      <c r="L27" s="10" t="s">
        <v>23</v>
      </c>
      <c r="M27" s="10" t="s">
        <v>23</v>
      </c>
      <c r="N27" s="10" t="s">
        <v>23</v>
      </c>
      <c r="O27" s="10" t="s">
        <v>23</v>
      </c>
      <c r="P27" s="16" t="s">
        <v>23</v>
      </c>
      <c r="Q27" s="10"/>
      <c r="R27" s="104" t="s">
        <v>215</v>
      </c>
    </row>
  </sheetData>
  <sheetProtection password="93E6" sheet="1" objects="1" scenarios="1"/>
  <sortState ref="A8:R27">
    <sortCondition ref="R5:R27"/>
  </sortState>
  <mergeCells count="22">
    <mergeCell ref="P1:Q1"/>
    <mergeCell ref="A1:A4"/>
    <mergeCell ref="B1:B4"/>
    <mergeCell ref="C1:C4"/>
    <mergeCell ref="D1:D4"/>
    <mergeCell ref="E1:E4"/>
    <mergeCell ref="R1:R4"/>
    <mergeCell ref="F1:F4"/>
    <mergeCell ref="I1:I4"/>
    <mergeCell ref="J1:J4"/>
    <mergeCell ref="H1:H4"/>
    <mergeCell ref="G1:G4"/>
    <mergeCell ref="P2:P4"/>
    <mergeCell ref="O3:O4"/>
    <mergeCell ref="L1:N1"/>
    <mergeCell ref="K1:K4"/>
    <mergeCell ref="L2:N2"/>
    <mergeCell ref="Q2:Q4"/>
    <mergeCell ref="L3:L4"/>
    <mergeCell ref="M3:M4"/>
    <mergeCell ref="N3:N4"/>
    <mergeCell ref="O1:O2"/>
  </mergeCells>
  <phoneticPr fontId="3"/>
  <pageMargins left="0.25" right="0.25"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H11" sqref="H11:I11"/>
    </sheetView>
  </sheetViews>
  <sheetFormatPr defaultRowHeight="13.5"/>
  <sheetData>
    <row r="1" spans="1:9" ht="17.25">
      <c r="A1" s="47" t="s">
        <v>74</v>
      </c>
    </row>
    <row r="3" spans="1:9" ht="56.45" customHeight="1">
      <c r="A3" s="194" t="s">
        <v>64</v>
      </c>
      <c r="B3" s="195"/>
      <c r="C3" s="195"/>
      <c r="D3" s="195"/>
      <c r="E3" s="195"/>
      <c r="F3" s="195"/>
      <c r="G3" s="196"/>
      <c r="H3" s="197" t="s">
        <v>65</v>
      </c>
      <c r="I3" s="198"/>
    </row>
    <row r="4" spans="1:9" ht="19.149999999999999" customHeight="1">
      <c r="A4" s="199" t="s">
        <v>66</v>
      </c>
      <c r="B4" s="200"/>
      <c r="C4" s="31" t="s">
        <v>68</v>
      </c>
      <c r="D4" s="25"/>
      <c r="E4" s="25"/>
      <c r="F4" s="25"/>
      <c r="G4" s="25"/>
      <c r="H4" s="72">
        <v>7953</v>
      </c>
      <c r="I4" s="41"/>
    </row>
    <row r="5" spans="1:9" ht="19.149999999999999" customHeight="1">
      <c r="A5" s="201"/>
      <c r="B5" s="202"/>
      <c r="C5" s="32" t="s">
        <v>69</v>
      </c>
      <c r="D5" s="33"/>
      <c r="E5" s="33"/>
      <c r="F5" s="33"/>
      <c r="G5" s="34"/>
      <c r="H5" s="73">
        <v>6362</v>
      </c>
      <c r="I5" s="42"/>
    </row>
    <row r="6" spans="1:9" ht="19.149999999999999" customHeight="1">
      <c r="A6" s="201"/>
      <c r="B6" s="202"/>
      <c r="C6" s="35" t="s">
        <v>70</v>
      </c>
      <c r="D6" s="36"/>
      <c r="E6" s="36"/>
      <c r="F6" s="36"/>
      <c r="G6" s="37"/>
      <c r="H6" s="74">
        <v>1590</v>
      </c>
      <c r="I6" s="43"/>
    </row>
    <row r="7" spans="1:9" ht="19.149999999999999" customHeight="1">
      <c r="A7" s="203"/>
      <c r="B7" s="204"/>
      <c r="C7" s="38" t="s">
        <v>71</v>
      </c>
      <c r="D7" s="27"/>
      <c r="E7" s="27"/>
      <c r="F7" s="27"/>
      <c r="G7" s="28"/>
      <c r="H7" s="75">
        <v>795</v>
      </c>
      <c r="I7" s="44"/>
    </row>
    <row r="8" spans="1:9" ht="19.149999999999999" customHeight="1">
      <c r="A8" s="199" t="s">
        <v>67</v>
      </c>
      <c r="B8" s="200"/>
      <c r="C8" s="31" t="s">
        <v>68</v>
      </c>
      <c r="D8" s="39"/>
      <c r="E8" s="39"/>
      <c r="F8" s="39"/>
      <c r="G8" s="40"/>
      <c r="H8" s="72">
        <v>23898</v>
      </c>
      <c r="I8" s="41"/>
    </row>
    <row r="9" spans="1:9" ht="19.149999999999999" customHeight="1">
      <c r="A9" s="201"/>
      <c r="B9" s="202"/>
      <c r="C9" s="32" t="s">
        <v>72</v>
      </c>
      <c r="D9" s="33"/>
      <c r="E9" s="33"/>
      <c r="F9" s="33"/>
      <c r="G9" s="34"/>
      <c r="H9" s="73">
        <v>9559</v>
      </c>
      <c r="I9" s="45"/>
    </row>
    <row r="10" spans="1:9" ht="19.149999999999999" customHeight="1">
      <c r="A10" s="201"/>
      <c r="B10" s="202"/>
      <c r="C10" s="35" t="s">
        <v>73</v>
      </c>
      <c r="D10" s="29"/>
      <c r="E10" s="29"/>
      <c r="F10" s="29"/>
      <c r="G10" s="30"/>
      <c r="H10" s="74">
        <v>14339</v>
      </c>
      <c r="I10" s="46"/>
    </row>
    <row r="11" spans="1:9" ht="111" customHeight="1">
      <c r="A11" s="203"/>
      <c r="B11" s="204"/>
      <c r="C11" s="205" t="s">
        <v>189</v>
      </c>
      <c r="D11" s="206"/>
      <c r="E11" s="206"/>
      <c r="F11" s="206"/>
      <c r="G11" s="207"/>
      <c r="H11" s="192" t="s">
        <v>200</v>
      </c>
      <c r="I11" s="193"/>
    </row>
    <row r="12" spans="1:9" ht="14.25">
      <c r="A12" s="23"/>
      <c r="B12" t="s">
        <v>188</v>
      </c>
    </row>
    <row r="13" spans="1:9" ht="14.25">
      <c r="A13" s="26"/>
    </row>
    <row r="15" spans="1:9" ht="14.25">
      <c r="A15" s="24"/>
    </row>
  </sheetData>
  <mergeCells count="6">
    <mergeCell ref="H11:I11"/>
    <mergeCell ref="A3:G3"/>
    <mergeCell ref="H3:I3"/>
    <mergeCell ref="A4:B7"/>
    <mergeCell ref="A8:B11"/>
    <mergeCell ref="C11:G1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報告書兼請求書</vt:lpstr>
      <vt:lpstr>健診・保健指導機関番号</vt:lpstr>
      <vt:lpstr>委託単価表</vt:lpstr>
      <vt:lpstr>報告書兼請求書!Print_Area</vt:lpstr>
    </vt:vector>
  </TitlesOfParts>
  <Company>姫路市役所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dc:creator>
  <cp:lastModifiedBy>特定健診担当</cp:lastModifiedBy>
  <cp:lastPrinted>2023-09-20T05:16:37Z</cp:lastPrinted>
  <dcterms:created xsi:type="dcterms:W3CDTF">2017-06-16T02:35:11Z</dcterms:created>
  <dcterms:modified xsi:type="dcterms:W3CDTF">2026-05-15T00:03:45Z</dcterms:modified>
</cp:coreProperties>
</file>