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１ 真夏日率算定表" sheetId="2" r:id="rId1"/>
    <sheet name="様式１ (記載例)　" sheetId="4" r:id="rId2"/>
    <sheet name="出力結果（例）" sheetId="5" r:id="rId3"/>
    <sheet name="建設物価サイト活用例" sheetId="6" r:id="rId4"/>
  </sheets>
  <definedNames>
    <definedName name="_xlnm.Print_Area" localSheetId="3">建設物価サイト活用例!$A$1:$I$78</definedName>
    <definedName name="_xlnm.Print_Area" localSheetId="2">'出力結果（例）'!$A:$K</definedName>
    <definedName name="_xlnm.Print_Area" localSheetId="1">'様式１ (記載例)　'!$A$1:$M$23</definedName>
    <definedName name="_xlnm.Print_Area" localSheetId="0">'様式１ 真夏日率算定表'!$A$1:$M$23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I163" i="5" l="1"/>
  <c r="G163" i="5"/>
  <c r="E163" i="5"/>
  <c r="G162" i="5"/>
  <c r="I162" i="5" s="1"/>
  <c r="E162" i="5"/>
  <c r="G161" i="5"/>
  <c r="E161" i="5"/>
  <c r="I161" i="5" s="1"/>
  <c r="G160" i="5"/>
  <c r="E160" i="5"/>
  <c r="I160" i="5" s="1"/>
  <c r="I159" i="5"/>
  <c r="G159" i="5"/>
  <c r="E159" i="5"/>
  <c r="G158" i="5"/>
  <c r="I158" i="5" s="1"/>
  <c r="E158" i="5"/>
  <c r="G157" i="5"/>
  <c r="E157" i="5"/>
  <c r="I157" i="5" s="1"/>
  <c r="G156" i="5"/>
  <c r="E156" i="5"/>
  <c r="I156" i="5" s="1"/>
  <c r="I155" i="5"/>
  <c r="G155" i="5"/>
  <c r="E155" i="5"/>
  <c r="G154" i="5"/>
  <c r="I154" i="5" s="1"/>
  <c r="E154" i="5"/>
  <c r="G153" i="5"/>
  <c r="E153" i="5"/>
  <c r="I153" i="5" s="1"/>
  <c r="G152" i="5"/>
  <c r="E152" i="5"/>
  <c r="I152" i="5" s="1"/>
  <c r="I151" i="5"/>
  <c r="G151" i="5"/>
  <c r="E151" i="5"/>
  <c r="G150" i="5"/>
  <c r="I150" i="5" s="1"/>
  <c r="E150" i="5"/>
  <c r="G149" i="5"/>
  <c r="E149" i="5"/>
  <c r="I149" i="5" s="1"/>
  <c r="G148" i="5"/>
  <c r="E148" i="5"/>
  <c r="I148" i="5" s="1"/>
  <c r="I147" i="5"/>
  <c r="G147" i="5"/>
  <c r="E147" i="5"/>
  <c r="G146" i="5"/>
  <c r="I146" i="5" s="1"/>
  <c r="E146" i="5"/>
  <c r="G145" i="5"/>
  <c r="E145" i="5"/>
  <c r="I145" i="5" s="1"/>
  <c r="G144" i="5"/>
  <c r="E144" i="5"/>
  <c r="I144" i="5" s="1"/>
  <c r="I143" i="5"/>
  <c r="G143" i="5"/>
  <c r="E143" i="5"/>
  <c r="G142" i="5"/>
  <c r="I142" i="5" s="1"/>
  <c r="E142" i="5"/>
  <c r="G141" i="5"/>
  <c r="E141" i="5"/>
  <c r="I141" i="5" s="1"/>
  <c r="G140" i="5"/>
  <c r="E140" i="5"/>
  <c r="I140" i="5" s="1"/>
  <c r="I139" i="5"/>
  <c r="G139" i="5"/>
  <c r="E139" i="5"/>
  <c r="G138" i="5"/>
  <c r="I138" i="5" s="1"/>
  <c r="E138" i="5"/>
  <c r="G137" i="5"/>
  <c r="E137" i="5"/>
  <c r="I137" i="5" s="1"/>
  <c r="G136" i="5"/>
  <c r="E136" i="5"/>
  <c r="I136" i="5" s="1"/>
  <c r="I135" i="5"/>
  <c r="G135" i="5"/>
  <c r="E135" i="5"/>
  <c r="G134" i="5"/>
  <c r="E134" i="5"/>
  <c r="G133" i="5"/>
  <c r="E133" i="5"/>
  <c r="I133" i="5" s="1"/>
  <c r="G132" i="5"/>
  <c r="E132" i="5"/>
  <c r="I132" i="5" s="1"/>
  <c r="I131" i="5"/>
  <c r="G131" i="5"/>
  <c r="E131" i="5"/>
  <c r="G130" i="5"/>
  <c r="I130" i="5" s="1"/>
  <c r="E130" i="5"/>
  <c r="G129" i="5"/>
  <c r="E129" i="5"/>
  <c r="I129" i="5" s="1"/>
  <c r="G128" i="5"/>
  <c r="E128" i="5"/>
  <c r="I128" i="5" s="1"/>
  <c r="I127" i="5"/>
  <c r="G127" i="5"/>
  <c r="E127" i="5"/>
  <c r="G126" i="5"/>
  <c r="I126" i="5" s="1"/>
  <c r="E126" i="5"/>
  <c r="G125" i="5"/>
  <c r="E125" i="5"/>
  <c r="I125" i="5" s="1"/>
  <c r="G124" i="5"/>
  <c r="E124" i="5"/>
  <c r="I124" i="5" s="1"/>
  <c r="I123" i="5"/>
  <c r="G123" i="5"/>
  <c r="E123" i="5"/>
  <c r="G122" i="5"/>
  <c r="I122" i="5" s="1"/>
  <c r="E122" i="5"/>
  <c r="G121" i="5"/>
  <c r="E121" i="5"/>
  <c r="I121" i="5" s="1"/>
  <c r="G120" i="5"/>
  <c r="E120" i="5"/>
  <c r="I120" i="5" s="1"/>
  <c r="I119" i="5"/>
  <c r="G119" i="5"/>
  <c r="E119" i="5"/>
  <c r="G118" i="5"/>
  <c r="I118" i="5" s="1"/>
  <c r="E118" i="5"/>
  <c r="G117" i="5"/>
  <c r="E117" i="5"/>
  <c r="I117" i="5" s="1"/>
  <c r="G116" i="5"/>
  <c r="E116" i="5"/>
  <c r="I116" i="5" s="1"/>
  <c r="I115" i="5"/>
  <c r="G115" i="5"/>
  <c r="E115" i="5"/>
  <c r="G114" i="5"/>
  <c r="I114" i="5" s="1"/>
  <c r="E114" i="5"/>
  <c r="G113" i="5"/>
  <c r="E113" i="5"/>
  <c r="I113" i="5" s="1"/>
  <c r="G112" i="5"/>
  <c r="E112" i="5"/>
  <c r="I112" i="5" s="1"/>
  <c r="I111" i="5"/>
  <c r="G111" i="5"/>
  <c r="E111" i="5"/>
  <c r="G110" i="5"/>
  <c r="I110" i="5" s="1"/>
  <c r="E110" i="5"/>
  <c r="G109" i="5"/>
  <c r="E109" i="5"/>
  <c r="I109" i="5" s="1"/>
  <c r="G108" i="5"/>
  <c r="E108" i="5"/>
  <c r="I108" i="5" s="1"/>
  <c r="I107" i="5"/>
  <c r="G107" i="5"/>
  <c r="E107" i="5"/>
  <c r="G106" i="5"/>
  <c r="I106" i="5" s="1"/>
  <c r="E106" i="5"/>
  <c r="G105" i="5"/>
  <c r="E105" i="5"/>
  <c r="I105" i="5" s="1"/>
  <c r="G104" i="5"/>
  <c r="E104" i="5"/>
  <c r="I104" i="5" s="1"/>
  <c r="I103" i="5"/>
  <c r="G103" i="5"/>
  <c r="E103" i="5"/>
  <c r="G102" i="5"/>
  <c r="I102" i="5" s="1"/>
  <c r="E102" i="5"/>
  <c r="G101" i="5"/>
  <c r="E101" i="5"/>
  <c r="I101" i="5" s="1"/>
  <c r="G100" i="5"/>
  <c r="E100" i="5"/>
  <c r="I100" i="5" s="1"/>
  <c r="I99" i="5"/>
  <c r="G99" i="5"/>
  <c r="E99" i="5"/>
  <c r="G98" i="5"/>
  <c r="I98" i="5" s="1"/>
  <c r="E98" i="5"/>
  <c r="G97" i="5"/>
  <c r="E97" i="5"/>
  <c r="I97" i="5" s="1"/>
  <c r="G96" i="5"/>
  <c r="E96" i="5"/>
  <c r="I96" i="5" s="1"/>
  <c r="I95" i="5"/>
  <c r="G95" i="5"/>
  <c r="E95" i="5"/>
  <c r="G94" i="5"/>
  <c r="I94" i="5" s="1"/>
  <c r="E94" i="5"/>
  <c r="G93" i="5"/>
  <c r="E93" i="5"/>
  <c r="I93" i="5" s="1"/>
  <c r="G92" i="5"/>
  <c r="E92" i="5"/>
  <c r="I92" i="5" s="1"/>
  <c r="I91" i="5"/>
  <c r="G91" i="5"/>
  <c r="E91" i="5"/>
  <c r="G90" i="5"/>
  <c r="I90" i="5" s="1"/>
  <c r="E90" i="5"/>
  <c r="G89" i="5"/>
  <c r="E89" i="5"/>
  <c r="I89" i="5" s="1"/>
  <c r="G88" i="5"/>
  <c r="E88" i="5"/>
  <c r="I88" i="5" s="1"/>
  <c r="I87" i="5"/>
  <c r="G87" i="5"/>
  <c r="E87" i="5"/>
  <c r="G86" i="5"/>
  <c r="I86" i="5" s="1"/>
  <c r="E86" i="5"/>
  <c r="G85" i="5"/>
  <c r="E85" i="5"/>
  <c r="I85" i="5" s="1"/>
  <c r="G84" i="5"/>
  <c r="E84" i="5"/>
  <c r="I84" i="5" s="1"/>
  <c r="I83" i="5"/>
  <c r="G83" i="5"/>
  <c r="E83" i="5"/>
  <c r="G82" i="5"/>
  <c r="I82" i="5" s="1"/>
  <c r="E82" i="5"/>
  <c r="G81" i="5"/>
  <c r="E81" i="5"/>
  <c r="I81" i="5" s="1"/>
  <c r="G80" i="5"/>
  <c r="E80" i="5"/>
  <c r="I80" i="5" s="1"/>
  <c r="I79" i="5"/>
  <c r="G79" i="5"/>
  <c r="E79" i="5"/>
  <c r="G78" i="5"/>
  <c r="I78" i="5" s="1"/>
  <c r="E78" i="5"/>
  <c r="G77" i="5"/>
  <c r="E77" i="5"/>
  <c r="I77" i="5" s="1"/>
  <c r="G76" i="5"/>
  <c r="E76" i="5"/>
  <c r="I76" i="5" s="1"/>
  <c r="I75" i="5"/>
  <c r="G75" i="5"/>
  <c r="E75" i="5"/>
  <c r="G74" i="5"/>
  <c r="I74" i="5" s="1"/>
  <c r="E74" i="5"/>
  <c r="G73" i="5"/>
  <c r="E73" i="5"/>
  <c r="I73" i="5" s="1"/>
  <c r="G72" i="5"/>
  <c r="E72" i="5"/>
  <c r="I72" i="5" s="1"/>
  <c r="I71" i="5"/>
  <c r="G71" i="5"/>
  <c r="E71" i="5"/>
  <c r="G70" i="5"/>
  <c r="I70" i="5" s="1"/>
  <c r="E70" i="5"/>
  <c r="G69" i="5"/>
  <c r="E69" i="5"/>
  <c r="I69" i="5" s="1"/>
  <c r="G68" i="5"/>
  <c r="E68" i="5"/>
  <c r="I68" i="5" s="1"/>
  <c r="I67" i="5"/>
  <c r="G67" i="5"/>
  <c r="E67" i="5"/>
  <c r="G66" i="5"/>
  <c r="I66" i="5" s="1"/>
  <c r="E66" i="5"/>
  <c r="G65" i="5"/>
  <c r="E65" i="5"/>
  <c r="I65" i="5" s="1"/>
  <c r="G64" i="5"/>
  <c r="E64" i="5"/>
  <c r="I64" i="5" s="1"/>
  <c r="I63" i="5"/>
  <c r="G63" i="5"/>
  <c r="E63" i="5"/>
  <c r="G62" i="5"/>
  <c r="I62" i="5" s="1"/>
  <c r="E62" i="5"/>
  <c r="G61" i="5"/>
  <c r="E61" i="5"/>
  <c r="I61" i="5" s="1"/>
  <c r="G60" i="5"/>
  <c r="E60" i="5"/>
  <c r="I60" i="5" s="1"/>
  <c r="I59" i="5"/>
  <c r="G59" i="5"/>
  <c r="E59" i="5"/>
  <c r="G58" i="5"/>
  <c r="I58" i="5" s="1"/>
  <c r="E58" i="5"/>
  <c r="G57" i="5"/>
  <c r="E57" i="5"/>
  <c r="I57" i="5" s="1"/>
  <c r="G56" i="5"/>
  <c r="E56" i="5"/>
  <c r="I56" i="5" s="1"/>
  <c r="I55" i="5"/>
  <c r="G55" i="5"/>
  <c r="E55" i="5"/>
  <c r="G54" i="5"/>
  <c r="I54" i="5" s="1"/>
  <c r="E54" i="5"/>
  <c r="G53" i="5"/>
  <c r="E53" i="5"/>
  <c r="I53" i="5" s="1"/>
  <c r="G52" i="5"/>
  <c r="E52" i="5"/>
  <c r="I52" i="5" s="1"/>
  <c r="I51" i="5"/>
  <c r="G51" i="5"/>
  <c r="E51" i="5"/>
  <c r="G50" i="5"/>
  <c r="I50" i="5" s="1"/>
  <c r="E50" i="5"/>
  <c r="G49" i="5"/>
  <c r="E49" i="5"/>
  <c r="I49" i="5" s="1"/>
  <c r="G48" i="5"/>
  <c r="E48" i="5"/>
  <c r="I48" i="5" s="1"/>
  <c r="I47" i="5"/>
  <c r="G47" i="5"/>
  <c r="E47" i="5"/>
  <c r="G46" i="5"/>
  <c r="I46" i="5" s="1"/>
  <c r="E46" i="5"/>
  <c r="G45" i="5"/>
  <c r="E45" i="5"/>
  <c r="I45" i="5" s="1"/>
  <c r="G44" i="5"/>
  <c r="E44" i="5"/>
  <c r="I44" i="5" s="1"/>
  <c r="I43" i="5"/>
  <c r="G43" i="5"/>
  <c r="E43" i="5"/>
  <c r="G42" i="5"/>
  <c r="I42" i="5" s="1"/>
  <c r="E42" i="5"/>
  <c r="G41" i="5"/>
  <c r="E41" i="5"/>
  <c r="I41" i="5" s="1"/>
  <c r="G40" i="5"/>
  <c r="E40" i="5"/>
  <c r="I40" i="5" s="1"/>
  <c r="I39" i="5"/>
  <c r="G39" i="5"/>
  <c r="E39" i="5"/>
  <c r="G38" i="5"/>
  <c r="I38" i="5" s="1"/>
  <c r="E38" i="5"/>
  <c r="G37" i="5"/>
  <c r="E37" i="5"/>
  <c r="I37" i="5" s="1"/>
  <c r="G36" i="5"/>
  <c r="E36" i="5"/>
  <c r="I36" i="5" s="1"/>
  <c r="I35" i="5"/>
  <c r="G35" i="5"/>
  <c r="E35" i="5"/>
  <c r="G34" i="5"/>
  <c r="I34" i="5" s="1"/>
  <c r="E34" i="5"/>
  <c r="G33" i="5"/>
  <c r="E33" i="5"/>
  <c r="I33" i="5" s="1"/>
  <c r="G32" i="5"/>
  <c r="E32" i="5"/>
  <c r="I32" i="5" s="1"/>
  <c r="I31" i="5"/>
  <c r="G31" i="5"/>
  <c r="E31" i="5"/>
  <c r="G30" i="5"/>
  <c r="I30" i="5" s="1"/>
  <c r="E30" i="5"/>
  <c r="G29" i="5"/>
  <c r="E29" i="5"/>
  <c r="I29" i="5" s="1"/>
  <c r="G28" i="5"/>
  <c r="E28" i="5"/>
  <c r="I28" i="5" s="1"/>
  <c r="I27" i="5"/>
  <c r="G27" i="5"/>
  <c r="E27" i="5"/>
  <c r="G26" i="5"/>
  <c r="I26" i="5" s="1"/>
  <c r="E26" i="5"/>
  <c r="G25" i="5"/>
  <c r="E25" i="5"/>
  <c r="I25" i="5" s="1"/>
  <c r="G24" i="5"/>
  <c r="E24" i="5"/>
  <c r="I24" i="5" s="1"/>
  <c r="I23" i="5"/>
  <c r="G23" i="5"/>
  <c r="E23" i="5"/>
  <c r="G22" i="5"/>
  <c r="I22" i="5" s="1"/>
  <c r="E22" i="5"/>
  <c r="G21" i="5"/>
  <c r="E21" i="5"/>
  <c r="I21" i="5" s="1"/>
  <c r="G20" i="5"/>
  <c r="E20" i="5"/>
  <c r="I20" i="5" s="1"/>
  <c r="I19" i="5"/>
  <c r="G19" i="5"/>
  <c r="E19" i="5"/>
  <c r="G18" i="5"/>
  <c r="I18" i="5" s="1"/>
  <c r="E18" i="5"/>
  <c r="G17" i="5"/>
  <c r="E17" i="5"/>
  <c r="I17" i="5" s="1"/>
  <c r="G16" i="5"/>
  <c r="E16" i="5"/>
  <c r="I16" i="5" s="1"/>
  <c r="I15" i="5"/>
  <c r="G15" i="5"/>
  <c r="E15" i="5"/>
  <c r="G14" i="5"/>
  <c r="I14" i="5" s="1"/>
  <c r="E14" i="5"/>
  <c r="G13" i="5"/>
  <c r="E13" i="5"/>
  <c r="I13" i="5" s="1"/>
  <c r="G12" i="5"/>
  <c r="E12" i="5"/>
  <c r="I12" i="5" s="1"/>
  <c r="I11" i="5"/>
  <c r="G11" i="5"/>
  <c r="E11" i="5"/>
  <c r="G10" i="5"/>
  <c r="I10" i="5" s="1"/>
  <c r="E10" i="5"/>
  <c r="G9" i="5"/>
  <c r="G7" i="5" s="1"/>
  <c r="E9" i="5"/>
  <c r="I9" i="5" s="1"/>
  <c r="J7" i="5"/>
  <c r="E5" i="5" s="1"/>
  <c r="F19" i="4"/>
  <c r="F21" i="4" s="1"/>
  <c r="F22" i="4" s="1"/>
  <c r="F21" i="2"/>
  <c r="F22" i="2" s="1"/>
  <c r="I134" i="5" l="1"/>
  <c r="I7" i="5" s="1"/>
  <c r="E7" i="5"/>
  <c r="B5" i="5" s="1"/>
  <c r="G5" i="5" s="1"/>
  <c r="J5" i="5" s="1"/>
</calcChain>
</file>

<file path=xl/comments1.xml><?xml version="1.0" encoding="utf-8"?>
<comments xmlns="http://schemas.openxmlformats.org/spreadsheetml/2006/main">
  <authors>
    <author>作成者</author>
  </authors>
  <commentList>
    <comment ref="F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現場着手年月日を入力する。</t>
        </r>
      </text>
    </comment>
    <comment ref="F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現場完成年月日を入力する。</t>
        </r>
      </text>
    </comment>
    <comment ref="F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工事期間のうち、対象外となる日数の合計を入力する。</t>
        </r>
      </text>
    </comment>
    <comment ref="I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受注者が実際に取得した休暇日数ではなく、要領第2条(2)「なお・・・」に示す対象外となる日数を入力すること。
年末年始6日、夏季休暇3日、工場製作〇日、
全面中止期間〇日 等</t>
        </r>
      </text>
    </comment>
    <comment ref="F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対象期間中の真夏日の合計日数を入力する。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現場着手年月日を入力する。</t>
        </r>
      </text>
    </comment>
    <comment ref="F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現場完成年月日を入力する。</t>
        </r>
      </text>
    </comment>
    <comment ref="F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工事期間のうち、対象外となる日数の合計を入力する。</t>
        </r>
      </text>
    </comment>
    <comment ref="I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受注者が実際に取得した休暇日数ではなく、要領第2条(2)「なお・・・」に示す対象外となる日数を入力すること。
年末年始6日、夏季休暇3日、工場製作〇日、
全面中止期間〇日 等</t>
        </r>
      </text>
    </comment>
    <comment ref="F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対象期間中の真夏日の合計日数を入力する。</t>
        </r>
      </text>
    </comment>
    <comment ref="I20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※計測結果の算定にあたっては、「熱中症対策に資する現場管理費の補正額算出サイト」（建設物価調査会）を活用すると簡単に算出できます。</t>
        </r>
      </text>
    </comment>
  </commentList>
</comments>
</file>

<file path=xl/sharedStrings.xml><?xml version="1.0" encoding="utf-8"?>
<sst xmlns="http://schemas.openxmlformats.org/spreadsheetml/2006/main" count="422" uniqueCount="236">
  <si>
    <t>様式１</t>
    <phoneticPr fontId="3"/>
  </si>
  <si>
    <t>令和　　年　　月　　日</t>
  </si>
  <si>
    <t>真夏日率算出表</t>
    <rPh sb="4" eb="6">
      <t>サンシュツ</t>
    </rPh>
    <phoneticPr fontId="3"/>
  </si>
  <si>
    <t>工事名：</t>
  </si>
  <si>
    <t>　熱中症対策に資する現場管理費補正に関する特記仕様書に基づき、真夏日率を下記の通り算出したので、報告します。</t>
    <rPh sb="18" eb="19">
      <t>カン</t>
    </rPh>
    <rPh sb="21" eb="26">
      <t>トッキシヨウショ</t>
    </rPh>
    <rPh sb="48" eb="50">
      <t>ホウコク</t>
    </rPh>
    <phoneticPr fontId="3"/>
  </si>
  <si>
    <t>項目</t>
  </si>
  <si>
    <t>細目</t>
  </si>
  <si>
    <t>数値</t>
    <rPh sb="0" eb="2">
      <t>スウチ</t>
    </rPh>
    <phoneticPr fontId="3"/>
  </si>
  <si>
    <t>単位</t>
  </si>
  <si>
    <t>備考</t>
  </si>
  <si>
    <t>工期</t>
    <phoneticPr fontId="3"/>
  </si>
  <si>
    <t>工事中止期間等</t>
  </si>
  <si>
    <t>日</t>
  </si>
  <si>
    <t>工期</t>
  </si>
  <si>
    <t>①</t>
  </si>
  <si>
    <t>真夏日率</t>
    <rPh sb="2" eb="3">
      <t>ヒ</t>
    </rPh>
    <phoneticPr fontId="3"/>
  </si>
  <si>
    <t>＝真夏日②÷工期①</t>
  </si>
  <si>
    <t>補正値</t>
    <phoneticPr fontId="3"/>
  </si>
  <si>
    <t>％</t>
  </si>
  <si>
    <t>＝真夏日率×1.2</t>
  </si>
  <si>
    <t xml:space="preserve">
</t>
    <phoneticPr fontId="3"/>
  </si>
  <si>
    <t>現場着手日</t>
    <rPh sb="0" eb="2">
      <t>ゲンバ</t>
    </rPh>
    <rPh sb="2" eb="4">
      <t>チャクシュ</t>
    </rPh>
    <rPh sb="4" eb="5">
      <t>ビ</t>
    </rPh>
    <phoneticPr fontId="3"/>
  </si>
  <si>
    <t>現場完成日</t>
    <rPh sb="0" eb="2">
      <t>ゲンバ</t>
    </rPh>
    <rPh sb="2" eb="5">
      <t>カンセイビ</t>
    </rPh>
    <phoneticPr fontId="3"/>
  </si>
  <si>
    <t>地域:</t>
  </si>
  <si>
    <t>兵庫</t>
  </si>
  <si>
    <t>観測地点:</t>
  </si>
  <si>
    <t>姫路</t>
  </si>
  <si>
    <t>観測期間:</t>
  </si>
  <si>
    <t>2025/04/10</t>
  </si>
  <si>
    <t>～</t>
  </si>
  <si>
    <t>2025/09/11</t>
  </si>
  <si>
    <r>
      <t xml:space="preserve">【使い方】
</t>
    </r>
    <r>
      <rPr>
        <sz val="13"/>
        <color rgb="FF000000"/>
        <rFont val="Yu Gothic"/>
        <family val="3"/>
        <charset val="128"/>
      </rPr>
      <t xml:space="preserve">
①算出対象日（工事日）のうち、</t>
    </r>
    <r>
      <rPr>
        <b/>
        <sz val="13"/>
        <color rgb="FF000000"/>
        <rFont val="Yu Gothic"/>
        <family val="3"/>
        <charset val="128"/>
      </rPr>
      <t>最高気温：30℃以上、
WGBT：25℃以上</t>
    </r>
    <r>
      <rPr>
        <sz val="13"/>
        <color rgb="FF000000"/>
        <rFont val="Yu Gothic"/>
        <family val="3"/>
        <charset val="128"/>
      </rPr>
      <t>が補正対象日となります。
②</t>
    </r>
    <r>
      <rPr>
        <b/>
        <sz val="13"/>
        <color rgb="FF000000"/>
        <rFont val="Yu Gothic"/>
        <family val="3"/>
        <charset val="128"/>
      </rPr>
      <t>C4セル</t>
    </r>
    <r>
      <rPr>
        <sz val="13"/>
        <color rgb="FF000000"/>
        <rFont val="Yu Gothic"/>
        <family val="3"/>
        <charset val="128"/>
      </rPr>
      <t>にて、算出根拠（気象庁/環境省/両方）を指定
できます。
③算出対象日（工事日）を変更する場合は、</t>
    </r>
    <r>
      <rPr>
        <b/>
        <sz val="13"/>
        <color rgb="FF000000"/>
        <rFont val="Yu Gothic"/>
        <family val="3"/>
        <charset val="128"/>
      </rPr>
      <t>1もしくは空白</t>
    </r>
    <r>
      <rPr>
        <sz val="13"/>
        <color rgb="FF000000"/>
        <rFont val="Yu Gothic"/>
        <family val="3"/>
        <charset val="128"/>
      </rPr>
      <t>と
してください。
④補正値は、少数第2位止め（3位四捨五入）で算出しています。</t>
    </r>
  </si>
  <si>
    <t>28℃設定期間:</t>
  </si>
  <si>
    <t>2020/04/01</t>
  </si>
  <si>
    <t>2023/03/30</t>
  </si>
  <si>
    <t>補正対象日数</t>
  </si>
  <si>
    <t>気象庁</t>
  </si>
  <si>
    <t>←変更可</t>
  </si>
  <si>
    <t>算出対象日
(工事日）</t>
  </si>
  <si>
    <r>
      <t xml:space="preserve">真夏日率
</t>
    </r>
    <r>
      <rPr>
        <b/>
        <sz val="8"/>
        <color rgb="FF000000"/>
        <rFont val="Yu Gothic"/>
        <family val="3"/>
        <charset val="128"/>
      </rPr>
      <t>（小数3位
四捨五入）</t>
    </r>
  </si>
  <si>
    <t>補正係数
（固定）</t>
  </si>
  <si>
    <r>
      <t xml:space="preserve">補正値
</t>
    </r>
    <r>
      <rPr>
        <b/>
        <sz val="8"/>
        <color rgb="FFFF0000"/>
        <rFont val="Yu Gothic"/>
        <family val="3"/>
        <charset val="128"/>
      </rPr>
      <t>（小数3位四捨五入）</t>
    </r>
  </si>
  <si>
    <t>÷</t>
  </si>
  <si>
    <r>
      <t>日　</t>
    </r>
    <r>
      <rPr>
        <b/>
        <sz val="16"/>
        <color rgb="FF000000"/>
        <rFont val="Yu Gothic"/>
        <family val="3"/>
        <charset val="128"/>
      </rPr>
      <t>=</t>
    </r>
  </si>
  <si>
    <t>=</t>
  </si>
  <si>
    <t>合計日数</t>
  </si>
  <si>
    <t>（気象庁)</t>
  </si>
  <si>
    <t>（環境省)</t>
  </si>
  <si>
    <t>（両方)</t>
  </si>
  <si>
    <t>日付</t>
  </si>
  <si>
    <t>曜日</t>
  </si>
  <si>
    <t>最高気温
(℃)</t>
  </si>
  <si>
    <t>補正対象日</t>
  </si>
  <si>
    <t>WBGT
(℃)</t>
  </si>
  <si>
    <t>（木）</t>
  </si>
  <si>
    <t>2025/04/11</t>
  </si>
  <si>
    <t>（金）</t>
  </si>
  <si>
    <t>2025/04/12</t>
  </si>
  <si>
    <t>（土）</t>
  </si>
  <si>
    <t>2025/04/13</t>
  </si>
  <si>
    <t>（日）</t>
  </si>
  <si>
    <t>2025/04/14</t>
  </si>
  <si>
    <t>（月）</t>
  </si>
  <si>
    <t>2025/04/15</t>
  </si>
  <si>
    <t>（火）</t>
  </si>
  <si>
    <t>2025/04/16</t>
  </si>
  <si>
    <t>（水）</t>
  </si>
  <si>
    <t>2025/04/17</t>
  </si>
  <si>
    <t>2025/04/18</t>
  </si>
  <si>
    <t>2025/04/19</t>
  </si>
  <si>
    <t xml:space="preserve">【ご利用にあたって】
欠測または観測を行っていない場合、欠測または観測を
行っていないために値等が求められない場合、
最高気温やWBGTが0や空白で表示される日があります。
詳細は、下記のページで確認してください。
</t>
  </si>
  <si>
    <t>2025/04/20</t>
  </si>
  <si>
    <t>2025/04/21</t>
  </si>
  <si>
    <t>2025/04/22</t>
  </si>
  <si>
    <t>2025/04/23</t>
  </si>
  <si>
    <t>2025/04/24</t>
  </si>
  <si>
    <t>2025/04/25</t>
  </si>
  <si>
    <t>2025/04/26</t>
  </si>
  <si>
    <t>2025/04/27</t>
  </si>
  <si>
    <t>2025/04/28</t>
  </si>
  <si>
    <t>2025/04/29</t>
  </si>
  <si>
    <t>■気象庁HP(過去の気象データ検索）</t>
  </si>
  <si>
    <t>2025/04/30</t>
  </si>
  <si>
    <t>2025/05/01</t>
  </si>
  <si>
    <t>■環境省HP(暑さ指数（ＷＢＧＴ）過去のデータ）</t>
  </si>
  <si>
    <t>2025/05/02</t>
  </si>
  <si>
    <t>2025/05/03</t>
  </si>
  <si>
    <t>2025/05/04</t>
  </si>
  <si>
    <t>2025/05/05</t>
  </si>
  <si>
    <t>2025/05/06</t>
  </si>
  <si>
    <t>2025/05/07</t>
  </si>
  <si>
    <t>2025/05/08</t>
  </si>
  <si>
    <t>2025/05/09</t>
  </si>
  <si>
    <t>2025/05/10</t>
  </si>
  <si>
    <t>2025/05/11</t>
  </si>
  <si>
    <t>2025/05/12</t>
  </si>
  <si>
    <t>2025/05/13</t>
  </si>
  <si>
    <t>2025/05/14</t>
  </si>
  <si>
    <t>2025/05/15</t>
  </si>
  <si>
    <t>2025/05/16</t>
  </si>
  <si>
    <t>2025/05/17</t>
  </si>
  <si>
    <t>2025/05/18</t>
  </si>
  <si>
    <t>2025/05/19</t>
  </si>
  <si>
    <t>2025/05/20</t>
  </si>
  <si>
    <t>2025/05/21</t>
  </si>
  <si>
    <t>2025/05/22</t>
  </si>
  <si>
    <t>2025/05/23</t>
  </si>
  <si>
    <t>2025/05/24</t>
  </si>
  <si>
    <t>2025/05/25</t>
  </si>
  <si>
    <t>2025/05/26</t>
  </si>
  <si>
    <t>2025/05/27</t>
  </si>
  <si>
    <t>2025/05/28</t>
  </si>
  <si>
    <t>2025/05/29</t>
  </si>
  <si>
    <t>2025/05/30</t>
  </si>
  <si>
    <t>2025/05/31</t>
  </si>
  <si>
    <t>2025/06/01</t>
  </si>
  <si>
    <t>2025/06/02</t>
  </si>
  <si>
    <t>2025/06/03</t>
  </si>
  <si>
    <t>2025/06/04</t>
  </si>
  <si>
    <t>2025/06/05</t>
  </si>
  <si>
    <t>2025/06/06</t>
  </si>
  <si>
    <t>2025/06/07</t>
  </si>
  <si>
    <t>2025/06/08</t>
  </si>
  <si>
    <t>2025/06/09</t>
  </si>
  <si>
    <t>2025/06/10</t>
  </si>
  <si>
    <t>2025/06/11</t>
  </si>
  <si>
    <t>2025/06/12</t>
  </si>
  <si>
    <t>2025/06/13</t>
  </si>
  <si>
    <t>2025/06/14</t>
  </si>
  <si>
    <t>2025/06/15</t>
  </si>
  <si>
    <t>2025/06/16</t>
  </si>
  <si>
    <t>2025/06/17</t>
  </si>
  <si>
    <t>2025/06/18</t>
  </si>
  <si>
    <t>2025/06/19</t>
  </si>
  <si>
    <t>2025/06/20</t>
  </si>
  <si>
    <t>2025/06/21</t>
  </si>
  <si>
    <t>2025/06/22</t>
  </si>
  <si>
    <t>2025/06/23</t>
  </si>
  <si>
    <t>2025/06/24</t>
  </si>
  <si>
    <t>2025/06/25</t>
  </si>
  <si>
    <t>2025/06/26</t>
  </si>
  <si>
    <t>2025/06/27</t>
  </si>
  <si>
    <t>2025/06/28</t>
  </si>
  <si>
    <t>2025/06/29</t>
  </si>
  <si>
    <t>2025/06/30</t>
  </si>
  <si>
    <t>2025/07/01</t>
  </si>
  <si>
    <t>2025/07/02</t>
  </si>
  <si>
    <t>2025/07/03</t>
  </si>
  <si>
    <t>2025/07/04</t>
  </si>
  <si>
    <t>2025/07/05</t>
  </si>
  <si>
    <t>2025/07/06</t>
  </si>
  <si>
    <t>2025/07/07</t>
  </si>
  <si>
    <t>2025/07/08</t>
  </si>
  <si>
    <t>2025/07/09</t>
  </si>
  <si>
    <t>2025/07/10</t>
  </si>
  <si>
    <t>2025/07/11</t>
  </si>
  <si>
    <t>2025/07/12</t>
  </si>
  <si>
    <t>2025/07/13</t>
  </si>
  <si>
    <t>2025/07/14</t>
  </si>
  <si>
    <t>2025/07/15</t>
  </si>
  <si>
    <t>2025/07/16</t>
  </si>
  <si>
    <t>2025/07/17</t>
  </si>
  <si>
    <t>2025/07/18</t>
  </si>
  <si>
    <t>2025/07/19</t>
  </si>
  <si>
    <t>2025/07/20</t>
  </si>
  <si>
    <t>2025/07/21</t>
  </si>
  <si>
    <t>2025/07/22</t>
  </si>
  <si>
    <t>2025/07/23</t>
  </si>
  <si>
    <t>2025/07/24</t>
  </si>
  <si>
    <t>2025/07/25</t>
  </si>
  <si>
    <t>2025/07/26</t>
  </si>
  <si>
    <t>2025/07/27</t>
  </si>
  <si>
    <t>2025/07/28</t>
  </si>
  <si>
    <t>2025/07/29</t>
  </si>
  <si>
    <t>2025/07/30</t>
  </si>
  <si>
    <t>2025/07/31</t>
  </si>
  <si>
    <t>2025/08/01</t>
  </si>
  <si>
    <t>2025/08/02</t>
  </si>
  <si>
    <t>2025/08/03</t>
  </si>
  <si>
    <t>2025/08/04</t>
  </si>
  <si>
    <t>2025/08/05</t>
  </si>
  <si>
    <t>2025/08/06</t>
  </si>
  <si>
    <t>2025/08/07</t>
  </si>
  <si>
    <t>2025/08/08</t>
  </si>
  <si>
    <t>2025/08/09</t>
  </si>
  <si>
    <t>2025/08/10</t>
  </si>
  <si>
    <t>2025/08/11</t>
  </si>
  <si>
    <t>2025/08/12</t>
  </si>
  <si>
    <t>2025/08/13</t>
  </si>
  <si>
    <t>2025/08/14</t>
  </si>
  <si>
    <t>2025/08/15</t>
  </si>
  <si>
    <t>2025/08/16</t>
  </si>
  <si>
    <t>2025/08/17</t>
  </si>
  <si>
    <t>2025/08/18</t>
  </si>
  <si>
    <t>2025/08/19</t>
  </si>
  <si>
    <t>2025/08/20</t>
  </si>
  <si>
    <t>2025/08/21</t>
  </si>
  <si>
    <t>2025/08/22</t>
  </si>
  <si>
    <t>2025/08/23</t>
  </si>
  <si>
    <t>2025/08/24</t>
  </si>
  <si>
    <t>2025/08/25</t>
  </si>
  <si>
    <t>2025/08/26</t>
  </si>
  <si>
    <t>2025/08/27</t>
  </si>
  <si>
    <t>2025/08/28</t>
  </si>
  <si>
    <t>2025/08/29</t>
  </si>
  <si>
    <t>2025/08/30</t>
  </si>
  <si>
    <t>2025/08/31</t>
  </si>
  <si>
    <t>2025/09/01</t>
  </si>
  <si>
    <t>2025/09/02</t>
  </si>
  <si>
    <t>2025/09/03</t>
  </si>
  <si>
    <t>2025/09/04</t>
  </si>
  <si>
    <t>2025/09/05</t>
  </si>
  <si>
    <t>2025/09/06</t>
  </si>
  <si>
    <t>2025/09/07</t>
  </si>
  <si>
    <t>2025/09/08</t>
  </si>
  <si>
    <t>2025/09/09</t>
  </si>
  <si>
    <t>2025/09/10</t>
  </si>
  <si>
    <t>工事中止期間等</t>
    <phoneticPr fontId="2"/>
  </si>
  <si>
    <t>（あて先）姫路市長</t>
    <rPh sb="3" eb="4">
      <t>サキ</t>
    </rPh>
    <rPh sb="5" eb="9">
      <t>ヒメジシチョウ</t>
    </rPh>
    <phoneticPr fontId="2"/>
  </si>
  <si>
    <t>受注者　住所</t>
    <rPh sb="0" eb="3">
      <t>ジュチュウシャ</t>
    </rPh>
    <rPh sb="4" eb="6">
      <t>ジュウショ</t>
    </rPh>
    <phoneticPr fontId="2"/>
  </si>
  <si>
    <t>氏名</t>
    <rPh sb="0" eb="2">
      <t>シメイ</t>
    </rPh>
    <phoneticPr fontId="2"/>
  </si>
  <si>
    <t>現場代理人</t>
    <rPh sb="0" eb="5">
      <t>ゲンバダイリニン</t>
    </rPh>
    <phoneticPr fontId="2"/>
  </si>
  <si>
    <t>○○地内○○工事</t>
    <rPh sb="2" eb="4">
      <t>チナイ</t>
    </rPh>
    <rPh sb="6" eb="8">
      <t>コウジ</t>
    </rPh>
    <phoneticPr fontId="3"/>
  </si>
  <si>
    <t>夏季休暇3日</t>
    <rPh sb="0" eb="4">
      <t>カキキュウカ</t>
    </rPh>
    <rPh sb="5" eb="6">
      <t>ニチ</t>
    </rPh>
    <phoneticPr fontId="2"/>
  </si>
  <si>
    <t>②</t>
    <phoneticPr fontId="3"/>
  </si>
  <si>
    <t>工期中の真夏日の日数</t>
    <rPh sb="0" eb="2">
      <t>コウキ</t>
    </rPh>
    <rPh sb="2" eb="3">
      <t>チュウ</t>
    </rPh>
    <rPh sb="4" eb="7">
      <t>マナツビ</t>
    </rPh>
    <rPh sb="8" eb="10">
      <t>ニッスウ</t>
    </rPh>
    <phoneticPr fontId="3"/>
  </si>
  <si>
    <t>工期中の真夏日の日数</t>
    <rPh sb="0" eb="3">
      <t>コウキチュウ</t>
    </rPh>
    <rPh sb="4" eb="7">
      <t>マナツビ</t>
    </rPh>
    <rPh sb="8" eb="10">
      <t>ニッスウ</t>
    </rPh>
    <phoneticPr fontId="3"/>
  </si>
  <si>
    <t>https://nechusho.kensetu-navi.com/</t>
    <phoneticPr fontId="2"/>
  </si>
  <si>
    <t>「熱中症対策に資する現場管理費の補正額算出サイト」（建設物価調査会）の活用事例</t>
    <rPh sb="35" eb="39">
      <t>カツヨウジレイ</t>
    </rPh>
    <phoneticPr fontId="2"/>
  </si>
  <si>
    <t>サイトURL</t>
    <phoneticPr fontId="2"/>
  </si>
  <si>
    <t>１．補正額算出サイト画面　「通常版」を選択しクリック</t>
    <rPh sb="2" eb="5">
      <t>ホセイガク</t>
    </rPh>
    <rPh sb="5" eb="7">
      <t>サンシュツ</t>
    </rPh>
    <rPh sb="10" eb="12">
      <t>ガメン</t>
    </rPh>
    <rPh sb="14" eb="17">
      <t>ツウジョウバン</t>
    </rPh>
    <rPh sb="19" eb="21">
      <t>センタク</t>
    </rPh>
    <phoneticPr fontId="2"/>
  </si>
  <si>
    <t>２．条件の設定画面　条件を入力し「算出」をクリック</t>
    <rPh sb="2" eb="4">
      <t>ジョウケン</t>
    </rPh>
    <rPh sb="5" eb="9">
      <t>セッテイガメン</t>
    </rPh>
    <rPh sb="10" eb="12">
      <t>ジョウケン</t>
    </rPh>
    <rPh sb="13" eb="15">
      <t>ニュウリョク</t>
    </rPh>
    <rPh sb="17" eb="19">
      <t>サンシュツ</t>
    </rPh>
    <phoneticPr fontId="2"/>
  </si>
  <si>
    <t>３．算出結果画面　「EXCELファイルダウンロード」をクリック</t>
    <rPh sb="2" eb="6">
      <t>サンシュツケッカ</t>
    </rPh>
    <rPh sb="6" eb="8">
      <t>ガメン</t>
    </rPh>
    <phoneticPr fontId="2"/>
  </si>
  <si>
    <t>４．ダウンロードデータ「出力結果」の確認と算出対象日の修正</t>
    <rPh sb="12" eb="16">
      <t>シュツリョクケッカ</t>
    </rPh>
    <rPh sb="18" eb="20">
      <t>カクニン</t>
    </rPh>
    <rPh sb="21" eb="26">
      <t>サンシュツタイショウビ</t>
    </rPh>
    <rPh sb="27" eb="29">
      <t>シュウセイ</t>
    </rPh>
    <phoneticPr fontId="2"/>
  </si>
  <si>
    <t>５．算出結果より真夏日数を確定する。</t>
    <rPh sb="2" eb="6">
      <t>サンシュツケッカ</t>
    </rPh>
    <rPh sb="8" eb="12">
      <t>マナツビスウ</t>
    </rPh>
    <rPh sb="13" eb="15">
      <t>カクテイ</t>
    </rPh>
    <phoneticPr fontId="2"/>
  </si>
  <si>
    <t>　　　　　　　　　　　　工事</t>
    <rPh sb="12" eb="14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</si>
</sst>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&quot;×&quot;General"/>
    <numFmt numFmtId="178" formatCode="0&quot;日&quot;"/>
  </numFmts>
  <fonts count="26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000000"/>
      <name val="Yu Gothic"/>
      <family val="3"/>
      <charset val="128"/>
    </font>
    <font>
      <sz val="11"/>
      <color rgb="FFFF0000"/>
      <name val="Yu Gothic"/>
      <family val="3"/>
      <charset val="128"/>
    </font>
    <font>
      <b/>
      <sz val="12"/>
      <color rgb="FF000000"/>
      <name val="Yu Gothic"/>
      <family val="3"/>
      <charset val="128"/>
    </font>
    <font>
      <sz val="14"/>
      <color rgb="FF000000"/>
      <name val="Yu Gothic"/>
      <family val="3"/>
      <charset val="128"/>
    </font>
    <font>
      <sz val="13"/>
      <color rgb="FF000000"/>
      <name val="Yu Gothic"/>
      <family val="3"/>
      <charset val="128"/>
    </font>
    <font>
      <b/>
      <sz val="13"/>
      <color rgb="FF000000"/>
      <name val="Yu Gothic"/>
      <family val="3"/>
      <charset val="128"/>
    </font>
    <font>
      <b/>
      <sz val="11"/>
      <color rgb="FF000000"/>
      <name val="Yu Gothic"/>
      <family val="3"/>
      <charset val="128"/>
    </font>
    <font>
      <b/>
      <sz val="11"/>
      <color rgb="FFFF0000"/>
      <name val="Yu Gothic"/>
      <family val="3"/>
      <charset val="128"/>
    </font>
    <font>
      <b/>
      <sz val="8"/>
      <color rgb="FF000000"/>
      <name val="Yu Gothic"/>
      <family val="3"/>
      <charset val="128"/>
    </font>
    <font>
      <b/>
      <sz val="8"/>
      <color rgb="FFFF0000"/>
      <name val="Yu Gothic"/>
      <family val="3"/>
      <charset val="128"/>
    </font>
    <font>
      <b/>
      <sz val="16"/>
      <color rgb="FF000000"/>
      <name val="Yu Gothic"/>
      <family val="3"/>
      <charset val="128"/>
    </font>
    <font>
      <b/>
      <sz val="18"/>
      <color rgb="FF000000"/>
      <name val="Yu Gothic"/>
      <family val="3"/>
      <charset val="128"/>
    </font>
    <font>
      <b/>
      <sz val="14"/>
      <color rgb="FF000000"/>
      <name val="Yu Gothic"/>
      <family val="3"/>
      <charset val="128"/>
    </font>
    <font>
      <b/>
      <u/>
      <sz val="14"/>
      <color rgb="FF0000FF"/>
      <name val="Yu Gothic"/>
      <family val="3"/>
      <charset val="128"/>
    </font>
    <font>
      <b/>
      <sz val="11"/>
      <color rgb="FF9C0006"/>
      <name val="Yu Gothic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9"/>
      <color indexed="10"/>
      <name val="MS P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E2F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8EAAD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E4D6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9999"/>
        <bgColor rgb="FFFFFFFF"/>
      </patternFill>
    </fill>
    <fill>
      <patternFill patternType="solid">
        <fgColor rgb="FFDEEAF6"/>
        <bgColor rgb="FFFFFFFF"/>
      </patternFill>
    </fill>
    <fill>
      <patternFill patternType="solid">
        <fgColor rgb="FFFCE4D6"/>
        <bgColor rgb="FFFFFFFF"/>
      </patternFill>
    </fill>
    <fill>
      <patternFill patternType="solid">
        <fgColor rgb="FFDDEAF7"/>
        <bgColor rgb="FFFFFFFF"/>
      </patternFill>
    </fill>
    <fill>
      <patternFill patternType="solid">
        <fgColor rgb="FFE2EF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5" fillId="0" borderId="0"/>
    <xf numFmtId="0" fontId="24" fillId="0" borderId="0" applyNumberFormat="0" applyFill="0" applyBorder="0" applyAlignment="0" applyProtection="0"/>
  </cellStyleXfs>
  <cellXfs count="106">
    <xf numFmtId="0" fontId="0" fillId="0" borderId="0" xfId="0"/>
    <xf numFmtId="0" fontId="5" fillId="0" borderId="0" xfId="2" applyAlignment="1">
      <alignment vertical="center"/>
    </xf>
    <xf numFmtId="176" fontId="5" fillId="0" borderId="0" xfId="2" applyNumberFormat="1" applyAlignment="1">
      <alignment vertical="center"/>
    </xf>
    <xf numFmtId="0" fontId="6" fillId="4" borderId="0" xfId="2" applyFont="1" applyFill="1" applyAlignment="1">
      <alignment vertical="center" wrapText="1"/>
    </xf>
    <xf numFmtId="0" fontId="5" fillId="0" borderId="0" xfId="2"/>
    <xf numFmtId="0" fontId="7" fillId="4" borderId="4" xfId="2" applyFont="1" applyFill="1" applyBorder="1" applyAlignment="1">
      <alignment horizontal="right" vertical="center"/>
    </xf>
    <xf numFmtId="176" fontId="7" fillId="4" borderId="5" xfId="2" applyNumberFormat="1" applyFont="1" applyFill="1" applyBorder="1" applyAlignment="1">
      <alignment horizontal="right" vertical="center"/>
    </xf>
    <xf numFmtId="0" fontId="7" fillId="4" borderId="5" xfId="2" applyFont="1" applyFill="1" applyBorder="1" applyAlignment="1">
      <alignment horizontal="left" vertical="center" shrinkToFit="1"/>
    </xf>
    <xf numFmtId="14" fontId="7" fillId="4" borderId="5" xfId="2" applyNumberFormat="1" applyFont="1" applyFill="1" applyBorder="1" applyAlignment="1">
      <alignment horizontal="right" vertical="center"/>
    </xf>
    <xf numFmtId="14" fontId="7" fillId="4" borderId="5" xfId="2" applyNumberFormat="1" applyFont="1" applyFill="1" applyBorder="1" applyAlignment="1">
      <alignment horizontal="center" vertical="center"/>
    </xf>
    <xf numFmtId="14" fontId="7" fillId="4" borderId="6" xfId="2" applyNumberFormat="1" applyFont="1" applyFill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176" fontId="11" fillId="4" borderId="0" xfId="2" applyNumberFormat="1" applyFont="1" applyFill="1" applyAlignment="1">
      <alignment horizontal="center" vertical="center"/>
    </xf>
    <xf numFmtId="176" fontId="5" fillId="4" borderId="0" xfId="2" applyNumberFormat="1" applyFill="1" applyAlignment="1">
      <alignment vertical="center"/>
    </xf>
    <xf numFmtId="14" fontId="7" fillId="4" borderId="0" xfId="2" applyNumberFormat="1" applyFont="1" applyFill="1" applyAlignment="1">
      <alignment horizontal="right" vertical="center"/>
    </xf>
    <xf numFmtId="14" fontId="7" fillId="4" borderId="0" xfId="2" applyNumberFormat="1" applyFont="1" applyFill="1" applyAlignment="1">
      <alignment horizontal="center" vertical="center"/>
    </xf>
    <xf numFmtId="14" fontId="7" fillId="4" borderId="9" xfId="2" applyNumberFormat="1" applyFont="1" applyFill="1" applyBorder="1" applyAlignment="1">
      <alignment horizontal="center" vertical="center"/>
    </xf>
    <xf numFmtId="0" fontId="11" fillId="4" borderId="8" xfId="2" applyFont="1" applyFill="1" applyBorder="1" applyAlignment="1">
      <alignment horizontal="center" vertical="center"/>
    </xf>
    <xf numFmtId="0" fontId="7" fillId="6" borderId="11" xfId="2" applyFont="1" applyFill="1" applyBorder="1" applyAlignment="1">
      <alignment horizontal="center" vertical="center"/>
    </xf>
    <xf numFmtId="176" fontId="12" fillId="4" borderId="0" xfId="2" applyNumberFormat="1" applyFont="1" applyFill="1" applyAlignment="1">
      <alignment vertical="center"/>
    </xf>
    <xf numFmtId="0" fontId="11" fillId="4" borderId="0" xfId="2" applyFont="1" applyFill="1" applyAlignment="1">
      <alignment horizontal="center" vertical="center" wrapText="1"/>
    </xf>
    <xf numFmtId="0" fontId="5" fillId="4" borderId="0" xfId="2" applyFill="1" applyAlignment="1">
      <alignment vertical="center"/>
    </xf>
    <xf numFmtId="0" fontId="12" fillId="4" borderId="9" xfId="2" applyFont="1" applyFill="1" applyBorder="1" applyAlignment="1">
      <alignment horizontal="center" vertical="center" wrapText="1"/>
    </xf>
    <xf numFmtId="1" fontId="15" fillId="7" borderId="12" xfId="2" applyNumberFormat="1" applyFont="1" applyFill="1" applyBorder="1" applyAlignment="1">
      <alignment horizontal="center" vertical="center"/>
    </xf>
    <xf numFmtId="0" fontId="7" fillId="4" borderId="13" xfId="2" applyFont="1" applyFill="1" applyBorder="1" applyAlignment="1">
      <alignment vertical="center"/>
    </xf>
    <xf numFmtId="176" fontId="16" fillId="4" borderId="13" xfId="2" applyNumberFormat="1" applyFont="1" applyFill="1" applyBorder="1" applyAlignment="1">
      <alignment vertical="center"/>
    </xf>
    <xf numFmtId="0" fontId="15" fillId="8" borderId="14" xfId="2" applyFont="1" applyFill="1" applyBorder="1" applyAlignment="1">
      <alignment horizontal="center" vertical="center"/>
    </xf>
    <xf numFmtId="176" fontId="7" fillId="4" borderId="13" xfId="2" applyNumberFormat="1" applyFont="1" applyFill="1" applyBorder="1" applyAlignment="1">
      <alignment vertical="center"/>
    </xf>
    <xf numFmtId="0" fontId="15" fillId="4" borderId="13" xfId="2" applyFont="1" applyFill="1" applyBorder="1" applyAlignment="1">
      <alignment horizontal="center" vertical="center"/>
    </xf>
    <xf numFmtId="177" fontId="15" fillId="0" borderId="13" xfId="2" applyNumberFormat="1" applyFont="1" applyBorder="1" applyAlignment="1">
      <alignment horizontal="center" vertical="center"/>
    </xf>
    <xf numFmtId="49" fontId="16" fillId="4" borderId="13" xfId="2" applyNumberFormat="1" applyFont="1" applyFill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vertical="center"/>
    </xf>
    <xf numFmtId="176" fontId="11" fillId="9" borderId="18" xfId="2" applyNumberFormat="1" applyFont="1" applyFill="1" applyBorder="1" applyAlignment="1">
      <alignment horizontal="right"/>
    </xf>
    <xf numFmtId="178" fontId="17" fillId="9" borderId="19" xfId="2" applyNumberFormat="1" applyFont="1" applyFill="1" applyBorder="1" applyAlignment="1">
      <alignment horizontal="center" vertical="center"/>
    </xf>
    <xf numFmtId="176" fontId="11" fillId="10" borderId="18" xfId="2" applyNumberFormat="1" applyFont="1" applyFill="1" applyBorder="1" applyAlignment="1">
      <alignment horizontal="right"/>
    </xf>
    <xf numFmtId="178" fontId="17" fillId="10" borderId="19" xfId="2" applyNumberFormat="1" applyFont="1" applyFill="1" applyBorder="1" applyAlignment="1">
      <alignment horizontal="center" vertical="center"/>
    </xf>
    <xf numFmtId="0" fontId="11" fillId="11" borderId="18" xfId="2" applyFont="1" applyFill="1" applyBorder="1" applyAlignment="1">
      <alignment horizontal="right"/>
    </xf>
    <xf numFmtId="178" fontId="17" fillId="11" borderId="19" xfId="2" applyNumberFormat="1" applyFont="1" applyFill="1" applyBorder="1" applyAlignment="1">
      <alignment horizontal="center" vertical="center"/>
    </xf>
    <xf numFmtId="178" fontId="17" fillId="8" borderId="11" xfId="2" applyNumberFormat="1" applyFont="1" applyFill="1" applyBorder="1" applyAlignment="1">
      <alignment horizontal="center" vertical="center"/>
    </xf>
    <xf numFmtId="0" fontId="5" fillId="12" borderId="20" xfId="2" applyFill="1" applyBorder="1" applyAlignment="1">
      <alignment horizontal="center" vertical="center"/>
    </xf>
    <xf numFmtId="0" fontId="5" fillId="12" borderId="21" xfId="2" applyFill="1" applyBorder="1" applyAlignment="1">
      <alignment horizontal="center" vertical="center"/>
    </xf>
    <xf numFmtId="176" fontId="5" fillId="13" borderId="22" xfId="2" applyNumberFormat="1" applyFill="1" applyBorder="1" applyAlignment="1">
      <alignment horizontal="center" vertical="center" wrapText="1"/>
    </xf>
    <xf numFmtId="0" fontId="5" fillId="13" borderId="23" xfId="2" applyFill="1" applyBorder="1" applyAlignment="1">
      <alignment horizontal="center" vertical="center" wrapText="1"/>
    </xf>
    <xf numFmtId="176" fontId="5" fillId="10" borderId="22" xfId="2" applyNumberFormat="1" applyFill="1" applyBorder="1" applyAlignment="1">
      <alignment horizontal="center" vertical="center" wrapText="1"/>
    </xf>
    <xf numFmtId="0" fontId="5" fillId="10" borderId="23" xfId="2" applyFill="1" applyBorder="1" applyAlignment="1">
      <alignment horizontal="center" vertical="center" wrapText="1"/>
    </xf>
    <xf numFmtId="0" fontId="5" fillId="11" borderId="22" xfId="2" applyFill="1" applyBorder="1" applyAlignment="1">
      <alignment horizontal="center" vertical="center" wrapText="1"/>
    </xf>
    <xf numFmtId="0" fontId="5" fillId="11" borderId="23" xfId="2" applyFill="1" applyBorder="1" applyAlignment="1">
      <alignment horizontal="center" vertical="center" wrapText="1"/>
    </xf>
    <xf numFmtId="0" fontId="5" fillId="8" borderId="24" xfId="2" applyFill="1" applyBorder="1" applyAlignment="1">
      <alignment horizontal="center" vertical="center" wrapText="1"/>
    </xf>
    <xf numFmtId="0" fontId="5" fillId="14" borderId="25" xfId="2" applyFill="1" applyBorder="1" applyAlignment="1">
      <alignment horizontal="center" vertical="center"/>
    </xf>
    <xf numFmtId="0" fontId="5" fillId="14" borderId="26" xfId="2" applyFill="1" applyBorder="1" applyAlignment="1">
      <alignment horizontal="center" vertical="center"/>
    </xf>
    <xf numFmtId="176" fontId="5" fillId="13" borderId="27" xfId="2" applyNumberFormat="1" applyFill="1" applyBorder="1" applyAlignment="1">
      <alignment horizontal="center" vertical="center"/>
    </xf>
    <xf numFmtId="0" fontId="5" fillId="13" borderId="26" xfId="2" applyFill="1" applyBorder="1" applyAlignment="1">
      <alignment horizontal="center" vertical="center"/>
    </xf>
    <xf numFmtId="176" fontId="5" fillId="10" borderId="27" xfId="2" applyNumberFormat="1" applyFill="1" applyBorder="1" applyAlignment="1">
      <alignment horizontal="center" vertical="center"/>
    </xf>
    <xf numFmtId="0" fontId="5" fillId="10" borderId="26" xfId="2" applyFill="1" applyBorder="1" applyAlignment="1">
      <alignment horizontal="center" vertical="center"/>
    </xf>
    <xf numFmtId="0" fontId="5" fillId="11" borderId="27" xfId="2" applyFill="1" applyBorder="1" applyAlignment="1">
      <alignment horizontal="center" vertical="center"/>
    </xf>
    <xf numFmtId="0" fontId="5" fillId="11" borderId="26" xfId="2" applyFill="1" applyBorder="1" applyAlignment="1">
      <alignment horizontal="center" vertical="center"/>
    </xf>
    <xf numFmtId="0" fontId="5" fillId="15" borderId="28" xfId="2" applyFill="1" applyBorder="1" applyAlignment="1">
      <alignment horizontal="center" vertical="center"/>
    </xf>
    <xf numFmtId="0" fontId="5" fillId="14" borderId="29" xfId="2" applyFill="1" applyBorder="1" applyAlignment="1">
      <alignment horizontal="center" vertical="center"/>
    </xf>
    <xf numFmtId="0" fontId="5" fillId="14" borderId="30" xfId="2" applyFill="1" applyBorder="1" applyAlignment="1">
      <alignment horizontal="center" vertical="center"/>
    </xf>
    <xf numFmtId="176" fontId="5" fillId="13" borderId="31" xfId="2" applyNumberFormat="1" applyFill="1" applyBorder="1" applyAlignment="1">
      <alignment horizontal="center" vertical="center"/>
    </xf>
    <xf numFmtId="0" fontId="5" fillId="13" borderId="30" xfId="2" applyFill="1" applyBorder="1" applyAlignment="1">
      <alignment horizontal="center" vertical="center"/>
    </xf>
    <xf numFmtId="176" fontId="5" fillId="10" borderId="31" xfId="2" applyNumberFormat="1" applyFill="1" applyBorder="1" applyAlignment="1">
      <alignment horizontal="center" vertical="center"/>
    </xf>
    <xf numFmtId="0" fontId="5" fillId="10" borderId="30" xfId="2" applyFill="1" applyBorder="1" applyAlignment="1">
      <alignment horizontal="center" vertical="center"/>
    </xf>
    <xf numFmtId="0" fontId="5" fillId="11" borderId="31" xfId="2" applyFill="1" applyBorder="1" applyAlignment="1">
      <alignment horizontal="center" vertical="center"/>
    </xf>
    <xf numFmtId="0" fontId="5" fillId="11" borderId="30" xfId="2" applyFill="1" applyBorder="1" applyAlignment="1">
      <alignment horizontal="center" vertical="center"/>
    </xf>
    <xf numFmtId="0" fontId="5" fillId="15" borderId="32" xfId="2" applyFill="1" applyBorder="1" applyAlignment="1">
      <alignment horizontal="center" vertical="center"/>
    </xf>
    <xf numFmtId="0" fontId="5" fillId="0" borderId="0" xfId="2" applyAlignment="1">
      <alignment vertical="center" wrapText="1"/>
    </xf>
    <xf numFmtId="0" fontId="18" fillId="16" borderId="10" xfId="2" applyFont="1" applyFill="1" applyBorder="1" applyAlignment="1">
      <alignment vertical="top" wrapText="1"/>
    </xf>
    <xf numFmtId="0" fontId="8" fillId="16" borderId="10" xfId="2" applyFont="1" applyFill="1" applyBorder="1" applyAlignment="1">
      <alignment vertical="top" wrapText="1"/>
    </xf>
    <xf numFmtId="0" fontId="8" fillId="16" borderId="33" xfId="2" applyFont="1" applyFill="1" applyBorder="1" applyAlignment="1">
      <alignment vertical="top" wrapText="1"/>
    </xf>
    <xf numFmtId="176" fontId="19" fillId="10" borderId="31" xfId="2" applyNumberFormat="1" applyFont="1" applyFill="1" applyBorder="1" applyAlignment="1">
      <alignment horizontal="center" vertical="center"/>
    </xf>
    <xf numFmtId="176" fontId="19" fillId="13" borderId="31" xfId="2" applyNumberFormat="1" applyFont="1" applyFill="1" applyBorder="1" applyAlignment="1">
      <alignment horizontal="center" vertical="center"/>
    </xf>
    <xf numFmtId="0" fontId="5" fillId="6" borderId="32" xfId="2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0" fillId="2" borderId="0" xfId="1" applyFont="1" applyFill="1" applyAlignment="1">
      <alignment horizontal="right" vertical="center"/>
    </xf>
    <xf numFmtId="0" fontId="21" fillId="2" borderId="0" xfId="1" applyFont="1" applyFill="1" applyAlignment="1">
      <alignment vertical="center"/>
    </xf>
    <xf numFmtId="0" fontId="20" fillId="2" borderId="3" xfId="1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vertical="center"/>
    </xf>
    <xf numFmtId="0" fontId="20" fillId="2" borderId="0" xfId="1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24" fillId="0" borderId="0" xfId="3"/>
    <xf numFmtId="0" fontId="20" fillId="0" borderId="0" xfId="1" applyFont="1" applyFill="1" applyBorder="1" applyAlignment="1">
      <alignment vertical="center" shrinkToFit="1"/>
    </xf>
    <xf numFmtId="0" fontId="20" fillId="2" borderId="0" xfId="1" applyFont="1" applyFill="1" applyBorder="1" applyAlignment="1">
      <alignment horizontal="left" vertical="center" wrapText="1" shrinkToFit="1"/>
    </xf>
    <xf numFmtId="0" fontId="20" fillId="2" borderId="1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right" vertical="center"/>
    </xf>
    <xf numFmtId="0" fontId="20" fillId="2" borderId="1" xfId="1" applyFont="1" applyFill="1" applyBorder="1" applyAlignment="1">
      <alignment horizontal="left" vertical="center"/>
    </xf>
    <xf numFmtId="0" fontId="20" fillId="3" borderId="2" xfId="1" applyFont="1" applyFill="1" applyBorder="1" applyAlignment="1">
      <alignment horizontal="right" vertical="center"/>
    </xf>
    <xf numFmtId="14" fontId="20" fillId="3" borderId="2" xfId="1" applyNumberFormat="1" applyFont="1" applyFill="1" applyBorder="1" applyAlignment="1">
      <alignment horizontal="right" vertical="center"/>
    </xf>
    <xf numFmtId="0" fontId="20" fillId="2" borderId="1" xfId="1" applyFont="1" applyFill="1" applyBorder="1" applyAlignment="1">
      <alignment horizontal="left" vertical="top" wrapText="1"/>
    </xf>
    <xf numFmtId="14" fontId="20" fillId="2" borderId="2" xfId="1" applyNumberFormat="1" applyFont="1" applyFill="1" applyBorder="1" applyAlignment="1">
      <alignment horizontal="center" vertical="center"/>
    </xf>
    <xf numFmtId="0" fontId="20" fillId="3" borderId="0" xfId="1" applyFont="1" applyFill="1" applyBorder="1" applyAlignment="1">
      <alignment horizontal="right" vertical="center"/>
    </xf>
    <xf numFmtId="0" fontId="22" fillId="2" borderId="0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right" vertical="center"/>
    </xf>
    <xf numFmtId="0" fontId="20" fillId="2" borderId="0" xfId="1" applyFont="1" applyFill="1" applyBorder="1" applyAlignment="1">
      <alignment horizontal="left" vertical="center" wrapText="1"/>
    </xf>
    <xf numFmtId="0" fontId="20" fillId="3" borderId="0" xfId="1" applyFont="1" applyFill="1" applyBorder="1" applyAlignment="1">
      <alignment horizontal="right" vertical="center" shrinkToFit="1"/>
    </xf>
    <xf numFmtId="0" fontId="20" fillId="17" borderId="0" xfId="1" applyFont="1" applyFill="1" applyAlignment="1">
      <alignment horizontal="center" vertical="center"/>
    </xf>
    <xf numFmtId="0" fontId="7" fillId="4" borderId="5" xfId="2" applyFont="1" applyFill="1" applyBorder="1" applyAlignment="1">
      <alignment horizontal="left" vertical="center" shrinkToFit="1"/>
    </xf>
    <xf numFmtId="0" fontId="8" fillId="5" borderId="7" xfId="2" applyFont="1" applyFill="1" applyBorder="1" applyAlignment="1">
      <alignment horizontal="left" vertical="top" wrapText="1"/>
    </xf>
    <xf numFmtId="0" fontId="8" fillId="5" borderId="10" xfId="2" applyFont="1" applyFill="1" applyBorder="1" applyAlignment="1">
      <alignment horizontal="left" vertical="top" wrapText="1"/>
    </xf>
    <xf numFmtId="0" fontId="8" fillId="5" borderId="33" xfId="2" applyFont="1" applyFill="1" applyBorder="1" applyAlignment="1">
      <alignment horizontal="left" vertical="top" wrapText="1"/>
    </xf>
    <xf numFmtId="0" fontId="8" fillId="16" borderId="7" xfId="2" applyFont="1" applyFill="1" applyBorder="1" applyAlignment="1">
      <alignment vertical="center" wrapText="1"/>
    </xf>
    <xf numFmtId="0" fontId="8" fillId="16" borderId="10" xfId="2" applyFont="1" applyFill="1" applyBorder="1" applyAlignment="1">
      <alignment vertical="center" wrapText="1"/>
    </xf>
    <xf numFmtId="0" fontId="20" fillId="3" borderId="0" xfId="1" applyFont="1" applyFill="1" applyBorder="1" applyAlignment="1">
      <alignment horizontal="center" vertical="center" shrinkToFit="1"/>
    </xf>
  </cellXfs>
  <cellStyles count="4">
    <cellStyle name="ハイパーリンク" xfId="3" builtinId="8"/>
    <cellStyle name="標準" xfId="0" builtinId="0"/>
    <cellStyle name="標準 2" xfId="1"/>
    <cellStyle name="標準 3" xfId="2"/>
  </cellStyles>
  <dxfs count="3">
    <dxf>
      <numFmt numFmtId="0" formatCode="General"/>
      <fill>
        <patternFill patternType="solid">
          <fgColor rgb="FF000000"/>
          <bgColor rgb="FFFCE4D6"/>
        </patternFill>
      </fill>
    </dxf>
    <dxf>
      <numFmt numFmtId="0" formatCode="General"/>
      <fill>
        <patternFill patternType="solid">
          <fgColor rgb="FFFFFFCC"/>
          <bgColor rgb="FFFFF2CA"/>
        </patternFill>
      </fill>
    </dxf>
    <dxf>
      <numFmt numFmtId="0" formatCode="General"/>
      <fill>
        <patternFill patternType="solid">
          <fgColor rgb="FF000000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199912</xdr:colOff>
      <xdr:row>2</xdr:row>
      <xdr:rowOff>152400</xdr:rowOff>
    </xdr:from>
    <xdr:to>
      <xdr:col>19</xdr:col>
      <xdr:colOff>514349</xdr:colOff>
      <xdr:row>6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6438787" y="857250"/>
          <a:ext cx="3400537" cy="628650"/>
        </a:xfrm>
        <a:prstGeom prst="rect">
          <a:avLst/>
        </a:prstGeom>
        <a:solidFill>
          <a:srgbClr val="FFFF00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ctr"/>
        <a:lstStyle/>
        <a:p>
          <a:pPr algn="ctr"/>
          <a:r>
            <a:rPr lang="ja-JP" altLang="en-US" sz="1400"/>
            <a:t>黄色ハッチ部を入力してください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199913</xdr:colOff>
      <xdr:row>3</xdr:row>
      <xdr:rowOff>9525</xdr:rowOff>
    </xdr:from>
    <xdr:to>
      <xdr:col>19</xdr:col>
      <xdr:colOff>466725</xdr:colOff>
      <xdr:row>6</xdr:row>
      <xdr:rowOff>114077</xdr:rowOff>
    </xdr:to>
    <xdr:sp macro="" textlink="">
      <xdr:nvSpPr>
        <xdr:cNvPr id="2" name="テキスト ボックス 1"/>
        <xdr:cNvSpPr txBox="1"/>
      </xdr:nvSpPr>
      <xdr:spPr>
        <a:xfrm>
          <a:off x="6438788" y="885825"/>
          <a:ext cx="3352912" cy="618902"/>
        </a:xfrm>
        <a:prstGeom prst="rect">
          <a:avLst/>
        </a:prstGeom>
        <a:solidFill>
          <a:srgbClr val="FFFF00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ctr"/>
        <a:lstStyle/>
        <a:p>
          <a:pPr algn="ctr"/>
          <a:r>
            <a:rPr lang="ja-JP" altLang="en-US" sz="1400"/>
            <a:t>黄色ハッチ部を入力してください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3</xdr:row>
      <xdr:rowOff>9525</xdr:rowOff>
    </xdr:from>
    <xdr:to>
      <xdr:col>2</xdr:col>
      <xdr:colOff>885825</xdr:colOff>
      <xdr:row>5</xdr:row>
      <xdr:rowOff>85725</xdr:rowOff>
    </xdr:to>
    <xdr:sp macro="" textlink="">
      <xdr:nvSpPr>
        <xdr:cNvPr id="2" name="Drop Down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68A2E539-94EC-43DC-8B5D-DF9770D6B0F8}"/>
            </a:ext>
          </a:extLst>
        </xdr:cNvPr>
        <xdr:cNvSpPr/>
      </xdr:nvSpPr>
      <xdr:spPr bwMode="auto">
        <a:xfrm>
          <a:off x="1181100" y="647700"/>
          <a:ext cx="876300" cy="9239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</xdr:colOff>
      <xdr:row>3</xdr:row>
      <xdr:rowOff>9525</xdr:rowOff>
    </xdr:from>
    <xdr:to>
      <xdr:col>2</xdr:col>
      <xdr:colOff>882650</xdr:colOff>
      <xdr:row>5</xdr:row>
      <xdr:rowOff>82550</xdr:rowOff>
    </xdr:to>
    <xdr:sp macro="" textlink="">
      <xdr:nvSpPr>
        <xdr:cNvPr id="3" name="Drop Down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B8AC0819-ADDA-4950-BD96-D75E4728853D}"/>
            </a:ext>
          </a:extLst>
        </xdr:cNvPr>
        <xdr:cNvSpPr/>
      </xdr:nvSpPr>
      <xdr:spPr bwMode="auto">
        <a:xfrm>
          <a:off x="1181100" y="647700"/>
          <a:ext cx="873125" cy="920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124558</xdr:colOff>
      <xdr:row>17</xdr:row>
      <xdr:rowOff>168519</xdr:rowOff>
    </xdr:from>
    <xdr:ext cx="184731" cy="264560"/>
    <xdr:sp macro="" textlink="">
      <xdr:nvSpPr>
        <xdr:cNvPr id="6" name="テキスト ボックス 5"/>
        <xdr:cNvSpPr txBox="1"/>
      </xdr:nvSpPr>
      <xdr:spPr>
        <a:xfrm>
          <a:off x="6323135" y="4278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</xdr:colOff>
      <xdr:row>4</xdr:row>
      <xdr:rowOff>38100</xdr:rowOff>
    </xdr:from>
    <xdr:to>
      <xdr:col>4</xdr:col>
      <xdr:colOff>647700</xdr:colOff>
      <xdr:row>12</xdr:row>
      <xdr:rowOff>219075</xdr:rowOff>
    </xdr:to>
    <xdr:grpSp>
      <xdr:nvGrpSpPr>
        <xdr:cNvPr id="28" name="グループ化 27"/>
        <xdr:cNvGrpSpPr/>
      </xdr:nvGrpSpPr>
      <xdr:grpSpPr>
        <a:xfrm>
          <a:off x="1" y="876300"/>
          <a:ext cx="3657599" cy="2085975"/>
          <a:chOff x="0" y="1000858"/>
          <a:chExt cx="4248150" cy="2571759"/>
        </a:xfrm>
      </xdr:grpSpPr>
      <xdr:pic>
        <xdr:nvPicPr>
          <xdr:cNvPr id="2" name="図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000858"/>
            <a:ext cx="4248150" cy="2571759"/>
          </a:xfrm>
          <a:prstGeom prst="rect">
            <a:avLst/>
          </a:prstGeom>
        </xdr:spPr>
      </xdr:pic>
      <xdr:sp macro="" textlink="">
        <xdr:nvSpPr>
          <xdr:cNvPr id="10" name="正方形/長方形 9"/>
          <xdr:cNvSpPr/>
        </xdr:nvSpPr>
        <xdr:spPr>
          <a:xfrm>
            <a:off x="904876" y="2917580"/>
            <a:ext cx="1162049" cy="368545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0</xdr:colOff>
      <xdr:row>14</xdr:row>
      <xdr:rowOff>19052</xdr:rowOff>
    </xdr:from>
    <xdr:to>
      <xdr:col>6</xdr:col>
      <xdr:colOff>306917</xdr:colOff>
      <xdr:row>25</xdr:row>
      <xdr:rowOff>209550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02"/>
          <a:ext cx="4421717" cy="2809873"/>
        </a:xfrm>
        <a:prstGeom prst="rect">
          <a:avLst/>
        </a:prstGeom>
      </xdr:spPr>
    </xdr:pic>
    <xdr:clientData/>
  </xdr:twoCellAnchor>
  <xdr:twoCellAnchor>
    <xdr:from>
      <xdr:col>0</xdr:col>
      <xdr:colOff>174988</xdr:colOff>
      <xdr:row>17</xdr:row>
      <xdr:rowOff>124043</xdr:rowOff>
    </xdr:from>
    <xdr:to>
      <xdr:col>1</xdr:col>
      <xdr:colOff>128552</xdr:colOff>
      <xdr:row>17</xdr:row>
      <xdr:rowOff>231436</xdr:rowOff>
    </xdr:to>
    <xdr:sp macro="" textlink="">
      <xdr:nvSpPr>
        <xdr:cNvPr id="11" name="正方形/長方形 10"/>
        <xdr:cNvSpPr/>
      </xdr:nvSpPr>
      <xdr:spPr>
        <a:xfrm>
          <a:off x="174988" y="4172168"/>
          <a:ext cx="639364" cy="107393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161528</xdr:colOff>
      <xdr:row>16</xdr:row>
      <xdr:rowOff>99702</xdr:rowOff>
    </xdr:from>
    <xdr:to>
      <xdr:col>0</xdr:col>
      <xdr:colOff>410551</xdr:colOff>
      <xdr:row>16</xdr:row>
      <xdr:rowOff>212090</xdr:rowOff>
    </xdr:to>
    <xdr:sp macro="" textlink="">
      <xdr:nvSpPr>
        <xdr:cNvPr id="12" name="正方形/長方形 11"/>
        <xdr:cNvSpPr/>
      </xdr:nvSpPr>
      <xdr:spPr>
        <a:xfrm>
          <a:off x="161528" y="3909702"/>
          <a:ext cx="249023" cy="112388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182398</xdr:colOff>
      <xdr:row>17</xdr:row>
      <xdr:rowOff>124043</xdr:rowOff>
    </xdr:from>
    <xdr:to>
      <xdr:col>2</xdr:col>
      <xdr:colOff>149422</xdr:colOff>
      <xdr:row>17</xdr:row>
      <xdr:rowOff>231436</xdr:rowOff>
    </xdr:to>
    <xdr:sp macro="" textlink="">
      <xdr:nvSpPr>
        <xdr:cNvPr id="13" name="正方形/長方形 12"/>
        <xdr:cNvSpPr/>
      </xdr:nvSpPr>
      <xdr:spPr>
        <a:xfrm>
          <a:off x="868198" y="4172168"/>
          <a:ext cx="652824" cy="107393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168260</xdr:colOff>
      <xdr:row>19</xdr:row>
      <xdr:rowOff>150250</xdr:rowOff>
    </xdr:from>
    <xdr:to>
      <xdr:col>0</xdr:col>
      <xdr:colOff>464393</xdr:colOff>
      <xdr:row>20</xdr:row>
      <xdr:rowOff>27240</xdr:rowOff>
    </xdr:to>
    <xdr:sp macro="" textlink="">
      <xdr:nvSpPr>
        <xdr:cNvPr id="14" name="正方形/長方形 13"/>
        <xdr:cNvSpPr/>
      </xdr:nvSpPr>
      <xdr:spPr>
        <a:xfrm>
          <a:off x="168260" y="4674625"/>
          <a:ext cx="296133" cy="115115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154798</xdr:colOff>
      <xdr:row>15</xdr:row>
      <xdr:rowOff>77858</xdr:rowOff>
    </xdr:from>
    <xdr:to>
      <xdr:col>0</xdr:col>
      <xdr:colOff>403821</xdr:colOff>
      <xdr:row>15</xdr:row>
      <xdr:rowOff>192743</xdr:rowOff>
    </xdr:to>
    <xdr:sp macro="" textlink="">
      <xdr:nvSpPr>
        <xdr:cNvPr id="15" name="正方形/長方形 14"/>
        <xdr:cNvSpPr/>
      </xdr:nvSpPr>
      <xdr:spPr>
        <a:xfrm>
          <a:off x="154798" y="3649733"/>
          <a:ext cx="249023" cy="114885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161528</xdr:colOff>
      <xdr:row>22</xdr:row>
      <xdr:rowOff>123375</xdr:rowOff>
    </xdr:from>
    <xdr:to>
      <xdr:col>4</xdr:col>
      <xdr:colOff>682460</xdr:colOff>
      <xdr:row>23</xdr:row>
      <xdr:rowOff>70295</xdr:rowOff>
    </xdr:to>
    <xdr:sp macro="" textlink="">
      <xdr:nvSpPr>
        <xdr:cNvPr id="16" name="正方形/長方形 15"/>
        <xdr:cNvSpPr/>
      </xdr:nvSpPr>
      <xdr:spPr>
        <a:xfrm>
          <a:off x="161528" y="5362125"/>
          <a:ext cx="3264132" cy="185045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161528</xdr:colOff>
      <xdr:row>23</xdr:row>
      <xdr:rowOff>217646</xdr:rowOff>
    </xdr:from>
    <xdr:to>
      <xdr:col>1</xdr:col>
      <xdr:colOff>216048</xdr:colOff>
      <xdr:row>24</xdr:row>
      <xdr:rowOff>99631</xdr:rowOff>
    </xdr:to>
    <xdr:sp macro="" textlink="">
      <xdr:nvSpPr>
        <xdr:cNvPr id="17" name="正方形/長方形 16"/>
        <xdr:cNvSpPr/>
      </xdr:nvSpPr>
      <xdr:spPr>
        <a:xfrm>
          <a:off x="161528" y="5694521"/>
          <a:ext cx="740320" cy="120110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161528</xdr:colOff>
      <xdr:row>24</xdr:row>
      <xdr:rowOff>222007</xdr:rowOff>
    </xdr:from>
    <xdr:to>
      <xdr:col>2</xdr:col>
      <xdr:colOff>263838</xdr:colOff>
      <xdr:row>25</xdr:row>
      <xdr:rowOff>163933</xdr:rowOff>
    </xdr:to>
    <xdr:sp macro="" textlink="">
      <xdr:nvSpPr>
        <xdr:cNvPr id="18" name="正方形/長方形 17"/>
        <xdr:cNvSpPr/>
      </xdr:nvSpPr>
      <xdr:spPr>
        <a:xfrm>
          <a:off x="161528" y="5937007"/>
          <a:ext cx="1473910" cy="180051"/>
        </a:xfrm>
        <a:prstGeom prst="rect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561315</xdr:colOff>
      <xdr:row>21</xdr:row>
      <xdr:rowOff>156477</xdr:rowOff>
    </xdr:from>
    <xdr:to>
      <xdr:col>5</xdr:col>
      <xdr:colOff>492704</xdr:colOff>
      <xdr:row>22</xdr:row>
      <xdr:rowOff>43456</xdr:rowOff>
    </xdr:to>
    <xdr:sp macro="" textlink="">
      <xdr:nvSpPr>
        <xdr:cNvPr id="19" name="角丸四角形吹き出し 18"/>
        <xdr:cNvSpPr/>
      </xdr:nvSpPr>
      <xdr:spPr>
        <a:xfrm>
          <a:off x="3304515" y="5157102"/>
          <a:ext cx="617189" cy="125104"/>
        </a:xfrm>
        <a:prstGeom prst="wedgeRoundRectCallout">
          <a:avLst>
            <a:gd name="adj1" fmla="val -49134"/>
            <a:gd name="adj2" fmla="val 105357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600" b="1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すべて選択</a:t>
          </a:r>
          <a:r>
            <a:rPr kumimoji="1" lang="en-US" altLang="ja-JP" sz="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249702</xdr:colOff>
      <xdr:row>23</xdr:row>
      <xdr:rowOff>107757</xdr:rowOff>
    </xdr:from>
    <xdr:to>
      <xdr:col>1</xdr:col>
      <xdr:colOff>632138</xdr:colOff>
      <xdr:row>23</xdr:row>
      <xdr:rowOff>227637</xdr:rowOff>
    </xdr:to>
    <xdr:sp macro="" textlink="">
      <xdr:nvSpPr>
        <xdr:cNvPr id="22" name="角丸四角形吹き出し 21"/>
        <xdr:cNvSpPr/>
      </xdr:nvSpPr>
      <xdr:spPr>
        <a:xfrm>
          <a:off x="935502" y="5584632"/>
          <a:ext cx="382436" cy="119880"/>
        </a:xfrm>
        <a:prstGeom prst="wedgeRoundRectCallout">
          <a:avLst>
            <a:gd name="adj1" fmla="val -55017"/>
            <a:gd name="adj2" fmla="val 101010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600" b="1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空白</a:t>
          </a:r>
          <a:endParaRPr kumimoji="1" lang="ja-JP" altLang="en-US" sz="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236918</xdr:colOff>
      <xdr:row>20</xdr:row>
      <xdr:rowOff>47219</xdr:rowOff>
    </xdr:from>
    <xdr:to>
      <xdr:col>2</xdr:col>
      <xdr:colOff>627384</xdr:colOff>
      <xdr:row>20</xdr:row>
      <xdr:rowOff>174592</xdr:rowOff>
    </xdr:to>
    <xdr:sp macro="" textlink="">
      <xdr:nvSpPr>
        <xdr:cNvPr id="24" name="角丸四角形吹き出し 23"/>
        <xdr:cNvSpPr/>
      </xdr:nvSpPr>
      <xdr:spPr>
        <a:xfrm>
          <a:off x="1608518" y="4809719"/>
          <a:ext cx="390466" cy="127373"/>
        </a:xfrm>
        <a:prstGeom prst="wedgeRoundRectCallout">
          <a:avLst>
            <a:gd name="adj1" fmla="val -49134"/>
            <a:gd name="adj2" fmla="val 105357"/>
            <a:gd name="adj3" fmla="val 16667"/>
          </a:avLst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600" b="1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有効</a:t>
          </a:r>
          <a:r>
            <a:rPr kumimoji="1" lang="en-US" altLang="ja-JP" sz="6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6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0</xdr:colOff>
      <xdr:row>27</xdr:row>
      <xdr:rowOff>41031</xdr:rowOff>
    </xdr:from>
    <xdr:to>
      <xdr:col>6</xdr:col>
      <xdr:colOff>291042</xdr:colOff>
      <xdr:row>38</xdr:row>
      <xdr:rowOff>180976</xdr:rowOff>
    </xdr:to>
    <xdr:grpSp>
      <xdr:nvGrpSpPr>
        <xdr:cNvPr id="29" name="グループ化 28"/>
        <xdr:cNvGrpSpPr/>
      </xdr:nvGrpSpPr>
      <xdr:grpSpPr>
        <a:xfrm>
          <a:off x="0" y="6708531"/>
          <a:ext cx="4672542" cy="2759320"/>
          <a:chOff x="1" y="9070730"/>
          <a:chExt cx="4800599" cy="3967428"/>
        </a:xfrm>
      </xdr:grpSpPr>
      <xdr:pic>
        <xdr:nvPicPr>
          <xdr:cNvPr id="5" name="図 4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" y="9070730"/>
            <a:ext cx="4800599" cy="3967428"/>
          </a:xfrm>
          <a:prstGeom prst="rect">
            <a:avLst/>
          </a:prstGeom>
        </xdr:spPr>
      </xdr:pic>
      <xdr:sp macro="" textlink="">
        <xdr:nvSpPr>
          <xdr:cNvPr id="25" name="正方形/長方形 24"/>
          <xdr:cNvSpPr/>
        </xdr:nvSpPr>
        <xdr:spPr>
          <a:xfrm>
            <a:off x="3805604" y="12033003"/>
            <a:ext cx="890221" cy="244722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0</xdr:colOff>
      <xdr:row>40</xdr:row>
      <xdr:rowOff>60326</xdr:rowOff>
    </xdr:from>
    <xdr:to>
      <xdr:col>7</xdr:col>
      <xdr:colOff>19050</xdr:colOff>
      <xdr:row>59</xdr:row>
      <xdr:rowOff>171450</xdr:rowOff>
    </xdr:to>
    <xdr:grpSp>
      <xdr:nvGrpSpPr>
        <xdr:cNvPr id="43" name="グループ化 42"/>
        <xdr:cNvGrpSpPr/>
      </xdr:nvGrpSpPr>
      <xdr:grpSpPr>
        <a:xfrm>
          <a:off x="0" y="9823451"/>
          <a:ext cx="5086350" cy="4635499"/>
          <a:chOff x="0" y="9585326"/>
          <a:chExt cx="4410074" cy="4431079"/>
        </a:xfrm>
      </xdr:grpSpPr>
      <xdr:pic>
        <xdr:nvPicPr>
          <xdr:cNvPr id="26" name="図 25"/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585326"/>
            <a:ext cx="4410074" cy="4431079"/>
          </a:xfrm>
          <a:prstGeom prst="rect">
            <a:avLst/>
          </a:prstGeom>
        </xdr:spPr>
      </xdr:pic>
      <xdr:sp macro="" textlink="">
        <xdr:nvSpPr>
          <xdr:cNvPr id="32" name="角丸四角形吹き出し 31"/>
          <xdr:cNvSpPr/>
        </xdr:nvSpPr>
        <xdr:spPr>
          <a:xfrm>
            <a:off x="2468511" y="12051736"/>
            <a:ext cx="1356142" cy="620178"/>
          </a:xfrm>
          <a:prstGeom prst="wedgeRoundRectCallout">
            <a:avLst>
              <a:gd name="adj1" fmla="val 51566"/>
              <a:gd name="adj2" fmla="val -140381"/>
              <a:gd name="adj3" fmla="val 16667"/>
            </a:avLst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600" b="1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工期全日数がカウントされているので、算出対象日を調整する。（夏季休暇</a:t>
            </a:r>
            <a:r>
              <a:rPr kumimoji="1" lang="en-US" altLang="ja-JP" sz="600" b="1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3</a:t>
            </a:r>
            <a:r>
              <a:rPr kumimoji="1" lang="ja-JP" altLang="en-US" sz="600" b="1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日、年末年始６日、工事中止機関など）</a:t>
            </a:r>
            <a:endParaRPr kumimoji="1" lang="ja-JP" altLang="en-US" sz="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33" name="正方形/長方形 32"/>
          <xdr:cNvSpPr/>
        </xdr:nvSpPr>
        <xdr:spPr>
          <a:xfrm>
            <a:off x="1136008" y="11338413"/>
            <a:ext cx="3242561" cy="157529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正方形/長方形 35"/>
          <xdr:cNvSpPr/>
        </xdr:nvSpPr>
        <xdr:spPr>
          <a:xfrm>
            <a:off x="406247" y="13773151"/>
            <a:ext cx="352822" cy="133349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角丸四角形吹き出し 45"/>
          <xdr:cNvSpPr/>
        </xdr:nvSpPr>
        <xdr:spPr>
          <a:xfrm>
            <a:off x="874608" y="13415477"/>
            <a:ext cx="1123965" cy="427933"/>
          </a:xfrm>
          <a:prstGeom prst="wedgeRoundRectCallout">
            <a:avLst>
              <a:gd name="adj1" fmla="val -62881"/>
              <a:gd name="adj2" fmla="val 47475"/>
              <a:gd name="adj3" fmla="val 16667"/>
            </a:avLst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r>
              <a:rPr kumimoji="1" lang="ja-JP" altLang="ja-JP" sz="600" b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「出力結果」を根拠資料として提出してもよい。</a:t>
            </a:r>
            <a:endParaRPr lang="ja-JP" altLang="ja-JP" sz="600">
              <a:solidFill>
                <a:sysClr val="windowText" lastClr="000000"/>
              </a:solidFill>
              <a:effectLst/>
            </a:endParaRPr>
          </a:p>
        </xdr:txBody>
      </xdr:sp>
    </xdr:grpSp>
    <xdr:clientData/>
  </xdr:twoCellAnchor>
  <xdr:twoCellAnchor>
    <xdr:from>
      <xdr:col>0</xdr:col>
      <xdr:colOff>0</xdr:colOff>
      <xdr:row>61</xdr:row>
      <xdr:rowOff>112834</xdr:rowOff>
    </xdr:from>
    <xdr:to>
      <xdr:col>7</xdr:col>
      <xdr:colOff>19050</xdr:colOff>
      <xdr:row>77</xdr:row>
      <xdr:rowOff>66676</xdr:rowOff>
    </xdr:to>
    <xdr:grpSp>
      <xdr:nvGrpSpPr>
        <xdr:cNvPr id="38" name="グループ化 37"/>
        <xdr:cNvGrpSpPr/>
      </xdr:nvGrpSpPr>
      <xdr:grpSpPr>
        <a:xfrm>
          <a:off x="0" y="15000409"/>
          <a:ext cx="5086350" cy="3763842"/>
          <a:chOff x="0" y="14969671"/>
          <a:chExt cx="4837141" cy="3992726"/>
        </a:xfrm>
      </xdr:grpSpPr>
      <xdr:pic>
        <xdr:nvPicPr>
          <xdr:cNvPr id="31" name="図 30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969671"/>
            <a:ext cx="4837141" cy="3992726"/>
          </a:xfrm>
          <a:prstGeom prst="rect">
            <a:avLst/>
          </a:prstGeom>
        </xdr:spPr>
      </xdr:pic>
      <xdr:sp macro="" textlink="">
        <xdr:nvSpPr>
          <xdr:cNvPr id="35" name="角丸四角形吹き出し 34"/>
          <xdr:cNvSpPr/>
        </xdr:nvSpPr>
        <xdr:spPr>
          <a:xfrm>
            <a:off x="3026020" y="18191699"/>
            <a:ext cx="1099038" cy="631166"/>
          </a:xfrm>
          <a:prstGeom prst="wedgeRoundRectCallout">
            <a:avLst>
              <a:gd name="adj1" fmla="val 68571"/>
              <a:gd name="adj2" fmla="val -110289"/>
              <a:gd name="adj3" fmla="val 16667"/>
            </a:avLst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600" b="1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夏季休暇３日について、「１」を削除すると、対象日から外れ、補正対象日も対象から外れる。</a:t>
            </a:r>
            <a:endParaRPr kumimoji="1" lang="ja-JP" altLang="en-US" sz="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40" name="正方形/長方形 39"/>
          <xdr:cNvSpPr/>
        </xdr:nvSpPr>
        <xdr:spPr>
          <a:xfrm>
            <a:off x="1234189" y="17511346"/>
            <a:ext cx="3550292" cy="359019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角丸四角形吹き出し 40"/>
          <xdr:cNvSpPr/>
        </xdr:nvSpPr>
        <xdr:spPr>
          <a:xfrm>
            <a:off x="2908789" y="16623738"/>
            <a:ext cx="1099038" cy="631166"/>
          </a:xfrm>
          <a:prstGeom prst="wedgeRoundRectCallout">
            <a:avLst>
              <a:gd name="adj1" fmla="val -128763"/>
              <a:gd name="adj2" fmla="val -113771"/>
              <a:gd name="adj3" fmla="val 16667"/>
            </a:avLst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600" b="1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気象庁の気温または、環境省の</a:t>
            </a:r>
            <a:r>
              <a:rPr kumimoji="1" lang="en-US" altLang="ja-JP" sz="600" b="1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WBGT</a:t>
            </a:r>
            <a:r>
              <a:rPr kumimoji="1" lang="ja-JP" altLang="en-US" sz="600" b="1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の算出日数を確認し、真夏日率算定に使用する。</a:t>
            </a:r>
            <a:endParaRPr kumimoji="1" lang="ja-JP" altLang="en-US" sz="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42" name="正方形/長方形 41"/>
          <xdr:cNvSpPr/>
        </xdr:nvSpPr>
        <xdr:spPr>
          <a:xfrm>
            <a:off x="1241516" y="16045962"/>
            <a:ext cx="1769849" cy="183173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nechusho.kensetu-na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tabSelected="1" view="pageBreakPreview" zoomScaleNormal="100" zoomScaleSheetLayoutView="100" workbookViewId="0"/>
  </sheetViews>
  <sheetFormatPr defaultRowHeight="13.5"/>
  <cols>
    <col min="1" max="7" width="6.625" style="76" customWidth="1"/>
    <col min="8" max="8" width="5.5" style="76" customWidth="1"/>
    <col min="9" max="12" width="6.625" style="76" customWidth="1"/>
    <col min="13" max="13" width="3.5" style="76" customWidth="1"/>
    <col min="14" max="27" width="6.75" style="76" customWidth="1"/>
    <col min="28" max="256" width="9" style="76"/>
    <col min="257" max="263" width="6.625" style="76" customWidth="1"/>
    <col min="264" max="264" width="5.5" style="76" customWidth="1"/>
    <col min="265" max="268" width="6.625" style="76" customWidth="1"/>
    <col min="269" max="269" width="3.5" style="76" customWidth="1"/>
    <col min="270" max="283" width="6.75" style="76" customWidth="1"/>
    <col min="284" max="512" width="9" style="76"/>
    <col min="513" max="519" width="6.625" style="76" customWidth="1"/>
    <col min="520" max="520" width="5.5" style="76" customWidth="1"/>
    <col min="521" max="524" width="6.625" style="76" customWidth="1"/>
    <col min="525" max="525" width="3.5" style="76" customWidth="1"/>
    <col min="526" max="539" width="6.75" style="76" customWidth="1"/>
    <col min="540" max="768" width="9" style="76"/>
    <col min="769" max="775" width="6.625" style="76" customWidth="1"/>
    <col min="776" max="776" width="5.5" style="76" customWidth="1"/>
    <col min="777" max="780" width="6.625" style="76" customWidth="1"/>
    <col min="781" max="781" width="3.5" style="76" customWidth="1"/>
    <col min="782" max="795" width="6.75" style="76" customWidth="1"/>
    <col min="796" max="1024" width="9" style="76"/>
    <col min="1025" max="1031" width="6.625" style="76" customWidth="1"/>
    <col min="1032" max="1032" width="5.5" style="76" customWidth="1"/>
    <col min="1033" max="1036" width="6.625" style="76" customWidth="1"/>
    <col min="1037" max="1037" width="3.5" style="76" customWidth="1"/>
    <col min="1038" max="1051" width="6.75" style="76" customWidth="1"/>
    <col min="1052" max="1280" width="9" style="76"/>
    <col min="1281" max="1287" width="6.625" style="76" customWidth="1"/>
    <col min="1288" max="1288" width="5.5" style="76" customWidth="1"/>
    <col min="1289" max="1292" width="6.625" style="76" customWidth="1"/>
    <col min="1293" max="1293" width="3.5" style="76" customWidth="1"/>
    <col min="1294" max="1307" width="6.75" style="76" customWidth="1"/>
    <col min="1308" max="1536" width="9" style="76"/>
    <col min="1537" max="1543" width="6.625" style="76" customWidth="1"/>
    <col min="1544" max="1544" width="5.5" style="76" customWidth="1"/>
    <col min="1545" max="1548" width="6.625" style="76" customWidth="1"/>
    <col min="1549" max="1549" width="3.5" style="76" customWidth="1"/>
    <col min="1550" max="1563" width="6.75" style="76" customWidth="1"/>
    <col min="1564" max="1792" width="9" style="76"/>
    <col min="1793" max="1799" width="6.625" style="76" customWidth="1"/>
    <col min="1800" max="1800" width="5.5" style="76" customWidth="1"/>
    <col min="1801" max="1804" width="6.625" style="76" customWidth="1"/>
    <col min="1805" max="1805" width="3.5" style="76" customWidth="1"/>
    <col min="1806" max="1819" width="6.75" style="76" customWidth="1"/>
    <col min="1820" max="2048" width="9" style="76"/>
    <col min="2049" max="2055" width="6.625" style="76" customWidth="1"/>
    <col min="2056" max="2056" width="5.5" style="76" customWidth="1"/>
    <col min="2057" max="2060" width="6.625" style="76" customWidth="1"/>
    <col min="2061" max="2061" width="3.5" style="76" customWidth="1"/>
    <col min="2062" max="2075" width="6.75" style="76" customWidth="1"/>
    <col min="2076" max="2304" width="9" style="76"/>
    <col min="2305" max="2311" width="6.625" style="76" customWidth="1"/>
    <col min="2312" max="2312" width="5.5" style="76" customWidth="1"/>
    <col min="2313" max="2316" width="6.625" style="76" customWidth="1"/>
    <col min="2317" max="2317" width="3.5" style="76" customWidth="1"/>
    <col min="2318" max="2331" width="6.75" style="76" customWidth="1"/>
    <col min="2332" max="2560" width="9" style="76"/>
    <col min="2561" max="2567" width="6.625" style="76" customWidth="1"/>
    <col min="2568" max="2568" width="5.5" style="76" customWidth="1"/>
    <col min="2569" max="2572" width="6.625" style="76" customWidth="1"/>
    <col min="2573" max="2573" width="3.5" style="76" customWidth="1"/>
    <col min="2574" max="2587" width="6.75" style="76" customWidth="1"/>
    <col min="2588" max="2816" width="9" style="76"/>
    <col min="2817" max="2823" width="6.625" style="76" customWidth="1"/>
    <col min="2824" max="2824" width="5.5" style="76" customWidth="1"/>
    <col min="2825" max="2828" width="6.625" style="76" customWidth="1"/>
    <col min="2829" max="2829" width="3.5" style="76" customWidth="1"/>
    <col min="2830" max="2843" width="6.75" style="76" customWidth="1"/>
    <col min="2844" max="3072" width="9" style="76"/>
    <col min="3073" max="3079" width="6.625" style="76" customWidth="1"/>
    <col min="3080" max="3080" width="5.5" style="76" customWidth="1"/>
    <col min="3081" max="3084" width="6.625" style="76" customWidth="1"/>
    <col min="3085" max="3085" width="3.5" style="76" customWidth="1"/>
    <col min="3086" max="3099" width="6.75" style="76" customWidth="1"/>
    <col min="3100" max="3328" width="9" style="76"/>
    <col min="3329" max="3335" width="6.625" style="76" customWidth="1"/>
    <col min="3336" max="3336" width="5.5" style="76" customWidth="1"/>
    <col min="3337" max="3340" width="6.625" style="76" customWidth="1"/>
    <col min="3341" max="3341" width="3.5" style="76" customWidth="1"/>
    <col min="3342" max="3355" width="6.75" style="76" customWidth="1"/>
    <col min="3356" max="3584" width="9" style="76"/>
    <col min="3585" max="3591" width="6.625" style="76" customWidth="1"/>
    <col min="3592" max="3592" width="5.5" style="76" customWidth="1"/>
    <col min="3593" max="3596" width="6.625" style="76" customWidth="1"/>
    <col min="3597" max="3597" width="3.5" style="76" customWidth="1"/>
    <col min="3598" max="3611" width="6.75" style="76" customWidth="1"/>
    <col min="3612" max="3840" width="9" style="76"/>
    <col min="3841" max="3847" width="6.625" style="76" customWidth="1"/>
    <col min="3848" max="3848" width="5.5" style="76" customWidth="1"/>
    <col min="3849" max="3852" width="6.625" style="76" customWidth="1"/>
    <col min="3853" max="3853" width="3.5" style="76" customWidth="1"/>
    <col min="3854" max="3867" width="6.75" style="76" customWidth="1"/>
    <col min="3868" max="4096" width="9" style="76"/>
    <col min="4097" max="4103" width="6.625" style="76" customWidth="1"/>
    <col min="4104" max="4104" width="5.5" style="76" customWidth="1"/>
    <col min="4105" max="4108" width="6.625" style="76" customWidth="1"/>
    <col min="4109" max="4109" width="3.5" style="76" customWidth="1"/>
    <col min="4110" max="4123" width="6.75" style="76" customWidth="1"/>
    <col min="4124" max="4352" width="9" style="76"/>
    <col min="4353" max="4359" width="6.625" style="76" customWidth="1"/>
    <col min="4360" max="4360" width="5.5" style="76" customWidth="1"/>
    <col min="4361" max="4364" width="6.625" style="76" customWidth="1"/>
    <col min="4365" max="4365" width="3.5" style="76" customWidth="1"/>
    <col min="4366" max="4379" width="6.75" style="76" customWidth="1"/>
    <col min="4380" max="4608" width="9" style="76"/>
    <col min="4609" max="4615" width="6.625" style="76" customWidth="1"/>
    <col min="4616" max="4616" width="5.5" style="76" customWidth="1"/>
    <col min="4617" max="4620" width="6.625" style="76" customWidth="1"/>
    <col min="4621" max="4621" width="3.5" style="76" customWidth="1"/>
    <col min="4622" max="4635" width="6.75" style="76" customWidth="1"/>
    <col min="4636" max="4864" width="9" style="76"/>
    <col min="4865" max="4871" width="6.625" style="76" customWidth="1"/>
    <col min="4872" max="4872" width="5.5" style="76" customWidth="1"/>
    <col min="4873" max="4876" width="6.625" style="76" customWidth="1"/>
    <col min="4877" max="4877" width="3.5" style="76" customWidth="1"/>
    <col min="4878" max="4891" width="6.75" style="76" customWidth="1"/>
    <col min="4892" max="5120" width="9" style="76"/>
    <col min="5121" max="5127" width="6.625" style="76" customWidth="1"/>
    <col min="5128" max="5128" width="5.5" style="76" customWidth="1"/>
    <col min="5129" max="5132" width="6.625" style="76" customWidth="1"/>
    <col min="5133" max="5133" width="3.5" style="76" customWidth="1"/>
    <col min="5134" max="5147" width="6.75" style="76" customWidth="1"/>
    <col min="5148" max="5376" width="9" style="76"/>
    <col min="5377" max="5383" width="6.625" style="76" customWidth="1"/>
    <col min="5384" max="5384" width="5.5" style="76" customWidth="1"/>
    <col min="5385" max="5388" width="6.625" style="76" customWidth="1"/>
    <col min="5389" max="5389" width="3.5" style="76" customWidth="1"/>
    <col min="5390" max="5403" width="6.75" style="76" customWidth="1"/>
    <col min="5404" max="5632" width="9" style="76"/>
    <col min="5633" max="5639" width="6.625" style="76" customWidth="1"/>
    <col min="5640" max="5640" width="5.5" style="76" customWidth="1"/>
    <col min="5641" max="5644" width="6.625" style="76" customWidth="1"/>
    <col min="5645" max="5645" width="3.5" style="76" customWidth="1"/>
    <col min="5646" max="5659" width="6.75" style="76" customWidth="1"/>
    <col min="5660" max="5888" width="9" style="76"/>
    <col min="5889" max="5895" width="6.625" style="76" customWidth="1"/>
    <col min="5896" max="5896" width="5.5" style="76" customWidth="1"/>
    <col min="5897" max="5900" width="6.625" style="76" customWidth="1"/>
    <col min="5901" max="5901" width="3.5" style="76" customWidth="1"/>
    <col min="5902" max="5915" width="6.75" style="76" customWidth="1"/>
    <col min="5916" max="6144" width="9" style="76"/>
    <col min="6145" max="6151" width="6.625" style="76" customWidth="1"/>
    <col min="6152" max="6152" width="5.5" style="76" customWidth="1"/>
    <col min="6153" max="6156" width="6.625" style="76" customWidth="1"/>
    <col min="6157" max="6157" width="3.5" style="76" customWidth="1"/>
    <col min="6158" max="6171" width="6.75" style="76" customWidth="1"/>
    <col min="6172" max="6400" width="9" style="76"/>
    <col min="6401" max="6407" width="6.625" style="76" customWidth="1"/>
    <col min="6408" max="6408" width="5.5" style="76" customWidth="1"/>
    <col min="6409" max="6412" width="6.625" style="76" customWidth="1"/>
    <col min="6413" max="6413" width="3.5" style="76" customWidth="1"/>
    <col min="6414" max="6427" width="6.75" style="76" customWidth="1"/>
    <col min="6428" max="6656" width="9" style="76"/>
    <col min="6657" max="6663" width="6.625" style="76" customWidth="1"/>
    <col min="6664" max="6664" width="5.5" style="76" customWidth="1"/>
    <col min="6665" max="6668" width="6.625" style="76" customWidth="1"/>
    <col min="6669" max="6669" width="3.5" style="76" customWidth="1"/>
    <col min="6670" max="6683" width="6.75" style="76" customWidth="1"/>
    <col min="6684" max="6912" width="9" style="76"/>
    <col min="6913" max="6919" width="6.625" style="76" customWidth="1"/>
    <col min="6920" max="6920" width="5.5" style="76" customWidth="1"/>
    <col min="6921" max="6924" width="6.625" style="76" customWidth="1"/>
    <col min="6925" max="6925" width="3.5" style="76" customWidth="1"/>
    <col min="6926" max="6939" width="6.75" style="76" customWidth="1"/>
    <col min="6940" max="7168" width="9" style="76"/>
    <col min="7169" max="7175" width="6.625" style="76" customWidth="1"/>
    <col min="7176" max="7176" width="5.5" style="76" customWidth="1"/>
    <col min="7177" max="7180" width="6.625" style="76" customWidth="1"/>
    <col min="7181" max="7181" width="3.5" style="76" customWidth="1"/>
    <col min="7182" max="7195" width="6.75" style="76" customWidth="1"/>
    <col min="7196" max="7424" width="9" style="76"/>
    <col min="7425" max="7431" width="6.625" style="76" customWidth="1"/>
    <col min="7432" max="7432" width="5.5" style="76" customWidth="1"/>
    <col min="7433" max="7436" width="6.625" style="76" customWidth="1"/>
    <col min="7437" max="7437" width="3.5" style="76" customWidth="1"/>
    <col min="7438" max="7451" width="6.75" style="76" customWidth="1"/>
    <col min="7452" max="7680" width="9" style="76"/>
    <col min="7681" max="7687" width="6.625" style="76" customWidth="1"/>
    <col min="7688" max="7688" width="5.5" style="76" customWidth="1"/>
    <col min="7689" max="7692" width="6.625" style="76" customWidth="1"/>
    <col min="7693" max="7693" width="3.5" style="76" customWidth="1"/>
    <col min="7694" max="7707" width="6.75" style="76" customWidth="1"/>
    <col min="7708" max="7936" width="9" style="76"/>
    <col min="7937" max="7943" width="6.625" style="76" customWidth="1"/>
    <col min="7944" max="7944" width="5.5" style="76" customWidth="1"/>
    <col min="7945" max="7948" width="6.625" style="76" customWidth="1"/>
    <col min="7949" max="7949" width="3.5" style="76" customWidth="1"/>
    <col min="7950" max="7963" width="6.75" style="76" customWidth="1"/>
    <col min="7964" max="8192" width="9" style="76"/>
    <col min="8193" max="8199" width="6.625" style="76" customWidth="1"/>
    <col min="8200" max="8200" width="5.5" style="76" customWidth="1"/>
    <col min="8201" max="8204" width="6.625" style="76" customWidth="1"/>
    <col min="8205" max="8205" width="3.5" style="76" customWidth="1"/>
    <col min="8206" max="8219" width="6.75" style="76" customWidth="1"/>
    <col min="8220" max="8448" width="9" style="76"/>
    <col min="8449" max="8455" width="6.625" style="76" customWidth="1"/>
    <col min="8456" max="8456" width="5.5" style="76" customWidth="1"/>
    <col min="8457" max="8460" width="6.625" style="76" customWidth="1"/>
    <col min="8461" max="8461" width="3.5" style="76" customWidth="1"/>
    <col min="8462" max="8475" width="6.75" style="76" customWidth="1"/>
    <col min="8476" max="8704" width="9" style="76"/>
    <col min="8705" max="8711" width="6.625" style="76" customWidth="1"/>
    <col min="8712" max="8712" width="5.5" style="76" customWidth="1"/>
    <col min="8713" max="8716" width="6.625" style="76" customWidth="1"/>
    <col min="8717" max="8717" width="3.5" style="76" customWidth="1"/>
    <col min="8718" max="8731" width="6.75" style="76" customWidth="1"/>
    <col min="8732" max="8960" width="9" style="76"/>
    <col min="8961" max="8967" width="6.625" style="76" customWidth="1"/>
    <col min="8968" max="8968" width="5.5" style="76" customWidth="1"/>
    <col min="8969" max="8972" width="6.625" style="76" customWidth="1"/>
    <col min="8973" max="8973" width="3.5" style="76" customWidth="1"/>
    <col min="8974" max="8987" width="6.75" style="76" customWidth="1"/>
    <col min="8988" max="9216" width="9" style="76"/>
    <col min="9217" max="9223" width="6.625" style="76" customWidth="1"/>
    <col min="9224" max="9224" width="5.5" style="76" customWidth="1"/>
    <col min="9225" max="9228" width="6.625" style="76" customWidth="1"/>
    <col min="9229" max="9229" width="3.5" style="76" customWidth="1"/>
    <col min="9230" max="9243" width="6.75" style="76" customWidth="1"/>
    <col min="9244" max="9472" width="9" style="76"/>
    <col min="9473" max="9479" width="6.625" style="76" customWidth="1"/>
    <col min="9480" max="9480" width="5.5" style="76" customWidth="1"/>
    <col min="9481" max="9484" width="6.625" style="76" customWidth="1"/>
    <col min="9485" max="9485" width="3.5" style="76" customWidth="1"/>
    <col min="9486" max="9499" width="6.75" style="76" customWidth="1"/>
    <col min="9500" max="9728" width="9" style="76"/>
    <col min="9729" max="9735" width="6.625" style="76" customWidth="1"/>
    <col min="9736" max="9736" width="5.5" style="76" customWidth="1"/>
    <col min="9737" max="9740" width="6.625" style="76" customWidth="1"/>
    <col min="9741" max="9741" width="3.5" style="76" customWidth="1"/>
    <col min="9742" max="9755" width="6.75" style="76" customWidth="1"/>
    <col min="9756" max="9984" width="9" style="76"/>
    <col min="9985" max="9991" width="6.625" style="76" customWidth="1"/>
    <col min="9992" max="9992" width="5.5" style="76" customWidth="1"/>
    <col min="9993" max="9996" width="6.625" style="76" customWidth="1"/>
    <col min="9997" max="9997" width="3.5" style="76" customWidth="1"/>
    <col min="9998" max="10011" width="6.75" style="76" customWidth="1"/>
    <col min="10012" max="10240" width="9" style="76"/>
    <col min="10241" max="10247" width="6.625" style="76" customWidth="1"/>
    <col min="10248" max="10248" width="5.5" style="76" customWidth="1"/>
    <col min="10249" max="10252" width="6.625" style="76" customWidth="1"/>
    <col min="10253" max="10253" width="3.5" style="76" customWidth="1"/>
    <col min="10254" max="10267" width="6.75" style="76" customWidth="1"/>
    <col min="10268" max="10496" width="9" style="76"/>
    <col min="10497" max="10503" width="6.625" style="76" customWidth="1"/>
    <col min="10504" max="10504" width="5.5" style="76" customWidth="1"/>
    <col min="10505" max="10508" width="6.625" style="76" customWidth="1"/>
    <col min="10509" max="10509" width="3.5" style="76" customWidth="1"/>
    <col min="10510" max="10523" width="6.75" style="76" customWidth="1"/>
    <col min="10524" max="10752" width="9" style="76"/>
    <col min="10753" max="10759" width="6.625" style="76" customWidth="1"/>
    <col min="10760" max="10760" width="5.5" style="76" customWidth="1"/>
    <col min="10761" max="10764" width="6.625" style="76" customWidth="1"/>
    <col min="10765" max="10765" width="3.5" style="76" customWidth="1"/>
    <col min="10766" max="10779" width="6.75" style="76" customWidth="1"/>
    <col min="10780" max="11008" width="9" style="76"/>
    <col min="11009" max="11015" width="6.625" style="76" customWidth="1"/>
    <col min="11016" max="11016" width="5.5" style="76" customWidth="1"/>
    <col min="11017" max="11020" width="6.625" style="76" customWidth="1"/>
    <col min="11021" max="11021" width="3.5" style="76" customWidth="1"/>
    <col min="11022" max="11035" width="6.75" style="76" customWidth="1"/>
    <col min="11036" max="11264" width="9" style="76"/>
    <col min="11265" max="11271" width="6.625" style="76" customWidth="1"/>
    <col min="11272" max="11272" width="5.5" style="76" customWidth="1"/>
    <col min="11273" max="11276" width="6.625" style="76" customWidth="1"/>
    <col min="11277" max="11277" width="3.5" style="76" customWidth="1"/>
    <col min="11278" max="11291" width="6.75" style="76" customWidth="1"/>
    <col min="11292" max="11520" width="9" style="76"/>
    <col min="11521" max="11527" width="6.625" style="76" customWidth="1"/>
    <col min="11528" max="11528" width="5.5" style="76" customWidth="1"/>
    <col min="11529" max="11532" width="6.625" style="76" customWidth="1"/>
    <col min="11533" max="11533" width="3.5" style="76" customWidth="1"/>
    <col min="11534" max="11547" width="6.75" style="76" customWidth="1"/>
    <col min="11548" max="11776" width="9" style="76"/>
    <col min="11777" max="11783" width="6.625" style="76" customWidth="1"/>
    <col min="11784" max="11784" width="5.5" style="76" customWidth="1"/>
    <col min="11785" max="11788" width="6.625" style="76" customWidth="1"/>
    <col min="11789" max="11789" width="3.5" style="76" customWidth="1"/>
    <col min="11790" max="11803" width="6.75" style="76" customWidth="1"/>
    <col min="11804" max="12032" width="9" style="76"/>
    <col min="12033" max="12039" width="6.625" style="76" customWidth="1"/>
    <col min="12040" max="12040" width="5.5" style="76" customWidth="1"/>
    <col min="12041" max="12044" width="6.625" style="76" customWidth="1"/>
    <col min="12045" max="12045" width="3.5" style="76" customWidth="1"/>
    <col min="12046" max="12059" width="6.75" style="76" customWidth="1"/>
    <col min="12060" max="12288" width="9" style="76"/>
    <col min="12289" max="12295" width="6.625" style="76" customWidth="1"/>
    <col min="12296" max="12296" width="5.5" style="76" customWidth="1"/>
    <col min="12297" max="12300" width="6.625" style="76" customWidth="1"/>
    <col min="12301" max="12301" width="3.5" style="76" customWidth="1"/>
    <col min="12302" max="12315" width="6.75" style="76" customWidth="1"/>
    <col min="12316" max="12544" width="9" style="76"/>
    <col min="12545" max="12551" width="6.625" style="76" customWidth="1"/>
    <col min="12552" max="12552" width="5.5" style="76" customWidth="1"/>
    <col min="12553" max="12556" width="6.625" style="76" customWidth="1"/>
    <col min="12557" max="12557" width="3.5" style="76" customWidth="1"/>
    <col min="12558" max="12571" width="6.75" style="76" customWidth="1"/>
    <col min="12572" max="12800" width="9" style="76"/>
    <col min="12801" max="12807" width="6.625" style="76" customWidth="1"/>
    <col min="12808" max="12808" width="5.5" style="76" customWidth="1"/>
    <col min="12809" max="12812" width="6.625" style="76" customWidth="1"/>
    <col min="12813" max="12813" width="3.5" style="76" customWidth="1"/>
    <col min="12814" max="12827" width="6.75" style="76" customWidth="1"/>
    <col min="12828" max="13056" width="9" style="76"/>
    <col min="13057" max="13063" width="6.625" style="76" customWidth="1"/>
    <col min="13064" max="13064" width="5.5" style="76" customWidth="1"/>
    <col min="13065" max="13068" width="6.625" style="76" customWidth="1"/>
    <col min="13069" max="13069" width="3.5" style="76" customWidth="1"/>
    <col min="13070" max="13083" width="6.75" style="76" customWidth="1"/>
    <col min="13084" max="13312" width="9" style="76"/>
    <col min="13313" max="13319" width="6.625" style="76" customWidth="1"/>
    <col min="13320" max="13320" width="5.5" style="76" customWidth="1"/>
    <col min="13321" max="13324" width="6.625" style="76" customWidth="1"/>
    <col min="13325" max="13325" width="3.5" style="76" customWidth="1"/>
    <col min="13326" max="13339" width="6.75" style="76" customWidth="1"/>
    <col min="13340" max="13568" width="9" style="76"/>
    <col min="13569" max="13575" width="6.625" style="76" customWidth="1"/>
    <col min="13576" max="13576" width="5.5" style="76" customWidth="1"/>
    <col min="13577" max="13580" width="6.625" style="76" customWidth="1"/>
    <col min="13581" max="13581" width="3.5" style="76" customWidth="1"/>
    <col min="13582" max="13595" width="6.75" style="76" customWidth="1"/>
    <col min="13596" max="13824" width="9" style="76"/>
    <col min="13825" max="13831" width="6.625" style="76" customWidth="1"/>
    <col min="13832" max="13832" width="5.5" style="76" customWidth="1"/>
    <col min="13833" max="13836" width="6.625" style="76" customWidth="1"/>
    <col min="13837" max="13837" width="3.5" style="76" customWidth="1"/>
    <col min="13838" max="13851" width="6.75" style="76" customWidth="1"/>
    <col min="13852" max="14080" width="9" style="76"/>
    <col min="14081" max="14087" width="6.625" style="76" customWidth="1"/>
    <col min="14088" max="14088" width="5.5" style="76" customWidth="1"/>
    <col min="14089" max="14092" width="6.625" style="76" customWidth="1"/>
    <col min="14093" max="14093" width="3.5" style="76" customWidth="1"/>
    <col min="14094" max="14107" width="6.75" style="76" customWidth="1"/>
    <col min="14108" max="14336" width="9" style="76"/>
    <col min="14337" max="14343" width="6.625" style="76" customWidth="1"/>
    <col min="14344" max="14344" width="5.5" style="76" customWidth="1"/>
    <col min="14345" max="14348" width="6.625" style="76" customWidth="1"/>
    <col min="14349" max="14349" width="3.5" style="76" customWidth="1"/>
    <col min="14350" max="14363" width="6.75" style="76" customWidth="1"/>
    <col min="14364" max="14592" width="9" style="76"/>
    <col min="14593" max="14599" width="6.625" style="76" customWidth="1"/>
    <col min="14600" max="14600" width="5.5" style="76" customWidth="1"/>
    <col min="14601" max="14604" width="6.625" style="76" customWidth="1"/>
    <col min="14605" max="14605" width="3.5" style="76" customWidth="1"/>
    <col min="14606" max="14619" width="6.75" style="76" customWidth="1"/>
    <col min="14620" max="14848" width="9" style="76"/>
    <col min="14849" max="14855" width="6.625" style="76" customWidth="1"/>
    <col min="14856" max="14856" width="5.5" style="76" customWidth="1"/>
    <col min="14857" max="14860" width="6.625" style="76" customWidth="1"/>
    <col min="14861" max="14861" width="3.5" style="76" customWidth="1"/>
    <col min="14862" max="14875" width="6.75" style="76" customWidth="1"/>
    <col min="14876" max="15104" width="9" style="76"/>
    <col min="15105" max="15111" width="6.625" style="76" customWidth="1"/>
    <col min="15112" max="15112" width="5.5" style="76" customWidth="1"/>
    <col min="15113" max="15116" width="6.625" style="76" customWidth="1"/>
    <col min="15117" max="15117" width="3.5" style="76" customWidth="1"/>
    <col min="15118" max="15131" width="6.75" style="76" customWidth="1"/>
    <col min="15132" max="15360" width="9" style="76"/>
    <col min="15361" max="15367" width="6.625" style="76" customWidth="1"/>
    <col min="15368" max="15368" width="5.5" style="76" customWidth="1"/>
    <col min="15369" max="15372" width="6.625" style="76" customWidth="1"/>
    <col min="15373" max="15373" width="3.5" style="76" customWidth="1"/>
    <col min="15374" max="15387" width="6.75" style="76" customWidth="1"/>
    <col min="15388" max="15616" width="9" style="76"/>
    <col min="15617" max="15623" width="6.625" style="76" customWidth="1"/>
    <col min="15624" max="15624" width="5.5" style="76" customWidth="1"/>
    <col min="15625" max="15628" width="6.625" style="76" customWidth="1"/>
    <col min="15629" max="15629" width="3.5" style="76" customWidth="1"/>
    <col min="15630" max="15643" width="6.75" style="76" customWidth="1"/>
    <col min="15644" max="15872" width="9" style="76"/>
    <col min="15873" max="15879" width="6.625" style="76" customWidth="1"/>
    <col min="15880" max="15880" width="5.5" style="76" customWidth="1"/>
    <col min="15881" max="15884" width="6.625" style="76" customWidth="1"/>
    <col min="15885" max="15885" width="3.5" style="76" customWidth="1"/>
    <col min="15886" max="15899" width="6.75" style="76" customWidth="1"/>
    <col min="15900" max="16128" width="9" style="76"/>
    <col min="16129" max="16135" width="6.625" style="76" customWidth="1"/>
    <col min="16136" max="16136" width="5.5" style="76" customWidth="1"/>
    <col min="16137" max="16140" width="6.625" style="76" customWidth="1"/>
    <col min="16141" max="16141" width="3.5" style="76" customWidth="1"/>
    <col min="16142" max="16155" width="6.75" style="76" customWidth="1"/>
    <col min="16156" max="16384" width="9" style="76"/>
  </cols>
  <sheetData>
    <row r="1" spans="1:14" ht="27.75" customHeight="1">
      <c r="A1" s="76" t="s">
        <v>0</v>
      </c>
      <c r="J1" s="93" t="s">
        <v>1</v>
      </c>
      <c r="K1" s="93"/>
      <c r="L1" s="93"/>
      <c r="M1" s="93"/>
    </row>
    <row r="2" spans="1:14" ht="27.75" customHeight="1">
      <c r="A2" s="76" t="s">
        <v>218</v>
      </c>
    </row>
    <row r="3" spans="1:14">
      <c r="I3" s="77" t="s">
        <v>219</v>
      </c>
      <c r="J3" s="98"/>
      <c r="K3" s="98"/>
      <c r="L3" s="98"/>
    </row>
    <row r="4" spans="1:14">
      <c r="I4" s="77" t="s">
        <v>220</v>
      </c>
      <c r="J4" s="98"/>
      <c r="K4" s="98"/>
      <c r="L4" s="98"/>
    </row>
    <row r="5" spans="1:14">
      <c r="I5" s="77"/>
    </row>
    <row r="6" spans="1:14">
      <c r="I6" s="77" t="s">
        <v>221</v>
      </c>
      <c r="J6" s="98"/>
      <c r="K6" s="98"/>
      <c r="L6" s="98"/>
    </row>
    <row r="8" spans="1:14" ht="27.75" customHeight="1">
      <c r="A8" s="94" t="s">
        <v>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78"/>
    </row>
    <row r="9" spans="1:14" ht="27.75" customHeight="1"/>
    <row r="10" spans="1:14">
      <c r="A10" s="96" t="s">
        <v>4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4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14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1:14" ht="27.75" customHeight="1">
      <c r="A13" s="95" t="s">
        <v>3</v>
      </c>
      <c r="B13" s="95"/>
      <c r="C13" s="95"/>
      <c r="D13" s="97" t="s">
        <v>235</v>
      </c>
      <c r="E13" s="97"/>
      <c r="F13" s="97"/>
      <c r="G13" s="97"/>
      <c r="H13" s="97"/>
      <c r="I13" s="97"/>
      <c r="J13" s="97"/>
      <c r="K13" s="97"/>
      <c r="L13" s="84"/>
      <c r="M13" s="84"/>
    </row>
    <row r="14" spans="1:14" ht="27.75" customHeight="1"/>
    <row r="15" spans="1:14" ht="39.75" customHeight="1">
      <c r="A15" s="86" t="s">
        <v>5</v>
      </c>
      <c r="B15" s="86"/>
      <c r="C15" s="86" t="s">
        <v>6</v>
      </c>
      <c r="D15" s="86"/>
      <c r="E15" s="86"/>
      <c r="F15" s="92" t="s">
        <v>7</v>
      </c>
      <c r="G15" s="92"/>
      <c r="H15" s="79" t="s">
        <v>8</v>
      </c>
      <c r="I15" s="86" t="s">
        <v>9</v>
      </c>
      <c r="J15" s="86"/>
      <c r="K15" s="86"/>
      <c r="L15" s="86"/>
      <c r="M15" s="86"/>
    </row>
    <row r="16" spans="1:14" ht="39.75" customHeight="1">
      <c r="A16" s="86" t="s">
        <v>10</v>
      </c>
      <c r="B16" s="86"/>
      <c r="C16" s="86" t="s">
        <v>21</v>
      </c>
      <c r="D16" s="86"/>
      <c r="E16" s="86"/>
      <c r="F16" s="90"/>
      <c r="G16" s="90"/>
      <c r="H16" s="80"/>
      <c r="I16" s="88"/>
      <c r="J16" s="88"/>
      <c r="K16" s="88"/>
      <c r="L16" s="88"/>
      <c r="M16" s="88"/>
    </row>
    <row r="17" spans="1:13" ht="39.75" customHeight="1">
      <c r="A17" s="86"/>
      <c r="B17" s="86"/>
      <c r="C17" s="86" t="s">
        <v>22</v>
      </c>
      <c r="D17" s="86"/>
      <c r="E17" s="86"/>
      <c r="F17" s="90"/>
      <c r="G17" s="90"/>
      <c r="H17" s="80"/>
      <c r="I17" s="88"/>
      <c r="J17" s="88"/>
      <c r="K17" s="88"/>
      <c r="L17" s="88"/>
      <c r="M17" s="88"/>
    </row>
    <row r="18" spans="1:13" ht="39.75" customHeight="1">
      <c r="A18" s="86"/>
      <c r="B18" s="86"/>
      <c r="C18" s="86" t="s">
        <v>11</v>
      </c>
      <c r="D18" s="86"/>
      <c r="E18" s="86"/>
      <c r="F18" s="89"/>
      <c r="G18" s="89"/>
      <c r="H18" s="80" t="s">
        <v>12</v>
      </c>
      <c r="I18" s="91"/>
      <c r="J18" s="91"/>
      <c r="K18" s="91"/>
      <c r="L18" s="91"/>
      <c r="M18" s="91"/>
    </row>
    <row r="19" spans="1:13" ht="39.75" customHeight="1">
      <c r="A19" s="86"/>
      <c r="B19" s="86"/>
      <c r="C19" s="86" t="s">
        <v>13</v>
      </c>
      <c r="D19" s="86"/>
      <c r="E19" s="86"/>
      <c r="F19" s="87">
        <f>(F17-F16+1)-F18</f>
        <v>1</v>
      </c>
      <c r="G19" s="87"/>
      <c r="H19" s="80" t="s">
        <v>12</v>
      </c>
      <c r="I19" s="88" t="s">
        <v>14</v>
      </c>
      <c r="J19" s="88"/>
      <c r="K19" s="88"/>
      <c r="L19" s="88"/>
      <c r="M19" s="88"/>
    </row>
    <row r="20" spans="1:13" ht="39.75" customHeight="1">
      <c r="A20" s="86" t="s">
        <v>225</v>
      </c>
      <c r="B20" s="86"/>
      <c r="C20" s="86"/>
      <c r="D20" s="86"/>
      <c r="E20" s="86"/>
      <c r="F20" s="89"/>
      <c r="G20" s="89"/>
      <c r="H20" s="80" t="s">
        <v>12</v>
      </c>
      <c r="I20" s="88" t="s">
        <v>224</v>
      </c>
      <c r="J20" s="88"/>
      <c r="K20" s="88"/>
      <c r="L20" s="88"/>
      <c r="M20" s="88"/>
    </row>
    <row r="21" spans="1:13" ht="39.75" customHeight="1">
      <c r="A21" s="86" t="s">
        <v>15</v>
      </c>
      <c r="B21" s="86"/>
      <c r="C21" s="86"/>
      <c r="D21" s="86"/>
      <c r="E21" s="86"/>
      <c r="F21" s="87">
        <f>ROUND(F20/F19,2)</f>
        <v>0</v>
      </c>
      <c r="G21" s="87"/>
      <c r="H21" s="80"/>
      <c r="I21" s="88" t="s">
        <v>16</v>
      </c>
      <c r="J21" s="88"/>
      <c r="K21" s="88"/>
      <c r="L21" s="88"/>
      <c r="M21" s="88"/>
    </row>
    <row r="22" spans="1:13" ht="39.75" customHeight="1">
      <c r="A22" s="86" t="s">
        <v>17</v>
      </c>
      <c r="B22" s="86"/>
      <c r="C22" s="86"/>
      <c r="D22" s="86"/>
      <c r="E22" s="86"/>
      <c r="F22" s="87">
        <f>ROUND(F21*1.2,2)</f>
        <v>0</v>
      </c>
      <c r="G22" s="87"/>
      <c r="H22" s="80" t="s">
        <v>18</v>
      </c>
      <c r="I22" s="88" t="s">
        <v>19</v>
      </c>
      <c r="J22" s="88"/>
      <c r="K22" s="88"/>
      <c r="L22" s="88"/>
      <c r="M22" s="88"/>
    </row>
    <row r="23" spans="1:13" ht="61.5" customHeight="1">
      <c r="A23" s="85" t="s">
        <v>20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</row>
    <row r="24" spans="1:13" ht="23.25" customHeight="1"/>
    <row r="25" spans="1:13" ht="23.25" customHeight="1"/>
    <row r="26" spans="1:13" ht="23.25" customHeight="1"/>
    <row r="27" spans="1:13" ht="23.25" customHeight="1"/>
    <row r="28" spans="1:13" ht="23.25" customHeight="1"/>
    <row r="29" spans="1:13" ht="23.25" customHeight="1"/>
    <row r="30" spans="1:13" ht="23.25" customHeight="1"/>
    <row r="31" spans="1:13" ht="23.25" customHeight="1"/>
    <row r="32" spans="1:13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</sheetData>
  <sheetProtection selectLockedCells="1" selectUnlockedCells="1"/>
  <mergeCells count="35">
    <mergeCell ref="J1:M1"/>
    <mergeCell ref="A8:M8"/>
    <mergeCell ref="A13:C13"/>
    <mergeCell ref="A10:M11"/>
    <mergeCell ref="D13:K13"/>
    <mergeCell ref="J3:L3"/>
    <mergeCell ref="J4:L4"/>
    <mergeCell ref="J6:L6"/>
    <mergeCell ref="A15:B15"/>
    <mergeCell ref="C15:E15"/>
    <mergeCell ref="F15:G15"/>
    <mergeCell ref="I15:M15"/>
    <mergeCell ref="C19:E19"/>
    <mergeCell ref="F19:G19"/>
    <mergeCell ref="I19:M19"/>
    <mergeCell ref="A20:E20"/>
    <mergeCell ref="F20:G20"/>
    <mergeCell ref="I20:M20"/>
    <mergeCell ref="A16:B19"/>
    <mergeCell ref="C16:E16"/>
    <mergeCell ref="F16:G16"/>
    <mergeCell ref="I16:M16"/>
    <mergeCell ref="C17:E17"/>
    <mergeCell ref="F17:G17"/>
    <mergeCell ref="I17:M17"/>
    <mergeCell ref="C18:E18"/>
    <mergeCell ref="F18:G18"/>
    <mergeCell ref="I18:M18"/>
    <mergeCell ref="A23:M23"/>
    <mergeCell ref="A21:E21"/>
    <mergeCell ref="F21:G21"/>
    <mergeCell ref="I21:M21"/>
    <mergeCell ref="A22:E22"/>
    <mergeCell ref="F22:G22"/>
    <mergeCell ref="I22:M22"/>
  </mergeCells>
  <phoneticPr fontId="2"/>
  <pageMargins left="0.98402777777777772" right="0.78749999999999998" top="0.98402777777777772" bottom="0.98402777777777772" header="0.51180555555555551" footer="0.51180555555555551"/>
  <pageSetup paperSize="9" scale="91" firstPageNumber="0" orientation="portrait" useFirstPageNumber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8"/>
  <sheetViews>
    <sheetView view="pageBreakPreview" zoomScaleNormal="100" zoomScaleSheetLayoutView="100" workbookViewId="0">
      <selection activeCell="I14" sqref="I14"/>
    </sheetView>
  </sheetViews>
  <sheetFormatPr defaultRowHeight="13.5"/>
  <cols>
    <col min="1" max="7" width="6.625" style="76" customWidth="1"/>
    <col min="8" max="8" width="5.5" style="76" customWidth="1"/>
    <col min="9" max="12" width="6.625" style="76" customWidth="1"/>
    <col min="13" max="13" width="3.5" style="76" customWidth="1"/>
    <col min="14" max="27" width="6.75" style="76" customWidth="1"/>
    <col min="28" max="256" width="9" style="76"/>
    <col min="257" max="263" width="6.625" style="76" customWidth="1"/>
    <col min="264" max="264" width="5.5" style="76" customWidth="1"/>
    <col min="265" max="268" width="6.625" style="76" customWidth="1"/>
    <col min="269" max="269" width="3.5" style="76" customWidth="1"/>
    <col min="270" max="283" width="6.75" style="76" customWidth="1"/>
    <col min="284" max="512" width="9" style="76"/>
    <col min="513" max="519" width="6.625" style="76" customWidth="1"/>
    <col min="520" max="520" width="5.5" style="76" customWidth="1"/>
    <col min="521" max="524" width="6.625" style="76" customWidth="1"/>
    <col min="525" max="525" width="3.5" style="76" customWidth="1"/>
    <col min="526" max="539" width="6.75" style="76" customWidth="1"/>
    <col min="540" max="768" width="9" style="76"/>
    <col min="769" max="775" width="6.625" style="76" customWidth="1"/>
    <col min="776" max="776" width="5.5" style="76" customWidth="1"/>
    <col min="777" max="780" width="6.625" style="76" customWidth="1"/>
    <col min="781" max="781" width="3.5" style="76" customWidth="1"/>
    <col min="782" max="795" width="6.75" style="76" customWidth="1"/>
    <col min="796" max="1024" width="9" style="76"/>
    <col min="1025" max="1031" width="6.625" style="76" customWidth="1"/>
    <col min="1032" max="1032" width="5.5" style="76" customWidth="1"/>
    <col min="1033" max="1036" width="6.625" style="76" customWidth="1"/>
    <col min="1037" max="1037" width="3.5" style="76" customWidth="1"/>
    <col min="1038" max="1051" width="6.75" style="76" customWidth="1"/>
    <col min="1052" max="1280" width="9" style="76"/>
    <col min="1281" max="1287" width="6.625" style="76" customWidth="1"/>
    <col min="1288" max="1288" width="5.5" style="76" customWidth="1"/>
    <col min="1289" max="1292" width="6.625" style="76" customWidth="1"/>
    <col min="1293" max="1293" width="3.5" style="76" customWidth="1"/>
    <col min="1294" max="1307" width="6.75" style="76" customWidth="1"/>
    <col min="1308" max="1536" width="9" style="76"/>
    <col min="1537" max="1543" width="6.625" style="76" customWidth="1"/>
    <col min="1544" max="1544" width="5.5" style="76" customWidth="1"/>
    <col min="1545" max="1548" width="6.625" style="76" customWidth="1"/>
    <col min="1549" max="1549" width="3.5" style="76" customWidth="1"/>
    <col min="1550" max="1563" width="6.75" style="76" customWidth="1"/>
    <col min="1564" max="1792" width="9" style="76"/>
    <col min="1793" max="1799" width="6.625" style="76" customWidth="1"/>
    <col min="1800" max="1800" width="5.5" style="76" customWidth="1"/>
    <col min="1801" max="1804" width="6.625" style="76" customWidth="1"/>
    <col min="1805" max="1805" width="3.5" style="76" customWidth="1"/>
    <col min="1806" max="1819" width="6.75" style="76" customWidth="1"/>
    <col min="1820" max="2048" width="9" style="76"/>
    <col min="2049" max="2055" width="6.625" style="76" customWidth="1"/>
    <col min="2056" max="2056" width="5.5" style="76" customWidth="1"/>
    <col min="2057" max="2060" width="6.625" style="76" customWidth="1"/>
    <col min="2061" max="2061" width="3.5" style="76" customWidth="1"/>
    <col min="2062" max="2075" width="6.75" style="76" customWidth="1"/>
    <col min="2076" max="2304" width="9" style="76"/>
    <col min="2305" max="2311" width="6.625" style="76" customWidth="1"/>
    <col min="2312" max="2312" width="5.5" style="76" customWidth="1"/>
    <col min="2313" max="2316" width="6.625" style="76" customWidth="1"/>
    <col min="2317" max="2317" width="3.5" style="76" customWidth="1"/>
    <col min="2318" max="2331" width="6.75" style="76" customWidth="1"/>
    <col min="2332" max="2560" width="9" style="76"/>
    <col min="2561" max="2567" width="6.625" style="76" customWidth="1"/>
    <col min="2568" max="2568" width="5.5" style="76" customWidth="1"/>
    <col min="2569" max="2572" width="6.625" style="76" customWidth="1"/>
    <col min="2573" max="2573" width="3.5" style="76" customWidth="1"/>
    <col min="2574" max="2587" width="6.75" style="76" customWidth="1"/>
    <col min="2588" max="2816" width="9" style="76"/>
    <col min="2817" max="2823" width="6.625" style="76" customWidth="1"/>
    <col min="2824" max="2824" width="5.5" style="76" customWidth="1"/>
    <col min="2825" max="2828" width="6.625" style="76" customWidth="1"/>
    <col min="2829" max="2829" width="3.5" style="76" customWidth="1"/>
    <col min="2830" max="2843" width="6.75" style="76" customWidth="1"/>
    <col min="2844" max="3072" width="9" style="76"/>
    <col min="3073" max="3079" width="6.625" style="76" customWidth="1"/>
    <col min="3080" max="3080" width="5.5" style="76" customWidth="1"/>
    <col min="3081" max="3084" width="6.625" style="76" customWidth="1"/>
    <col min="3085" max="3085" width="3.5" style="76" customWidth="1"/>
    <col min="3086" max="3099" width="6.75" style="76" customWidth="1"/>
    <col min="3100" max="3328" width="9" style="76"/>
    <col min="3329" max="3335" width="6.625" style="76" customWidth="1"/>
    <col min="3336" max="3336" width="5.5" style="76" customWidth="1"/>
    <col min="3337" max="3340" width="6.625" style="76" customWidth="1"/>
    <col min="3341" max="3341" width="3.5" style="76" customWidth="1"/>
    <col min="3342" max="3355" width="6.75" style="76" customWidth="1"/>
    <col min="3356" max="3584" width="9" style="76"/>
    <col min="3585" max="3591" width="6.625" style="76" customWidth="1"/>
    <col min="3592" max="3592" width="5.5" style="76" customWidth="1"/>
    <col min="3593" max="3596" width="6.625" style="76" customWidth="1"/>
    <col min="3597" max="3597" width="3.5" style="76" customWidth="1"/>
    <col min="3598" max="3611" width="6.75" style="76" customWidth="1"/>
    <col min="3612" max="3840" width="9" style="76"/>
    <col min="3841" max="3847" width="6.625" style="76" customWidth="1"/>
    <col min="3848" max="3848" width="5.5" style="76" customWidth="1"/>
    <col min="3849" max="3852" width="6.625" style="76" customWidth="1"/>
    <col min="3853" max="3853" width="3.5" style="76" customWidth="1"/>
    <col min="3854" max="3867" width="6.75" style="76" customWidth="1"/>
    <col min="3868" max="4096" width="9" style="76"/>
    <col min="4097" max="4103" width="6.625" style="76" customWidth="1"/>
    <col min="4104" max="4104" width="5.5" style="76" customWidth="1"/>
    <col min="4105" max="4108" width="6.625" style="76" customWidth="1"/>
    <col min="4109" max="4109" width="3.5" style="76" customWidth="1"/>
    <col min="4110" max="4123" width="6.75" style="76" customWidth="1"/>
    <col min="4124" max="4352" width="9" style="76"/>
    <col min="4353" max="4359" width="6.625" style="76" customWidth="1"/>
    <col min="4360" max="4360" width="5.5" style="76" customWidth="1"/>
    <col min="4361" max="4364" width="6.625" style="76" customWidth="1"/>
    <col min="4365" max="4365" width="3.5" style="76" customWidth="1"/>
    <col min="4366" max="4379" width="6.75" style="76" customWidth="1"/>
    <col min="4380" max="4608" width="9" style="76"/>
    <col min="4609" max="4615" width="6.625" style="76" customWidth="1"/>
    <col min="4616" max="4616" width="5.5" style="76" customWidth="1"/>
    <col min="4617" max="4620" width="6.625" style="76" customWidth="1"/>
    <col min="4621" max="4621" width="3.5" style="76" customWidth="1"/>
    <col min="4622" max="4635" width="6.75" style="76" customWidth="1"/>
    <col min="4636" max="4864" width="9" style="76"/>
    <col min="4865" max="4871" width="6.625" style="76" customWidth="1"/>
    <col min="4872" max="4872" width="5.5" style="76" customWidth="1"/>
    <col min="4873" max="4876" width="6.625" style="76" customWidth="1"/>
    <col min="4877" max="4877" width="3.5" style="76" customWidth="1"/>
    <col min="4878" max="4891" width="6.75" style="76" customWidth="1"/>
    <col min="4892" max="5120" width="9" style="76"/>
    <col min="5121" max="5127" width="6.625" style="76" customWidth="1"/>
    <col min="5128" max="5128" width="5.5" style="76" customWidth="1"/>
    <col min="5129" max="5132" width="6.625" style="76" customWidth="1"/>
    <col min="5133" max="5133" width="3.5" style="76" customWidth="1"/>
    <col min="5134" max="5147" width="6.75" style="76" customWidth="1"/>
    <col min="5148" max="5376" width="9" style="76"/>
    <col min="5377" max="5383" width="6.625" style="76" customWidth="1"/>
    <col min="5384" max="5384" width="5.5" style="76" customWidth="1"/>
    <col min="5385" max="5388" width="6.625" style="76" customWidth="1"/>
    <col min="5389" max="5389" width="3.5" style="76" customWidth="1"/>
    <col min="5390" max="5403" width="6.75" style="76" customWidth="1"/>
    <col min="5404" max="5632" width="9" style="76"/>
    <col min="5633" max="5639" width="6.625" style="76" customWidth="1"/>
    <col min="5640" max="5640" width="5.5" style="76" customWidth="1"/>
    <col min="5641" max="5644" width="6.625" style="76" customWidth="1"/>
    <col min="5645" max="5645" width="3.5" style="76" customWidth="1"/>
    <col min="5646" max="5659" width="6.75" style="76" customWidth="1"/>
    <col min="5660" max="5888" width="9" style="76"/>
    <col min="5889" max="5895" width="6.625" style="76" customWidth="1"/>
    <col min="5896" max="5896" width="5.5" style="76" customWidth="1"/>
    <col min="5897" max="5900" width="6.625" style="76" customWidth="1"/>
    <col min="5901" max="5901" width="3.5" style="76" customWidth="1"/>
    <col min="5902" max="5915" width="6.75" style="76" customWidth="1"/>
    <col min="5916" max="6144" width="9" style="76"/>
    <col min="6145" max="6151" width="6.625" style="76" customWidth="1"/>
    <col min="6152" max="6152" width="5.5" style="76" customWidth="1"/>
    <col min="6153" max="6156" width="6.625" style="76" customWidth="1"/>
    <col min="6157" max="6157" width="3.5" style="76" customWidth="1"/>
    <col min="6158" max="6171" width="6.75" style="76" customWidth="1"/>
    <col min="6172" max="6400" width="9" style="76"/>
    <col min="6401" max="6407" width="6.625" style="76" customWidth="1"/>
    <col min="6408" max="6408" width="5.5" style="76" customWidth="1"/>
    <col min="6409" max="6412" width="6.625" style="76" customWidth="1"/>
    <col min="6413" max="6413" width="3.5" style="76" customWidth="1"/>
    <col min="6414" max="6427" width="6.75" style="76" customWidth="1"/>
    <col min="6428" max="6656" width="9" style="76"/>
    <col min="6657" max="6663" width="6.625" style="76" customWidth="1"/>
    <col min="6664" max="6664" width="5.5" style="76" customWidth="1"/>
    <col min="6665" max="6668" width="6.625" style="76" customWidth="1"/>
    <col min="6669" max="6669" width="3.5" style="76" customWidth="1"/>
    <col min="6670" max="6683" width="6.75" style="76" customWidth="1"/>
    <col min="6684" max="6912" width="9" style="76"/>
    <col min="6913" max="6919" width="6.625" style="76" customWidth="1"/>
    <col min="6920" max="6920" width="5.5" style="76" customWidth="1"/>
    <col min="6921" max="6924" width="6.625" style="76" customWidth="1"/>
    <col min="6925" max="6925" width="3.5" style="76" customWidth="1"/>
    <col min="6926" max="6939" width="6.75" style="76" customWidth="1"/>
    <col min="6940" max="7168" width="9" style="76"/>
    <col min="7169" max="7175" width="6.625" style="76" customWidth="1"/>
    <col min="7176" max="7176" width="5.5" style="76" customWidth="1"/>
    <col min="7177" max="7180" width="6.625" style="76" customWidth="1"/>
    <col min="7181" max="7181" width="3.5" style="76" customWidth="1"/>
    <col min="7182" max="7195" width="6.75" style="76" customWidth="1"/>
    <col min="7196" max="7424" width="9" style="76"/>
    <col min="7425" max="7431" width="6.625" style="76" customWidth="1"/>
    <col min="7432" max="7432" width="5.5" style="76" customWidth="1"/>
    <col min="7433" max="7436" width="6.625" style="76" customWidth="1"/>
    <col min="7437" max="7437" width="3.5" style="76" customWidth="1"/>
    <col min="7438" max="7451" width="6.75" style="76" customWidth="1"/>
    <col min="7452" max="7680" width="9" style="76"/>
    <col min="7681" max="7687" width="6.625" style="76" customWidth="1"/>
    <col min="7688" max="7688" width="5.5" style="76" customWidth="1"/>
    <col min="7689" max="7692" width="6.625" style="76" customWidth="1"/>
    <col min="7693" max="7693" width="3.5" style="76" customWidth="1"/>
    <col min="7694" max="7707" width="6.75" style="76" customWidth="1"/>
    <col min="7708" max="7936" width="9" style="76"/>
    <col min="7937" max="7943" width="6.625" style="76" customWidth="1"/>
    <col min="7944" max="7944" width="5.5" style="76" customWidth="1"/>
    <col min="7945" max="7948" width="6.625" style="76" customWidth="1"/>
    <col min="7949" max="7949" width="3.5" style="76" customWidth="1"/>
    <col min="7950" max="7963" width="6.75" style="76" customWidth="1"/>
    <col min="7964" max="8192" width="9" style="76"/>
    <col min="8193" max="8199" width="6.625" style="76" customWidth="1"/>
    <col min="8200" max="8200" width="5.5" style="76" customWidth="1"/>
    <col min="8201" max="8204" width="6.625" style="76" customWidth="1"/>
    <col min="8205" max="8205" width="3.5" style="76" customWidth="1"/>
    <col min="8206" max="8219" width="6.75" style="76" customWidth="1"/>
    <col min="8220" max="8448" width="9" style="76"/>
    <col min="8449" max="8455" width="6.625" style="76" customWidth="1"/>
    <col min="8456" max="8456" width="5.5" style="76" customWidth="1"/>
    <col min="8457" max="8460" width="6.625" style="76" customWidth="1"/>
    <col min="8461" max="8461" width="3.5" style="76" customWidth="1"/>
    <col min="8462" max="8475" width="6.75" style="76" customWidth="1"/>
    <col min="8476" max="8704" width="9" style="76"/>
    <col min="8705" max="8711" width="6.625" style="76" customWidth="1"/>
    <col min="8712" max="8712" width="5.5" style="76" customWidth="1"/>
    <col min="8713" max="8716" width="6.625" style="76" customWidth="1"/>
    <col min="8717" max="8717" width="3.5" style="76" customWidth="1"/>
    <col min="8718" max="8731" width="6.75" style="76" customWidth="1"/>
    <col min="8732" max="8960" width="9" style="76"/>
    <col min="8961" max="8967" width="6.625" style="76" customWidth="1"/>
    <col min="8968" max="8968" width="5.5" style="76" customWidth="1"/>
    <col min="8969" max="8972" width="6.625" style="76" customWidth="1"/>
    <col min="8973" max="8973" width="3.5" style="76" customWidth="1"/>
    <col min="8974" max="8987" width="6.75" style="76" customWidth="1"/>
    <col min="8988" max="9216" width="9" style="76"/>
    <col min="9217" max="9223" width="6.625" style="76" customWidth="1"/>
    <col min="9224" max="9224" width="5.5" style="76" customWidth="1"/>
    <col min="9225" max="9228" width="6.625" style="76" customWidth="1"/>
    <col min="9229" max="9229" width="3.5" style="76" customWidth="1"/>
    <col min="9230" max="9243" width="6.75" style="76" customWidth="1"/>
    <col min="9244" max="9472" width="9" style="76"/>
    <col min="9473" max="9479" width="6.625" style="76" customWidth="1"/>
    <col min="9480" max="9480" width="5.5" style="76" customWidth="1"/>
    <col min="9481" max="9484" width="6.625" style="76" customWidth="1"/>
    <col min="9485" max="9485" width="3.5" style="76" customWidth="1"/>
    <col min="9486" max="9499" width="6.75" style="76" customWidth="1"/>
    <col min="9500" max="9728" width="9" style="76"/>
    <col min="9729" max="9735" width="6.625" style="76" customWidth="1"/>
    <col min="9736" max="9736" width="5.5" style="76" customWidth="1"/>
    <col min="9737" max="9740" width="6.625" style="76" customWidth="1"/>
    <col min="9741" max="9741" width="3.5" style="76" customWidth="1"/>
    <col min="9742" max="9755" width="6.75" style="76" customWidth="1"/>
    <col min="9756" max="9984" width="9" style="76"/>
    <col min="9985" max="9991" width="6.625" style="76" customWidth="1"/>
    <col min="9992" max="9992" width="5.5" style="76" customWidth="1"/>
    <col min="9993" max="9996" width="6.625" style="76" customWidth="1"/>
    <col min="9997" max="9997" width="3.5" style="76" customWidth="1"/>
    <col min="9998" max="10011" width="6.75" style="76" customWidth="1"/>
    <col min="10012" max="10240" width="9" style="76"/>
    <col min="10241" max="10247" width="6.625" style="76" customWidth="1"/>
    <col min="10248" max="10248" width="5.5" style="76" customWidth="1"/>
    <col min="10249" max="10252" width="6.625" style="76" customWidth="1"/>
    <col min="10253" max="10253" width="3.5" style="76" customWidth="1"/>
    <col min="10254" max="10267" width="6.75" style="76" customWidth="1"/>
    <col min="10268" max="10496" width="9" style="76"/>
    <col min="10497" max="10503" width="6.625" style="76" customWidth="1"/>
    <col min="10504" max="10504" width="5.5" style="76" customWidth="1"/>
    <col min="10505" max="10508" width="6.625" style="76" customWidth="1"/>
    <col min="10509" max="10509" width="3.5" style="76" customWidth="1"/>
    <col min="10510" max="10523" width="6.75" style="76" customWidth="1"/>
    <col min="10524" max="10752" width="9" style="76"/>
    <col min="10753" max="10759" width="6.625" style="76" customWidth="1"/>
    <col min="10760" max="10760" width="5.5" style="76" customWidth="1"/>
    <col min="10761" max="10764" width="6.625" style="76" customWidth="1"/>
    <col min="10765" max="10765" width="3.5" style="76" customWidth="1"/>
    <col min="10766" max="10779" width="6.75" style="76" customWidth="1"/>
    <col min="10780" max="11008" width="9" style="76"/>
    <col min="11009" max="11015" width="6.625" style="76" customWidth="1"/>
    <col min="11016" max="11016" width="5.5" style="76" customWidth="1"/>
    <col min="11017" max="11020" width="6.625" style="76" customWidth="1"/>
    <col min="11021" max="11021" width="3.5" style="76" customWidth="1"/>
    <col min="11022" max="11035" width="6.75" style="76" customWidth="1"/>
    <col min="11036" max="11264" width="9" style="76"/>
    <col min="11265" max="11271" width="6.625" style="76" customWidth="1"/>
    <col min="11272" max="11272" width="5.5" style="76" customWidth="1"/>
    <col min="11273" max="11276" width="6.625" style="76" customWidth="1"/>
    <col min="11277" max="11277" width="3.5" style="76" customWidth="1"/>
    <col min="11278" max="11291" width="6.75" style="76" customWidth="1"/>
    <col min="11292" max="11520" width="9" style="76"/>
    <col min="11521" max="11527" width="6.625" style="76" customWidth="1"/>
    <col min="11528" max="11528" width="5.5" style="76" customWidth="1"/>
    <col min="11529" max="11532" width="6.625" style="76" customWidth="1"/>
    <col min="11533" max="11533" width="3.5" style="76" customWidth="1"/>
    <col min="11534" max="11547" width="6.75" style="76" customWidth="1"/>
    <col min="11548" max="11776" width="9" style="76"/>
    <col min="11777" max="11783" width="6.625" style="76" customWidth="1"/>
    <col min="11784" max="11784" width="5.5" style="76" customWidth="1"/>
    <col min="11785" max="11788" width="6.625" style="76" customWidth="1"/>
    <col min="11789" max="11789" width="3.5" style="76" customWidth="1"/>
    <col min="11790" max="11803" width="6.75" style="76" customWidth="1"/>
    <col min="11804" max="12032" width="9" style="76"/>
    <col min="12033" max="12039" width="6.625" style="76" customWidth="1"/>
    <col min="12040" max="12040" width="5.5" style="76" customWidth="1"/>
    <col min="12041" max="12044" width="6.625" style="76" customWidth="1"/>
    <col min="12045" max="12045" width="3.5" style="76" customWidth="1"/>
    <col min="12046" max="12059" width="6.75" style="76" customWidth="1"/>
    <col min="12060" max="12288" width="9" style="76"/>
    <col min="12289" max="12295" width="6.625" style="76" customWidth="1"/>
    <col min="12296" max="12296" width="5.5" style="76" customWidth="1"/>
    <col min="12297" max="12300" width="6.625" style="76" customWidth="1"/>
    <col min="12301" max="12301" width="3.5" style="76" customWidth="1"/>
    <col min="12302" max="12315" width="6.75" style="76" customWidth="1"/>
    <col min="12316" max="12544" width="9" style="76"/>
    <col min="12545" max="12551" width="6.625" style="76" customWidth="1"/>
    <col min="12552" max="12552" width="5.5" style="76" customWidth="1"/>
    <col min="12553" max="12556" width="6.625" style="76" customWidth="1"/>
    <col min="12557" max="12557" width="3.5" style="76" customWidth="1"/>
    <col min="12558" max="12571" width="6.75" style="76" customWidth="1"/>
    <col min="12572" max="12800" width="9" style="76"/>
    <col min="12801" max="12807" width="6.625" style="76" customWidth="1"/>
    <col min="12808" max="12808" width="5.5" style="76" customWidth="1"/>
    <col min="12809" max="12812" width="6.625" style="76" customWidth="1"/>
    <col min="12813" max="12813" width="3.5" style="76" customWidth="1"/>
    <col min="12814" max="12827" width="6.75" style="76" customWidth="1"/>
    <col min="12828" max="13056" width="9" style="76"/>
    <col min="13057" max="13063" width="6.625" style="76" customWidth="1"/>
    <col min="13064" max="13064" width="5.5" style="76" customWidth="1"/>
    <col min="13065" max="13068" width="6.625" style="76" customWidth="1"/>
    <col min="13069" max="13069" width="3.5" style="76" customWidth="1"/>
    <col min="13070" max="13083" width="6.75" style="76" customWidth="1"/>
    <col min="13084" max="13312" width="9" style="76"/>
    <col min="13313" max="13319" width="6.625" style="76" customWidth="1"/>
    <col min="13320" max="13320" width="5.5" style="76" customWidth="1"/>
    <col min="13321" max="13324" width="6.625" style="76" customWidth="1"/>
    <col min="13325" max="13325" width="3.5" style="76" customWidth="1"/>
    <col min="13326" max="13339" width="6.75" style="76" customWidth="1"/>
    <col min="13340" max="13568" width="9" style="76"/>
    <col min="13569" max="13575" width="6.625" style="76" customWidth="1"/>
    <col min="13576" max="13576" width="5.5" style="76" customWidth="1"/>
    <col min="13577" max="13580" width="6.625" style="76" customWidth="1"/>
    <col min="13581" max="13581" width="3.5" style="76" customWidth="1"/>
    <col min="13582" max="13595" width="6.75" style="76" customWidth="1"/>
    <col min="13596" max="13824" width="9" style="76"/>
    <col min="13825" max="13831" width="6.625" style="76" customWidth="1"/>
    <col min="13832" max="13832" width="5.5" style="76" customWidth="1"/>
    <col min="13833" max="13836" width="6.625" style="76" customWidth="1"/>
    <col min="13837" max="13837" width="3.5" style="76" customWidth="1"/>
    <col min="13838" max="13851" width="6.75" style="76" customWidth="1"/>
    <col min="13852" max="14080" width="9" style="76"/>
    <col min="14081" max="14087" width="6.625" style="76" customWidth="1"/>
    <col min="14088" max="14088" width="5.5" style="76" customWidth="1"/>
    <col min="14089" max="14092" width="6.625" style="76" customWidth="1"/>
    <col min="14093" max="14093" width="3.5" style="76" customWidth="1"/>
    <col min="14094" max="14107" width="6.75" style="76" customWidth="1"/>
    <col min="14108" max="14336" width="9" style="76"/>
    <col min="14337" max="14343" width="6.625" style="76" customWidth="1"/>
    <col min="14344" max="14344" width="5.5" style="76" customWidth="1"/>
    <col min="14345" max="14348" width="6.625" style="76" customWidth="1"/>
    <col min="14349" max="14349" width="3.5" style="76" customWidth="1"/>
    <col min="14350" max="14363" width="6.75" style="76" customWidth="1"/>
    <col min="14364" max="14592" width="9" style="76"/>
    <col min="14593" max="14599" width="6.625" style="76" customWidth="1"/>
    <col min="14600" max="14600" width="5.5" style="76" customWidth="1"/>
    <col min="14601" max="14604" width="6.625" style="76" customWidth="1"/>
    <col min="14605" max="14605" width="3.5" style="76" customWidth="1"/>
    <col min="14606" max="14619" width="6.75" style="76" customWidth="1"/>
    <col min="14620" max="14848" width="9" style="76"/>
    <col min="14849" max="14855" width="6.625" style="76" customWidth="1"/>
    <col min="14856" max="14856" width="5.5" style="76" customWidth="1"/>
    <col min="14857" max="14860" width="6.625" style="76" customWidth="1"/>
    <col min="14861" max="14861" width="3.5" style="76" customWidth="1"/>
    <col min="14862" max="14875" width="6.75" style="76" customWidth="1"/>
    <col min="14876" max="15104" width="9" style="76"/>
    <col min="15105" max="15111" width="6.625" style="76" customWidth="1"/>
    <col min="15112" max="15112" width="5.5" style="76" customWidth="1"/>
    <col min="15113" max="15116" width="6.625" style="76" customWidth="1"/>
    <col min="15117" max="15117" width="3.5" style="76" customWidth="1"/>
    <col min="15118" max="15131" width="6.75" style="76" customWidth="1"/>
    <col min="15132" max="15360" width="9" style="76"/>
    <col min="15361" max="15367" width="6.625" style="76" customWidth="1"/>
    <col min="15368" max="15368" width="5.5" style="76" customWidth="1"/>
    <col min="15369" max="15372" width="6.625" style="76" customWidth="1"/>
    <col min="15373" max="15373" width="3.5" style="76" customWidth="1"/>
    <col min="15374" max="15387" width="6.75" style="76" customWidth="1"/>
    <col min="15388" max="15616" width="9" style="76"/>
    <col min="15617" max="15623" width="6.625" style="76" customWidth="1"/>
    <col min="15624" max="15624" width="5.5" style="76" customWidth="1"/>
    <col min="15625" max="15628" width="6.625" style="76" customWidth="1"/>
    <col min="15629" max="15629" width="3.5" style="76" customWidth="1"/>
    <col min="15630" max="15643" width="6.75" style="76" customWidth="1"/>
    <col min="15644" max="15872" width="9" style="76"/>
    <col min="15873" max="15879" width="6.625" style="76" customWidth="1"/>
    <col min="15880" max="15880" width="5.5" style="76" customWidth="1"/>
    <col min="15881" max="15884" width="6.625" style="76" customWidth="1"/>
    <col min="15885" max="15885" width="3.5" style="76" customWidth="1"/>
    <col min="15886" max="15899" width="6.75" style="76" customWidth="1"/>
    <col min="15900" max="16128" width="9" style="76"/>
    <col min="16129" max="16135" width="6.625" style="76" customWidth="1"/>
    <col min="16136" max="16136" width="5.5" style="76" customWidth="1"/>
    <col min="16137" max="16140" width="6.625" style="76" customWidth="1"/>
    <col min="16141" max="16141" width="3.5" style="76" customWidth="1"/>
    <col min="16142" max="16155" width="6.75" style="76" customWidth="1"/>
    <col min="16156" max="16384" width="9" style="76"/>
  </cols>
  <sheetData>
    <row r="1" spans="1:14" ht="27.75" customHeight="1">
      <c r="A1" s="76" t="s">
        <v>0</v>
      </c>
      <c r="J1" s="93" t="s">
        <v>1</v>
      </c>
      <c r="K1" s="93"/>
      <c r="L1" s="93"/>
      <c r="M1" s="93"/>
    </row>
    <row r="2" spans="1:14" ht="27.75" customHeight="1">
      <c r="A2" s="76" t="s">
        <v>218</v>
      </c>
    </row>
    <row r="3" spans="1:14">
      <c r="I3" s="77" t="s">
        <v>219</v>
      </c>
      <c r="J3" s="98"/>
      <c r="K3" s="98"/>
      <c r="L3" s="98"/>
    </row>
    <row r="4" spans="1:14">
      <c r="I4" s="77" t="s">
        <v>220</v>
      </c>
      <c r="J4" s="98"/>
      <c r="K4" s="98"/>
      <c r="L4" s="98"/>
    </row>
    <row r="5" spans="1:14">
      <c r="I5" s="77"/>
    </row>
    <row r="6" spans="1:14">
      <c r="I6" s="77" t="s">
        <v>221</v>
      </c>
      <c r="J6" s="98"/>
      <c r="K6" s="98"/>
      <c r="L6" s="98"/>
    </row>
    <row r="8" spans="1:14" ht="27.75" customHeight="1">
      <c r="A8" s="94" t="s">
        <v>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78"/>
    </row>
    <row r="9" spans="1:14" ht="27.75" customHeight="1"/>
    <row r="10" spans="1:14">
      <c r="A10" s="96" t="s">
        <v>4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4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14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1:14" ht="27.75" customHeight="1">
      <c r="A13" s="95" t="s">
        <v>3</v>
      </c>
      <c r="B13" s="95"/>
      <c r="C13" s="95"/>
      <c r="D13" s="105" t="s">
        <v>222</v>
      </c>
      <c r="E13" s="105"/>
      <c r="F13" s="105"/>
      <c r="G13" s="105"/>
      <c r="H13" s="105"/>
      <c r="I13" s="105"/>
      <c r="J13" s="105"/>
      <c r="K13" s="105"/>
      <c r="L13" s="84"/>
      <c r="M13" s="84"/>
    </row>
    <row r="14" spans="1:14" ht="27.75" customHeight="1"/>
    <row r="15" spans="1:14" ht="39.75" customHeight="1">
      <c r="A15" s="86" t="s">
        <v>5</v>
      </c>
      <c r="B15" s="86"/>
      <c r="C15" s="86" t="s">
        <v>6</v>
      </c>
      <c r="D15" s="86"/>
      <c r="E15" s="86"/>
      <c r="F15" s="92" t="s">
        <v>7</v>
      </c>
      <c r="G15" s="92"/>
      <c r="H15" s="79" t="s">
        <v>8</v>
      </c>
      <c r="I15" s="86" t="s">
        <v>9</v>
      </c>
      <c r="J15" s="86"/>
      <c r="K15" s="86"/>
      <c r="L15" s="86"/>
      <c r="M15" s="86"/>
    </row>
    <row r="16" spans="1:14" ht="39.75" customHeight="1">
      <c r="A16" s="86" t="s">
        <v>10</v>
      </c>
      <c r="B16" s="86"/>
      <c r="C16" s="86" t="s">
        <v>21</v>
      </c>
      <c r="D16" s="86"/>
      <c r="E16" s="86"/>
      <c r="F16" s="90">
        <v>45757</v>
      </c>
      <c r="G16" s="90"/>
      <c r="H16" s="80"/>
      <c r="I16" s="88"/>
      <c r="J16" s="88"/>
      <c r="K16" s="88"/>
      <c r="L16" s="88"/>
      <c r="M16" s="88"/>
    </row>
    <row r="17" spans="1:14" ht="39.75" customHeight="1">
      <c r="A17" s="86"/>
      <c r="B17" s="86"/>
      <c r="C17" s="86" t="s">
        <v>22</v>
      </c>
      <c r="D17" s="86"/>
      <c r="E17" s="86"/>
      <c r="F17" s="90">
        <v>45911</v>
      </c>
      <c r="G17" s="90"/>
      <c r="H17" s="80"/>
      <c r="I17" s="88"/>
      <c r="J17" s="88"/>
      <c r="K17" s="88"/>
      <c r="L17" s="88"/>
      <c r="M17" s="88"/>
    </row>
    <row r="18" spans="1:14" ht="50.25" customHeight="1">
      <c r="A18" s="86"/>
      <c r="B18" s="86"/>
      <c r="C18" s="86" t="s">
        <v>217</v>
      </c>
      <c r="D18" s="86"/>
      <c r="E18" s="86"/>
      <c r="F18" s="89">
        <v>3</v>
      </c>
      <c r="G18" s="89"/>
      <c r="H18" s="80" t="s">
        <v>12</v>
      </c>
      <c r="I18" s="91" t="s">
        <v>223</v>
      </c>
      <c r="J18" s="91"/>
      <c r="K18" s="91"/>
      <c r="L18" s="91"/>
      <c r="M18" s="91"/>
    </row>
    <row r="19" spans="1:14" ht="39.75" customHeight="1">
      <c r="A19" s="86"/>
      <c r="B19" s="86"/>
      <c r="C19" s="86" t="s">
        <v>13</v>
      </c>
      <c r="D19" s="86"/>
      <c r="E19" s="86"/>
      <c r="F19" s="87">
        <f>(F17-F16+1)-F18</f>
        <v>152</v>
      </c>
      <c r="G19" s="87"/>
      <c r="H19" s="80" t="s">
        <v>12</v>
      </c>
      <c r="I19" s="88" t="s">
        <v>14</v>
      </c>
      <c r="J19" s="88"/>
      <c r="K19" s="88"/>
      <c r="L19" s="88"/>
      <c r="M19" s="88"/>
    </row>
    <row r="20" spans="1:14" ht="39.75" customHeight="1">
      <c r="A20" s="86" t="s">
        <v>226</v>
      </c>
      <c r="B20" s="86"/>
      <c r="C20" s="86"/>
      <c r="D20" s="86"/>
      <c r="E20" s="86"/>
      <c r="F20" s="89">
        <v>78</v>
      </c>
      <c r="G20" s="89"/>
      <c r="H20" s="80" t="s">
        <v>12</v>
      </c>
      <c r="I20" s="88" t="s">
        <v>224</v>
      </c>
      <c r="J20" s="88"/>
      <c r="K20" s="88"/>
      <c r="L20" s="88"/>
      <c r="M20" s="88"/>
      <c r="N20" s="82"/>
    </row>
    <row r="21" spans="1:14" ht="39.75" customHeight="1">
      <c r="A21" s="86" t="s">
        <v>15</v>
      </c>
      <c r="B21" s="86"/>
      <c r="C21" s="86"/>
      <c r="D21" s="86"/>
      <c r="E21" s="86"/>
      <c r="F21" s="87">
        <f>ROUND(F20/F19,2)</f>
        <v>0.51</v>
      </c>
      <c r="G21" s="87"/>
      <c r="H21" s="80"/>
      <c r="I21" s="88" t="s">
        <v>16</v>
      </c>
      <c r="J21" s="88"/>
      <c r="K21" s="88"/>
      <c r="L21" s="88"/>
      <c r="M21" s="88"/>
    </row>
    <row r="22" spans="1:14" ht="39.75" customHeight="1">
      <c r="A22" s="86" t="s">
        <v>17</v>
      </c>
      <c r="B22" s="86"/>
      <c r="C22" s="86"/>
      <c r="D22" s="86"/>
      <c r="E22" s="86"/>
      <c r="F22" s="87">
        <f>ROUND(F21*1.2,2)</f>
        <v>0.61</v>
      </c>
      <c r="G22" s="87"/>
      <c r="H22" s="80" t="s">
        <v>18</v>
      </c>
      <c r="I22" s="88" t="s">
        <v>19</v>
      </c>
      <c r="J22" s="88"/>
      <c r="K22" s="88"/>
      <c r="L22" s="88"/>
      <c r="M22" s="88"/>
    </row>
    <row r="23" spans="1:14" ht="61.5" customHeight="1">
      <c r="A23" s="85" t="s">
        <v>20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</row>
    <row r="24" spans="1:14" ht="23.25" customHeight="1"/>
    <row r="25" spans="1:14" ht="23.25" customHeight="1"/>
    <row r="26" spans="1:14" ht="23.25" customHeight="1"/>
    <row r="27" spans="1:14" ht="23.25" customHeight="1"/>
    <row r="28" spans="1:14" ht="23.25" customHeight="1"/>
    <row r="29" spans="1:14" ht="23.25" customHeight="1"/>
    <row r="30" spans="1:14" ht="23.25" customHeight="1"/>
    <row r="31" spans="1:14" ht="23.25" customHeight="1"/>
    <row r="32" spans="1:14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</sheetData>
  <sheetProtection selectLockedCells="1" selectUnlockedCells="1"/>
  <mergeCells count="35">
    <mergeCell ref="J1:M1"/>
    <mergeCell ref="A8:M8"/>
    <mergeCell ref="A13:C13"/>
    <mergeCell ref="A10:M11"/>
    <mergeCell ref="J3:L3"/>
    <mergeCell ref="J4:L4"/>
    <mergeCell ref="J6:L6"/>
    <mergeCell ref="D13:K13"/>
    <mergeCell ref="A15:B15"/>
    <mergeCell ref="C15:E15"/>
    <mergeCell ref="F15:G15"/>
    <mergeCell ref="I15:M15"/>
    <mergeCell ref="C19:E19"/>
    <mergeCell ref="F19:G19"/>
    <mergeCell ref="I19:M19"/>
    <mergeCell ref="A20:E20"/>
    <mergeCell ref="F20:G20"/>
    <mergeCell ref="I20:M20"/>
    <mergeCell ref="A16:B19"/>
    <mergeCell ref="C16:E16"/>
    <mergeCell ref="F16:G16"/>
    <mergeCell ref="I16:M16"/>
    <mergeCell ref="C17:E17"/>
    <mergeCell ref="F17:G17"/>
    <mergeCell ref="I17:M17"/>
    <mergeCell ref="C18:E18"/>
    <mergeCell ref="F18:G18"/>
    <mergeCell ref="I18:M18"/>
    <mergeCell ref="A23:M23"/>
    <mergeCell ref="A21:E21"/>
    <mergeCell ref="F21:G21"/>
    <mergeCell ref="I21:M21"/>
    <mergeCell ref="A22:E22"/>
    <mergeCell ref="F22:G22"/>
    <mergeCell ref="I22:M22"/>
  </mergeCells>
  <phoneticPr fontId="2"/>
  <pageMargins left="0.98402777777777772" right="0.78749999999999998" top="0.98402777777777772" bottom="0.98402777777777772" header="0.51180555555555551" footer="0.51180555555555551"/>
  <pageSetup paperSize="9" scale="91" firstPageNumber="0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3"/>
  <sheetViews>
    <sheetView showGridLines="0" zoomScaleNormal="100" workbookViewId="0">
      <pane ySplit="8" topLeftCell="A9" activePane="bottomLeft" state="frozen"/>
      <selection pane="bottomLeft" activeCell="E9" sqref="E9"/>
    </sheetView>
  </sheetViews>
  <sheetFormatPr defaultColWidth="8.875" defaultRowHeight="18.75"/>
  <cols>
    <col min="1" max="1" width="1.75" style="4" customWidth="1"/>
    <col min="2" max="2" width="13.625" style="60" customWidth="1"/>
    <col min="3" max="3" width="12.125" style="61" customWidth="1"/>
    <col min="4" max="4" width="8.75" style="62" customWidth="1"/>
    <col min="5" max="5" width="11.375" style="63" customWidth="1"/>
    <col min="6" max="6" width="11.375" style="64" customWidth="1"/>
    <col min="7" max="7" width="10.375" style="65" customWidth="1"/>
    <col min="8" max="8" width="14.625" style="66" customWidth="1"/>
    <col min="9" max="9" width="10.125" style="67" customWidth="1"/>
    <col min="10" max="10" width="17.75" style="68" customWidth="1"/>
    <col min="11" max="11" width="2.375" style="4" customWidth="1"/>
    <col min="12" max="12" width="64.625" style="69" customWidth="1"/>
    <col min="13" max="16384" width="8.875" style="4"/>
  </cols>
  <sheetData>
    <row r="1" spans="1:12" ht="6.95" customHeight="1" thickBot="1">
      <c r="A1" s="1"/>
      <c r="B1" s="1"/>
      <c r="C1" s="1"/>
      <c r="D1" s="2"/>
      <c r="E1" s="1"/>
      <c r="F1" s="2"/>
      <c r="G1" s="1"/>
      <c r="H1" s="1"/>
      <c r="I1" s="1"/>
      <c r="J1" s="1"/>
      <c r="K1" s="1"/>
      <c r="L1" s="3"/>
    </row>
    <row r="2" spans="1:12" ht="21.95" customHeight="1">
      <c r="A2" s="1"/>
      <c r="B2" s="5" t="s">
        <v>23</v>
      </c>
      <c r="C2" s="99" t="s">
        <v>24</v>
      </c>
      <c r="D2" s="99"/>
      <c r="E2" s="6" t="s">
        <v>25</v>
      </c>
      <c r="F2" s="7" t="s">
        <v>26</v>
      </c>
      <c r="G2" s="8" t="s">
        <v>27</v>
      </c>
      <c r="H2" s="9" t="s">
        <v>28</v>
      </c>
      <c r="I2" s="9" t="s">
        <v>29</v>
      </c>
      <c r="J2" s="10" t="s">
        <v>30</v>
      </c>
      <c r="K2" s="1"/>
      <c r="L2" s="100" t="s">
        <v>31</v>
      </c>
    </row>
    <row r="3" spans="1:12" ht="21.75" customHeight="1" thickBot="1">
      <c r="A3" s="1"/>
      <c r="B3" s="11"/>
      <c r="C3" s="12"/>
      <c r="D3" s="13"/>
      <c r="E3" s="12"/>
      <c r="F3" s="14"/>
      <c r="G3" s="15" t="s">
        <v>32</v>
      </c>
      <c r="H3" s="16" t="s">
        <v>33</v>
      </c>
      <c r="I3" s="16" t="s">
        <v>29</v>
      </c>
      <c r="J3" s="17" t="s">
        <v>34</v>
      </c>
      <c r="K3" s="1"/>
      <c r="L3" s="101"/>
    </row>
    <row r="4" spans="1:12" ht="37.5" customHeight="1" thickBot="1">
      <c r="A4" s="1"/>
      <c r="B4" s="18" t="s">
        <v>35</v>
      </c>
      <c r="C4" s="19" t="s">
        <v>36</v>
      </c>
      <c r="D4" s="20" t="s">
        <v>37</v>
      </c>
      <c r="E4" s="21" t="s">
        <v>38</v>
      </c>
      <c r="F4" s="14"/>
      <c r="G4" s="21" t="s">
        <v>39</v>
      </c>
      <c r="H4" s="21" t="s">
        <v>40</v>
      </c>
      <c r="I4" s="22"/>
      <c r="J4" s="23" t="s">
        <v>41</v>
      </c>
      <c r="K4" s="1"/>
      <c r="L4" s="101"/>
    </row>
    <row r="5" spans="1:12" ht="29.45" customHeight="1" thickBot="1">
      <c r="A5" s="1"/>
      <c r="B5" s="24">
        <f>IF(C4="気象庁",E7,IF(C4="環境省",G7,I7))</f>
        <v>78</v>
      </c>
      <c r="C5" s="25" t="s">
        <v>12</v>
      </c>
      <c r="D5" s="26" t="s">
        <v>42</v>
      </c>
      <c r="E5" s="27">
        <f>J7</f>
        <v>152</v>
      </c>
      <c r="F5" s="28" t="s">
        <v>43</v>
      </c>
      <c r="G5" s="29">
        <f>ROUND(B5/E5,2)</f>
        <v>0.51</v>
      </c>
      <c r="H5" s="30">
        <v>1.2</v>
      </c>
      <c r="I5" s="31" t="s">
        <v>44</v>
      </c>
      <c r="J5" s="32">
        <f>ROUND(G5*H5,2)</f>
        <v>0.61</v>
      </c>
      <c r="K5" s="1"/>
      <c r="L5" s="101"/>
    </row>
    <row r="6" spans="1:12" ht="11.45" customHeight="1" thickBot="1">
      <c r="A6" s="1"/>
      <c r="B6" s="1"/>
      <c r="C6" s="1"/>
      <c r="D6" s="2"/>
      <c r="E6" s="1"/>
      <c r="F6" s="2"/>
      <c r="G6" s="1"/>
      <c r="H6" s="1"/>
      <c r="I6" s="1"/>
      <c r="J6" s="1"/>
      <c r="K6" s="1"/>
      <c r="L6" s="101"/>
    </row>
    <row r="7" spans="1:12" ht="22.9" customHeight="1" thickBot="1">
      <c r="A7" s="1"/>
      <c r="B7" s="33" t="s">
        <v>45</v>
      </c>
      <c r="C7" s="34"/>
      <c r="D7" s="35" t="s">
        <v>46</v>
      </c>
      <c r="E7" s="36">
        <f>SUM(E9:E3003)</f>
        <v>78</v>
      </c>
      <c r="F7" s="37" t="s">
        <v>47</v>
      </c>
      <c r="G7" s="38">
        <f>SUM(G9:G3003)</f>
        <v>91</v>
      </c>
      <c r="H7" s="39" t="s">
        <v>48</v>
      </c>
      <c r="I7" s="40">
        <f>SUM(I9:I3003)</f>
        <v>91</v>
      </c>
      <c r="J7" s="41">
        <f>SUM(J9:J3003)</f>
        <v>152</v>
      </c>
      <c r="K7" s="1"/>
      <c r="L7" s="101"/>
    </row>
    <row r="8" spans="1:12" ht="30.95" customHeight="1">
      <c r="A8" s="1"/>
      <c r="B8" s="42" t="s">
        <v>49</v>
      </c>
      <c r="C8" s="43" t="s">
        <v>50</v>
      </c>
      <c r="D8" s="44" t="s">
        <v>51</v>
      </c>
      <c r="E8" s="45" t="s">
        <v>52</v>
      </c>
      <c r="F8" s="46" t="s">
        <v>53</v>
      </c>
      <c r="G8" s="47" t="s">
        <v>52</v>
      </c>
      <c r="H8" s="48"/>
      <c r="I8" s="49" t="s">
        <v>52</v>
      </c>
      <c r="J8" s="50" t="s">
        <v>38</v>
      </c>
      <c r="K8" s="1"/>
      <c r="L8" s="101"/>
    </row>
    <row r="9" spans="1:12" ht="18" customHeight="1">
      <c r="B9" s="51" t="s">
        <v>28</v>
      </c>
      <c r="C9" s="52" t="s">
        <v>54</v>
      </c>
      <c r="D9" s="53">
        <v>21.5</v>
      </c>
      <c r="E9" s="54" t="str">
        <f t="shared" ref="E9:E72" si="0">IF(AND(D9&gt;=30, J9=1), 1, "")</f>
        <v/>
      </c>
      <c r="F9" s="55">
        <v>0</v>
      </c>
      <c r="G9" s="56" t="str">
        <f t="shared" ref="G9:G72" si="1">IF(AND(F9&gt;=25, J9=1), 1, "")</f>
        <v/>
      </c>
      <c r="H9" s="57"/>
      <c r="I9" s="58" t="str">
        <f t="shared" ref="I9:I72" si="2">IF(OR(E9=1, G9=1), 1, "")</f>
        <v/>
      </c>
      <c r="J9" s="59">
        <v>1</v>
      </c>
      <c r="L9" s="101"/>
    </row>
    <row r="10" spans="1:12" ht="18" customHeight="1">
      <c r="B10" s="60" t="s">
        <v>55</v>
      </c>
      <c r="C10" s="61" t="s">
        <v>56</v>
      </c>
      <c r="D10" s="62">
        <v>21.9</v>
      </c>
      <c r="E10" s="63" t="str">
        <f t="shared" si="0"/>
        <v/>
      </c>
      <c r="F10" s="64">
        <v>0</v>
      </c>
      <c r="G10" s="65" t="str">
        <f t="shared" si="1"/>
        <v/>
      </c>
      <c r="I10" s="67" t="str">
        <f t="shared" si="2"/>
        <v/>
      </c>
      <c r="J10" s="68">
        <v>1</v>
      </c>
      <c r="L10" s="101"/>
    </row>
    <row r="11" spans="1:12" ht="18" customHeight="1">
      <c r="B11" s="60" t="s">
        <v>57</v>
      </c>
      <c r="C11" s="61" t="s">
        <v>58</v>
      </c>
      <c r="D11" s="62">
        <v>20</v>
      </c>
      <c r="E11" s="63" t="str">
        <f t="shared" si="0"/>
        <v/>
      </c>
      <c r="F11" s="64">
        <v>0</v>
      </c>
      <c r="G11" s="65" t="str">
        <f t="shared" si="1"/>
        <v/>
      </c>
      <c r="I11" s="67" t="str">
        <f t="shared" si="2"/>
        <v/>
      </c>
      <c r="J11" s="68">
        <v>1</v>
      </c>
      <c r="L11" s="101"/>
    </row>
    <row r="12" spans="1:12" ht="18" customHeight="1">
      <c r="B12" s="60" t="s">
        <v>59</v>
      </c>
      <c r="C12" s="61" t="s">
        <v>60</v>
      </c>
      <c r="D12" s="62">
        <v>16.2</v>
      </c>
      <c r="E12" s="63" t="str">
        <f t="shared" si="0"/>
        <v/>
      </c>
      <c r="F12" s="64">
        <v>0</v>
      </c>
      <c r="G12" s="65" t="str">
        <f t="shared" si="1"/>
        <v/>
      </c>
      <c r="I12" s="67" t="str">
        <f t="shared" si="2"/>
        <v/>
      </c>
      <c r="J12" s="68">
        <v>1</v>
      </c>
      <c r="L12" s="101"/>
    </row>
    <row r="13" spans="1:12" ht="18.600000000000001" customHeight="1">
      <c r="B13" s="60" t="s">
        <v>61</v>
      </c>
      <c r="C13" s="61" t="s">
        <v>62</v>
      </c>
      <c r="D13" s="62">
        <v>17.2</v>
      </c>
      <c r="E13" s="63" t="str">
        <f t="shared" si="0"/>
        <v/>
      </c>
      <c r="F13" s="64">
        <v>0</v>
      </c>
      <c r="G13" s="65" t="str">
        <f t="shared" si="1"/>
        <v/>
      </c>
      <c r="I13" s="67" t="str">
        <f t="shared" si="2"/>
        <v/>
      </c>
      <c r="J13" s="68">
        <v>1</v>
      </c>
      <c r="L13" s="101"/>
    </row>
    <row r="14" spans="1:12" ht="18" customHeight="1">
      <c r="B14" s="60" t="s">
        <v>63</v>
      </c>
      <c r="C14" s="61" t="s">
        <v>64</v>
      </c>
      <c r="D14" s="62">
        <v>14.8</v>
      </c>
      <c r="E14" s="63" t="str">
        <f t="shared" si="0"/>
        <v/>
      </c>
      <c r="F14" s="64">
        <v>0</v>
      </c>
      <c r="G14" s="65" t="str">
        <f t="shared" si="1"/>
        <v/>
      </c>
      <c r="I14" s="67" t="str">
        <f t="shared" si="2"/>
        <v/>
      </c>
      <c r="J14" s="68">
        <v>1</v>
      </c>
      <c r="L14" s="101"/>
    </row>
    <row r="15" spans="1:12" ht="18" customHeight="1" thickBot="1">
      <c r="B15" s="60" t="s">
        <v>65</v>
      </c>
      <c r="C15" s="61" t="s">
        <v>66</v>
      </c>
      <c r="D15" s="62">
        <v>17.399999999999999</v>
      </c>
      <c r="E15" s="63" t="str">
        <f t="shared" si="0"/>
        <v/>
      </c>
      <c r="F15" s="64">
        <v>0</v>
      </c>
      <c r="G15" s="65" t="str">
        <f t="shared" si="1"/>
        <v/>
      </c>
      <c r="I15" s="67" t="str">
        <f t="shared" si="2"/>
        <v/>
      </c>
      <c r="J15" s="68">
        <v>1</v>
      </c>
      <c r="L15" s="102"/>
    </row>
    <row r="16" spans="1:12" ht="18" customHeight="1">
      <c r="B16" s="60" t="s">
        <v>67</v>
      </c>
      <c r="C16" s="61" t="s">
        <v>54</v>
      </c>
      <c r="D16" s="62">
        <v>23.1</v>
      </c>
      <c r="E16" s="63" t="str">
        <f t="shared" si="0"/>
        <v/>
      </c>
      <c r="F16" s="64">
        <v>0</v>
      </c>
      <c r="G16" s="65" t="str">
        <f t="shared" si="1"/>
        <v/>
      </c>
      <c r="I16" s="67" t="str">
        <f t="shared" si="2"/>
        <v/>
      </c>
      <c r="J16" s="68">
        <v>1</v>
      </c>
    </row>
    <row r="17" spans="2:12" ht="18" customHeight="1" thickBot="1">
      <c r="B17" s="60" t="s">
        <v>68</v>
      </c>
      <c r="C17" s="61" t="s">
        <v>56</v>
      </c>
      <c r="D17" s="62">
        <v>24.6</v>
      </c>
      <c r="E17" s="63" t="str">
        <f t="shared" si="0"/>
        <v/>
      </c>
      <c r="F17" s="64">
        <v>0</v>
      </c>
      <c r="G17" s="65" t="str">
        <f t="shared" si="1"/>
        <v/>
      </c>
      <c r="I17" s="67" t="str">
        <f t="shared" si="2"/>
        <v/>
      </c>
      <c r="J17" s="68">
        <v>1</v>
      </c>
    </row>
    <row r="18" spans="2:12" ht="18" customHeight="1">
      <c r="B18" s="60" t="s">
        <v>69</v>
      </c>
      <c r="C18" s="61" t="s">
        <v>58</v>
      </c>
      <c r="D18" s="62">
        <v>26.9</v>
      </c>
      <c r="E18" s="63" t="str">
        <f t="shared" si="0"/>
        <v/>
      </c>
      <c r="F18" s="64">
        <v>0</v>
      </c>
      <c r="G18" s="65" t="str">
        <f t="shared" si="1"/>
        <v/>
      </c>
      <c r="I18" s="67" t="str">
        <f t="shared" si="2"/>
        <v/>
      </c>
      <c r="J18" s="68">
        <v>1</v>
      </c>
      <c r="L18" s="103" t="s">
        <v>70</v>
      </c>
    </row>
    <row r="19" spans="2:12" ht="18" customHeight="1">
      <c r="B19" s="60" t="s">
        <v>71</v>
      </c>
      <c r="C19" s="61" t="s">
        <v>60</v>
      </c>
      <c r="D19" s="62">
        <v>23.3</v>
      </c>
      <c r="E19" s="63" t="str">
        <f t="shared" si="0"/>
        <v/>
      </c>
      <c r="F19" s="64">
        <v>0</v>
      </c>
      <c r="G19" s="65" t="str">
        <f t="shared" si="1"/>
        <v/>
      </c>
      <c r="I19" s="67" t="str">
        <f t="shared" si="2"/>
        <v/>
      </c>
      <c r="J19" s="68">
        <v>1</v>
      </c>
      <c r="L19" s="104"/>
    </row>
    <row r="20" spans="2:12" ht="18" customHeight="1">
      <c r="B20" s="60" t="s">
        <v>72</v>
      </c>
      <c r="C20" s="61" t="s">
        <v>62</v>
      </c>
      <c r="D20" s="62">
        <v>24.3</v>
      </c>
      <c r="E20" s="63" t="str">
        <f t="shared" si="0"/>
        <v/>
      </c>
      <c r="F20" s="64">
        <v>0</v>
      </c>
      <c r="G20" s="65" t="str">
        <f t="shared" si="1"/>
        <v/>
      </c>
      <c r="I20" s="67" t="str">
        <f t="shared" si="2"/>
        <v/>
      </c>
      <c r="J20" s="68">
        <v>1</v>
      </c>
      <c r="L20" s="104"/>
    </row>
    <row r="21" spans="2:12" ht="18" customHeight="1">
      <c r="B21" s="60" t="s">
        <v>73</v>
      </c>
      <c r="C21" s="61" t="s">
        <v>64</v>
      </c>
      <c r="D21" s="62">
        <v>24.3</v>
      </c>
      <c r="E21" s="63" t="str">
        <f t="shared" si="0"/>
        <v/>
      </c>
      <c r="F21" s="64">
        <v>0</v>
      </c>
      <c r="G21" s="65" t="str">
        <f t="shared" si="1"/>
        <v/>
      </c>
      <c r="I21" s="67" t="str">
        <f t="shared" si="2"/>
        <v/>
      </c>
      <c r="J21" s="68">
        <v>1</v>
      </c>
      <c r="L21" s="104"/>
    </row>
    <row r="22" spans="2:12" ht="18" customHeight="1">
      <c r="B22" s="60" t="s">
        <v>74</v>
      </c>
      <c r="C22" s="61" t="s">
        <v>66</v>
      </c>
      <c r="D22" s="62">
        <v>22</v>
      </c>
      <c r="E22" s="63" t="str">
        <f t="shared" si="0"/>
        <v/>
      </c>
      <c r="F22" s="64">
        <v>21.9</v>
      </c>
      <c r="G22" s="65" t="str">
        <f t="shared" si="1"/>
        <v/>
      </c>
      <c r="I22" s="67" t="str">
        <f t="shared" si="2"/>
        <v/>
      </c>
      <c r="J22" s="68">
        <v>1</v>
      </c>
      <c r="L22" s="104"/>
    </row>
    <row r="23" spans="2:12" ht="18" customHeight="1">
      <c r="B23" s="60" t="s">
        <v>75</v>
      </c>
      <c r="C23" s="61" t="s">
        <v>54</v>
      </c>
      <c r="D23" s="62">
        <v>22</v>
      </c>
      <c r="E23" s="63" t="str">
        <f t="shared" si="0"/>
        <v/>
      </c>
      <c r="F23" s="64">
        <v>20.3</v>
      </c>
      <c r="G23" s="65" t="str">
        <f t="shared" si="1"/>
        <v/>
      </c>
      <c r="I23" s="67" t="str">
        <f t="shared" si="2"/>
        <v/>
      </c>
      <c r="J23" s="68">
        <v>1</v>
      </c>
      <c r="L23" s="104"/>
    </row>
    <row r="24" spans="2:12" ht="18" customHeight="1">
      <c r="B24" s="60" t="s">
        <v>76</v>
      </c>
      <c r="C24" s="61" t="s">
        <v>56</v>
      </c>
      <c r="D24" s="62">
        <v>22.3</v>
      </c>
      <c r="E24" s="63" t="str">
        <f t="shared" si="0"/>
        <v/>
      </c>
      <c r="F24" s="64">
        <v>18.100000000000001</v>
      </c>
      <c r="G24" s="65" t="str">
        <f t="shared" si="1"/>
        <v/>
      </c>
      <c r="I24" s="67" t="str">
        <f t="shared" si="2"/>
        <v/>
      </c>
      <c r="J24" s="68">
        <v>1</v>
      </c>
      <c r="L24" s="104"/>
    </row>
    <row r="25" spans="2:12" ht="18" customHeight="1">
      <c r="B25" s="60" t="s">
        <v>77</v>
      </c>
      <c r="C25" s="61" t="s">
        <v>58</v>
      </c>
      <c r="D25" s="62">
        <v>20.3</v>
      </c>
      <c r="E25" s="63" t="str">
        <f t="shared" si="0"/>
        <v/>
      </c>
      <c r="F25" s="64">
        <v>16.5</v>
      </c>
      <c r="G25" s="65" t="str">
        <f t="shared" si="1"/>
        <v/>
      </c>
      <c r="I25" s="67" t="str">
        <f t="shared" si="2"/>
        <v/>
      </c>
      <c r="J25" s="68">
        <v>1</v>
      </c>
      <c r="L25" s="104"/>
    </row>
    <row r="26" spans="2:12" ht="22.5" customHeight="1">
      <c r="B26" s="60" t="s">
        <v>78</v>
      </c>
      <c r="C26" s="61" t="s">
        <v>60</v>
      </c>
      <c r="D26" s="62">
        <v>22.5</v>
      </c>
      <c r="E26" s="63" t="str">
        <f t="shared" si="0"/>
        <v/>
      </c>
      <c r="F26" s="64">
        <v>18.7</v>
      </c>
      <c r="G26" s="65" t="str">
        <f t="shared" si="1"/>
        <v/>
      </c>
      <c r="I26" s="67" t="str">
        <f t="shared" si="2"/>
        <v/>
      </c>
      <c r="J26" s="68">
        <v>1</v>
      </c>
      <c r="L26" s="104"/>
    </row>
    <row r="27" spans="2:12" ht="22.5" customHeight="1">
      <c r="B27" s="60" t="s">
        <v>79</v>
      </c>
      <c r="C27" s="61" t="s">
        <v>62</v>
      </c>
      <c r="D27" s="62">
        <v>20.100000000000001</v>
      </c>
      <c r="E27" s="63" t="str">
        <f t="shared" si="0"/>
        <v/>
      </c>
      <c r="F27" s="64">
        <v>17.899999999999999</v>
      </c>
      <c r="G27" s="65" t="str">
        <f t="shared" si="1"/>
        <v/>
      </c>
      <c r="I27" s="67" t="str">
        <f t="shared" si="2"/>
        <v/>
      </c>
      <c r="J27" s="68">
        <v>1</v>
      </c>
      <c r="L27" s="104"/>
    </row>
    <row r="28" spans="2:12" ht="22.15" customHeight="1">
      <c r="B28" s="60" t="s">
        <v>80</v>
      </c>
      <c r="C28" s="61" t="s">
        <v>64</v>
      </c>
      <c r="D28" s="62">
        <v>20.8</v>
      </c>
      <c r="E28" s="63" t="str">
        <f t="shared" si="0"/>
        <v/>
      </c>
      <c r="F28" s="64">
        <v>15.5</v>
      </c>
      <c r="G28" s="65" t="str">
        <f t="shared" si="1"/>
        <v/>
      </c>
      <c r="I28" s="67" t="str">
        <f t="shared" si="2"/>
        <v/>
      </c>
      <c r="J28" s="68">
        <v>1</v>
      </c>
      <c r="L28" s="70" t="s">
        <v>81</v>
      </c>
    </row>
    <row r="29" spans="2:12" ht="22.15" customHeight="1">
      <c r="B29" s="60" t="s">
        <v>82</v>
      </c>
      <c r="C29" s="61" t="s">
        <v>66</v>
      </c>
      <c r="D29" s="62">
        <v>21.4</v>
      </c>
      <c r="E29" s="63" t="str">
        <f t="shared" si="0"/>
        <v/>
      </c>
      <c r="F29" s="64">
        <v>17.399999999999999</v>
      </c>
      <c r="G29" s="65" t="str">
        <f t="shared" si="1"/>
        <v/>
      </c>
      <c r="I29" s="67" t="str">
        <f t="shared" si="2"/>
        <v/>
      </c>
      <c r="J29" s="68">
        <v>1</v>
      </c>
      <c r="L29" s="71"/>
    </row>
    <row r="30" spans="2:12" ht="22.15" customHeight="1">
      <c r="B30" s="60" t="s">
        <v>83</v>
      </c>
      <c r="C30" s="61" t="s">
        <v>54</v>
      </c>
      <c r="D30" s="62">
        <v>23.8</v>
      </c>
      <c r="E30" s="63" t="str">
        <f t="shared" si="0"/>
        <v/>
      </c>
      <c r="F30" s="64">
        <v>19.5</v>
      </c>
      <c r="G30" s="65" t="str">
        <f t="shared" si="1"/>
        <v/>
      </c>
      <c r="I30" s="67" t="str">
        <f t="shared" si="2"/>
        <v/>
      </c>
      <c r="J30" s="68">
        <v>1</v>
      </c>
      <c r="L30" s="70" t="s">
        <v>84</v>
      </c>
    </row>
    <row r="31" spans="2:12" ht="22.9" customHeight="1" thickBot="1">
      <c r="B31" s="60" t="s">
        <v>85</v>
      </c>
      <c r="C31" s="61" t="s">
        <v>56</v>
      </c>
      <c r="D31" s="62">
        <v>21.1</v>
      </c>
      <c r="E31" s="63" t="str">
        <f t="shared" si="0"/>
        <v/>
      </c>
      <c r="F31" s="64">
        <v>20.100000000000001</v>
      </c>
      <c r="G31" s="65" t="str">
        <f t="shared" si="1"/>
        <v/>
      </c>
      <c r="I31" s="67" t="str">
        <f t="shared" si="2"/>
        <v/>
      </c>
      <c r="J31" s="68">
        <v>1</v>
      </c>
      <c r="L31" s="72"/>
    </row>
    <row r="32" spans="2:12">
      <c r="B32" s="60" t="s">
        <v>86</v>
      </c>
      <c r="C32" s="61" t="s">
        <v>58</v>
      </c>
      <c r="D32" s="62">
        <v>21.1</v>
      </c>
      <c r="E32" s="63" t="str">
        <f t="shared" si="0"/>
        <v/>
      </c>
      <c r="F32" s="64">
        <v>17.399999999999999</v>
      </c>
      <c r="G32" s="65" t="str">
        <f t="shared" si="1"/>
        <v/>
      </c>
      <c r="I32" s="67" t="str">
        <f t="shared" si="2"/>
        <v/>
      </c>
      <c r="J32" s="68">
        <v>1</v>
      </c>
    </row>
    <row r="33" spans="2:10">
      <c r="B33" s="60" t="s">
        <v>87</v>
      </c>
      <c r="C33" s="61" t="s">
        <v>60</v>
      </c>
      <c r="D33" s="62">
        <v>23.6</v>
      </c>
      <c r="E33" s="63" t="str">
        <f t="shared" si="0"/>
        <v/>
      </c>
      <c r="F33" s="64">
        <v>18.899999999999999</v>
      </c>
      <c r="G33" s="65" t="str">
        <f t="shared" si="1"/>
        <v/>
      </c>
      <c r="I33" s="67" t="str">
        <f t="shared" si="2"/>
        <v/>
      </c>
      <c r="J33" s="68">
        <v>1</v>
      </c>
    </row>
    <row r="34" spans="2:10">
      <c r="B34" s="60" t="s">
        <v>88</v>
      </c>
      <c r="C34" s="61" t="s">
        <v>62</v>
      </c>
      <c r="D34" s="62">
        <v>22.6</v>
      </c>
      <c r="E34" s="63" t="str">
        <f t="shared" si="0"/>
        <v/>
      </c>
      <c r="F34" s="64">
        <v>17.399999999999999</v>
      </c>
      <c r="G34" s="65" t="str">
        <f t="shared" si="1"/>
        <v/>
      </c>
      <c r="I34" s="67" t="str">
        <f t="shared" si="2"/>
        <v/>
      </c>
      <c r="J34" s="68">
        <v>1</v>
      </c>
    </row>
    <row r="35" spans="2:10">
      <c r="B35" s="60" t="s">
        <v>89</v>
      </c>
      <c r="C35" s="61" t="s">
        <v>64</v>
      </c>
      <c r="D35" s="62">
        <v>17.5</v>
      </c>
      <c r="E35" s="63" t="str">
        <f t="shared" si="0"/>
        <v/>
      </c>
      <c r="F35" s="64">
        <v>16.2</v>
      </c>
      <c r="G35" s="65" t="str">
        <f t="shared" si="1"/>
        <v/>
      </c>
      <c r="I35" s="67" t="str">
        <f t="shared" si="2"/>
        <v/>
      </c>
      <c r="J35" s="68">
        <v>1</v>
      </c>
    </row>
    <row r="36" spans="2:10">
      <c r="B36" s="60" t="s">
        <v>90</v>
      </c>
      <c r="C36" s="61" t="s">
        <v>66</v>
      </c>
      <c r="D36" s="62">
        <v>22.5</v>
      </c>
      <c r="E36" s="63" t="str">
        <f t="shared" si="0"/>
        <v/>
      </c>
      <c r="F36" s="64">
        <v>19.3</v>
      </c>
      <c r="G36" s="65" t="str">
        <f t="shared" si="1"/>
        <v/>
      </c>
      <c r="I36" s="67" t="str">
        <f t="shared" si="2"/>
        <v/>
      </c>
      <c r="J36" s="68">
        <v>1</v>
      </c>
    </row>
    <row r="37" spans="2:10">
      <c r="B37" s="60" t="s">
        <v>91</v>
      </c>
      <c r="C37" s="61" t="s">
        <v>54</v>
      </c>
      <c r="D37" s="62">
        <v>23</v>
      </c>
      <c r="E37" s="63" t="str">
        <f t="shared" si="0"/>
        <v/>
      </c>
      <c r="F37" s="64">
        <v>18.600000000000001</v>
      </c>
      <c r="G37" s="65" t="str">
        <f t="shared" si="1"/>
        <v/>
      </c>
      <c r="I37" s="67" t="str">
        <f t="shared" si="2"/>
        <v/>
      </c>
      <c r="J37" s="68">
        <v>1</v>
      </c>
    </row>
    <row r="38" spans="2:10">
      <c r="B38" s="60" t="s">
        <v>92</v>
      </c>
      <c r="C38" s="61" t="s">
        <v>56</v>
      </c>
      <c r="D38" s="62">
        <v>19.8</v>
      </c>
      <c r="E38" s="63" t="str">
        <f t="shared" si="0"/>
        <v/>
      </c>
      <c r="F38" s="64">
        <v>17.899999999999999</v>
      </c>
      <c r="G38" s="65" t="str">
        <f t="shared" si="1"/>
        <v/>
      </c>
      <c r="I38" s="67" t="str">
        <f t="shared" si="2"/>
        <v/>
      </c>
      <c r="J38" s="68">
        <v>1</v>
      </c>
    </row>
    <row r="39" spans="2:10">
      <c r="B39" s="60" t="s">
        <v>93</v>
      </c>
      <c r="C39" s="61" t="s">
        <v>58</v>
      </c>
      <c r="D39" s="62">
        <v>23.7</v>
      </c>
      <c r="E39" s="63" t="str">
        <f t="shared" si="0"/>
        <v/>
      </c>
      <c r="F39" s="64">
        <v>23.3</v>
      </c>
      <c r="G39" s="65" t="str">
        <f t="shared" si="1"/>
        <v/>
      </c>
      <c r="I39" s="67" t="str">
        <f t="shared" si="2"/>
        <v/>
      </c>
      <c r="J39" s="68">
        <v>1</v>
      </c>
    </row>
    <row r="40" spans="2:10">
      <c r="B40" s="60" t="s">
        <v>94</v>
      </c>
      <c r="C40" s="61" t="s">
        <v>60</v>
      </c>
      <c r="D40" s="62">
        <v>21.2</v>
      </c>
      <c r="E40" s="63" t="str">
        <f t="shared" si="0"/>
        <v/>
      </c>
      <c r="F40" s="64">
        <v>19.600000000000001</v>
      </c>
      <c r="G40" s="65" t="str">
        <f t="shared" si="1"/>
        <v/>
      </c>
      <c r="I40" s="67" t="str">
        <f t="shared" si="2"/>
        <v/>
      </c>
      <c r="J40" s="68">
        <v>1</v>
      </c>
    </row>
    <row r="41" spans="2:10">
      <c r="B41" s="60" t="s">
        <v>95</v>
      </c>
      <c r="C41" s="61" t="s">
        <v>62</v>
      </c>
      <c r="D41" s="62">
        <v>21.4</v>
      </c>
      <c r="E41" s="63" t="str">
        <f t="shared" si="0"/>
        <v/>
      </c>
      <c r="F41" s="64">
        <v>20.100000000000001</v>
      </c>
      <c r="G41" s="65" t="str">
        <f t="shared" si="1"/>
        <v/>
      </c>
      <c r="I41" s="67" t="str">
        <f t="shared" si="2"/>
        <v/>
      </c>
      <c r="J41" s="68">
        <v>1</v>
      </c>
    </row>
    <row r="42" spans="2:10">
      <c r="B42" s="60" t="s">
        <v>96</v>
      </c>
      <c r="C42" s="61" t="s">
        <v>64</v>
      </c>
      <c r="D42" s="62">
        <v>24.8</v>
      </c>
      <c r="E42" s="63" t="str">
        <f t="shared" si="0"/>
        <v/>
      </c>
      <c r="F42" s="64">
        <v>20.100000000000001</v>
      </c>
      <c r="G42" s="65" t="str">
        <f t="shared" si="1"/>
        <v/>
      </c>
      <c r="I42" s="67" t="str">
        <f t="shared" si="2"/>
        <v/>
      </c>
      <c r="J42" s="68">
        <v>1</v>
      </c>
    </row>
    <row r="43" spans="2:10">
      <c r="B43" s="60" t="s">
        <v>97</v>
      </c>
      <c r="C43" s="61" t="s">
        <v>66</v>
      </c>
      <c r="D43" s="62">
        <v>25.6</v>
      </c>
      <c r="E43" s="63" t="str">
        <f t="shared" si="0"/>
        <v/>
      </c>
      <c r="F43" s="64">
        <v>21.5</v>
      </c>
      <c r="G43" s="65" t="str">
        <f t="shared" si="1"/>
        <v/>
      </c>
      <c r="I43" s="67" t="str">
        <f t="shared" si="2"/>
        <v/>
      </c>
      <c r="J43" s="68">
        <v>1</v>
      </c>
    </row>
    <row r="44" spans="2:10">
      <c r="B44" s="60" t="s">
        <v>98</v>
      </c>
      <c r="C44" s="61" t="s">
        <v>54</v>
      </c>
      <c r="D44" s="62">
        <v>24.2</v>
      </c>
      <c r="E44" s="63" t="str">
        <f t="shared" si="0"/>
        <v/>
      </c>
      <c r="F44" s="64">
        <v>22.2</v>
      </c>
      <c r="G44" s="65" t="str">
        <f t="shared" si="1"/>
        <v/>
      </c>
      <c r="I44" s="67" t="str">
        <f t="shared" si="2"/>
        <v/>
      </c>
      <c r="J44" s="68">
        <v>1</v>
      </c>
    </row>
    <row r="45" spans="2:10">
      <c r="B45" s="60" t="s">
        <v>99</v>
      </c>
      <c r="C45" s="61" t="s">
        <v>56</v>
      </c>
      <c r="D45" s="62">
        <v>25.2</v>
      </c>
      <c r="E45" s="63" t="str">
        <f t="shared" si="0"/>
        <v/>
      </c>
      <c r="F45" s="64">
        <v>23.9</v>
      </c>
      <c r="G45" s="65" t="str">
        <f t="shared" si="1"/>
        <v/>
      </c>
      <c r="I45" s="67" t="str">
        <f t="shared" si="2"/>
        <v/>
      </c>
      <c r="J45" s="68">
        <v>1</v>
      </c>
    </row>
    <row r="46" spans="2:10">
      <c r="B46" s="60" t="s">
        <v>100</v>
      </c>
      <c r="C46" s="61" t="s">
        <v>58</v>
      </c>
      <c r="D46" s="62">
        <v>26.6</v>
      </c>
      <c r="E46" s="63" t="str">
        <f t="shared" si="0"/>
        <v/>
      </c>
      <c r="F46" s="73">
        <v>26.8</v>
      </c>
      <c r="G46" s="65">
        <f t="shared" si="1"/>
        <v>1</v>
      </c>
      <c r="I46" s="67">
        <f t="shared" si="2"/>
        <v>1</v>
      </c>
      <c r="J46" s="68">
        <v>1</v>
      </c>
    </row>
    <row r="47" spans="2:10">
      <c r="B47" s="60" t="s">
        <v>101</v>
      </c>
      <c r="C47" s="61" t="s">
        <v>60</v>
      </c>
      <c r="D47" s="62">
        <v>26.7</v>
      </c>
      <c r="E47" s="63" t="str">
        <f t="shared" si="0"/>
        <v/>
      </c>
      <c r="F47" s="73">
        <v>25.7</v>
      </c>
      <c r="G47" s="65">
        <f t="shared" si="1"/>
        <v>1</v>
      </c>
      <c r="I47" s="67">
        <f t="shared" si="2"/>
        <v>1</v>
      </c>
      <c r="J47" s="68">
        <v>1</v>
      </c>
    </row>
    <row r="48" spans="2:10">
      <c r="B48" s="60" t="s">
        <v>102</v>
      </c>
      <c r="C48" s="61" t="s">
        <v>62</v>
      </c>
      <c r="D48" s="62">
        <v>24.6</v>
      </c>
      <c r="E48" s="63" t="str">
        <f t="shared" si="0"/>
        <v/>
      </c>
      <c r="F48" s="64">
        <v>21.8</v>
      </c>
      <c r="G48" s="65" t="str">
        <f t="shared" si="1"/>
        <v/>
      </c>
      <c r="I48" s="67" t="str">
        <f t="shared" si="2"/>
        <v/>
      </c>
      <c r="J48" s="68">
        <v>1</v>
      </c>
    </row>
    <row r="49" spans="2:10">
      <c r="B49" s="60" t="s">
        <v>103</v>
      </c>
      <c r="C49" s="61" t="s">
        <v>64</v>
      </c>
      <c r="D49" s="62">
        <v>28.2</v>
      </c>
      <c r="E49" s="63" t="str">
        <f t="shared" si="0"/>
        <v/>
      </c>
      <c r="F49" s="73">
        <v>25.2</v>
      </c>
      <c r="G49" s="65">
        <f t="shared" si="1"/>
        <v>1</v>
      </c>
      <c r="I49" s="67">
        <f t="shared" si="2"/>
        <v>1</v>
      </c>
      <c r="J49" s="68">
        <v>1</v>
      </c>
    </row>
    <row r="50" spans="2:10">
      <c r="B50" s="60" t="s">
        <v>104</v>
      </c>
      <c r="C50" s="61" t="s">
        <v>66</v>
      </c>
      <c r="D50" s="62">
        <v>28</v>
      </c>
      <c r="E50" s="63" t="str">
        <f t="shared" si="0"/>
        <v/>
      </c>
      <c r="F50" s="73">
        <v>26.7</v>
      </c>
      <c r="G50" s="65">
        <f t="shared" si="1"/>
        <v>1</v>
      </c>
      <c r="I50" s="67">
        <f t="shared" si="2"/>
        <v>1</v>
      </c>
      <c r="J50" s="68">
        <v>1</v>
      </c>
    </row>
    <row r="51" spans="2:10">
      <c r="B51" s="60" t="s">
        <v>105</v>
      </c>
      <c r="C51" s="61" t="s">
        <v>54</v>
      </c>
      <c r="D51" s="62">
        <v>29.6</v>
      </c>
      <c r="E51" s="63" t="str">
        <f t="shared" si="0"/>
        <v/>
      </c>
      <c r="F51" s="73">
        <v>27</v>
      </c>
      <c r="G51" s="65">
        <f t="shared" si="1"/>
        <v>1</v>
      </c>
      <c r="I51" s="67">
        <f t="shared" si="2"/>
        <v>1</v>
      </c>
      <c r="J51" s="68">
        <v>1</v>
      </c>
    </row>
    <row r="52" spans="2:10">
      <c r="B52" s="60" t="s">
        <v>106</v>
      </c>
      <c r="C52" s="61" t="s">
        <v>56</v>
      </c>
      <c r="D52" s="62">
        <v>25.9</v>
      </c>
      <c r="E52" s="63" t="str">
        <f t="shared" si="0"/>
        <v/>
      </c>
      <c r="F52" s="64">
        <v>21.6</v>
      </c>
      <c r="G52" s="65" t="str">
        <f t="shared" si="1"/>
        <v/>
      </c>
      <c r="I52" s="67" t="str">
        <f t="shared" si="2"/>
        <v/>
      </c>
      <c r="J52" s="68">
        <v>1</v>
      </c>
    </row>
    <row r="53" spans="2:10">
      <c r="B53" s="60" t="s">
        <v>107</v>
      </c>
      <c r="C53" s="61" t="s">
        <v>58</v>
      </c>
      <c r="D53" s="62">
        <v>19</v>
      </c>
      <c r="E53" s="63" t="str">
        <f t="shared" si="0"/>
        <v/>
      </c>
      <c r="F53" s="64">
        <v>18.899999999999999</v>
      </c>
      <c r="G53" s="65" t="str">
        <f t="shared" si="1"/>
        <v/>
      </c>
      <c r="I53" s="67" t="str">
        <f t="shared" si="2"/>
        <v/>
      </c>
      <c r="J53" s="68">
        <v>1</v>
      </c>
    </row>
    <row r="54" spans="2:10">
      <c r="B54" s="60" t="s">
        <v>108</v>
      </c>
      <c r="C54" s="61" t="s">
        <v>60</v>
      </c>
      <c r="D54" s="62">
        <v>22.9</v>
      </c>
      <c r="E54" s="63" t="str">
        <f t="shared" si="0"/>
        <v/>
      </c>
      <c r="F54" s="64">
        <v>21.5</v>
      </c>
      <c r="G54" s="65" t="str">
        <f t="shared" si="1"/>
        <v/>
      </c>
      <c r="I54" s="67" t="str">
        <f t="shared" si="2"/>
        <v/>
      </c>
      <c r="J54" s="68">
        <v>1</v>
      </c>
    </row>
    <row r="55" spans="2:10">
      <c r="B55" s="60" t="s">
        <v>109</v>
      </c>
      <c r="C55" s="61" t="s">
        <v>62</v>
      </c>
      <c r="D55" s="62">
        <v>20.100000000000001</v>
      </c>
      <c r="E55" s="63" t="str">
        <f t="shared" si="0"/>
        <v/>
      </c>
      <c r="F55" s="64">
        <v>16.7</v>
      </c>
      <c r="G55" s="65" t="str">
        <f t="shared" si="1"/>
        <v/>
      </c>
      <c r="I55" s="67" t="str">
        <f t="shared" si="2"/>
        <v/>
      </c>
      <c r="J55" s="68">
        <v>1</v>
      </c>
    </row>
    <row r="56" spans="2:10">
      <c r="B56" s="60" t="s">
        <v>110</v>
      </c>
      <c r="C56" s="61" t="s">
        <v>64</v>
      </c>
      <c r="D56" s="62">
        <v>25.2</v>
      </c>
      <c r="E56" s="63" t="str">
        <f t="shared" si="0"/>
        <v/>
      </c>
      <c r="F56" s="64">
        <v>21.9</v>
      </c>
      <c r="G56" s="65" t="str">
        <f t="shared" si="1"/>
        <v/>
      </c>
      <c r="I56" s="67" t="str">
        <f t="shared" si="2"/>
        <v/>
      </c>
      <c r="J56" s="68">
        <v>1</v>
      </c>
    </row>
    <row r="57" spans="2:10">
      <c r="B57" s="60" t="s">
        <v>111</v>
      </c>
      <c r="C57" s="61" t="s">
        <v>66</v>
      </c>
      <c r="D57" s="62">
        <v>25.7</v>
      </c>
      <c r="E57" s="63" t="str">
        <f t="shared" si="0"/>
        <v/>
      </c>
      <c r="F57" s="64">
        <v>22.8</v>
      </c>
      <c r="G57" s="65" t="str">
        <f t="shared" si="1"/>
        <v/>
      </c>
      <c r="I57" s="67" t="str">
        <f t="shared" si="2"/>
        <v/>
      </c>
      <c r="J57" s="68">
        <v>1</v>
      </c>
    </row>
    <row r="58" spans="2:10">
      <c r="B58" s="60" t="s">
        <v>112</v>
      </c>
      <c r="C58" s="61" t="s">
        <v>54</v>
      </c>
      <c r="D58" s="62">
        <v>22</v>
      </c>
      <c r="E58" s="63" t="str">
        <f t="shared" si="0"/>
        <v/>
      </c>
      <c r="F58" s="64">
        <v>20.7</v>
      </c>
      <c r="G58" s="65" t="str">
        <f t="shared" si="1"/>
        <v/>
      </c>
      <c r="I58" s="67" t="str">
        <f t="shared" si="2"/>
        <v/>
      </c>
      <c r="J58" s="68">
        <v>1</v>
      </c>
    </row>
    <row r="59" spans="2:10">
      <c r="B59" s="60" t="s">
        <v>113</v>
      </c>
      <c r="C59" s="61" t="s">
        <v>56</v>
      </c>
      <c r="D59" s="62">
        <v>27</v>
      </c>
      <c r="E59" s="63" t="str">
        <f t="shared" si="0"/>
        <v/>
      </c>
      <c r="F59" s="64">
        <v>22.1</v>
      </c>
      <c r="G59" s="65" t="str">
        <f t="shared" si="1"/>
        <v/>
      </c>
      <c r="I59" s="67" t="str">
        <f t="shared" si="2"/>
        <v/>
      </c>
      <c r="J59" s="68">
        <v>1</v>
      </c>
    </row>
    <row r="60" spans="2:10">
      <c r="B60" s="60" t="s">
        <v>114</v>
      </c>
      <c r="C60" s="61" t="s">
        <v>58</v>
      </c>
      <c r="D60" s="62">
        <v>26.1</v>
      </c>
      <c r="E60" s="63" t="str">
        <f t="shared" si="0"/>
        <v/>
      </c>
      <c r="F60" s="64">
        <v>20.8</v>
      </c>
      <c r="G60" s="65" t="str">
        <f t="shared" si="1"/>
        <v/>
      </c>
      <c r="I60" s="67" t="str">
        <f t="shared" si="2"/>
        <v/>
      </c>
      <c r="J60" s="68">
        <v>1</v>
      </c>
    </row>
    <row r="61" spans="2:10">
      <c r="B61" s="60" t="s">
        <v>115</v>
      </c>
      <c r="C61" s="61" t="s">
        <v>60</v>
      </c>
      <c r="D61" s="62">
        <v>27.2</v>
      </c>
      <c r="E61" s="63" t="str">
        <f t="shared" si="0"/>
        <v/>
      </c>
      <c r="F61" s="64">
        <v>22.9</v>
      </c>
      <c r="G61" s="65" t="str">
        <f t="shared" si="1"/>
        <v/>
      </c>
      <c r="I61" s="67" t="str">
        <f t="shared" si="2"/>
        <v/>
      </c>
      <c r="J61" s="68">
        <v>1</v>
      </c>
    </row>
    <row r="62" spans="2:10">
      <c r="B62" s="60" t="s">
        <v>116</v>
      </c>
      <c r="C62" s="61" t="s">
        <v>62</v>
      </c>
      <c r="D62" s="62">
        <v>24.7</v>
      </c>
      <c r="E62" s="63" t="str">
        <f t="shared" si="0"/>
        <v/>
      </c>
      <c r="F62" s="64">
        <v>20.100000000000001</v>
      </c>
      <c r="G62" s="65" t="str">
        <f t="shared" si="1"/>
        <v/>
      </c>
      <c r="I62" s="67" t="str">
        <f t="shared" si="2"/>
        <v/>
      </c>
      <c r="J62" s="68">
        <v>1</v>
      </c>
    </row>
    <row r="63" spans="2:10">
      <c r="B63" s="60" t="s">
        <v>117</v>
      </c>
      <c r="C63" s="61" t="s">
        <v>64</v>
      </c>
      <c r="D63" s="62">
        <v>20.2</v>
      </c>
      <c r="E63" s="63" t="str">
        <f t="shared" si="0"/>
        <v/>
      </c>
      <c r="F63" s="64">
        <v>20.7</v>
      </c>
      <c r="G63" s="65" t="str">
        <f t="shared" si="1"/>
        <v/>
      </c>
      <c r="I63" s="67" t="str">
        <f t="shared" si="2"/>
        <v/>
      </c>
      <c r="J63" s="68">
        <v>1</v>
      </c>
    </row>
    <row r="64" spans="2:10">
      <c r="B64" s="60" t="s">
        <v>118</v>
      </c>
      <c r="C64" s="61" t="s">
        <v>66</v>
      </c>
      <c r="D64" s="62">
        <v>26.8</v>
      </c>
      <c r="E64" s="63" t="str">
        <f t="shared" si="0"/>
        <v/>
      </c>
      <c r="F64" s="64">
        <v>22.6</v>
      </c>
      <c r="G64" s="65" t="str">
        <f t="shared" si="1"/>
        <v/>
      </c>
      <c r="I64" s="67" t="str">
        <f t="shared" si="2"/>
        <v/>
      </c>
      <c r="J64" s="68">
        <v>1</v>
      </c>
    </row>
    <row r="65" spans="2:10">
      <c r="B65" s="60" t="s">
        <v>119</v>
      </c>
      <c r="C65" s="61" t="s">
        <v>54</v>
      </c>
      <c r="D65" s="62">
        <v>27.1</v>
      </c>
      <c r="E65" s="63" t="str">
        <f t="shared" si="0"/>
        <v/>
      </c>
      <c r="F65" s="64">
        <v>23.3</v>
      </c>
      <c r="G65" s="65" t="str">
        <f t="shared" si="1"/>
        <v/>
      </c>
      <c r="I65" s="67" t="str">
        <f t="shared" si="2"/>
        <v/>
      </c>
      <c r="J65" s="68">
        <v>1</v>
      </c>
    </row>
    <row r="66" spans="2:10">
      <c r="B66" s="60" t="s">
        <v>120</v>
      </c>
      <c r="C66" s="61" t="s">
        <v>56</v>
      </c>
      <c r="D66" s="62">
        <v>27</v>
      </c>
      <c r="E66" s="63" t="str">
        <f t="shared" si="0"/>
        <v/>
      </c>
      <c r="F66" s="64">
        <v>23.7</v>
      </c>
      <c r="G66" s="65" t="str">
        <f t="shared" si="1"/>
        <v/>
      </c>
      <c r="I66" s="67" t="str">
        <f t="shared" si="2"/>
        <v/>
      </c>
      <c r="J66" s="68">
        <v>1</v>
      </c>
    </row>
    <row r="67" spans="2:10">
      <c r="B67" s="60" t="s">
        <v>121</v>
      </c>
      <c r="C67" s="61" t="s">
        <v>58</v>
      </c>
      <c r="D67" s="62">
        <v>26.9</v>
      </c>
      <c r="E67" s="63" t="str">
        <f t="shared" si="0"/>
        <v/>
      </c>
      <c r="F67" s="64">
        <v>24.4</v>
      </c>
      <c r="G67" s="65" t="str">
        <f t="shared" si="1"/>
        <v/>
      </c>
      <c r="I67" s="67" t="str">
        <f t="shared" si="2"/>
        <v/>
      </c>
      <c r="J67" s="68">
        <v>1</v>
      </c>
    </row>
    <row r="68" spans="2:10">
      <c r="B68" s="60" t="s">
        <v>122</v>
      </c>
      <c r="C68" s="61" t="s">
        <v>60</v>
      </c>
      <c r="D68" s="62">
        <v>25</v>
      </c>
      <c r="E68" s="63" t="str">
        <f t="shared" si="0"/>
        <v/>
      </c>
      <c r="F68" s="64">
        <v>24.4</v>
      </c>
      <c r="G68" s="65" t="str">
        <f t="shared" si="1"/>
        <v/>
      </c>
      <c r="I68" s="67" t="str">
        <f t="shared" si="2"/>
        <v/>
      </c>
      <c r="J68" s="68">
        <v>1</v>
      </c>
    </row>
    <row r="69" spans="2:10">
      <c r="B69" s="60" t="s">
        <v>123</v>
      </c>
      <c r="C69" s="61" t="s">
        <v>62</v>
      </c>
      <c r="D69" s="62">
        <v>25.5</v>
      </c>
      <c r="E69" s="63" t="str">
        <f t="shared" si="0"/>
        <v/>
      </c>
      <c r="F69" s="64">
        <v>24.5</v>
      </c>
      <c r="G69" s="65" t="str">
        <f t="shared" si="1"/>
        <v/>
      </c>
      <c r="I69" s="67" t="str">
        <f t="shared" si="2"/>
        <v/>
      </c>
      <c r="J69" s="68">
        <v>1</v>
      </c>
    </row>
    <row r="70" spans="2:10">
      <c r="B70" s="60" t="s">
        <v>124</v>
      </c>
      <c r="C70" s="61" t="s">
        <v>64</v>
      </c>
      <c r="D70" s="62">
        <v>22.8</v>
      </c>
      <c r="E70" s="63" t="str">
        <f t="shared" si="0"/>
        <v/>
      </c>
      <c r="F70" s="64">
        <v>23</v>
      </c>
      <c r="G70" s="65" t="str">
        <f t="shared" si="1"/>
        <v/>
      </c>
      <c r="I70" s="67" t="str">
        <f t="shared" si="2"/>
        <v/>
      </c>
      <c r="J70" s="68">
        <v>1</v>
      </c>
    </row>
    <row r="71" spans="2:10">
      <c r="B71" s="60" t="s">
        <v>125</v>
      </c>
      <c r="C71" s="61" t="s">
        <v>66</v>
      </c>
      <c r="D71" s="62">
        <v>23.3</v>
      </c>
      <c r="E71" s="63" t="str">
        <f t="shared" si="0"/>
        <v/>
      </c>
      <c r="F71" s="64">
        <v>22.3</v>
      </c>
      <c r="G71" s="65" t="str">
        <f t="shared" si="1"/>
        <v/>
      </c>
      <c r="I71" s="67" t="str">
        <f t="shared" si="2"/>
        <v/>
      </c>
      <c r="J71" s="68">
        <v>1</v>
      </c>
    </row>
    <row r="72" spans="2:10">
      <c r="B72" s="60" t="s">
        <v>126</v>
      </c>
      <c r="C72" s="61" t="s">
        <v>54</v>
      </c>
      <c r="D72" s="62">
        <v>26.9</v>
      </c>
      <c r="E72" s="63" t="str">
        <f t="shared" si="0"/>
        <v/>
      </c>
      <c r="F72" s="64">
        <v>24.5</v>
      </c>
      <c r="G72" s="65" t="str">
        <f t="shared" si="1"/>
        <v/>
      </c>
      <c r="I72" s="67" t="str">
        <f t="shared" si="2"/>
        <v/>
      </c>
      <c r="J72" s="68">
        <v>1</v>
      </c>
    </row>
    <row r="73" spans="2:10">
      <c r="B73" s="60" t="s">
        <v>127</v>
      </c>
      <c r="C73" s="61" t="s">
        <v>56</v>
      </c>
      <c r="D73" s="62">
        <v>27.9</v>
      </c>
      <c r="E73" s="63" t="str">
        <f t="shared" ref="E73:E136" si="3">IF(AND(D73&gt;=30, J73=1), 1, "")</f>
        <v/>
      </c>
      <c r="F73" s="64">
        <v>24.4</v>
      </c>
      <c r="G73" s="65" t="str">
        <f t="shared" ref="G73:G136" si="4">IF(AND(F73&gt;=25, J73=1), 1, "")</f>
        <v/>
      </c>
      <c r="I73" s="67" t="str">
        <f t="shared" ref="I73:I136" si="5">IF(OR(E73=1, G73=1), 1, "")</f>
        <v/>
      </c>
      <c r="J73" s="68">
        <v>1</v>
      </c>
    </row>
    <row r="74" spans="2:10">
      <c r="B74" s="60" t="s">
        <v>128</v>
      </c>
      <c r="C74" s="61" t="s">
        <v>58</v>
      </c>
      <c r="D74" s="62">
        <v>24.2</v>
      </c>
      <c r="E74" s="63" t="str">
        <f t="shared" si="3"/>
        <v/>
      </c>
      <c r="F74" s="64">
        <v>24.7</v>
      </c>
      <c r="G74" s="65" t="str">
        <f t="shared" si="4"/>
        <v/>
      </c>
      <c r="I74" s="67" t="str">
        <f t="shared" si="5"/>
        <v/>
      </c>
      <c r="J74" s="68">
        <v>1</v>
      </c>
    </row>
    <row r="75" spans="2:10">
      <c r="B75" s="60" t="s">
        <v>129</v>
      </c>
      <c r="C75" s="61" t="s">
        <v>60</v>
      </c>
      <c r="D75" s="74">
        <v>31.2</v>
      </c>
      <c r="E75" s="63">
        <f t="shared" si="3"/>
        <v>1</v>
      </c>
      <c r="F75" s="73">
        <v>29.8</v>
      </c>
      <c r="G75" s="65">
        <f t="shared" si="4"/>
        <v>1</v>
      </c>
      <c r="I75" s="67">
        <f t="shared" si="5"/>
        <v>1</v>
      </c>
      <c r="J75" s="68">
        <v>1</v>
      </c>
    </row>
    <row r="76" spans="2:10">
      <c r="B76" s="60" t="s">
        <v>130</v>
      </c>
      <c r="C76" s="61" t="s">
        <v>62</v>
      </c>
      <c r="D76" s="74">
        <v>32.700000000000003</v>
      </c>
      <c r="E76" s="63">
        <f t="shared" si="3"/>
        <v>1</v>
      </c>
      <c r="F76" s="73">
        <v>29.8</v>
      </c>
      <c r="G76" s="65">
        <f t="shared" si="4"/>
        <v>1</v>
      </c>
      <c r="I76" s="67">
        <f t="shared" si="5"/>
        <v>1</v>
      </c>
      <c r="J76" s="68">
        <v>1</v>
      </c>
    </row>
    <row r="77" spans="2:10">
      <c r="B77" s="60" t="s">
        <v>131</v>
      </c>
      <c r="C77" s="61" t="s">
        <v>64</v>
      </c>
      <c r="D77" s="74">
        <v>30.9</v>
      </c>
      <c r="E77" s="63">
        <f t="shared" si="3"/>
        <v>1</v>
      </c>
      <c r="F77" s="73">
        <v>28.8</v>
      </c>
      <c r="G77" s="65">
        <f t="shared" si="4"/>
        <v>1</v>
      </c>
      <c r="I77" s="67">
        <f t="shared" si="5"/>
        <v>1</v>
      </c>
      <c r="J77" s="68">
        <v>1</v>
      </c>
    </row>
    <row r="78" spans="2:10">
      <c r="B78" s="60" t="s">
        <v>132</v>
      </c>
      <c r="C78" s="61" t="s">
        <v>66</v>
      </c>
      <c r="D78" s="74">
        <v>31.7</v>
      </c>
      <c r="E78" s="63">
        <f t="shared" si="3"/>
        <v>1</v>
      </c>
      <c r="F78" s="73">
        <v>29.4</v>
      </c>
      <c r="G78" s="65">
        <f t="shared" si="4"/>
        <v>1</v>
      </c>
      <c r="I78" s="67">
        <f t="shared" si="5"/>
        <v>1</v>
      </c>
      <c r="J78" s="68">
        <v>1</v>
      </c>
    </row>
    <row r="79" spans="2:10">
      <c r="B79" s="60" t="s">
        <v>133</v>
      </c>
      <c r="C79" s="61" t="s">
        <v>54</v>
      </c>
      <c r="D79" s="74">
        <v>32.200000000000003</v>
      </c>
      <c r="E79" s="63">
        <f t="shared" si="3"/>
        <v>1</v>
      </c>
      <c r="F79" s="73">
        <v>28.4</v>
      </c>
      <c r="G79" s="65">
        <f t="shared" si="4"/>
        <v>1</v>
      </c>
      <c r="I79" s="67">
        <f t="shared" si="5"/>
        <v>1</v>
      </c>
      <c r="J79" s="68">
        <v>1</v>
      </c>
    </row>
    <row r="80" spans="2:10">
      <c r="B80" s="60" t="s">
        <v>134</v>
      </c>
      <c r="C80" s="61" t="s">
        <v>56</v>
      </c>
      <c r="D80" s="74">
        <v>32.1</v>
      </c>
      <c r="E80" s="63">
        <f t="shared" si="3"/>
        <v>1</v>
      </c>
      <c r="F80" s="73">
        <v>28.8</v>
      </c>
      <c r="G80" s="65">
        <f t="shared" si="4"/>
        <v>1</v>
      </c>
      <c r="I80" s="67">
        <f t="shared" si="5"/>
        <v>1</v>
      </c>
      <c r="J80" s="68">
        <v>1</v>
      </c>
    </row>
    <row r="81" spans="2:10">
      <c r="B81" s="60" t="s">
        <v>135</v>
      </c>
      <c r="C81" s="61" t="s">
        <v>58</v>
      </c>
      <c r="D81" s="62">
        <v>29.6</v>
      </c>
      <c r="E81" s="63" t="str">
        <f t="shared" si="3"/>
        <v/>
      </c>
      <c r="F81" s="73">
        <v>28.3</v>
      </c>
      <c r="G81" s="65">
        <f t="shared" si="4"/>
        <v>1</v>
      </c>
      <c r="I81" s="67">
        <f t="shared" si="5"/>
        <v>1</v>
      </c>
      <c r="J81" s="68">
        <v>1</v>
      </c>
    </row>
    <row r="82" spans="2:10">
      <c r="B82" s="60" t="s">
        <v>136</v>
      </c>
      <c r="C82" s="61" t="s">
        <v>60</v>
      </c>
      <c r="D82" s="74">
        <v>31.8</v>
      </c>
      <c r="E82" s="63">
        <f t="shared" si="3"/>
        <v>1</v>
      </c>
      <c r="F82" s="73">
        <v>30</v>
      </c>
      <c r="G82" s="65">
        <f t="shared" si="4"/>
        <v>1</v>
      </c>
      <c r="I82" s="67">
        <f t="shared" si="5"/>
        <v>1</v>
      </c>
      <c r="J82" s="68">
        <v>1</v>
      </c>
    </row>
    <row r="83" spans="2:10">
      <c r="B83" s="60" t="s">
        <v>137</v>
      </c>
      <c r="C83" s="61" t="s">
        <v>62</v>
      </c>
      <c r="D83" s="62">
        <v>27.8</v>
      </c>
      <c r="E83" s="63" t="str">
        <f t="shared" si="3"/>
        <v/>
      </c>
      <c r="F83" s="73">
        <v>26.1</v>
      </c>
      <c r="G83" s="65">
        <f t="shared" si="4"/>
        <v>1</v>
      </c>
      <c r="I83" s="67">
        <f t="shared" si="5"/>
        <v>1</v>
      </c>
      <c r="J83" s="68">
        <v>1</v>
      </c>
    </row>
    <row r="84" spans="2:10">
      <c r="B84" s="60" t="s">
        <v>138</v>
      </c>
      <c r="C84" s="61" t="s">
        <v>64</v>
      </c>
      <c r="D84" s="62">
        <v>26.1</v>
      </c>
      <c r="E84" s="63" t="str">
        <f t="shared" si="3"/>
        <v/>
      </c>
      <c r="F84" s="73">
        <v>25.7</v>
      </c>
      <c r="G84" s="65">
        <f t="shared" si="4"/>
        <v>1</v>
      </c>
      <c r="I84" s="67">
        <f t="shared" si="5"/>
        <v>1</v>
      </c>
      <c r="J84" s="68">
        <v>1</v>
      </c>
    </row>
    <row r="85" spans="2:10">
      <c r="B85" s="60" t="s">
        <v>139</v>
      </c>
      <c r="C85" s="61" t="s">
        <v>66</v>
      </c>
      <c r="D85" s="74">
        <v>31.6</v>
      </c>
      <c r="E85" s="63">
        <f t="shared" si="3"/>
        <v>1</v>
      </c>
      <c r="F85" s="73">
        <v>30.2</v>
      </c>
      <c r="G85" s="65">
        <f t="shared" si="4"/>
        <v>1</v>
      </c>
      <c r="I85" s="67">
        <f t="shared" si="5"/>
        <v>1</v>
      </c>
      <c r="J85" s="68">
        <v>1</v>
      </c>
    </row>
    <row r="86" spans="2:10">
      <c r="B86" s="60" t="s">
        <v>140</v>
      </c>
      <c r="C86" s="61" t="s">
        <v>54</v>
      </c>
      <c r="D86" s="74">
        <v>30</v>
      </c>
      <c r="E86" s="63">
        <f t="shared" si="3"/>
        <v>1</v>
      </c>
      <c r="F86" s="73">
        <v>29.1</v>
      </c>
      <c r="G86" s="65">
        <f t="shared" si="4"/>
        <v>1</v>
      </c>
      <c r="I86" s="67">
        <f t="shared" si="5"/>
        <v>1</v>
      </c>
      <c r="J86" s="68">
        <v>1</v>
      </c>
    </row>
    <row r="87" spans="2:10">
      <c r="B87" s="60" t="s">
        <v>141</v>
      </c>
      <c r="C87" s="61" t="s">
        <v>56</v>
      </c>
      <c r="D87" s="74">
        <v>30.8</v>
      </c>
      <c r="E87" s="63">
        <f t="shared" si="3"/>
        <v>1</v>
      </c>
      <c r="F87" s="73">
        <v>28.1</v>
      </c>
      <c r="G87" s="65">
        <f t="shared" si="4"/>
        <v>1</v>
      </c>
      <c r="I87" s="67">
        <f t="shared" si="5"/>
        <v>1</v>
      </c>
      <c r="J87" s="68">
        <v>1</v>
      </c>
    </row>
    <row r="88" spans="2:10">
      <c r="B88" s="60" t="s">
        <v>142</v>
      </c>
      <c r="C88" s="61" t="s">
        <v>58</v>
      </c>
      <c r="D88" s="74">
        <v>31.5</v>
      </c>
      <c r="E88" s="63">
        <f t="shared" si="3"/>
        <v>1</v>
      </c>
      <c r="F88" s="73">
        <v>28.9</v>
      </c>
      <c r="G88" s="65">
        <f t="shared" si="4"/>
        <v>1</v>
      </c>
      <c r="I88" s="67">
        <f t="shared" si="5"/>
        <v>1</v>
      </c>
      <c r="J88" s="68">
        <v>1</v>
      </c>
    </row>
    <row r="89" spans="2:10">
      <c r="B89" s="60" t="s">
        <v>143</v>
      </c>
      <c r="C89" s="61" t="s">
        <v>60</v>
      </c>
      <c r="D89" s="74">
        <v>32.5</v>
      </c>
      <c r="E89" s="63">
        <f t="shared" si="3"/>
        <v>1</v>
      </c>
      <c r="F89" s="73">
        <v>29.1</v>
      </c>
      <c r="G89" s="65">
        <f t="shared" si="4"/>
        <v>1</v>
      </c>
      <c r="I89" s="67">
        <f t="shared" si="5"/>
        <v>1</v>
      </c>
      <c r="J89" s="68">
        <v>1</v>
      </c>
    </row>
    <row r="90" spans="2:10">
      <c r="B90" s="60" t="s">
        <v>144</v>
      </c>
      <c r="C90" s="61" t="s">
        <v>62</v>
      </c>
      <c r="D90" s="74">
        <v>32.9</v>
      </c>
      <c r="E90" s="63">
        <f t="shared" si="3"/>
        <v>1</v>
      </c>
      <c r="F90" s="73">
        <v>30.2</v>
      </c>
      <c r="G90" s="65">
        <f t="shared" si="4"/>
        <v>1</v>
      </c>
      <c r="I90" s="67">
        <f t="shared" si="5"/>
        <v>1</v>
      </c>
      <c r="J90" s="68">
        <v>1</v>
      </c>
    </row>
    <row r="91" spans="2:10">
      <c r="B91" s="60" t="s">
        <v>145</v>
      </c>
      <c r="C91" s="61" t="s">
        <v>64</v>
      </c>
      <c r="D91" s="74">
        <v>33</v>
      </c>
      <c r="E91" s="63">
        <f t="shared" si="3"/>
        <v>1</v>
      </c>
      <c r="F91" s="73">
        <v>30.5</v>
      </c>
      <c r="G91" s="65">
        <f t="shared" si="4"/>
        <v>1</v>
      </c>
      <c r="I91" s="67">
        <f t="shared" si="5"/>
        <v>1</v>
      </c>
      <c r="J91" s="68">
        <v>1</v>
      </c>
    </row>
    <row r="92" spans="2:10">
      <c r="B92" s="60" t="s">
        <v>146</v>
      </c>
      <c r="C92" s="61" t="s">
        <v>66</v>
      </c>
      <c r="D92" s="74">
        <v>33.4</v>
      </c>
      <c r="E92" s="63">
        <f t="shared" si="3"/>
        <v>1</v>
      </c>
      <c r="F92" s="73">
        <v>31.3</v>
      </c>
      <c r="G92" s="65">
        <f t="shared" si="4"/>
        <v>1</v>
      </c>
      <c r="I92" s="67">
        <f t="shared" si="5"/>
        <v>1</v>
      </c>
      <c r="J92" s="68">
        <v>1</v>
      </c>
    </row>
    <row r="93" spans="2:10">
      <c r="B93" s="60" t="s">
        <v>147</v>
      </c>
      <c r="C93" s="61" t="s">
        <v>54</v>
      </c>
      <c r="D93" s="74">
        <v>33.299999999999997</v>
      </c>
      <c r="E93" s="63">
        <f t="shared" si="3"/>
        <v>1</v>
      </c>
      <c r="F93" s="73">
        <v>31</v>
      </c>
      <c r="G93" s="65">
        <f t="shared" si="4"/>
        <v>1</v>
      </c>
      <c r="I93" s="67">
        <f t="shared" si="5"/>
        <v>1</v>
      </c>
      <c r="J93" s="68">
        <v>1</v>
      </c>
    </row>
    <row r="94" spans="2:10">
      <c r="B94" s="60" t="s">
        <v>148</v>
      </c>
      <c r="C94" s="61" t="s">
        <v>56</v>
      </c>
      <c r="D94" s="74">
        <v>33.4</v>
      </c>
      <c r="E94" s="63">
        <f t="shared" si="3"/>
        <v>1</v>
      </c>
      <c r="F94" s="73">
        <v>31.1</v>
      </c>
      <c r="G94" s="65">
        <f t="shared" si="4"/>
        <v>1</v>
      </c>
      <c r="I94" s="67">
        <f t="shared" si="5"/>
        <v>1</v>
      </c>
      <c r="J94" s="68">
        <v>1</v>
      </c>
    </row>
    <row r="95" spans="2:10">
      <c r="B95" s="60" t="s">
        <v>149</v>
      </c>
      <c r="C95" s="61" t="s">
        <v>58</v>
      </c>
      <c r="D95" s="74">
        <v>34.5</v>
      </c>
      <c r="E95" s="63">
        <f t="shared" si="3"/>
        <v>1</v>
      </c>
      <c r="F95" s="73">
        <v>31.4</v>
      </c>
      <c r="G95" s="65">
        <f t="shared" si="4"/>
        <v>1</v>
      </c>
      <c r="I95" s="67">
        <f t="shared" si="5"/>
        <v>1</v>
      </c>
      <c r="J95" s="68">
        <v>1</v>
      </c>
    </row>
    <row r="96" spans="2:10">
      <c r="B96" s="60" t="s">
        <v>150</v>
      </c>
      <c r="C96" s="61" t="s">
        <v>60</v>
      </c>
      <c r="D96" s="74">
        <v>33.700000000000003</v>
      </c>
      <c r="E96" s="63">
        <f t="shared" si="3"/>
        <v>1</v>
      </c>
      <c r="F96" s="73">
        <v>30.5</v>
      </c>
      <c r="G96" s="65">
        <f t="shared" si="4"/>
        <v>1</v>
      </c>
      <c r="I96" s="67">
        <f t="shared" si="5"/>
        <v>1</v>
      </c>
      <c r="J96" s="68">
        <v>1</v>
      </c>
    </row>
    <row r="97" spans="2:10">
      <c r="B97" s="60" t="s">
        <v>151</v>
      </c>
      <c r="C97" s="61" t="s">
        <v>62</v>
      </c>
      <c r="D97" s="74">
        <v>36</v>
      </c>
      <c r="E97" s="63">
        <f t="shared" si="3"/>
        <v>1</v>
      </c>
      <c r="F97" s="73">
        <v>32</v>
      </c>
      <c r="G97" s="65">
        <f t="shared" si="4"/>
        <v>1</v>
      </c>
      <c r="I97" s="67">
        <f t="shared" si="5"/>
        <v>1</v>
      </c>
      <c r="J97" s="68">
        <v>1</v>
      </c>
    </row>
    <row r="98" spans="2:10">
      <c r="B98" s="60" t="s">
        <v>152</v>
      </c>
      <c r="C98" s="61" t="s">
        <v>64</v>
      </c>
      <c r="D98" s="74">
        <v>35.4</v>
      </c>
      <c r="E98" s="63">
        <f t="shared" si="3"/>
        <v>1</v>
      </c>
      <c r="F98" s="73">
        <v>31.3</v>
      </c>
      <c r="G98" s="65">
        <f t="shared" si="4"/>
        <v>1</v>
      </c>
      <c r="I98" s="67">
        <f t="shared" si="5"/>
        <v>1</v>
      </c>
      <c r="J98" s="68">
        <v>1</v>
      </c>
    </row>
    <row r="99" spans="2:10">
      <c r="B99" s="60" t="s">
        <v>153</v>
      </c>
      <c r="C99" s="61" t="s">
        <v>66</v>
      </c>
      <c r="D99" s="74">
        <v>35.5</v>
      </c>
      <c r="E99" s="63">
        <f t="shared" si="3"/>
        <v>1</v>
      </c>
      <c r="F99" s="73">
        <v>31</v>
      </c>
      <c r="G99" s="65">
        <f t="shared" si="4"/>
        <v>1</v>
      </c>
      <c r="I99" s="67">
        <f t="shared" si="5"/>
        <v>1</v>
      </c>
      <c r="J99" s="68">
        <v>1</v>
      </c>
    </row>
    <row r="100" spans="2:10">
      <c r="B100" s="60" t="s">
        <v>154</v>
      </c>
      <c r="C100" s="61" t="s">
        <v>54</v>
      </c>
      <c r="D100" s="74">
        <v>36.4</v>
      </c>
      <c r="E100" s="63">
        <f t="shared" si="3"/>
        <v>1</v>
      </c>
      <c r="F100" s="73">
        <v>31.9</v>
      </c>
      <c r="G100" s="65">
        <f t="shared" si="4"/>
        <v>1</v>
      </c>
      <c r="I100" s="67">
        <f t="shared" si="5"/>
        <v>1</v>
      </c>
      <c r="J100" s="68">
        <v>1</v>
      </c>
    </row>
    <row r="101" spans="2:10">
      <c r="B101" s="60" t="s">
        <v>155</v>
      </c>
      <c r="C101" s="61" t="s">
        <v>56</v>
      </c>
      <c r="D101" s="74">
        <v>35.200000000000003</v>
      </c>
      <c r="E101" s="63">
        <f t="shared" si="3"/>
        <v>1</v>
      </c>
      <c r="F101" s="73">
        <v>31.1</v>
      </c>
      <c r="G101" s="65">
        <f t="shared" si="4"/>
        <v>1</v>
      </c>
      <c r="I101" s="67">
        <f t="shared" si="5"/>
        <v>1</v>
      </c>
      <c r="J101" s="68">
        <v>1</v>
      </c>
    </row>
    <row r="102" spans="2:10">
      <c r="B102" s="60" t="s">
        <v>156</v>
      </c>
      <c r="C102" s="61" t="s">
        <v>58</v>
      </c>
      <c r="D102" s="74">
        <v>33.200000000000003</v>
      </c>
      <c r="E102" s="63">
        <f t="shared" si="3"/>
        <v>1</v>
      </c>
      <c r="F102" s="73">
        <v>31.1</v>
      </c>
      <c r="G102" s="65">
        <f t="shared" si="4"/>
        <v>1</v>
      </c>
      <c r="I102" s="67">
        <f t="shared" si="5"/>
        <v>1</v>
      </c>
      <c r="J102" s="68">
        <v>1</v>
      </c>
    </row>
    <row r="103" spans="2:10">
      <c r="B103" s="60" t="s">
        <v>157</v>
      </c>
      <c r="C103" s="61" t="s">
        <v>60</v>
      </c>
      <c r="D103" s="74">
        <v>33.5</v>
      </c>
      <c r="E103" s="63">
        <f t="shared" si="3"/>
        <v>1</v>
      </c>
      <c r="F103" s="73">
        <v>30.8</v>
      </c>
      <c r="G103" s="65">
        <f t="shared" si="4"/>
        <v>1</v>
      </c>
      <c r="I103" s="67">
        <f t="shared" si="5"/>
        <v>1</v>
      </c>
      <c r="J103" s="68">
        <v>1</v>
      </c>
    </row>
    <row r="104" spans="2:10">
      <c r="B104" s="60" t="s">
        <v>158</v>
      </c>
      <c r="C104" s="61" t="s">
        <v>62</v>
      </c>
      <c r="D104" s="62">
        <v>29.7</v>
      </c>
      <c r="E104" s="63" t="str">
        <f t="shared" si="3"/>
        <v/>
      </c>
      <c r="F104" s="73">
        <v>26.8</v>
      </c>
      <c r="G104" s="65">
        <f t="shared" si="4"/>
        <v>1</v>
      </c>
      <c r="I104" s="67">
        <f t="shared" si="5"/>
        <v>1</v>
      </c>
      <c r="J104" s="68">
        <v>1</v>
      </c>
    </row>
    <row r="105" spans="2:10">
      <c r="B105" s="60" t="s">
        <v>159</v>
      </c>
      <c r="C105" s="61" t="s">
        <v>64</v>
      </c>
      <c r="D105" s="74">
        <v>31.3</v>
      </c>
      <c r="E105" s="63">
        <f t="shared" si="3"/>
        <v>1</v>
      </c>
      <c r="F105" s="73">
        <v>29.5</v>
      </c>
      <c r="G105" s="65">
        <f t="shared" si="4"/>
        <v>1</v>
      </c>
      <c r="I105" s="67">
        <f t="shared" si="5"/>
        <v>1</v>
      </c>
      <c r="J105" s="68">
        <v>1</v>
      </c>
    </row>
    <row r="106" spans="2:10">
      <c r="B106" s="60" t="s">
        <v>160</v>
      </c>
      <c r="C106" s="61" t="s">
        <v>66</v>
      </c>
      <c r="D106" s="74">
        <v>32.200000000000003</v>
      </c>
      <c r="E106" s="63">
        <f t="shared" si="3"/>
        <v>1</v>
      </c>
      <c r="F106" s="73">
        <v>30.1</v>
      </c>
      <c r="G106" s="65">
        <f t="shared" si="4"/>
        <v>1</v>
      </c>
      <c r="I106" s="67">
        <f t="shared" si="5"/>
        <v>1</v>
      </c>
      <c r="J106" s="68">
        <v>1</v>
      </c>
    </row>
    <row r="107" spans="2:10">
      <c r="B107" s="60" t="s">
        <v>161</v>
      </c>
      <c r="C107" s="61" t="s">
        <v>54</v>
      </c>
      <c r="D107" s="62">
        <v>27.9</v>
      </c>
      <c r="E107" s="63" t="str">
        <f t="shared" si="3"/>
        <v/>
      </c>
      <c r="F107" s="73">
        <v>26.4</v>
      </c>
      <c r="G107" s="65">
        <f t="shared" si="4"/>
        <v>1</v>
      </c>
      <c r="I107" s="67">
        <f t="shared" si="5"/>
        <v>1</v>
      </c>
      <c r="J107" s="68">
        <v>1</v>
      </c>
    </row>
    <row r="108" spans="2:10">
      <c r="B108" s="60" t="s">
        <v>162</v>
      </c>
      <c r="C108" s="61" t="s">
        <v>56</v>
      </c>
      <c r="D108" s="74">
        <v>30.5</v>
      </c>
      <c r="E108" s="63">
        <f t="shared" si="3"/>
        <v>1</v>
      </c>
      <c r="F108" s="73">
        <v>28.8</v>
      </c>
      <c r="G108" s="65">
        <f t="shared" si="4"/>
        <v>1</v>
      </c>
      <c r="I108" s="67">
        <f t="shared" si="5"/>
        <v>1</v>
      </c>
      <c r="J108" s="68">
        <v>1</v>
      </c>
    </row>
    <row r="109" spans="2:10">
      <c r="B109" s="60" t="s">
        <v>163</v>
      </c>
      <c r="C109" s="61" t="s">
        <v>58</v>
      </c>
      <c r="D109" s="74">
        <v>31.7</v>
      </c>
      <c r="E109" s="63">
        <f t="shared" si="3"/>
        <v>1</v>
      </c>
      <c r="F109" s="73">
        <v>29.4</v>
      </c>
      <c r="G109" s="65">
        <f t="shared" si="4"/>
        <v>1</v>
      </c>
      <c r="I109" s="67">
        <f t="shared" si="5"/>
        <v>1</v>
      </c>
      <c r="J109" s="68">
        <v>1</v>
      </c>
    </row>
    <row r="110" spans="2:10">
      <c r="B110" s="60" t="s">
        <v>164</v>
      </c>
      <c r="C110" s="61" t="s">
        <v>60</v>
      </c>
      <c r="D110" s="74">
        <v>33</v>
      </c>
      <c r="E110" s="63">
        <f t="shared" si="3"/>
        <v>1</v>
      </c>
      <c r="F110" s="73">
        <v>30.6</v>
      </c>
      <c r="G110" s="65">
        <f t="shared" si="4"/>
        <v>1</v>
      </c>
      <c r="I110" s="67">
        <f t="shared" si="5"/>
        <v>1</v>
      </c>
      <c r="J110" s="68">
        <v>1</v>
      </c>
    </row>
    <row r="111" spans="2:10">
      <c r="B111" s="60" t="s">
        <v>165</v>
      </c>
      <c r="C111" s="61" t="s">
        <v>62</v>
      </c>
      <c r="D111" s="74">
        <v>33.299999999999997</v>
      </c>
      <c r="E111" s="63">
        <f t="shared" si="3"/>
        <v>1</v>
      </c>
      <c r="F111" s="73">
        <v>30.8</v>
      </c>
      <c r="G111" s="65">
        <f t="shared" si="4"/>
        <v>1</v>
      </c>
      <c r="I111" s="67">
        <f t="shared" si="5"/>
        <v>1</v>
      </c>
      <c r="J111" s="68">
        <v>1</v>
      </c>
    </row>
    <row r="112" spans="2:10">
      <c r="B112" s="60" t="s">
        <v>166</v>
      </c>
      <c r="C112" s="61" t="s">
        <v>64</v>
      </c>
      <c r="D112" s="74">
        <v>33.9</v>
      </c>
      <c r="E112" s="63">
        <f t="shared" si="3"/>
        <v>1</v>
      </c>
      <c r="F112" s="73">
        <v>30.9</v>
      </c>
      <c r="G112" s="65">
        <f t="shared" si="4"/>
        <v>1</v>
      </c>
      <c r="I112" s="67">
        <f t="shared" si="5"/>
        <v>1</v>
      </c>
      <c r="J112" s="68">
        <v>1</v>
      </c>
    </row>
    <row r="113" spans="2:10">
      <c r="B113" s="60" t="s">
        <v>167</v>
      </c>
      <c r="C113" s="61" t="s">
        <v>66</v>
      </c>
      <c r="D113" s="74">
        <v>34.4</v>
      </c>
      <c r="E113" s="63">
        <f t="shared" si="3"/>
        <v>1</v>
      </c>
      <c r="F113" s="73">
        <v>30.6</v>
      </c>
      <c r="G113" s="65">
        <f t="shared" si="4"/>
        <v>1</v>
      </c>
      <c r="I113" s="67">
        <f t="shared" si="5"/>
        <v>1</v>
      </c>
      <c r="J113" s="68">
        <v>1</v>
      </c>
    </row>
    <row r="114" spans="2:10">
      <c r="B114" s="60" t="s">
        <v>168</v>
      </c>
      <c r="C114" s="61" t="s">
        <v>54</v>
      </c>
      <c r="D114" s="74">
        <v>34.6</v>
      </c>
      <c r="E114" s="63">
        <f t="shared" si="3"/>
        <v>1</v>
      </c>
      <c r="F114" s="73">
        <v>31.1</v>
      </c>
      <c r="G114" s="65">
        <f t="shared" si="4"/>
        <v>1</v>
      </c>
      <c r="I114" s="67">
        <f t="shared" si="5"/>
        <v>1</v>
      </c>
      <c r="J114" s="68">
        <v>1</v>
      </c>
    </row>
    <row r="115" spans="2:10">
      <c r="B115" s="60" t="s">
        <v>169</v>
      </c>
      <c r="C115" s="61" t="s">
        <v>56</v>
      </c>
      <c r="D115" s="74">
        <v>34.700000000000003</v>
      </c>
      <c r="E115" s="63">
        <f t="shared" si="3"/>
        <v>1</v>
      </c>
      <c r="F115" s="73">
        <v>31.3</v>
      </c>
      <c r="G115" s="65">
        <f t="shared" si="4"/>
        <v>1</v>
      </c>
      <c r="I115" s="67">
        <f t="shared" si="5"/>
        <v>1</v>
      </c>
      <c r="J115" s="68">
        <v>1</v>
      </c>
    </row>
    <row r="116" spans="2:10">
      <c r="B116" s="60" t="s">
        <v>170</v>
      </c>
      <c r="C116" s="61" t="s">
        <v>58</v>
      </c>
      <c r="D116" s="74">
        <v>34.700000000000003</v>
      </c>
      <c r="E116" s="63">
        <f t="shared" si="3"/>
        <v>1</v>
      </c>
      <c r="F116" s="73">
        <v>30.8</v>
      </c>
      <c r="G116" s="65">
        <f t="shared" si="4"/>
        <v>1</v>
      </c>
      <c r="I116" s="67">
        <f t="shared" si="5"/>
        <v>1</v>
      </c>
      <c r="J116" s="68">
        <v>1</v>
      </c>
    </row>
    <row r="117" spans="2:10">
      <c r="B117" s="60" t="s">
        <v>171</v>
      </c>
      <c r="C117" s="61" t="s">
        <v>60</v>
      </c>
      <c r="D117" s="74">
        <v>35.1</v>
      </c>
      <c r="E117" s="63">
        <f t="shared" si="3"/>
        <v>1</v>
      </c>
      <c r="F117" s="73">
        <v>30.4</v>
      </c>
      <c r="G117" s="65">
        <f t="shared" si="4"/>
        <v>1</v>
      </c>
      <c r="I117" s="67">
        <f t="shared" si="5"/>
        <v>1</v>
      </c>
      <c r="J117" s="68">
        <v>1</v>
      </c>
    </row>
    <row r="118" spans="2:10">
      <c r="B118" s="60" t="s">
        <v>172</v>
      </c>
      <c r="C118" s="61" t="s">
        <v>62</v>
      </c>
      <c r="D118" s="74">
        <v>34.6</v>
      </c>
      <c r="E118" s="63">
        <f t="shared" si="3"/>
        <v>1</v>
      </c>
      <c r="F118" s="73">
        <v>30.3</v>
      </c>
      <c r="G118" s="65">
        <f t="shared" si="4"/>
        <v>1</v>
      </c>
      <c r="I118" s="67">
        <f t="shared" si="5"/>
        <v>1</v>
      </c>
      <c r="J118" s="68">
        <v>1</v>
      </c>
    </row>
    <row r="119" spans="2:10">
      <c r="B119" s="60" t="s">
        <v>173</v>
      </c>
      <c r="C119" s="61" t="s">
        <v>64</v>
      </c>
      <c r="D119" s="74">
        <v>35.9</v>
      </c>
      <c r="E119" s="63">
        <f t="shared" si="3"/>
        <v>1</v>
      </c>
      <c r="F119" s="73">
        <v>31.4</v>
      </c>
      <c r="G119" s="65">
        <f t="shared" si="4"/>
        <v>1</v>
      </c>
      <c r="I119" s="67">
        <f t="shared" si="5"/>
        <v>1</v>
      </c>
      <c r="J119" s="68">
        <v>1</v>
      </c>
    </row>
    <row r="120" spans="2:10">
      <c r="B120" s="60" t="s">
        <v>174</v>
      </c>
      <c r="C120" s="61" t="s">
        <v>66</v>
      </c>
      <c r="D120" s="74">
        <v>36</v>
      </c>
      <c r="E120" s="63">
        <f t="shared" si="3"/>
        <v>1</v>
      </c>
      <c r="F120" s="73">
        <v>32</v>
      </c>
      <c r="G120" s="65">
        <f t="shared" si="4"/>
        <v>1</v>
      </c>
      <c r="I120" s="67">
        <f t="shared" si="5"/>
        <v>1</v>
      </c>
      <c r="J120" s="68">
        <v>1</v>
      </c>
    </row>
    <row r="121" spans="2:10">
      <c r="B121" s="60" t="s">
        <v>175</v>
      </c>
      <c r="C121" s="61" t="s">
        <v>54</v>
      </c>
      <c r="D121" s="74">
        <v>35.299999999999997</v>
      </c>
      <c r="E121" s="63">
        <f t="shared" si="3"/>
        <v>1</v>
      </c>
      <c r="F121" s="73">
        <v>30.9</v>
      </c>
      <c r="G121" s="65">
        <f t="shared" si="4"/>
        <v>1</v>
      </c>
      <c r="I121" s="67">
        <f t="shared" si="5"/>
        <v>1</v>
      </c>
      <c r="J121" s="68">
        <v>1</v>
      </c>
    </row>
    <row r="122" spans="2:10">
      <c r="B122" s="60" t="s">
        <v>176</v>
      </c>
      <c r="C122" s="61" t="s">
        <v>56</v>
      </c>
      <c r="D122" s="74">
        <v>37</v>
      </c>
      <c r="E122" s="63">
        <f t="shared" si="3"/>
        <v>1</v>
      </c>
      <c r="F122" s="73">
        <v>32.4</v>
      </c>
      <c r="G122" s="65">
        <f t="shared" si="4"/>
        <v>1</v>
      </c>
      <c r="I122" s="67">
        <f t="shared" si="5"/>
        <v>1</v>
      </c>
      <c r="J122" s="68">
        <v>1</v>
      </c>
    </row>
    <row r="123" spans="2:10">
      <c r="B123" s="60" t="s">
        <v>177</v>
      </c>
      <c r="C123" s="61" t="s">
        <v>58</v>
      </c>
      <c r="D123" s="74">
        <v>37</v>
      </c>
      <c r="E123" s="63">
        <f t="shared" si="3"/>
        <v>1</v>
      </c>
      <c r="F123" s="73">
        <v>32</v>
      </c>
      <c r="G123" s="65">
        <f t="shared" si="4"/>
        <v>1</v>
      </c>
      <c r="I123" s="67">
        <f t="shared" si="5"/>
        <v>1</v>
      </c>
      <c r="J123" s="68">
        <v>1</v>
      </c>
    </row>
    <row r="124" spans="2:10">
      <c r="B124" s="60" t="s">
        <v>178</v>
      </c>
      <c r="C124" s="61" t="s">
        <v>60</v>
      </c>
      <c r="D124" s="74">
        <v>36.6</v>
      </c>
      <c r="E124" s="63">
        <f t="shared" si="3"/>
        <v>1</v>
      </c>
      <c r="F124" s="73">
        <v>32</v>
      </c>
      <c r="G124" s="65">
        <f t="shared" si="4"/>
        <v>1</v>
      </c>
      <c r="I124" s="67">
        <f t="shared" si="5"/>
        <v>1</v>
      </c>
      <c r="J124" s="68">
        <v>1</v>
      </c>
    </row>
    <row r="125" spans="2:10">
      <c r="B125" s="60" t="s">
        <v>179</v>
      </c>
      <c r="C125" s="61" t="s">
        <v>62</v>
      </c>
      <c r="D125" s="74">
        <v>34.9</v>
      </c>
      <c r="E125" s="63">
        <f t="shared" si="3"/>
        <v>1</v>
      </c>
      <c r="F125" s="73">
        <v>31.4</v>
      </c>
      <c r="G125" s="65">
        <f t="shared" si="4"/>
        <v>1</v>
      </c>
      <c r="I125" s="67">
        <f t="shared" si="5"/>
        <v>1</v>
      </c>
      <c r="J125" s="68">
        <v>1</v>
      </c>
    </row>
    <row r="126" spans="2:10">
      <c r="B126" s="60" t="s">
        <v>180</v>
      </c>
      <c r="C126" s="61" t="s">
        <v>64</v>
      </c>
      <c r="D126" s="74">
        <v>35.5</v>
      </c>
      <c r="E126" s="63">
        <f t="shared" si="3"/>
        <v>1</v>
      </c>
      <c r="F126" s="73">
        <v>32.299999999999997</v>
      </c>
      <c r="G126" s="65">
        <f t="shared" si="4"/>
        <v>1</v>
      </c>
      <c r="I126" s="67">
        <f t="shared" si="5"/>
        <v>1</v>
      </c>
      <c r="J126" s="68">
        <v>1</v>
      </c>
    </row>
    <row r="127" spans="2:10">
      <c r="B127" s="60" t="s">
        <v>181</v>
      </c>
      <c r="C127" s="61" t="s">
        <v>66</v>
      </c>
      <c r="D127" s="74">
        <v>36.4</v>
      </c>
      <c r="E127" s="63">
        <f t="shared" si="3"/>
        <v>1</v>
      </c>
      <c r="F127" s="73">
        <v>32.1</v>
      </c>
      <c r="G127" s="65">
        <f t="shared" si="4"/>
        <v>1</v>
      </c>
      <c r="I127" s="67">
        <f t="shared" si="5"/>
        <v>1</v>
      </c>
      <c r="J127" s="68">
        <v>1</v>
      </c>
    </row>
    <row r="128" spans="2:10">
      <c r="B128" s="60" t="s">
        <v>182</v>
      </c>
      <c r="C128" s="61" t="s">
        <v>54</v>
      </c>
      <c r="D128" s="74">
        <v>32.200000000000003</v>
      </c>
      <c r="E128" s="63">
        <f t="shared" si="3"/>
        <v>1</v>
      </c>
      <c r="F128" s="73">
        <v>30.4</v>
      </c>
      <c r="G128" s="65">
        <f t="shared" si="4"/>
        <v>1</v>
      </c>
      <c r="I128" s="67">
        <f t="shared" si="5"/>
        <v>1</v>
      </c>
      <c r="J128" s="68">
        <v>1</v>
      </c>
    </row>
    <row r="129" spans="2:10">
      <c r="B129" s="60" t="s">
        <v>183</v>
      </c>
      <c r="C129" s="61" t="s">
        <v>56</v>
      </c>
      <c r="D129" s="74">
        <v>33.5</v>
      </c>
      <c r="E129" s="63">
        <f t="shared" si="3"/>
        <v>1</v>
      </c>
      <c r="F129" s="73">
        <v>30.1</v>
      </c>
      <c r="G129" s="65">
        <f t="shared" si="4"/>
        <v>1</v>
      </c>
      <c r="I129" s="67">
        <f t="shared" si="5"/>
        <v>1</v>
      </c>
      <c r="J129" s="68">
        <v>1</v>
      </c>
    </row>
    <row r="130" spans="2:10">
      <c r="B130" s="60" t="s">
        <v>184</v>
      </c>
      <c r="C130" s="61" t="s">
        <v>58</v>
      </c>
      <c r="D130" s="74">
        <v>32.1</v>
      </c>
      <c r="E130" s="63">
        <f t="shared" si="3"/>
        <v>1</v>
      </c>
      <c r="F130" s="73">
        <v>29.4</v>
      </c>
      <c r="G130" s="65">
        <f t="shared" si="4"/>
        <v>1</v>
      </c>
      <c r="I130" s="67">
        <f t="shared" si="5"/>
        <v>1</v>
      </c>
      <c r="J130" s="68">
        <v>1</v>
      </c>
    </row>
    <row r="131" spans="2:10">
      <c r="B131" s="60" t="s">
        <v>185</v>
      </c>
      <c r="C131" s="61" t="s">
        <v>60</v>
      </c>
      <c r="D131" s="62">
        <v>27.7</v>
      </c>
      <c r="E131" s="63" t="str">
        <f t="shared" si="3"/>
        <v/>
      </c>
      <c r="F131" s="73">
        <v>28.1</v>
      </c>
      <c r="G131" s="65">
        <f t="shared" si="4"/>
        <v>1</v>
      </c>
      <c r="I131" s="67">
        <f t="shared" si="5"/>
        <v>1</v>
      </c>
      <c r="J131" s="68">
        <v>1</v>
      </c>
    </row>
    <row r="132" spans="2:10">
      <c r="B132" s="60" t="s">
        <v>186</v>
      </c>
      <c r="C132" s="61" t="s">
        <v>62</v>
      </c>
      <c r="D132" s="62">
        <v>28.3</v>
      </c>
      <c r="E132" s="63" t="str">
        <f t="shared" si="3"/>
        <v/>
      </c>
      <c r="F132" s="73">
        <v>27.8</v>
      </c>
      <c r="G132" s="65">
        <f t="shared" si="4"/>
        <v>1</v>
      </c>
      <c r="I132" s="67">
        <f t="shared" si="5"/>
        <v>1</v>
      </c>
      <c r="J132" s="68">
        <v>1</v>
      </c>
    </row>
    <row r="133" spans="2:10">
      <c r="B133" s="60" t="s">
        <v>187</v>
      </c>
      <c r="C133" s="61" t="s">
        <v>64</v>
      </c>
      <c r="D133" s="74">
        <v>32</v>
      </c>
      <c r="E133" s="63">
        <f t="shared" si="3"/>
        <v>1</v>
      </c>
      <c r="F133" s="73">
        <v>30</v>
      </c>
      <c r="G133" s="65">
        <f t="shared" si="4"/>
        <v>1</v>
      </c>
      <c r="I133" s="67">
        <f t="shared" si="5"/>
        <v>1</v>
      </c>
      <c r="J133" s="68">
        <v>1</v>
      </c>
    </row>
    <row r="134" spans="2:10">
      <c r="B134" s="60" t="s">
        <v>188</v>
      </c>
      <c r="C134" s="61" t="s">
        <v>66</v>
      </c>
      <c r="D134" s="74">
        <v>32.700000000000003</v>
      </c>
      <c r="E134" s="63" t="str">
        <f t="shared" si="3"/>
        <v/>
      </c>
      <c r="F134" s="73">
        <v>31.7</v>
      </c>
      <c r="G134" s="65" t="str">
        <f t="shared" si="4"/>
        <v/>
      </c>
      <c r="I134" s="67" t="str">
        <f t="shared" si="5"/>
        <v/>
      </c>
      <c r="J134" s="75"/>
    </row>
    <row r="135" spans="2:10">
      <c r="B135" s="60" t="s">
        <v>189</v>
      </c>
      <c r="C135" s="61" t="s">
        <v>54</v>
      </c>
      <c r="D135" s="74">
        <v>34</v>
      </c>
      <c r="E135" s="63" t="str">
        <f t="shared" si="3"/>
        <v/>
      </c>
      <c r="F135" s="73">
        <v>32.1</v>
      </c>
      <c r="G135" s="65" t="str">
        <f t="shared" si="4"/>
        <v/>
      </c>
      <c r="I135" s="67" t="str">
        <f t="shared" si="5"/>
        <v/>
      </c>
      <c r="J135" s="75"/>
    </row>
    <row r="136" spans="2:10">
      <c r="B136" s="60" t="s">
        <v>190</v>
      </c>
      <c r="C136" s="61" t="s">
        <v>56</v>
      </c>
      <c r="D136" s="74">
        <v>34.200000000000003</v>
      </c>
      <c r="E136" s="63" t="str">
        <f t="shared" si="3"/>
        <v/>
      </c>
      <c r="F136" s="73">
        <v>32</v>
      </c>
      <c r="G136" s="65" t="str">
        <f t="shared" si="4"/>
        <v/>
      </c>
      <c r="I136" s="67" t="str">
        <f t="shared" si="5"/>
        <v/>
      </c>
      <c r="J136" s="75"/>
    </row>
    <row r="137" spans="2:10">
      <c r="B137" s="60" t="s">
        <v>191</v>
      </c>
      <c r="C137" s="61" t="s">
        <v>58</v>
      </c>
      <c r="D137" s="74">
        <v>33.9</v>
      </c>
      <c r="E137" s="63">
        <f t="shared" ref="E137:E163" si="6">IF(AND(D137&gt;=30, J137=1), 1, "")</f>
        <v>1</v>
      </c>
      <c r="F137" s="73">
        <v>31.8</v>
      </c>
      <c r="G137" s="65">
        <f t="shared" ref="G137:G163" si="7">IF(AND(F137&gt;=25, J137=1), 1, "")</f>
        <v>1</v>
      </c>
      <c r="I137" s="67">
        <f t="shared" ref="I137:I163" si="8">IF(OR(E137=1, G137=1), 1, "")</f>
        <v>1</v>
      </c>
      <c r="J137" s="68">
        <v>1</v>
      </c>
    </row>
    <row r="138" spans="2:10">
      <c r="B138" s="60" t="s">
        <v>192</v>
      </c>
      <c r="C138" s="61" t="s">
        <v>60</v>
      </c>
      <c r="D138" s="74">
        <v>33.5</v>
      </c>
      <c r="E138" s="63">
        <f t="shared" si="6"/>
        <v>1</v>
      </c>
      <c r="F138" s="73">
        <v>31.8</v>
      </c>
      <c r="G138" s="65">
        <f t="shared" si="7"/>
        <v>1</v>
      </c>
      <c r="I138" s="67">
        <f t="shared" si="8"/>
        <v>1</v>
      </c>
      <c r="J138" s="68">
        <v>1</v>
      </c>
    </row>
    <row r="139" spans="2:10">
      <c r="B139" s="60" t="s">
        <v>193</v>
      </c>
      <c r="C139" s="61" t="s">
        <v>62</v>
      </c>
      <c r="D139" s="74">
        <v>33.9</v>
      </c>
      <c r="E139" s="63">
        <f t="shared" si="6"/>
        <v>1</v>
      </c>
      <c r="F139" s="73">
        <v>31.8</v>
      </c>
      <c r="G139" s="65">
        <f t="shared" si="7"/>
        <v>1</v>
      </c>
      <c r="I139" s="67">
        <f t="shared" si="8"/>
        <v>1</v>
      </c>
      <c r="J139" s="68">
        <v>1</v>
      </c>
    </row>
    <row r="140" spans="2:10">
      <c r="B140" s="60" t="s">
        <v>194</v>
      </c>
      <c r="C140" s="61" t="s">
        <v>64</v>
      </c>
      <c r="D140" s="74">
        <v>33.4</v>
      </c>
      <c r="E140" s="63">
        <f t="shared" si="6"/>
        <v>1</v>
      </c>
      <c r="F140" s="73">
        <v>31.2</v>
      </c>
      <c r="G140" s="65">
        <f t="shared" si="7"/>
        <v>1</v>
      </c>
      <c r="I140" s="67">
        <f t="shared" si="8"/>
        <v>1</v>
      </c>
      <c r="J140" s="68">
        <v>1</v>
      </c>
    </row>
    <row r="141" spans="2:10">
      <c r="B141" s="60" t="s">
        <v>195</v>
      </c>
      <c r="C141" s="61" t="s">
        <v>66</v>
      </c>
      <c r="D141" s="74">
        <v>34</v>
      </c>
      <c r="E141" s="63">
        <f t="shared" si="6"/>
        <v>1</v>
      </c>
      <c r="F141" s="73">
        <v>31.4</v>
      </c>
      <c r="G141" s="65">
        <f t="shared" si="7"/>
        <v>1</v>
      </c>
      <c r="I141" s="67">
        <f t="shared" si="8"/>
        <v>1</v>
      </c>
      <c r="J141" s="68">
        <v>1</v>
      </c>
    </row>
    <row r="142" spans="2:10">
      <c r="B142" s="60" t="s">
        <v>196</v>
      </c>
      <c r="C142" s="61" t="s">
        <v>54</v>
      </c>
      <c r="D142" s="74">
        <v>35</v>
      </c>
      <c r="E142" s="63">
        <f t="shared" si="6"/>
        <v>1</v>
      </c>
      <c r="F142" s="73">
        <v>30.9</v>
      </c>
      <c r="G142" s="65">
        <f t="shared" si="7"/>
        <v>1</v>
      </c>
      <c r="I142" s="67">
        <f t="shared" si="8"/>
        <v>1</v>
      </c>
      <c r="J142" s="68">
        <v>1</v>
      </c>
    </row>
    <row r="143" spans="2:10">
      <c r="B143" s="60" t="s">
        <v>197</v>
      </c>
      <c r="C143" s="61" t="s">
        <v>56</v>
      </c>
      <c r="D143" s="74">
        <v>34.799999999999997</v>
      </c>
      <c r="E143" s="63">
        <f t="shared" si="6"/>
        <v>1</v>
      </c>
      <c r="F143" s="73">
        <v>31.2</v>
      </c>
      <c r="G143" s="65">
        <f t="shared" si="7"/>
        <v>1</v>
      </c>
      <c r="I143" s="67">
        <f t="shared" si="8"/>
        <v>1</v>
      </c>
      <c r="J143" s="68">
        <v>1</v>
      </c>
    </row>
    <row r="144" spans="2:10">
      <c r="B144" s="60" t="s">
        <v>198</v>
      </c>
      <c r="C144" s="61" t="s">
        <v>58</v>
      </c>
      <c r="D144" s="74">
        <v>33</v>
      </c>
      <c r="E144" s="63">
        <f t="shared" si="6"/>
        <v>1</v>
      </c>
      <c r="F144" s="73">
        <v>31.4</v>
      </c>
      <c r="G144" s="65">
        <f t="shared" si="7"/>
        <v>1</v>
      </c>
      <c r="I144" s="67">
        <f t="shared" si="8"/>
        <v>1</v>
      </c>
      <c r="J144" s="68">
        <v>1</v>
      </c>
    </row>
    <row r="145" spans="2:10">
      <c r="B145" s="60" t="s">
        <v>199</v>
      </c>
      <c r="C145" s="61" t="s">
        <v>60</v>
      </c>
      <c r="D145" s="74">
        <v>34.700000000000003</v>
      </c>
      <c r="E145" s="63">
        <f t="shared" si="6"/>
        <v>1</v>
      </c>
      <c r="F145" s="73">
        <v>32.200000000000003</v>
      </c>
      <c r="G145" s="65">
        <f t="shared" si="7"/>
        <v>1</v>
      </c>
      <c r="I145" s="67">
        <f t="shared" si="8"/>
        <v>1</v>
      </c>
      <c r="J145" s="68">
        <v>1</v>
      </c>
    </row>
    <row r="146" spans="2:10">
      <c r="B146" s="60" t="s">
        <v>200</v>
      </c>
      <c r="C146" s="61" t="s">
        <v>62</v>
      </c>
      <c r="D146" s="74">
        <v>33.6</v>
      </c>
      <c r="E146" s="63">
        <f t="shared" si="6"/>
        <v>1</v>
      </c>
      <c r="F146" s="73">
        <v>32.200000000000003</v>
      </c>
      <c r="G146" s="65">
        <f t="shared" si="7"/>
        <v>1</v>
      </c>
      <c r="I146" s="67">
        <f t="shared" si="8"/>
        <v>1</v>
      </c>
      <c r="J146" s="68">
        <v>1</v>
      </c>
    </row>
    <row r="147" spans="2:10">
      <c r="B147" s="60" t="s">
        <v>201</v>
      </c>
      <c r="C147" s="61" t="s">
        <v>64</v>
      </c>
      <c r="D147" s="74">
        <v>33.299999999999997</v>
      </c>
      <c r="E147" s="63">
        <f t="shared" si="6"/>
        <v>1</v>
      </c>
      <c r="F147" s="73">
        <v>31.4</v>
      </c>
      <c r="G147" s="65">
        <f t="shared" si="7"/>
        <v>1</v>
      </c>
      <c r="I147" s="67">
        <f t="shared" si="8"/>
        <v>1</v>
      </c>
      <c r="J147" s="68">
        <v>1</v>
      </c>
    </row>
    <row r="148" spans="2:10">
      <c r="B148" s="60" t="s">
        <v>202</v>
      </c>
      <c r="C148" s="61" t="s">
        <v>66</v>
      </c>
      <c r="D148" s="74">
        <v>32</v>
      </c>
      <c r="E148" s="63">
        <f t="shared" si="6"/>
        <v>1</v>
      </c>
      <c r="F148" s="73">
        <v>30.7</v>
      </c>
      <c r="G148" s="65">
        <f t="shared" si="7"/>
        <v>1</v>
      </c>
      <c r="I148" s="67">
        <f t="shared" si="8"/>
        <v>1</v>
      </c>
      <c r="J148" s="68">
        <v>1</v>
      </c>
    </row>
    <row r="149" spans="2:10">
      <c r="B149" s="60" t="s">
        <v>203</v>
      </c>
      <c r="C149" s="61" t="s">
        <v>54</v>
      </c>
      <c r="D149" s="74">
        <v>34.5</v>
      </c>
      <c r="E149" s="63">
        <f t="shared" si="6"/>
        <v>1</v>
      </c>
      <c r="F149" s="73">
        <v>31.9</v>
      </c>
      <c r="G149" s="65">
        <f t="shared" si="7"/>
        <v>1</v>
      </c>
      <c r="I149" s="67">
        <f t="shared" si="8"/>
        <v>1</v>
      </c>
      <c r="J149" s="68">
        <v>1</v>
      </c>
    </row>
    <row r="150" spans="2:10">
      <c r="B150" s="60" t="s">
        <v>204</v>
      </c>
      <c r="C150" s="61" t="s">
        <v>56</v>
      </c>
      <c r="D150" s="74">
        <v>33.799999999999997</v>
      </c>
      <c r="E150" s="63">
        <f t="shared" si="6"/>
        <v>1</v>
      </c>
      <c r="F150" s="73">
        <v>31.4</v>
      </c>
      <c r="G150" s="65">
        <f t="shared" si="7"/>
        <v>1</v>
      </c>
      <c r="I150" s="67">
        <f t="shared" si="8"/>
        <v>1</v>
      </c>
      <c r="J150" s="68">
        <v>1</v>
      </c>
    </row>
    <row r="151" spans="2:10">
      <c r="B151" s="60" t="s">
        <v>205</v>
      </c>
      <c r="C151" s="61" t="s">
        <v>58</v>
      </c>
      <c r="D151" s="74">
        <v>35</v>
      </c>
      <c r="E151" s="63">
        <f t="shared" si="6"/>
        <v>1</v>
      </c>
      <c r="F151" s="73">
        <v>32.200000000000003</v>
      </c>
      <c r="G151" s="65">
        <f t="shared" si="7"/>
        <v>1</v>
      </c>
      <c r="I151" s="67">
        <f t="shared" si="8"/>
        <v>1</v>
      </c>
      <c r="J151" s="68">
        <v>1</v>
      </c>
    </row>
    <row r="152" spans="2:10">
      <c r="B152" s="60" t="s">
        <v>206</v>
      </c>
      <c r="C152" s="61" t="s">
        <v>60</v>
      </c>
      <c r="D152" s="74">
        <v>36.299999999999997</v>
      </c>
      <c r="E152" s="63">
        <f t="shared" si="6"/>
        <v>1</v>
      </c>
      <c r="F152" s="73">
        <v>31.7</v>
      </c>
      <c r="G152" s="65">
        <f t="shared" si="7"/>
        <v>1</v>
      </c>
      <c r="I152" s="67">
        <f t="shared" si="8"/>
        <v>1</v>
      </c>
      <c r="J152" s="68">
        <v>1</v>
      </c>
    </row>
    <row r="153" spans="2:10">
      <c r="B153" s="60" t="s">
        <v>207</v>
      </c>
      <c r="C153" s="61" t="s">
        <v>62</v>
      </c>
      <c r="D153" s="74">
        <v>34.700000000000003</v>
      </c>
      <c r="E153" s="63">
        <f t="shared" si="6"/>
        <v>1</v>
      </c>
      <c r="F153" s="73">
        <v>31.4</v>
      </c>
      <c r="G153" s="65">
        <f t="shared" si="7"/>
        <v>1</v>
      </c>
      <c r="I153" s="67">
        <f t="shared" si="8"/>
        <v>1</v>
      </c>
      <c r="J153" s="68">
        <v>1</v>
      </c>
    </row>
    <row r="154" spans="2:10">
      <c r="B154" s="60" t="s">
        <v>208</v>
      </c>
      <c r="C154" s="61" t="s">
        <v>64</v>
      </c>
      <c r="D154" s="74">
        <v>34.799999999999997</v>
      </c>
      <c r="E154" s="63">
        <f t="shared" si="6"/>
        <v>1</v>
      </c>
      <c r="F154" s="73">
        <v>31.4</v>
      </c>
      <c r="G154" s="65">
        <f t="shared" si="7"/>
        <v>1</v>
      </c>
      <c r="I154" s="67">
        <f t="shared" si="8"/>
        <v>1</v>
      </c>
      <c r="J154" s="68">
        <v>1</v>
      </c>
    </row>
    <row r="155" spans="2:10">
      <c r="B155" s="60" t="s">
        <v>209</v>
      </c>
      <c r="C155" s="61" t="s">
        <v>66</v>
      </c>
      <c r="D155" s="74">
        <v>34.700000000000003</v>
      </c>
      <c r="E155" s="63">
        <f t="shared" si="6"/>
        <v>1</v>
      </c>
      <c r="F155" s="73">
        <v>31.2</v>
      </c>
      <c r="G155" s="65">
        <f t="shared" si="7"/>
        <v>1</v>
      </c>
      <c r="I155" s="67">
        <f t="shared" si="8"/>
        <v>1</v>
      </c>
      <c r="J155" s="68">
        <v>1</v>
      </c>
    </row>
    <row r="156" spans="2:10">
      <c r="B156" s="60" t="s">
        <v>210</v>
      </c>
      <c r="C156" s="61" t="s">
        <v>54</v>
      </c>
      <c r="D156" s="74">
        <v>30.2</v>
      </c>
      <c r="E156" s="63">
        <f t="shared" si="6"/>
        <v>1</v>
      </c>
      <c r="F156" s="73">
        <v>27.7</v>
      </c>
      <c r="G156" s="65">
        <f t="shared" si="7"/>
        <v>1</v>
      </c>
      <c r="I156" s="67">
        <f t="shared" si="8"/>
        <v>1</v>
      </c>
      <c r="J156" s="68">
        <v>1</v>
      </c>
    </row>
    <row r="157" spans="2:10">
      <c r="B157" s="60" t="s">
        <v>211</v>
      </c>
      <c r="C157" s="61" t="s">
        <v>56</v>
      </c>
      <c r="D157" s="74">
        <v>33.6</v>
      </c>
      <c r="E157" s="63">
        <f t="shared" si="6"/>
        <v>1</v>
      </c>
      <c r="F157" s="73">
        <v>30.8</v>
      </c>
      <c r="G157" s="65">
        <f t="shared" si="7"/>
        <v>1</v>
      </c>
      <c r="I157" s="67">
        <f t="shared" si="8"/>
        <v>1</v>
      </c>
      <c r="J157" s="68">
        <v>1</v>
      </c>
    </row>
    <row r="158" spans="2:10">
      <c r="B158" s="60" t="s">
        <v>212</v>
      </c>
      <c r="C158" s="61" t="s">
        <v>58</v>
      </c>
      <c r="D158" s="74">
        <v>32.1</v>
      </c>
      <c r="E158" s="63">
        <f t="shared" si="6"/>
        <v>1</v>
      </c>
      <c r="F158" s="73">
        <v>29.7</v>
      </c>
      <c r="G158" s="65">
        <f t="shared" si="7"/>
        <v>1</v>
      </c>
      <c r="I158" s="67">
        <f t="shared" si="8"/>
        <v>1</v>
      </c>
      <c r="J158" s="68">
        <v>1</v>
      </c>
    </row>
    <row r="159" spans="2:10">
      <c r="B159" s="60" t="s">
        <v>213</v>
      </c>
      <c r="C159" s="61" t="s">
        <v>60</v>
      </c>
      <c r="D159" s="74">
        <v>32.200000000000003</v>
      </c>
      <c r="E159" s="63">
        <f t="shared" si="6"/>
        <v>1</v>
      </c>
      <c r="F159" s="73">
        <v>30.7</v>
      </c>
      <c r="G159" s="65">
        <f t="shared" si="7"/>
        <v>1</v>
      </c>
      <c r="I159" s="67">
        <f t="shared" si="8"/>
        <v>1</v>
      </c>
      <c r="J159" s="68">
        <v>1</v>
      </c>
    </row>
    <row r="160" spans="2:10">
      <c r="B160" s="60" t="s">
        <v>214</v>
      </c>
      <c r="C160" s="61" t="s">
        <v>62</v>
      </c>
      <c r="D160" s="74">
        <v>33.200000000000003</v>
      </c>
      <c r="E160" s="63">
        <f t="shared" si="6"/>
        <v>1</v>
      </c>
      <c r="F160" s="73">
        <v>30.5</v>
      </c>
      <c r="G160" s="65">
        <f t="shared" si="7"/>
        <v>1</v>
      </c>
      <c r="I160" s="67">
        <f t="shared" si="8"/>
        <v>1</v>
      </c>
      <c r="J160" s="68">
        <v>1</v>
      </c>
    </row>
    <row r="161" spans="2:10">
      <c r="B161" s="60" t="s">
        <v>215</v>
      </c>
      <c r="C161" s="61" t="s">
        <v>64</v>
      </c>
      <c r="D161" s="74">
        <v>33.799999999999997</v>
      </c>
      <c r="E161" s="63">
        <f t="shared" si="6"/>
        <v>1</v>
      </c>
      <c r="F161" s="73">
        <v>32.1</v>
      </c>
      <c r="G161" s="65">
        <f t="shared" si="7"/>
        <v>1</v>
      </c>
      <c r="I161" s="67">
        <f t="shared" si="8"/>
        <v>1</v>
      </c>
      <c r="J161" s="68">
        <v>1</v>
      </c>
    </row>
    <row r="162" spans="2:10">
      <c r="B162" s="60" t="s">
        <v>216</v>
      </c>
      <c r="C162" s="61" t="s">
        <v>66</v>
      </c>
      <c r="D162" s="74">
        <v>31.9</v>
      </c>
      <c r="E162" s="63">
        <f t="shared" si="6"/>
        <v>1</v>
      </c>
      <c r="F162" s="73">
        <v>30.4</v>
      </c>
      <c r="G162" s="65">
        <f t="shared" si="7"/>
        <v>1</v>
      </c>
      <c r="I162" s="67">
        <f t="shared" si="8"/>
        <v>1</v>
      </c>
      <c r="J162" s="68">
        <v>1</v>
      </c>
    </row>
    <row r="163" spans="2:10">
      <c r="B163" s="60" t="s">
        <v>30</v>
      </c>
      <c r="C163" s="61" t="s">
        <v>54</v>
      </c>
      <c r="D163" s="62">
        <v>29.1</v>
      </c>
      <c r="E163" s="63" t="str">
        <f t="shared" si="6"/>
        <v/>
      </c>
      <c r="F163" s="73">
        <v>28</v>
      </c>
      <c r="G163" s="65">
        <f t="shared" si="7"/>
        <v>1</v>
      </c>
      <c r="I163" s="67">
        <f t="shared" si="8"/>
        <v>1</v>
      </c>
      <c r="J163" s="68">
        <v>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C2:D2"/>
    <mergeCell ref="L2:L15"/>
    <mergeCell ref="L18:L27"/>
  </mergeCells>
  <phoneticPr fontId="2"/>
  <conditionalFormatting sqref="B5">
    <cfRule type="expression" dxfId="2" priority="1">
      <formula>$C$4="両方"</formula>
    </cfRule>
  </conditionalFormatting>
  <conditionalFormatting sqref="B5">
    <cfRule type="expression" dxfId="1" priority="2">
      <formula>$C$4="環境省"</formula>
    </cfRule>
  </conditionalFormatting>
  <conditionalFormatting sqref="B5">
    <cfRule type="expression" dxfId="0" priority="3">
      <formula>$C$4="気象庁"</formula>
    </cfRule>
  </conditionalFormatting>
  <dataValidations count="1">
    <dataValidation type="list" allowBlank="1" showInputMessage="1" showErrorMessage="1" sqref="C4">
      <formula1>"気象庁,環境省,両方"</formula1>
    </dataValidation>
  </dataValidations>
  <printOptions horizontalCentered="1"/>
  <pageMargins left="0.78740157480314965" right="0.39370078740157483" top="0.78740157480314965" bottom="0.59055118110236227" header="0.39370078740157483" footer="0.39370078740157483"/>
  <pageSetup paperSize="9" scale="72" fitToHeight="0" orientation="portrait" r:id="rId1"/>
  <headerFooter>
    <oddHeader>&amp;C&amp;"-,太字"&amp;20熱中症対策に資する現場管理費の補正額</oddHeader>
    <oddFooter>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1"/>
  <sheetViews>
    <sheetView view="pageBreakPreview" topLeftCell="A61" zoomScaleNormal="100" zoomScaleSheetLayoutView="100" workbookViewId="0">
      <selection activeCell="H13" sqref="H13"/>
    </sheetView>
  </sheetViews>
  <sheetFormatPr defaultRowHeight="18.75"/>
  <cols>
    <col min="1" max="1" width="12.5" customWidth="1"/>
  </cols>
  <sheetData>
    <row r="1" spans="1:2">
      <c r="A1" t="s">
        <v>228</v>
      </c>
    </row>
    <row r="2" spans="1:2">
      <c r="A2" t="s">
        <v>229</v>
      </c>
      <c r="B2" s="83" t="s">
        <v>227</v>
      </c>
    </row>
    <row r="3" spans="1:2" ht="9.75" customHeight="1">
      <c r="B3" s="83"/>
    </row>
    <row r="4" spans="1:2">
      <c r="A4" t="s">
        <v>230</v>
      </c>
    </row>
    <row r="13" spans="1:2" ht="33" customHeight="1"/>
    <row r="14" spans="1:2">
      <c r="A14" t="s">
        <v>231</v>
      </c>
    </row>
    <row r="26" spans="1:1" ht="32.25" customHeight="1"/>
    <row r="27" spans="1:1">
      <c r="A27" t="s">
        <v>232</v>
      </c>
    </row>
    <row r="40" spans="1:1">
      <c r="A40" t="s">
        <v>233</v>
      </c>
    </row>
    <row r="60" spans="1:1" ht="28.5" customHeight="1"/>
    <row r="61" spans="1:1">
      <c r="A61" t="s">
        <v>234</v>
      </c>
    </row>
  </sheetData>
  <phoneticPr fontId="2"/>
  <hyperlinks>
    <hyperlink ref="B2" r:id="rId1"/>
  </hyperlinks>
  <pageMargins left="0.70866141732283472" right="0.51181102362204722" top="0.74803149606299213" bottom="0.55118110236220474" header="0.31496062992125984" footer="0.31496062992125984"/>
  <pageSetup paperSize="9" scale="97" fitToHeight="0" orientation="portrait" r:id="rId2"/>
  <rowBreaks count="1" manualBreakCount="1">
    <brk id="39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 真夏日率算定表</vt:lpstr>
      <vt:lpstr>様式１ (記載例)　</vt:lpstr>
      <vt:lpstr>出力結果（例）</vt:lpstr>
      <vt:lpstr>建設物価サイト活用例</vt:lpstr>
      <vt:lpstr>建設物価サイト活用例!Print_Area</vt:lpstr>
      <vt:lpstr>'出力結果（例）'!Print_Area</vt:lpstr>
      <vt:lpstr>'様式１ (記載例)　'!Print_Area</vt:lpstr>
      <vt:lpstr>'様式１ 真夏日率算定表'!Print_Area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2026-03-12T08:16:35Z</dcterms:modified>
</cp:coreProperties>
</file>