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2"/>
  <workbookPr codeName="ThisWorkbook"/>
  <mc:AlternateContent xmlns:mc="http://schemas.openxmlformats.org/markup-compatibility/2006">
    <mc:Choice Requires="x15">
      <x15ac:absPath xmlns:x15ac="http://schemas.microsoft.com/office/spreadsheetml/2010/11/ac" url="\\D1jpsv-fs1\所属フォルダ\建築指導課２\20040_管理\□工事届\☆R6システム改正\■ＨＰ用様式\"/>
    </mc:Choice>
  </mc:AlternateContent>
  <xr:revisionPtr revIDLastSave="0" documentId="13_ncr:1_{200BC105-EABD-47E6-87F5-BA5818D8C154}" xr6:coauthVersionLast="36"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用途番号用" sheetId="19" state="hidden" r:id="rId2"/>
    <sheet name="中間シート" sheetId="16" state="hidden" r:id="rId3"/>
    <sheet name="中間シート (2)" sheetId="17" state="hidden" r:id="rId4"/>
    <sheet name="エラー23シート" sheetId="8" state="hidden" r:id="rId5"/>
    <sheet name="市町村コード" sheetId="7" state="hidden" r:id="rId6"/>
    <sheet name="市町村コード (2)" sheetId="14" state="hidden" r:id="rId7"/>
    <sheet name="エラー32シート" sheetId="10" state="hidden" r:id="rId8"/>
  </sheets>
  <definedNames>
    <definedName name="_xlnm._FilterDatabase" localSheetId="0" hidden="1">'建築工事届（別記第40号様式）'!$A$59:$N$60</definedName>
    <definedName name="_xlnm._FilterDatabase" localSheetId="6" hidden="1">'市町村コード (2)'!$A$1:$F$1899</definedName>
    <definedName name="_xlnm._FilterDatabase" localSheetId="2" hidden="1">中間シート!$A$5:$AW$81</definedName>
    <definedName name="_xlnm._FilterDatabase" localSheetId="3" hidden="1">'中間シート (2)'!$A$5:$BD$79</definedName>
    <definedName name="_xlnm.Print_Area" localSheetId="0">'建築工事届（別記第40号様式）'!$A$1:$AL$356</definedName>
    <definedName name="_xlnm.Print_Area" localSheetId="2">中間シート!$A$1:$AR$73</definedName>
    <definedName name="_xlnm.Print_Area" localSheetId="3">'中間シート (2)'!$A$1:$BD$103</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5" i="16" s="1"/>
  <c r="AY56" i="16" s="1"/>
  <c r="AY57" i="16" s="1"/>
  <c r="AY50" i="16"/>
  <c r="AY46" i="16"/>
  <c r="AY42" i="16"/>
  <c r="AY43" i="16" s="1"/>
  <c r="AY44" i="16" s="1"/>
  <c r="AY45" i="16" s="1"/>
  <c r="AX62" i="16"/>
  <c r="AX58" i="16"/>
  <c r="AX54" i="16"/>
  <c r="AX50" i="16"/>
  <c r="AX51" i="16" s="1"/>
  <c r="AX52" i="16" s="1"/>
  <c r="AX53" i="16" s="1"/>
  <c r="AX46" i="16"/>
  <c r="AX47" i="16" s="1"/>
  <c r="AX48" i="16" s="1"/>
  <c r="AX49" i="16" s="1"/>
  <c r="AX42" i="16"/>
  <c r="AX43" i="16" s="1"/>
  <c r="AX44" i="16" s="1"/>
  <c r="AX45" i="16" s="1"/>
  <c r="AW62" i="16"/>
  <c r="AW63" i="16" s="1"/>
  <c r="AW64" i="16" s="1"/>
  <c r="AW65" i="16" s="1"/>
  <c r="AW58" i="16"/>
  <c r="AW59" i="16" s="1"/>
  <c r="AW60" i="16" s="1"/>
  <c r="AW61" i="16" s="1"/>
  <c r="AW54" i="16"/>
  <c r="AW55" i="16" s="1"/>
  <c r="AW56" i="16" s="1"/>
  <c r="AW57" i="16" s="1"/>
  <c r="AW50" i="16"/>
  <c r="AW46" i="16"/>
  <c r="AW47" i="16" s="1"/>
  <c r="AW48" i="16" s="1"/>
  <c r="AW49" i="16" s="1"/>
  <c r="AW42" i="16"/>
  <c r="AW43" i="16" s="1"/>
  <c r="AW44" i="16" s="1"/>
  <c r="AW45" i="16" s="1"/>
  <c r="AV62" i="16"/>
  <c r="AV63" i="16" s="1"/>
  <c r="AV64" i="16" s="1"/>
  <c r="AV65" i="16" s="1"/>
  <c r="AV58" i="16"/>
  <c r="AV59" i="16" s="1"/>
  <c r="AV60" i="16" s="1"/>
  <c r="AV61" i="16" s="1"/>
  <c r="AV54" i="16"/>
  <c r="AV55" i="16" s="1"/>
  <c r="AV56" i="16" s="1"/>
  <c r="AV57" i="16" s="1"/>
  <c r="AV50" i="16"/>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7" i="16" s="1"/>
  <c r="AU48" i="16" s="1"/>
  <c r="AU49" i="16" s="1"/>
  <c r="AU42" i="16"/>
  <c r="AU43" i="16" s="1"/>
  <c r="AU44" i="16" s="1"/>
  <c r="AU45" i="16" s="1"/>
  <c r="AT62" i="16"/>
  <c r="AT63" i="16" s="1"/>
  <c r="AT64" i="16" s="1"/>
  <c r="AT65" i="16" s="1"/>
  <c r="AT58" i="16"/>
  <c r="AT54" i="16"/>
  <c r="AT50" i="16"/>
  <c r="AT51" i="16" s="1"/>
  <c r="AT52" i="16" s="1"/>
  <c r="AT53" i="16" s="1"/>
  <c r="AT46" i="16"/>
  <c r="AT47" i="16" s="1"/>
  <c r="AT48" i="16" s="1"/>
  <c r="AT49" i="16" s="1"/>
  <c r="AT42" i="16"/>
  <c r="AT43" i="16" s="1"/>
  <c r="AT44" i="16" s="1"/>
  <c r="AT45" i="16" s="1"/>
  <c r="AS62" i="16"/>
  <c r="AS63" i="16" s="1"/>
  <c r="AS64" i="16" s="1"/>
  <c r="AS65" i="16" s="1"/>
  <c r="AS58" i="16"/>
  <c r="AS59" i="16" s="1"/>
  <c r="AS60" i="16" s="1"/>
  <c r="AS61" i="16" s="1"/>
  <c r="AS54" i="16"/>
  <c r="AS55" i="16" s="1"/>
  <c r="AS56" i="16" s="1"/>
  <c r="AS57" i="16" s="1"/>
  <c r="AT59" i="16"/>
  <c r="AT60" i="16" s="1"/>
  <c r="AT61" i="16" s="1"/>
  <c r="AZ59" i="16"/>
  <c r="AZ60" i="16" s="1"/>
  <c r="AZ61" i="16" s="1"/>
  <c r="AT55" i="16"/>
  <c r="AT56" i="16" s="1"/>
  <c r="AT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47" i="16" s="1"/>
  <c r="AF48" i="16" s="1"/>
  <c r="AF49" i="16" s="1"/>
  <c r="AF54" i="16"/>
  <c r="AF42" i="16"/>
  <c r="AF43" i="16" s="1"/>
  <c r="AF44" i="16" s="1"/>
  <c r="AF45" i="16" s="1"/>
  <c r="AE62" i="16"/>
  <c r="AE50" i="16"/>
  <c r="AE58" i="16"/>
  <c r="AE46" i="16"/>
  <c r="AE54" i="16"/>
  <c r="AE42" i="16"/>
  <c r="AD62" i="16"/>
  <c r="AD50" i="16"/>
  <c r="AD58" i="16"/>
  <c r="AD46" i="16"/>
  <c r="AD47" i="16" s="1"/>
  <c r="AD48" i="16" s="1"/>
  <c r="AD49" i="16" s="1"/>
  <c r="AD54" i="16"/>
  <c r="AD42" i="16"/>
  <c r="AC62" i="16"/>
  <c r="AC58" i="16"/>
  <c r="AC54" i="16"/>
  <c r="AC50" i="16"/>
  <c r="AC46" i="16"/>
  <c r="AC47" i="16" s="1"/>
  <c r="AC48" i="16" s="1"/>
  <c r="AC49" i="16" s="1"/>
  <c r="AC42" i="16"/>
  <c r="AB62" i="16"/>
  <c r="AB50" i="16"/>
  <c r="AB58" i="16"/>
  <c r="AB46" i="16"/>
  <c r="AB54" i="16"/>
  <c r="AB42" i="16"/>
  <c r="AB43" i="16" s="1"/>
  <c r="AB44" i="16" s="1"/>
  <c r="AB45" i="16" s="1"/>
  <c r="AA62" i="16"/>
  <c r="AA58" i="16"/>
  <c r="AA54" i="16"/>
  <c r="AA50" i="16"/>
  <c r="AA46" i="16"/>
  <c r="AA47" i="16" s="1"/>
  <c r="AA48" i="16" s="1"/>
  <c r="AA49" i="16" s="1"/>
  <c r="AA42" i="16"/>
  <c r="AA43" i="16" s="1"/>
  <c r="AA44" i="16" s="1"/>
  <c r="AA45" i="16" s="1"/>
  <c r="Z62" i="16"/>
  <c r="Z58" i="16"/>
  <c r="Z54" i="16"/>
  <c r="Z50" i="16"/>
  <c r="Z46" i="16"/>
  <c r="Z47" i="16" s="1"/>
  <c r="Z48" i="16" s="1"/>
  <c r="Z49" i="16" s="1"/>
  <c r="Z42" i="16"/>
  <c r="Z43" i="16" s="1"/>
  <c r="Z44" i="16" s="1"/>
  <c r="Z45" i="16" s="1"/>
  <c r="Y62" i="16"/>
  <c r="Y50" i="16"/>
  <c r="Y51" i="16" s="1"/>
  <c r="Y52" i="16" s="1"/>
  <c r="Y53" i="16" s="1"/>
  <c r="Y58" i="16"/>
  <c r="Y59" i="16" s="1"/>
  <c r="Y60" i="16" s="1"/>
  <c r="Y61" i="16" s="1"/>
  <c r="Y46" i="16"/>
  <c r="Y47" i="16" s="1"/>
  <c r="Y48" i="16" s="1"/>
  <c r="Y49" i="16" s="1"/>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46" i="16"/>
  <c r="C47" i="16" s="1"/>
  <c r="C48" i="16" s="1"/>
  <c r="C49" i="16" s="1"/>
  <c r="C42" i="16"/>
  <c r="C43" i="16" s="1"/>
  <c r="C44" i="16" s="1"/>
  <c r="C45" i="16" s="1"/>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AZ38" i="16"/>
  <c r="AZ34" i="16"/>
  <c r="AZ35" i="16" s="1"/>
  <c r="AZ36" i="16" s="1"/>
  <c r="AZ37" i="16" s="1"/>
  <c r="AZ43" i="16"/>
  <c r="AZ44" i="16" s="1"/>
  <c r="AZ45" i="16" s="1"/>
  <c r="AZ30" i="16"/>
  <c r="AZ31" i="16" s="1"/>
  <c r="AZ32" i="16" s="1"/>
  <c r="AZ33" i="16" s="1"/>
  <c r="AY51" i="16"/>
  <c r="AY52" i="16" s="1"/>
  <c r="AY53" i="16" s="1"/>
  <c r="AY38" i="16"/>
  <c r="AY47" i="16"/>
  <c r="AY48" i="16" s="1"/>
  <c r="AY49" i="16" s="1"/>
  <c r="AY34" i="16"/>
  <c r="AY30" i="16"/>
  <c r="AY31" i="16" s="1"/>
  <c r="AY32" i="16" s="1"/>
  <c r="AY33" i="16" s="1"/>
  <c r="AX38" i="16"/>
  <c r="AX34" i="16"/>
  <c r="AX35" i="16" s="1"/>
  <c r="AX36" i="16" s="1"/>
  <c r="AX37" i="16" s="1"/>
  <c r="AX30" i="16"/>
  <c r="AW51" i="16"/>
  <c r="AW52" i="16" s="1"/>
  <c r="AW53" i="16" s="1"/>
  <c r="AW38" i="16"/>
  <c r="AW39" i="16" s="1"/>
  <c r="AW40" i="16" s="1"/>
  <c r="AW41" i="16" s="1"/>
  <c r="AW34" i="16"/>
  <c r="AW30" i="16"/>
  <c r="AW31" i="16" s="1"/>
  <c r="AW32" i="16" s="1"/>
  <c r="AW33" i="16" s="1"/>
  <c r="AV51" i="16"/>
  <c r="AV52" i="16" s="1"/>
  <c r="AV53" i="16" s="1"/>
  <c r="AV38" i="16"/>
  <c r="AV34" i="16"/>
  <c r="AV43" i="16"/>
  <c r="AV44" i="16" s="1"/>
  <c r="AV45" i="16" s="1"/>
  <c r="AV30" i="16"/>
  <c r="AV31" i="16" s="1"/>
  <c r="AV32" i="16" s="1"/>
  <c r="AV33" i="16" s="1"/>
  <c r="AU38" i="16"/>
  <c r="AU39" i="16" s="1"/>
  <c r="AU40" i="16" s="1"/>
  <c r="AU41" i="16" s="1"/>
  <c r="AU34" i="16"/>
  <c r="AU35" i="16" s="1"/>
  <c r="AU36" i="16" s="1"/>
  <c r="AU37" i="16" s="1"/>
  <c r="AU30" i="16"/>
  <c r="AU31" i="16" s="1"/>
  <c r="AU32" i="16" s="1"/>
  <c r="AU33" i="16" s="1"/>
  <c r="AT38" i="16"/>
  <c r="AT39" i="16" s="1"/>
  <c r="AT40" i="16" s="1"/>
  <c r="AT41" i="16" s="1"/>
  <c r="AT34" i="16"/>
  <c r="AT35" i="16" s="1"/>
  <c r="AT36" i="16" s="1"/>
  <c r="AT37" i="16" s="1"/>
  <c r="AT30" i="16"/>
  <c r="AT31" i="16" s="1"/>
  <c r="AT32" i="16" s="1"/>
  <c r="AT33" i="16" s="1"/>
  <c r="AS38" i="16"/>
  <c r="AS34" i="16"/>
  <c r="AS35" i="16" s="1"/>
  <c r="AS36" i="16" s="1"/>
  <c r="AS37" i="16" s="1"/>
  <c r="AS30" i="16"/>
  <c r="AL38" i="16"/>
  <c r="AL34" i="16"/>
  <c r="AL30" i="16"/>
  <c r="AK38" i="16"/>
  <c r="AK34" i="16"/>
  <c r="AK30" i="16"/>
  <c r="AJ38" i="16"/>
  <c r="AJ34" i="16"/>
  <c r="AJ30" i="16"/>
  <c r="AI38" i="16"/>
  <c r="AI34" i="16"/>
  <c r="AI30" i="16"/>
  <c r="AH38" i="16"/>
  <c r="AH34" i="16"/>
  <c r="AH30" i="16"/>
  <c r="AF38" i="16"/>
  <c r="AF39" i="16" s="1"/>
  <c r="AF40" i="16" s="1"/>
  <c r="AF41" i="16" s="1"/>
  <c r="AF34" i="16"/>
  <c r="AF30" i="16"/>
  <c r="AE38" i="16"/>
  <c r="AE39" i="16" s="1"/>
  <c r="AE40" i="16" s="1"/>
  <c r="AE41" i="16" s="1"/>
  <c r="AE34" i="16"/>
  <c r="AE35" i="16" s="1"/>
  <c r="AE36" i="16" s="1"/>
  <c r="AE37" i="16" s="1"/>
  <c r="AE30" i="16"/>
  <c r="AE31" i="16" s="1"/>
  <c r="AE32" i="16" s="1"/>
  <c r="AE33" i="16" s="1"/>
  <c r="AD43" i="16"/>
  <c r="AD44" i="16" s="1"/>
  <c r="AD45" i="16" s="1"/>
  <c r="AD38" i="16"/>
  <c r="AD39" i="16" s="1"/>
  <c r="AD40" i="16" s="1"/>
  <c r="AD41" i="16" s="1"/>
  <c r="AD34" i="16"/>
  <c r="AD35" i="16" s="1"/>
  <c r="AD36" i="16" s="1"/>
  <c r="AD37" i="16" s="1"/>
  <c r="AD30" i="16"/>
  <c r="AC38" i="16"/>
  <c r="AC39" i="16" s="1"/>
  <c r="AC40" i="16" s="1"/>
  <c r="AC41" i="16" s="1"/>
  <c r="AC34" i="16"/>
  <c r="AC35" i="16" s="1"/>
  <c r="AC36" i="16" s="1"/>
  <c r="AC37" i="16" s="1"/>
  <c r="AC43" i="16"/>
  <c r="AC44" i="16" s="1"/>
  <c r="AC45" i="16" s="1"/>
  <c r="AC30" i="16"/>
  <c r="AC31" i="16" s="1"/>
  <c r="AC32" i="16" s="1"/>
  <c r="AC33" i="16" s="1"/>
  <c r="AB38" i="16"/>
  <c r="AB34" i="16"/>
  <c r="AB35" i="16" s="1"/>
  <c r="AB36" i="16" s="1"/>
  <c r="AB37" i="16" s="1"/>
  <c r="AB30" i="16"/>
  <c r="AB31" i="16" s="1"/>
  <c r="AB32" i="16" s="1"/>
  <c r="AB33" i="16" s="1"/>
  <c r="AA38" i="16"/>
  <c r="AA30" i="16"/>
  <c r="AA31" i="16" s="1"/>
  <c r="AA32" i="16" s="1"/>
  <c r="AA33" i="16" s="1"/>
  <c r="AA34" i="16"/>
  <c r="AA35" i="16" s="1"/>
  <c r="AA36" i="16" s="1"/>
  <c r="AA37" i="16" s="1"/>
  <c r="Y38" i="16"/>
  <c r="Y34" i="16"/>
  <c r="Y35" i="16" s="1"/>
  <c r="Y36" i="16" s="1"/>
  <c r="Y37"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B47" i="16"/>
  <c r="AB48" i="16" s="1"/>
  <c r="AB49" i="16" s="1"/>
  <c r="AE43" i="16"/>
  <c r="AE44" i="16" s="1"/>
  <c r="AE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38" i="16"/>
  <c r="C51" i="16"/>
  <c r="C52" i="16" s="1"/>
  <c r="C53" i="16" s="1"/>
  <c r="C30" i="16"/>
  <c r="C31" i="16" s="1"/>
  <c r="C32" i="16" s="1"/>
  <c r="C33" i="16" s="1"/>
  <c r="C34" i="16"/>
  <c r="AZ39" i="16"/>
  <c r="AZ40" i="16" s="1"/>
  <c r="AZ41" i="16" s="1"/>
  <c r="AY39" i="16"/>
  <c r="AY40" i="16" s="1"/>
  <c r="AY41" i="16" s="1"/>
  <c r="AY35" i="16"/>
  <c r="AY36" i="16" s="1"/>
  <c r="AY37"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X39" i="16"/>
  <c r="AX40" i="16" s="1"/>
  <c r="AX41" i="16" s="1"/>
  <c r="AV39" i="16"/>
  <c r="AV40" i="16" s="1"/>
  <c r="AV41" i="16" s="1"/>
  <c r="AW35" i="16"/>
  <c r="AW36" i="16" s="1"/>
  <c r="AW37" i="16" s="1"/>
  <c r="AV35" i="16"/>
  <c r="AV36" i="16" s="1"/>
  <c r="AV37" i="16" s="1"/>
  <c r="AX31" i="16"/>
  <c r="AX32" i="16" s="1"/>
  <c r="AX33" i="16" s="1"/>
  <c r="AS31" i="16"/>
  <c r="AS32" i="16" s="1"/>
  <c r="AS33" i="16" s="1"/>
  <c r="AS39" i="16"/>
  <c r="AS40" i="16" s="1"/>
  <c r="AS41"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26" i="16"/>
  <c r="AE22" i="16"/>
  <c r="AE18" i="16"/>
  <c r="AD18" i="16"/>
  <c r="AC26" i="16"/>
  <c r="AC22" i="16"/>
  <c r="AC18" i="16"/>
  <c r="AB39" i="16"/>
  <c r="AB40" i="16" s="1"/>
  <c r="AB41" i="16" s="1"/>
  <c r="AB26" i="16"/>
  <c r="AB22" i="16"/>
  <c r="AB18" i="16"/>
  <c r="AA39" i="16"/>
  <c r="AA40" i="16" s="1"/>
  <c r="AA41" i="16" s="1"/>
  <c r="AA26" i="16"/>
  <c r="AA22" i="16"/>
  <c r="AA18" i="16"/>
  <c r="Z35" i="16"/>
  <c r="Z36" i="16" s="1"/>
  <c r="Z37" i="16" s="1"/>
  <c r="Z22" i="16"/>
  <c r="Z18" i="16"/>
  <c r="Y39" i="16"/>
  <c r="Y40" i="16" s="1"/>
  <c r="Y41" i="16" s="1"/>
  <c r="Y26" i="16"/>
  <c r="Y22" i="16"/>
  <c r="Y18" i="16"/>
  <c r="X38" i="16"/>
  <c r="X39" i="16" s="1"/>
  <c r="X40" i="16" s="1"/>
  <c r="X41" i="16" s="1"/>
  <c r="X18" i="16"/>
  <c r="X6" i="16"/>
  <c r="AD31" i="16"/>
  <c r="AD32" i="16" s="1"/>
  <c r="AD33" i="16" s="1"/>
  <c r="C39" i="16"/>
  <c r="C40" i="16" s="1"/>
  <c r="C41" i="16" s="1"/>
  <c r="C35" i="16"/>
  <c r="C36" i="16" s="1"/>
  <c r="C37" i="16" s="1"/>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AM50" i="17" l="1"/>
  <c r="W63" i="16"/>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sharedStrings.xml><?xml version="1.0" encoding="utf-8"?>
<sst xmlns="http://schemas.openxmlformats.org/spreadsheetml/2006/main" count="6548" uniqueCount="2458">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</sst>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5">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4" fillId="0" borderId="0" applyFont="0" applyFill="0" applyBorder="0" applyAlignment="0" applyProtection="0">
      <alignment vertical="center"/>
    </xf>
  </cellStyleXfs>
  <cellXfs count="473">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6" fillId="23" borderId="0" xfId="0" applyFont="1" applyFill="1">
      <alignment vertical="center"/>
    </xf>
    <xf numFmtId="176" fontId="5" fillId="4" borderId="0" xfId="0" applyNumberFormat="1" applyFont="1" applyFill="1">
      <alignment vertical="center"/>
    </xf>
    <xf numFmtId="0" fontId="6" fillId="0" borderId="0" xfId="0" applyFont="1" applyFill="1">
      <alignment vertical="center"/>
    </xf>
    <xf numFmtId="0" fontId="5" fillId="0" borderId="0" xfId="0" applyFont="1" applyFill="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3"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18" fillId="0" borderId="0" xfId="0" applyFont="1" applyFill="1">
      <alignment vertical="center"/>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pplyProtection="1">
      <alignment horizontal="center" vertical="center" wrapText="1"/>
      <protection locked="0"/>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fmlaLink="$AP$68" lockText="1" noThreeD="1"/>
</file>

<file path=xl/ctrlProps/ctrlProp12.xml><?xml version="1.0" encoding="utf-8"?>
<formControlPr xmlns="http://schemas.microsoft.com/office/spreadsheetml/2009/9/main" objectType="CheckBox" fmlaLink="$AN$154" lockText="1" noThreeD="1"/>
</file>

<file path=xl/ctrlProps/ctrlProp13.xml><?xml version="1.0" encoding="utf-8"?>
<formControlPr xmlns="http://schemas.microsoft.com/office/spreadsheetml/2009/9/main" objectType="CheckBox" fmlaLink="$AO$154" lockText="1" noThreeD="1"/>
</file>

<file path=xl/ctrlProps/ctrlProp14.xml><?xml version="1.0" encoding="utf-8"?>
<formControlPr xmlns="http://schemas.microsoft.com/office/spreadsheetml/2009/9/main" objectType="CheckBox" fmlaLink="$AN$155" lockText="1" noThreeD="1"/>
</file>

<file path=xl/ctrlProps/ctrlProp15.xml><?xml version="1.0" encoding="utf-8"?>
<formControlPr xmlns="http://schemas.microsoft.com/office/spreadsheetml/2009/9/main" objectType="CheckBox" fmlaLink="$AO$155" lockText="1" noThreeD="1"/>
</file>

<file path=xl/ctrlProps/ctrlProp16.xml><?xml version="1.0" encoding="utf-8"?>
<formControlPr xmlns="http://schemas.microsoft.com/office/spreadsheetml/2009/9/main" objectType="CheckBox" fmlaLink="$AN$67" lockText="1" noThreeD="1"/>
</file>

<file path=xl/ctrlProps/ctrlProp17.xml><?xml version="1.0" encoding="utf-8"?>
<formControlPr xmlns="http://schemas.microsoft.com/office/spreadsheetml/2009/9/main" objectType="CheckBox" fmlaLink="$AO$67" lockText="1" noThreeD="1"/>
</file>

<file path=xl/ctrlProps/ctrlProp18.xml><?xml version="1.0" encoding="utf-8"?>
<formControlPr xmlns="http://schemas.microsoft.com/office/spreadsheetml/2009/9/main" objectType="CheckBox" fmlaLink="$AN$68" lockText="1" noThreeD="1"/>
</file>

<file path=xl/ctrlProps/ctrlProp19.xml><?xml version="1.0" encoding="utf-8"?>
<formControlPr xmlns="http://schemas.microsoft.com/office/spreadsheetml/2009/9/main" objectType="CheckBox" fmlaLink="$AO$68"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1.xml><?xml version="1.0" encoding="utf-8"?>
<formControlPr xmlns="http://schemas.microsoft.com/office/spreadsheetml/2009/9/main" objectType="CheckBox" fmlaLink="$AN$102" lockText="1" noThreeD="1"/>
</file>

<file path=xl/ctrlProps/ctrlProp22.xml><?xml version="1.0" encoding="utf-8"?>
<formControlPr xmlns="http://schemas.microsoft.com/office/spreadsheetml/2009/9/main" objectType="CheckBox" fmlaLink="$AP$102" lockText="1" noThreeD="1"/>
</file>

<file path=xl/ctrlProps/ctrlProp23.xml><?xml version="1.0" encoding="utf-8"?>
<formControlPr xmlns="http://schemas.microsoft.com/office/spreadsheetml/2009/9/main" objectType="CheckBox" fmlaLink="$AN$158" lockText="1" noThreeD="1"/>
</file>

<file path=xl/ctrlProps/ctrlProp24.xml><?xml version="1.0" encoding="utf-8"?>
<formControlPr xmlns="http://schemas.microsoft.com/office/spreadsheetml/2009/9/main" objectType="CheckBox" fmlaLink="$AO$158" lockText="1" noThreeD="1"/>
</file>

<file path=xl/ctrlProps/ctrlProp25.xml><?xml version="1.0" encoding="utf-8"?>
<formControlPr xmlns="http://schemas.microsoft.com/office/spreadsheetml/2009/9/main" objectType="CheckBox" fmlaLink="$AP$158" lockText="1" noThreeD="1"/>
</file>

<file path=xl/ctrlProps/ctrlProp26.xml><?xml version="1.0" encoding="utf-8"?>
<formControlPr xmlns="http://schemas.microsoft.com/office/spreadsheetml/2009/9/main" objectType="CheckBox" fmlaLink="$AO$74" lockText="1" noThreeD="1"/>
</file>

<file path=xl/ctrlProps/ctrlProp27.xml><?xml version="1.0" encoding="utf-8"?>
<formControlPr xmlns="http://schemas.microsoft.com/office/spreadsheetml/2009/9/main" objectType="CheckBox" fmlaLink="$AO$87" lockText="1" noThreeD="1"/>
</file>

<file path=xl/ctrlProps/ctrlProp28.xml><?xml version="1.0" encoding="utf-8"?>
<formControlPr xmlns="http://schemas.microsoft.com/office/spreadsheetml/2009/9/main" objectType="CheckBox" fmlaLink="$AP$87" lockText="1" noThreeD="1"/>
</file>

<file path=xl/ctrlProps/ctrlProp29.xml><?xml version="1.0" encoding="utf-8"?>
<formControlPr xmlns="http://schemas.microsoft.com/office/spreadsheetml/2009/9/main" objectType="CheckBox" fmlaLink="$AN$73"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1.xml><?xml version="1.0" encoding="utf-8"?>
<formControlPr xmlns="http://schemas.microsoft.com/office/spreadsheetml/2009/9/main" objectType="CheckBox" fmlaLink="$AN$75"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fmlaLink="$AN$87" lockText="1" noThreeD="1"/>
</file>

<file path=xl/ctrlProps/ctrlProp34.xml><?xml version="1.0" encoding="utf-8"?>
<formControlPr xmlns="http://schemas.microsoft.com/office/spreadsheetml/2009/9/main" objectType="CheckBox" fmlaLink="$AN$118" lockText="1" noThreeD="1"/>
</file>

<file path=xl/ctrlProps/ctrlProp35.xml><?xml version="1.0" encoding="utf-8"?>
<formControlPr xmlns="http://schemas.microsoft.com/office/spreadsheetml/2009/9/main" objectType="CheckBox" fmlaLink="$AO$118" lockText="1" noThreeD="1"/>
</file>

<file path=xl/ctrlProps/ctrlProp36.xml><?xml version="1.0" encoding="utf-8"?>
<formControlPr xmlns="http://schemas.microsoft.com/office/spreadsheetml/2009/9/main" objectType="CheckBox" fmlaLink="$AP$118" lockText="1" noThreeD="1"/>
</file>

<file path=xl/ctrlProps/ctrlProp37.xml><?xml version="1.0" encoding="utf-8"?>
<formControlPr xmlns="http://schemas.microsoft.com/office/spreadsheetml/2009/9/main" objectType="CheckBox" fmlaLink="$AN$119" lockText="1" noThreeD="1"/>
</file>

<file path=xl/ctrlProps/ctrlProp38.xml><?xml version="1.0" encoding="utf-8"?>
<formControlPr xmlns="http://schemas.microsoft.com/office/spreadsheetml/2009/9/main" objectType="CheckBox" fmlaLink="$AO$119" lockText="1" noThreeD="1"/>
</file>

<file path=xl/ctrlProps/ctrlProp39.xml><?xml version="1.0" encoding="utf-8"?>
<formControlPr xmlns="http://schemas.microsoft.com/office/spreadsheetml/2009/9/main" objectType="CheckBox" fmlaLink="$AN$120"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12</xdr:col>
          <xdr:colOff>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12</xdr:col>
          <xdr:colOff>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12</xdr:col>
          <xdr:colOff>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17</xdr:col>
          <xdr:colOff>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17</xdr:col>
          <xdr:colOff>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17</xdr:col>
          <xdr:colOff>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17</xdr:col>
          <xdr:colOff>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17</xdr:col>
          <xdr:colOff>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17</xdr:col>
          <xdr:colOff>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17</xdr:col>
          <xdr:colOff>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16</xdr:col>
          <xdr:colOff>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16</xdr:col>
          <xdr:colOff>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16</xdr:col>
          <xdr:colOff>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L61" sqref="L61:O6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35" t="s">
        <v>0</v>
      </c>
      <c r="B1" s="435"/>
      <c r="C1" s="435"/>
      <c r="D1" s="435"/>
      <c r="E1" s="435"/>
      <c r="F1" s="435"/>
      <c r="G1" s="435"/>
      <c r="H1" s="435"/>
      <c r="I1" s="435"/>
      <c r="J1" s="435"/>
      <c r="K1" s="435"/>
      <c r="L1" s="435"/>
      <c r="M1" s="435"/>
    </row>
    <row r="2" spans="1:39">
      <c r="A2" s="435"/>
      <c r="B2" s="435"/>
      <c r="C2" s="435"/>
      <c r="D2" s="435"/>
      <c r="E2" s="435"/>
      <c r="F2" s="435"/>
      <c r="G2" s="435"/>
      <c r="H2" s="435"/>
      <c r="I2" s="435"/>
      <c r="J2" s="435"/>
      <c r="K2" s="435"/>
      <c r="L2" s="435"/>
      <c r="M2" s="435"/>
    </row>
    <row r="4" spans="1:39" ht="8.15" customHeight="1">
      <c r="A4" s="435" t="s">
        <v>1</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267"/>
      <c r="AL4" s="267"/>
      <c r="AM4" s="267"/>
    </row>
    <row r="5" spans="1:39" ht="8.15" customHeight="1">
      <c r="A5" s="435"/>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267"/>
      <c r="AL5" s="267"/>
      <c r="AM5" s="267"/>
    </row>
    <row r="6" spans="1:39" ht="8.15" customHeight="1">
      <c r="A6" s="435" t="s">
        <v>2312</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267"/>
      <c r="AL6" s="267"/>
      <c r="AM6" s="267"/>
    </row>
    <row r="7" spans="1:39" ht="8.15" customHeight="1">
      <c r="A7" s="435"/>
      <c r="B7" s="435"/>
      <c r="C7" s="435"/>
      <c r="D7" s="435"/>
      <c r="E7" s="435"/>
      <c r="F7" s="435"/>
      <c r="G7" s="435"/>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267"/>
      <c r="AL7" s="267"/>
      <c r="AM7" s="267"/>
    </row>
    <row r="8" spans="1:39" ht="8.15" customHeight="1">
      <c r="A8" s="435" t="s">
        <v>2</v>
      </c>
      <c r="B8" s="435"/>
      <c r="C8" s="435"/>
      <c r="D8" s="435"/>
      <c r="E8" s="435"/>
      <c r="F8" s="435"/>
      <c r="G8" s="435"/>
      <c r="H8" s="435"/>
      <c r="I8" s="435"/>
      <c r="J8" s="435"/>
      <c r="K8" s="435"/>
      <c r="L8" s="435"/>
      <c r="M8" s="435"/>
      <c r="N8" s="435"/>
      <c r="O8" s="435"/>
      <c r="P8" s="435"/>
      <c r="Q8" s="435"/>
      <c r="R8" s="435"/>
      <c r="S8" s="435"/>
      <c r="T8" s="435"/>
      <c r="U8" s="435"/>
      <c r="V8" s="435"/>
      <c r="W8" s="435"/>
      <c r="X8" s="435"/>
      <c r="Y8" s="435"/>
      <c r="Z8" s="435"/>
      <c r="AA8" s="435"/>
      <c r="AB8" s="435"/>
      <c r="AC8" s="435"/>
      <c r="AD8" s="435"/>
      <c r="AE8" s="435"/>
      <c r="AF8" s="435"/>
      <c r="AG8" s="435"/>
      <c r="AH8" s="435"/>
      <c r="AI8" s="435"/>
      <c r="AJ8" s="435"/>
      <c r="AK8" s="267"/>
      <c r="AL8" s="267"/>
      <c r="AM8" s="267"/>
    </row>
    <row r="9" spans="1:39" ht="8.15" customHeight="1">
      <c r="A9" s="435"/>
      <c r="B9" s="435"/>
      <c r="C9" s="435"/>
      <c r="D9" s="435"/>
      <c r="E9" s="435"/>
      <c r="F9" s="435"/>
      <c r="G9" s="435"/>
      <c r="H9" s="435"/>
      <c r="I9" s="435"/>
      <c r="J9" s="435"/>
      <c r="K9" s="435"/>
      <c r="L9" s="435"/>
      <c r="M9" s="435"/>
      <c r="N9" s="435"/>
      <c r="O9" s="435"/>
      <c r="P9" s="435"/>
      <c r="Q9" s="435"/>
      <c r="R9" s="435"/>
      <c r="S9" s="435"/>
      <c r="T9" s="435"/>
      <c r="U9" s="435"/>
      <c r="V9" s="435"/>
      <c r="W9" s="435"/>
      <c r="X9" s="435"/>
      <c r="Y9" s="435"/>
      <c r="Z9" s="435"/>
      <c r="AA9" s="435"/>
      <c r="AB9" s="435"/>
      <c r="AC9" s="435"/>
      <c r="AD9" s="435"/>
      <c r="AE9" s="435"/>
      <c r="AF9" s="435"/>
      <c r="AG9" s="435"/>
      <c r="AH9" s="435"/>
      <c r="AI9" s="435"/>
      <c r="AJ9" s="435"/>
      <c r="AK9" s="267"/>
      <c r="AL9" s="267"/>
      <c r="AM9" s="267"/>
    </row>
    <row r="10" spans="1:39">
      <c r="Y10" s="438"/>
      <c r="Z10" s="438"/>
      <c r="AA10" s="438"/>
      <c r="AB10" s="438"/>
      <c r="AC10" s="435" t="s">
        <v>5</v>
      </c>
      <c r="AD10" s="438"/>
      <c r="AE10" s="438"/>
      <c r="AF10" s="435" t="s">
        <v>4</v>
      </c>
      <c r="AG10" s="438"/>
      <c r="AH10" s="438"/>
      <c r="AI10" s="435" t="s">
        <v>3</v>
      </c>
    </row>
    <row r="11" spans="1:39">
      <c r="Y11" s="439"/>
      <c r="Z11" s="439"/>
      <c r="AA11" s="439"/>
      <c r="AB11" s="439"/>
      <c r="AC11" s="435"/>
      <c r="AD11" s="439"/>
      <c r="AE11" s="439"/>
      <c r="AF11" s="435"/>
      <c r="AG11" s="439"/>
      <c r="AH11" s="439"/>
      <c r="AI11" s="435"/>
    </row>
    <row r="12" spans="1:39">
      <c r="A12" s="436"/>
      <c r="B12" s="436"/>
      <c r="C12" s="436"/>
      <c r="D12" s="436"/>
      <c r="E12" s="436"/>
      <c r="F12" s="436"/>
      <c r="G12" s="436"/>
      <c r="H12" s="436"/>
      <c r="I12" s="436"/>
      <c r="J12" s="436"/>
      <c r="K12" s="436"/>
      <c r="L12" s="436"/>
      <c r="M12" s="435" t="s">
        <v>6</v>
      </c>
      <c r="N12" s="435"/>
      <c r="O12" s="435"/>
      <c r="P12" s="435"/>
    </row>
    <row r="13" spans="1:39">
      <c r="A13" s="437"/>
      <c r="B13" s="437"/>
      <c r="C13" s="437"/>
      <c r="D13" s="437"/>
      <c r="E13" s="437"/>
      <c r="F13" s="437"/>
      <c r="G13" s="437"/>
      <c r="H13" s="437"/>
      <c r="I13" s="437"/>
      <c r="J13" s="437"/>
      <c r="K13" s="437"/>
      <c r="L13" s="437"/>
      <c r="M13" s="435"/>
      <c r="N13" s="435"/>
      <c r="O13" s="435"/>
      <c r="P13" s="435"/>
    </row>
    <row r="14" spans="1:39" ht="3.75" customHeight="1">
      <c r="D14" s="422"/>
      <c r="E14" s="422"/>
      <c r="F14" s="422"/>
      <c r="G14" s="422"/>
      <c r="H14" s="422"/>
    </row>
    <row r="15" spans="1:39" ht="18" customHeight="1">
      <c r="A15" s="423" t="s">
        <v>7</v>
      </c>
      <c r="B15" s="424"/>
      <c r="C15" s="424"/>
      <c r="D15" s="424"/>
      <c r="E15" s="424"/>
      <c r="F15" s="424"/>
      <c r="G15" s="424"/>
      <c r="H15" s="424"/>
      <c r="I15" s="424"/>
      <c r="J15" s="424"/>
      <c r="K15" s="424"/>
      <c r="L15" s="424"/>
      <c r="M15" s="424"/>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375" t="s">
        <v>8</v>
      </c>
      <c r="E16" s="375"/>
      <c r="F16" s="375"/>
      <c r="G16" s="375"/>
      <c r="H16" s="375"/>
      <c r="I16" s="419"/>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20"/>
      <c r="AK16" s="185"/>
      <c r="AL16" s="186"/>
      <c r="AM16" s="4"/>
    </row>
    <row r="17" spans="1:39" ht="20.149999999999999" customHeight="1">
      <c r="A17" s="184"/>
      <c r="B17" s="185"/>
      <c r="C17" s="185"/>
      <c r="D17" s="375" t="s">
        <v>9</v>
      </c>
      <c r="E17" s="375"/>
      <c r="F17" s="375"/>
      <c r="G17" s="375"/>
      <c r="H17" s="375"/>
      <c r="I17" s="429"/>
      <c r="J17" s="430"/>
      <c r="K17" s="430"/>
      <c r="L17" s="430"/>
      <c r="M17" s="430"/>
      <c r="N17" s="240" t="s">
        <v>2249</v>
      </c>
      <c r="O17" s="430"/>
      <c r="P17" s="430"/>
      <c r="Q17" s="430"/>
      <c r="R17" s="430"/>
      <c r="S17" s="430"/>
      <c r="T17" s="431"/>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375" t="s">
        <v>10</v>
      </c>
      <c r="E18" s="375"/>
      <c r="F18" s="375"/>
      <c r="G18" s="375"/>
      <c r="H18" s="375"/>
      <c r="I18" s="419"/>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20"/>
      <c r="AK18" s="185"/>
      <c r="AL18" s="186"/>
      <c r="AM18" s="4"/>
    </row>
    <row r="19" spans="1:39" ht="20.149999999999999" customHeight="1">
      <c r="A19" s="184"/>
      <c r="B19" s="185"/>
      <c r="C19" s="185"/>
      <c r="D19" s="375" t="s">
        <v>11</v>
      </c>
      <c r="E19" s="375"/>
      <c r="F19" s="375"/>
      <c r="G19" s="375"/>
      <c r="H19" s="375"/>
      <c r="I19" s="425"/>
      <c r="J19" s="426"/>
      <c r="K19" s="426"/>
      <c r="L19" s="426"/>
      <c r="M19" s="426"/>
      <c r="N19" s="265" t="s">
        <v>2248</v>
      </c>
      <c r="O19" s="421"/>
      <c r="P19" s="421"/>
      <c r="Q19" s="421"/>
      <c r="R19" s="421"/>
      <c r="S19" s="421"/>
      <c r="T19" s="265" t="s">
        <v>2249</v>
      </c>
      <c r="U19" s="421"/>
      <c r="V19" s="421"/>
      <c r="W19" s="421"/>
      <c r="X19" s="421"/>
      <c r="Y19" s="421"/>
      <c r="Z19" s="432"/>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2453</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375" t="s">
        <v>8</v>
      </c>
      <c r="E22" s="375"/>
      <c r="F22" s="375"/>
      <c r="G22" s="375"/>
      <c r="H22" s="375"/>
      <c r="I22" s="419"/>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2"/>
      <c r="AH22" s="412"/>
      <c r="AI22" s="412"/>
      <c r="AJ22" s="420"/>
      <c r="AK22" s="185"/>
      <c r="AL22" s="186"/>
      <c r="AM22" s="4"/>
    </row>
    <row r="23" spans="1:39" ht="20.149999999999999" customHeight="1">
      <c r="A23" s="184"/>
      <c r="B23" s="185"/>
      <c r="C23" s="185"/>
      <c r="D23" s="347" t="s">
        <v>2250</v>
      </c>
      <c r="E23" s="348"/>
      <c r="F23" s="348"/>
      <c r="G23" s="348"/>
      <c r="H23" s="348"/>
      <c r="I23" s="427"/>
      <c r="J23" s="427"/>
      <c r="K23" s="427"/>
      <c r="L23" s="427"/>
      <c r="M23" s="427"/>
      <c r="N23" s="427"/>
      <c r="O23" s="428"/>
      <c r="P23" s="419"/>
      <c r="Q23" s="412"/>
      <c r="R23" s="412"/>
      <c r="S23" s="412"/>
      <c r="T23" s="412"/>
      <c r="U23" s="412"/>
      <c r="V23" s="412"/>
      <c r="W23" s="412"/>
      <c r="X23" s="412"/>
      <c r="Y23" s="412"/>
      <c r="Z23" s="412"/>
      <c r="AA23" s="412"/>
      <c r="AB23" s="412"/>
      <c r="AC23" s="412"/>
      <c r="AD23" s="412"/>
      <c r="AE23" s="412"/>
      <c r="AF23" s="412"/>
      <c r="AG23" s="412"/>
      <c r="AH23" s="412"/>
      <c r="AI23" s="412"/>
      <c r="AJ23" s="420"/>
      <c r="AK23" s="185"/>
      <c r="AL23" s="186"/>
      <c r="AM23" s="4"/>
    </row>
    <row r="24" spans="1:39" ht="20.149999999999999" customHeight="1">
      <c r="A24" s="184"/>
      <c r="B24" s="185"/>
      <c r="C24" s="185"/>
      <c r="D24" s="375" t="s">
        <v>2251</v>
      </c>
      <c r="E24" s="375"/>
      <c r="F24" s="375"/>
      <c r="G24" s="375"/>
      <c r="H24" s="375"/>
      <c r="I24" s="429"/>
      <c r="J24" s="430"/>
      <c r="K24" s="430"/>
      <c r="L24" s="430"/>
      <c r="M24" s="430"/>
      <c r="N24" s="240" t="s">
        <v>2249</v>
      </c>
      <c r="O24" s="430"/>
      <c r="P24" s="430"/>
      <c r="Q24" s="430"/>
      <c r="R24" s="430"/>
      <c r="S24" s="430"/>
      <c r="T24" s="431"/>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375" t="s">
        <v>2252</v>
      </c>
      <c r="E25" s="375"/>
      <c r="F25" s="375"/>
      <c r="G25" s="375"/>
      <c r="H25" s="375"/>
      <c r="I25" s="419"/>
      <c r="J25" s="412"/>
      <c r="K25" s="412"/>
      <c r="L25" s="412"/>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20"/>
      <c r="AK25" s="185"/>
      <c r="AL25" s="186"/>
      <c r="AM25" s="4"/>
    </row>
    <row r="26" spans="1:39" ht="20" customHeight="1">
      <c r="A26" s="184"/>
      <c r="B26" s="185"/>
      <c r="C26" s="185"/>
      <c r="D26" s="375" t="s">
        <v>11</v>
      </c>
      <c r="E26" s="375"/>
      <c r="F26" s="375"/>
      <c r="G26" s="375"/>
      <c r="H26" s="375"/>
      <c r="I26" s="425"/>
      <c r="J26" s="426"/>
      <c r="K26" s="426"/>
      <c r="L26" s="426"/>
      <c r="M26" s="426"/>
      <c r="N26" s="265" t="s">
        <v>2248</v>
      </c>
      <c r="O26" s="421"/>
      <c r="P26" s="421"/>
      <c r="Q26" s="421"/>
      <c r="R26" s="421"/>
      <c r="S26" s="421"/>
      <c r="T26" s="265" t="s">
        <v>2249</v>
      </c>
      <c r="U26" s="421"/>
      <c r="V26" s="421"/>
      <c r="W26" s="421"/>
      <c r="X26" s="421"/>
      <c r="Y26" s="421"/>
      <c r="Z26" s="432"/>
      <c r="AA26" s="176"/>
      <c r="AB26" s="176"/>
      <c r="AC26" s="176"/>
      <c r="AD26" s="176"/>
      <c r="AE26" s="176"/>
      <c r="AF26" s="176"/>
      <c r="AG26" s="176"/>
      <c r="AH26" s="185"/>
      <c r="AI26" s="185"/>
      <c r="AJ26" s="185"/>
      <c r="AK26" s="185"/>
      <c r="AL26" s="186"/>
      <c r="AM26" s="4"/>
    </row>
    <row r="27" spans="1:39" ht="20" customHeight="1">
      <c r="A27" s="184"/>
      <c r="B27" s="185"/>
      <c r="C27" s="185"/>
      <c r="D27" s="347" t="s">
        <v>2449</v>
      </c>
      <c r="E27" s="348"/>
      <c r="F27" s="348"/>
      <c r="G27" s="348"/>
      <c r="H27" s="348"/>
      <c r="I27" s="348"/>
      <c r="J27" s="348"/>
      <c r="K27" s="372"/>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433"/>
      <c r="AK27" s="185"/>
      <c r="AL27" s="186"/>
      <c r="AM27" s="4"/>
    </row>
    <row r="28" spans="1:39" ht="20" customHeight="1">
      <c r="A28" s="184"/>
      <c r="B28" s="185"/>
      <c r="C28" s="185"/>
      <c r="D28" s="347" t="s">
        <v>2450</v>
      </c>
      <c r="E28" s="348"/>
      <c r="F28" s="348"/>
      <c r="G28" s="348"/>
      <c r="H28" s="348"/>
      <c r="I28" s="348"/>
      <c r="J28" s="349"/>
      <c r="K28" s="425"/>
      <c r="L28" s="426"/>
      <c r="M28" s="426"/>
      <c r="N28" s="426"/>
      <c r="O28" s="426"/>
      <c r="P28" s="265" t="s">
        <v>2248</v>
      </c>
      <c r="Q28" s="426"/>
      <c r="R28" s="426"/>
      <c r="S28" s="426"/>
      <c r="T28" s="426"/>
      <c r="U28" s="426"/>
      <c r="V28" s="265" t="s">
        <v>2249</v>
      </c>
      <c r="W28" s="426"/>
      <c r="X28" s="426"/>
      <c r="Y28" s="426"/>
      <c r="Z28" s="426"/>
      <c r="AA28" s="426"/>
      <c r="AB28" s="434"/>
      <c r="AC28" s="310"/>
      <c r="AD28" s="310"/>
      <c r="AE28" s="310"/>
      <c r="AF28" s="310"/>
      <c r="AG28" s="310"/>
      <c r="AH28" s="310"/>
      <c r="AI28" s="310"/>
      <c r="AJ28" s="310"/>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2454</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375" t="s">
        <v>8</v>
      </c>
      <c r="E31" s="375"/>
      <c r="F31" s="375"/>
      <c r="G31" s="375"/>
      <c r="H31" s="375"/>
      <c r="I31" s="419"/>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2"/>
      <c r="AI31" s="412"/>
      <c r="AJ31" s="420"/>
      <c r="AK31" s="185"/>
      <c r="AL31" s="186"/>
      <c r="AM31" s="4"/>
    </row>
    <row r="32" spans="1:39" ht="20.149999999999999" customHeight="1">
      <c r="A32" s="184"/>
      <c r="B32" s="185"/>
      <c r="C32" s="185"/>
      <c r="D32" s="347" t="s">
        <v>2253</v>
      </c>
      <c r="E32" s="348"/>
      <c r="F32" s="348"/>
      <c r="G32" s="348"/>
      <c r="H32" s="348"/>
      <c r="I32" s="348"/>
      <c r="J32" s="348"/>
      <c r="K32" s="348"/>
      <c r="L32" s="348"/>
      <c r="M32" s="348"/>
      <c r="N32" s="348"/>
      <c r="O32" s="349"/>
      <c r="P32" s="419"/>
      <c r="Q32" s="412"/>
      <c r="R32" s="412"/>
      <c r="S32" s="412"/>
      <c r="T32" s="412"/>
      <c r="U32" s="412"/>
      <c r="V32" s="412"/>
      <c r="W32" s="412"/>
      <c r="X32" s="412"/>
      <c r="Y32" s="412"/>
      <c r="Z32" s="412"/>
      <c r="AA32" s="412"/>
      <c r="AB32" s="412"/>
      <c r="AC32" s="412"/>
      <c r="AD32" s="412"/>
      <c r="AE32" s="412"/>
      <c r="AF32" s="412"/>
      <c r="AG32" s="412"/>
      <c r="AH32" s="412"/>
      <c r="AI32" s="412"/>
      <c r="AJ32" s="420"/>
      <c r="AK32" s="185"/>
      <c r="AL32" s="186"/>
      <c r="AM32" s="4"/>
    </row>
    <row r="33" spans="1:39" ht="20.149999999999999" customHeight="1">
      <c r="A33" s="184"/>
      <c r="B33" s="185"/>
      <c r="C33" s="185"/>
      <c r="D33" s="375" t="s">
        <v>9</v>
      </c>
      <c r="E33" s="375"/>
      <c r="F33" s="375"/>
      <c r="G33" s="375"/>
      <c r="H33" s="375"/>
      <c r="I33" s="429"/>
      <c r="J33" s="430"/>
      <c r="K33" s="430"/>
      <c r="L33" s="430"/>
      <c r="M33" s="430"/>
      <c r="N33" s="240" t="s">
        <v>2249</v>
      </c>
      <c r="O33" s="430"/>
      <c r="P33" s="430"/>
      <c r="Q33" s="430"/>
      <c r="R33" s="430"/>
      <c r="S33" s="430"/>
      <c r="T33" s="431"/>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375" t="s">
        <v>2252</v>
      </c>
      <c r="E34" s="375"/>
      <c r="F34" s="375"/>
      <c r="G34" s="375"/>
      <c r="H34" s="375"/>
      <c r="I34" s="419"/>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20"/>
      <c r="AK34" s="185"/>
      <c r="AL34" s="186"/>
      <c r="AM34" s="4"/>
    </row>
    <row r="35" spans="1:39" ht="20.149999999999999" customHeight="1">
      <c r="A35" s="184"/>
      <c r="B35" s="185"/>
      <c r="C35" s="185"/>
      <c r="D35" s="375" t="s">
        <v>11</v>
      </c>
      <c r="E35" s="375"/>
      <c r="F35" s="375"/>
      <c r="G35" s="375"/>
      <c r="H35" s="375"/>
      <c r="I35" s="425"/>
      <c r="J35" s="426"/>
      <c r="K35" s="426"/>
      <c r="L35" s="426"/>
      <c r="M35" s="426"/>
      <c r="N35" s="265" t="s">
        <v>2248</v>
      </c>
      <c r="O35" s="421"/>
      <c r="P35" s="421"/>
      <c r="Q35" s="421"/>
      <c r="R35" s="421"/>
      <c r="S35" s="421"/>
      <c r="T35" s="265" t="s">
        <v>2249</v>
      </c>
      <c r="U35" s="421"/>
      <c r="V35" s="421"/>
      <c r="W35" s="421"/>
      <c r="X35" s="421"/>
      <c r="Y35" s="421"/>
      <c r="Z35" s="432"/>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364" t="s">
        <v>12</v>
      </c>
      <c r="B37" s="365"/>
      <c r="C37" s="365"/>
      <c r="D37" s="365"/>
      <c r="E37" s="365"/>
      <c r="F37" s="365"/>
      <c r="G37" s="365"/>
      <c r="H37" s="365"/>
      <c r="I37" s="365"/>
      <c r="J37" s="365"/>
      <c r="K37" s="365"/>
      <c r="L37" s="365"/>
      <c r="M37" s="36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347" t="s">
        <v>13</v>
      </c>
      <c r="E38" s="348"/>
      <c r="F38" s="348"/>
      <c r="G38" s="348"/>
      <c r="H38" s="348"/>
      <c r="I38" s="348"/>
      <c r="J38" s="348"/>
      <c r="K38" s="349"/>
      <c r="L38" s="372"/>
      <c r="M38" s="373"/>
      <c r="N38" s="373"/>
      <c r="O38" s="373" t="s">
        <v>16</v>
      </c>
      <c r="P38" s="373"/>
      <c r="Q38" s="470"/>
      <c r="R38" s="470"/>
      <c r="S38" s="470"/>
      <c r="T38" s="470"/>
      <c r="U38" s="470"/>
      <c r="V38" s="470"/>
      <c r="W38" s="470"/>
      <c r="X38" s="470"/>
      <c r="Y38" s="470"/>
      <c r="Z38" s="470"/>
      <c r="AA38" s="470"/>
      <c r="AB38" s="470"/>
      <c r="AC38" s="470"/>
      <c r="AD38" s="373" t="s">
        <v>17</v>
      </c>
      <c r="AE38" s="433"/>
      <c r="AF38" s="185"/>
      <c r="AG38" s="185"/>
      <c r="AH38" s="185"/>
      <c r="AI38" s="185"/>
      <c r="AJ38" s="185"/>
      <c r="AK38" s="185"/>
      <c r="AL38" s="186"/>
      <c r="AM38" s="4"/>
    </row>
    <row r="39" spans="1:39" ht="20.149999999999999" customHeight="1">
      <c r="A39" s="184"/>
      <c r="B39" s="185"/>
      <c r="C39" s="186"/>
      <c r="D39" s="350" t="s">
        <v>14</v>
      </c>
      <c r="E39" s="351"/>
      <c r="F39" s="351"/>
      <c r="G39" s="351"/>
      <c r="H39" s="351"/>
      <c r="I39" s="351"/>
      <c r="J39" s="351"/>
      <c r="K39" s="418"/>
      <c r="L39" s="185"/>
      <c r="M39" s="185"/>
      <c r="N39" s="402"/>
      <c r="O39" s="402"/>
      <c r="P39" s="402"/>
      <c r="Q39" s="402"/>
      <c r="R39" s="185" t="s">
        <v>18</v>
      </c>
      <c r="S39" s="412"/>
      <c r="T39" s="412"/>
      <c r="U39" s="412"/>
      <c r="V39" s="412"/>
      <c r="W39" s="185" t="s">
        <v>4</v>
      </c>
      <c r="X39" s="412"/>
      <c r="Y39" s="412"/>
      <c r="Z39" s="412"/>
      <c r="AA39" s="412"/>
      <c r="AB39" s="185" t="s">
        <v>3</v>
      </c>
      <c r="AC39" s="203"/>
      <c r="AD39" s="203"/>
      <c r="AE39" s="241"/>
      <c r="AF39" s="185"/>
      <c r="AG39" s="185"/>
      <c r="AH39" s="185"/>
      <c r="AI39" s="185"/>
      <c r="AJ39" s="185"/>
      <c r="AK39" s="185"/>
      <c r="AL39" s="186"/>
      <c r="AM39" s="4"/>
    </row>
    <row r="40" spans="1:39" ht="20.149999999999999" customHeight="1">
      <c r="A40" s="184"/>
      <c r="B40" s="185"/>
      <c r="C40" s="186"/>
      <c r="D40" s="347" t="s">
        <v>15</v>
      </c>
      <c r="E40" s="348"/>
      <c r="F40" s="348"/>
      <c r="G40" s="348"/>
      <c r="H40" s="348"/>
      <c r="I40" s="348"/>
      <c r="J40" s="348"/>
      <c r="K40" s="349"/>
      <c r="L40" s="419"/>
      <c r="M40" s="412"/>
      <c r="N40" s="412"/>
      <c r="O40" s="412"/>
      <c r="P40" s="412"/>
      <c r="Q40" s="412"/>
      <c r="R40" s="412"/>
      <c r="S40" s="412"/>
      <c r="T40" s="412"/>
      <c r="U40" s="412"/>
      <c r="V40" s="412"/>
      <c r="W40" s="412"/>
      <c r="X40" s="412"/>
      <c r="Y40" s="412"/>
      <c r="Z40" s="412"/>
      <c r="AA40" s="412"/>
      <c r="AB40" s="412"/>
      <c r="AC40" s="412"/>
      <c r="AD40" s="412"/>
      <c r="AE40" s="420"/>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364" t="s">
        <v>21</v>
      </c>
      <c r="B42" s="365"/>
      <c r="C42" s="365"/>
      <c r="D42" s="365"/>
      <c r="E42" s="365"/>
      <c r="F42" s="365"/>
      <c r="G42" s="365"/>
      <c r="H42" s="365"/>
      <c r="I42" s="365"/>
      <c r="J42" s="365"/>
      <c r="K42" s="365"/>
      <c r="L42" s="365"/>
      <c r="M42" s="36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375" t="s">
        <v>8</v>
      </c>
      <c r="E43" s="375"/>
      <c r="F43" s="375"/>
      <c r="G43" s="375"/>
      <c r="H43" s="375"/>
      <c r="I43" s="419"/>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20"/>
      <c r="AK43" s="185"/>
      <c r="AL43" s="186"/>
      <c r="AM43" s="4"/>
    </row>
    <row r="44" spans="1:39" ht="20.149999999999999" customHeight="1">
      <c r="A44" s="184"/>
      <c r="B44" s="185"/>
      <c r="C44" s="185"/>
      <c r="D44" s="375" t="s">
        <v>2254</v>
      </c>
      <c r="E44" s="375"/>
      <c r="F44" s="375"/>
      <c r="G44" s="375"/>
      <c r="H44" s="375"/>
      <c r="I44" s="419"/>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20"/>
      <c r="AK44" s="185"/>
      <c r="AL44" s="186"/>
      <c r="AM44" s="4"/>
    </row>
    <row r="45" spans="1:39" ht="20.149999999999999" customHeight="1">
      <c r="A45" s="184"/>
      <c r="B45" s="185"/>
      <c r="C45" s="185"/>
      <c r="D45" s="375" t="s">
        <v>9</v>
      </c>
      <c r="E45" s="375"/>
      <c r="F45" s="375"/>
      <c r="G45" s="375"/>
      <c r="H45" s="375"/>
      <c r="I45" s="419"/>
      <c r="J45" s="412"/>
      <c r="K45" s="412"/>
      <c r="L45" s="412"/>
      <c r="M45" s="412"/>
      <c r="N45" s="240" t="s">
        <v>2249</v>
      </c>
      <c r="O45" s="412"/>
      <c r="P45" s="412"/>
      <c r="Q45" s="412"/>
      <c r="R45" s="412"/>
      <c r="S45" s="412"/>
      <c r="T45" s="420"/>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375" t="s">
        <v>2252</v>
      </c>
      <c r="E46" s="375"/>
      <c r="F46" s="375"/>
      <c r="G46" s="375"/>
      <c r="H46" s="375"/>
      <c r="I46" s="419"/>
      <c r="J46" s="412"/>
      <c r="K46" s="412"/>
      <c r="L46" s="412"/>
      <c r="M46" s="412"/>
      <c r="N46" s="412"/>
      <c r="O46" s="412"/>
      <c r="P46" s="412"/>
      <c r="Q46" s="412"/>
      <c r="R46" s="412"/>
      <c r="S46" s="412"/>
      <c r="T46" s="412"/>
      <c r="U46" s="412"/>
      <c r="V46" s="412"/>
      <c r="W46" s="412"/>
      <c r="X46" s="412"/>
      <c r="Y46" s="412"/>
      <c r="Z46" s="412"/>
      <c r="AA46" s="412"/>
      <c r="AB46" s="412"/>
      <c r="AC46" s="412"/>
      <c r="AD46" s="412"/>
      <c r="AE46" s="412"/>
      <c r="AF46" s="412"/>
      <c r="AG46" s="412"/>
      <c r="AH46" s="412"/>
      <c r="AI46" s="412"/>
      <c r="AJ46" s="420"/>
      <c r="AK46" s="185"/>
      <c r="AL46" s="186"/>
      <c r="AM46" s="4"/>
    </row>
    <row r="47" spans="1:39" ht="20" customHeight="1">
      <c r="A47" s="184"/>
      <c r="B47" s="185"/>
      <c r="C47" s="185"/>
      <c r="D47" s="375" t="s">
        <v>11</v>
      </c>
      <c r="E47" s="375"/>
      <c r="F47" s="375"/>
      <c r="G47" s="375"/>
      <c r="H47" s="375"/>
      <c r="I47" s="425"/>
      <c r="J47" s="426"/>
      <c r="K47" s="426"/>
      <c r="L47" s="426"/>
      <c r="M47" s="426"/>
      <c r="N47" s="265" t="s">
        <v>2248</v>
      </c>
      <c r="O47" s="421"/>
      <c r="P47" s="421"/>
      <c r="Q47" s="421"/>
      <c r="R47" s="421"/>
      <c r="S47" s="421"/>
      <c r="T47" s="265" t="s">
        <v>2249</v>
      </c>
      <c r="U47" s="421"/>
      <c r="V47" s="421"/>
      <c r="W47" s="421"/>
      <c r="X47" s="421"/>
      <c r="Y47" s="421"/>
      <c r="Z47" s="432"/>
      <c r="AA47" s="176"/>
      <c r="AB47" s="176"/>
      <c r="AC47" s="176"/>
      <c r="AD47" s="176"/>
      <c r="AE47" s="176"/>
      <c r="AF47" s="176"/>
      <c r="AG47" s="176"/>
      <c r="AH47" s="185"/>
      <c r="AI47" s="185"/>
      <c r="AJ47" s="185"/>
      <c r="AK47" s="185"/>
      <c r="AL47" s="186"/>
      <c r="AM47" s="4"/>
    </row>
    <row r="48" spans="1:39" ht="20" customHeight="1">
      <c r="A48" s="184"/>
      <c r="B48" s="185"/>
      <c r="C48" s="185"/>
      <c r="D48" s="347" t="s">
        <v>2449</v>
      </c>
      <c r="E48" s="348"/>
      <c r="F48" s="348"/>
      <c r="G48" s="348"/>
      <c r="H48" s="348"/>
      <c r="I48" s="348"/>
      <c r="J48" s="348"/>
      <c r="K48" s="372"/>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433"/>
      <c r="AK48" s="185"/>
      <c r="AL48" s="186"/>
      <c r="AM48" s="4"/>
    </row>
    <row r="49" spans="1:46" ht="20" customHeight="1">
      <c r="A49" s="184"/>
      <c r="B49" s="185"/>
      <c r="C49" s="185"/>
      <c r="D49" s="347" t="s">
        <v>2450</v>
      </c>
      <c r="E49" s="348"/>
      <c r="F49" s="348"/>
      <c r="G49" s="348"/>
      <c r="H49" s="348"/>
      <c r="I49" s="348"/>
      <c r="J49" s="349"/>
      <c r="K49" s="425"/>
      <c r="L49" s="426"/>
      <c r="M49" s="426"/>
      <c r="N49" s="426"/>
      <c r="O49" s="426"/>
      <c r="P49" s="265" t="s">
        <v>2248</v>
      </c>
      <c r="Q49" s="426"/>
      <c r="R49" s="426"/>
      <c r="S49" s="426"/>
      <c r="T49" s="426"/>
      <c r="U49" s="426"/>
      <c r="V49" s="265" t="s">
        <v>2249</v>
      </c>
      <c r="W49" s="426"/>
      <c r="X49" s="426"/>
      <c r="Y49" s="426"/>
      <c r="Z49" s="426"/>
      <c r="AA49" s="426"/>
      <c r="AB49" s="434"/>
      <c r="AC49" s="310"/>
      <c r="AD49" s="310"/>
      <c r="AE49" s="310"/>
      <c r="AF49" s="310"/>
      <c r="AG49" s="310"/>
      <c r="AH49" s="310"/>
      <c r="AI49" s="310"/>
      <c r="AJ49" s="310"/>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365" t="s">
        <v>22</v>
      </c>
      <c r="B52" s="365"/>
      <c r="C52" s="365"/>
      <c r="D52" s="365"/>
      <c r="E52" s="365"/>
      <c r="F52" s="365"/>
      <c r="G52" s="365"/>
      <c r="H52" s="365"/>
      <c r="I52" s="365"/>
      <c r="J52" s="365"/>
      <c r="K52" s="365"/>
      <c r="L52" s="365"/>
      <c r="M52" s="36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446"/>
      <c r="B53" s="446"/>
      <c r="C53" s="446"/>
      <c r="D53" s="446"/>
      <c r="E53" s="446"/>
      <c r="F53" s="446"/>
      <c r="G53" s="446"/>
      <c r="H53" s="446"/>
      <c r="I53" s="446"/>
      <c r="J53" s="446"/>
      <c r="K53" s="446"/>
      <c r="L53" s="446"/>
      <c r="M53" s="446"/>
      <c r="N53" s="446"/>
      <c r="O53" s="446"/>
      <c r="P53" s="446"/>
      <c r="Q53" s="446"/>
      <c r="R53" s="446"/>
      <c r="S53" s="446"/>
      <c r="T53" s="446"/>
      <c r="U53" s="446"/>
      <c r="V53" s="446"/>
      <c r="W53" s="446"/>
      <c r="X53" s="446"/>
      <c r="Y53" s="446"/>
      <c r="Z53" s="446"/>
      <c r="AA53" s="446"/>
      <c r="AB53" s="446"/>
      <c r="AC53" s="446"/>
      <c r="AD53" s="446"/>
      <c r="AE53" s="446"/>
      <c r="AF53" s="446"/>
      <c r="AG53" s="446"/>
      <c r="AH53" s="446"/>
      <c r="AI53" s="446"/>
      <c r="AJ53" s="446"/>
      <c r="AK53" s="269"/>
      <c r="AL53" s="269"/>
      <c r="AM53" s="5"/>
    </row>
    <row r="54" spans="1:46" ht="15" customHeight="1">
      <c r="A54" s="446"/>
      <c r="B54" s="446"/>
      <c r="C54" s="446"/>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c r="AC54" s="446"/>
      <c r="AD54" s="446"/>
      <c r="AE54" s="446"/>
      <c r="AF54" s="446"/>
      <c r="AG54" s="446"/>
      <c r="AH54" s="446"/>
      <c r="AI54" s="446"/>
      <c r="AJ54" s="446"/>
      <c r="AK54" s="269"/>
      <c r="AL54" s="269"/>
      <c r="AM54" s="5"/>
    </row>
    <row r="55" spans="1:46" ht="15" customHeight="1">
      <c r="A55" s="446"/>
      <c r="B55" s="446"/>
      <c r="C55" s="446"/>
      <c r="D55" s="446"/>
      <c r="E55" s="446"/>
      <c r="F55" s="446"/>
      <c r="G55" s="446"/>
      <c r="H55" s="446"/>
      <c r="I55" s="446"/>
      <c r="J55" s="446"/>
      <c r="K55" s="446"/>
      <c r="L55" s="446"/>
      <c r="M55" s="446"/>
      <c r="N55" s="446"/>
      <c r="O55" s="446"/>
      <c r="P55" s="446"/>
      <c r="Q55" s="446"/>
      <c r="R55" s="446"/>
      <c r="S55" s="446"/>
      <c r="T55" s="446"/>
      <c r="U55" s="446"/>
      <c r="V55" s="446"/>
      <c r="W55" s="446"/>
      <c r="X55" s="446"/>
      <c r="Y55" s="446"/>
      <c r="Z55" s="446"/>
      <c r="AA55" s="446"/>
      <c r="AB55" s="446"/>
      <c r="AC55" s="446"/>
      <c r="AD55" s="446"/>
      <c r="AE55" s="446"/>
      <c r="AF55" s="446"/>
      <c r="AG55" s="446"/>
      <c r="AH55" s="446"/>
      <c r="AI55" s="446"/>
      <c r="AJ55" s="446"/>
      <c r="AK55" s="269"/>
      <c r="AL55" s="269"/>
      <c r="AM55" s="5"/>
    </row>
    <row r="56" spans="1:46" ht="15" customHeight="1">
      <c r="A56" s="405" t="s">
        <v>2246</v>
      </c>
      <c r="B56" s="405"/>
      <c r="C56" s="405"/>
      <c r="D56" s="405"/>
      <c r="E56" s="405"/>
      <c r="F56" s="405"/>
      <c r="G56" s="405"/>
      <c r="H56" s="405"/>
      <c r="I56" s="405"/>
      <c r="J56" s="405"/>
      <c r="K56" s="405"/>
      <c r="L56" s="405"/>
      <c r="M56" s="405"/>
      <c r="N56" s="405"/>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258"/>
      <c r="AL56" s="258"/>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51"/>
      <c r="AL57" s="251"/>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364" t="s">
        <v>23</v>
      </c>
      <c r="B59" s="365"/>
      <c r="C59" s="365"/>
      <c r="D59" s="365"/>
      <c r="E59" s="365"/>
      <c r="F59" s="365"/>
      <c r="G59" s="365"/>
      <c r="H59" s="365"/>
      <c r="I59" s="365"/>
      <c r="J59" s="365"/>
      <c r="K59" s="365"/>
      <c r="L59" s="365"/>
      <c r="M59" s="365"/>
      <c r="N59" s="365"/>
      <c r="O59" s="36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2333</v>
      </c>
    </row>
    <row r="60" spans="1:46" ht="23.15" customHeight="1">
      <c r="A60" s="184"/>
      <c r="B60" s="347" t="s">
        <v>2256</v>
      </c>
      <c r="C60" s="348"/>
      <c r="D60" s="348"/>
      <c r="E60" s="348"/>
      <c r="F60" s="348"/>
      <c r="G60" s="348"/>
      <c r="H60" s="348"/>
      <c r="I60" s="348"/>
      <c r="J60" s="190"/>
      <c r="K60" s="191"/>
      <c r="L60" s="412"/>
      <c r="M60" s="412"/>
      <c r="N60" s="412"/>
      <c r="O60" s="412"/>
      <c r="P60" s="191" t="s">
        <v>18</v>
      </c>
      <c r="Q60" s="412"/>
      <c r="R60" s="412"/>
      <c r="S60" s="412"/>
      <c r="T60" s="191" t="s">
        <v>19</v>
      </c>
      <c r="U60" s="412"/>
      <c r="V60" s="412"/>
      <c r="W60" s="412"/>
      <c r="X60" s="191" t="s">
        <v>20</v>
      </c>
      <c r="Y60" s="182"/>
      <c r="Z60" s="185"/>
      <c r="AA60" s="185"/>
      <c r="AB60" s="185"/>
      <c r="AC60" s="185"/>
      <c r="AD60" s="185"/>
      <c r="AE60" s="185"/>
      <c r="AF60" s="185"/>
      <c r="AG60" s="185"/>
      <c r="AH60" s="185"/>
      <c r="AI60" s="185"/>
      <c r="AJ60" s="185"/>
      <c r="AK60" s="185"/>
      <c r="AL60" s="186"/>
      <c r="AM60" s="4" t="str">
        <f>IF(OR(L60="",Q60="",U60=""),"未入力","")</f>
        <v>未入力</v>
      </c>
      <c r="AS60" s="244"/>
      <c r="AT60" s="246" t="str">
        <f>IF(OR(L60="",Q60="",U60=""),"未入力です。","")</f>
        <v>未入力です。</v>
      </c>
    </row>
    <row r="61" spans="1:46" ht="23.15" customHeight="1">
      <c r="A61" s="184"/>
      <c r="B61" s="350" t="s">
        <v>2257</v>
      </c>
      <c r="C61" s="351"/>
      <c r="D61" s="351"/>
      <c r="E61" s="351"/>
      <c r="F61" s="351"/>
      <c r="G61" s="351"/>
      <c r="H61" s="351"/>
      <c r="I61" s="351"/>
      <c r="J61" s="234"/>
      <c r="K61" s="191"/>
      <c r="L61" s="412"/>
      <c r="M61" s="412"/>
      <c r="N61" s="412"/>
      <c r="O61" s="412"/>
      <c r="P61" s="191" t="s">
        <v>18</v>
      </c>
      <c r="Q61" s="413"/>
      <c r="R61" s="413"/>
      <c r="S61" s="413"/>
      <c r="T61" s="191" t="s">
        <v>19</v>
      </c>
      <c r="U61" s="412"/>
      <c r="V61" s="412"/>
      <c r="W61" s="412"/>
      <c r="X61" s="191" t="s">
        <v>20</v>
      </c>
      <c r="Y61" s="182"/>
      <c r="Z61" s="185"/>
      <c r="AA61" s="185"/>
      <c r="AB61" s="185"/>
      <c r="AC61" s="185"/>
      <c r="AD61" s="185"/>
      <c r="AE61" s="185"/>
      <c r="AF61" s="185"/>
      <c r="AG61" s="185"/>
      <c r="AH61" s="185"/>
      <c r="AI61" s="185"/>
      <c r="AJ61" s="185"/>
      <c r="AK61" s="185"/>
      <c r="AL61" s="186"/>
      <c r="AM61" s="4" t="str">
        <f>IF(OR(L61="",Q61="",U61=""),"未入力","")</f>
        <v>未入力</v>
      </c>
      <c r="AS61" s="276"/>
      <c r="AT61" s="24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44"/>
      <c r="AT62" s="24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44"/>
      <c r="AT63" s="246"/>
    </row>
    <row r="64" spans="1:46" ht="18" customHeight="1">
      <c r="A64" s="364" t="s">
        <v>24</v>
      </c>
      <c r="B64" s="365"/>
      <c r="C64" s="365"/>
      <c r="D64" s="365"/>
      <c r="E64" s="365"/>
      <c r="F64" s="36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44"/>
      <c r="AT64" s="246"/>
    </row>
    <row r="65" spans="1:68" ht="17.5" customHeight="1">
      <c r="A65" s="184"/>
      <c r="B65" s="423" t="s">
        <v>2258</v>
      </c>
      <c r="C65" s="424"/>
      <c r="D65" s="424"/>
      <c r="E65" s="424"/>
      <c r="F65" s="424"/>
      <c r="G65" s="424"/>
      <c r="H65" s="424"/>
      <c r="I65" s="447"/>
      <c r="J65" s="189"/>
      <c r="K65" s="215" t="s">
        <v>25</v>
      </c>
      <c r="L65" s="277"/>
      <c r="M65" s="215"/>
      <c r="N65" s="215"/>
      <c r="O65" s="3"/>
      <c r="P65" s="3"/>
      <c r="Q65" s="3"/>
      <c r="R65" s="277"/>
      <c r="S65" s="215" t="s">
        <v>26</v>
      </c>
      <c r="T65" s="277"/>
      <c r="U65" s="215"/>
      <c r="V65" s="215"/>
      <c r="W65" s="215"/>
      <c r="X65" s="215"/>
      <c r="Y65" s="3"/>
      <c r="Z65" s="277"/>
      <c r="AA65" s="215"/>
      <c r="AB65" s="215"/>
      <c r="AC65" s="215" t="s">
        <v>27</v>
      </c>
      <c r="AD65" s="277"/>
      <c r="AE65" s="215"/>
      <c r="AF65" s="3"/>
      <c r="AG65" s="3"/>
      <c r="AH65" s="3"/>
      <c r="AI65" s="3"/>
      <c r="AJ65" s="183"/>
      <c r="AK65" s="185"/>
      <c r="AL65" s="186"/>
      <c r="AM65" s="4" t="str">
        <f>IF(COUNTIF(AN65:AP66,TRUE)&gt;1,"複数選択",IF(COUNTIF(AN65:AP66,TRUE)=0,"未入力",""))</f>
        <v>未入力</v>
      </c>
      <c r="AN65" s="8" t="b">
        <v>0</v>
      </c>
      <c r="AO65" s="8" t="b">
        <v>0</v>
      </c>
      <c r="AP65" s="8" t="b">
        <v>0</v>
      </c>
      <c r="AS65" s="244">
        <f>COUNTIF(AN65:AP66, TRUE)</f>
        <v>0</v>
      </c>
      <c r="AT65" s="246" t="str">
        <f>IFERROR(IF(AS65&gt;=2,"選択は1つまでです。",IF(COUNTIF(AN65:AP66,TRUE)=0,"未入力です。","")),"")</f>
        <v>未入力です。</v>
      </c>
    </row>
    <row r="66" spans="1:68" ht="17.5" customHeight="1">
      <c r="A66" s="184"/>
      <c r="B66" s="441"/>
      <c r="C66" s="427"/>
      <c r="D66" s="427"/>
      <c r="E66" s="427"/>
      <c r="F66" s="427"/>
      <c r="G66" s="427"/>
      <c r="H66" s="427"/>
      <c r="I66" s="428"/>
      <c r="J66" s="187"/>
      <c r="K66" s="216" t="s">
        <v>28</v>
      </c>
      <c r="L66" s="278"/>
      <c r="M66" s="216"/>
      <c r="N66" s="216"/>
      <c r="O66" s="216"/>
      <c r="P66" s="216"/>
      <c r="Q66" s="7"/>
      <c r="R66" s="278"/>
      <c r="S66" s="216" t="s">
        <v>29</v>
      </c>
      <c r="T66" s="278"/>
      <c r="U66" s="239"/>
      <c r="V66" s="239"/>
      <c r="W66" s="239"/>
      <c r="X66" s="239"/>
      <c r="Y66" s="7"/>
      <c r="Z66" s="278"/>
      <c r="AA66" s="216"/>
      <c r="AB66" s="216"/>
      <c r="AC66" s="216" t="s">
        <v>88</v>
      </c>
      <c r="AD66" s="278"/>
      <c r="AE66" s="216"/>
      <c r="AF66" s="7"/>
      <c r="AG66" s="7"/>
      <c r="AH66" s="7"/>
      <c r="AI66" s="7"/>
      <c r="AJ66" s="188"/>
      <c r="AK66" s="185"/>
      <c r="AL66" s="186"/>
      <c r="AM66" s="4"/>
      <c r="AN66" s="8" t="b">
        <v>0</v>
      </c>
      <c r="AO66" s="8" t="b">
        <v>0</v>
      </c>
      <c r="AP66" s="8" t="b">
        <v>0</v>
      </c>
      <c r="AS66" s="244"/>
      <c r="AT66" s="246"/>
    </row>
    <row r="67" spans="1:68" ht="17.5" customHeight="1">
      <c r="A67" s="184"/>
      <c r="B67" s="448" t="s">
        <v>2299</v>
      </c>
      <c r="C67" s="449"/>
      <c r="D67" s="449"/>
      <c r="E67" s="449"/>
      <c r="F67" s="449"/>
      <c r="G67" s="449"/>
      <c r="H67" s="449"/>
      <c r="I67" s="450"/>
      <c r="J67" s="214"/>
      <c r="K67" s="215" t="s">
        <v>30</v>
      </c>
      <c r="L67" s="277"/>
      <c r="M67" s="214"/>
      <c r="N67" s="215"/>
      <c r="O67" s="215"/>
      <c r="P67" s="215"/>
      <c r="Q67" s="215"/>
      <c r="R67" s="215"/>
      <c r="T67" s="215"/>
      <c r="U67" s="215"/>
      <c r="V67" s="215" t="s">
        <v>31</v>
      </c>
      <c r="X67" s="277"/>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44">
        <f>COUNTIF(AN67:AP68, TRUE)</f>
        <v>0</v>
      </c>
      <c r="AT67" s="24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451"/>
      <c r="C68" s="452"/>
      <c r="D68" s="452"/>
      <c r="E68" s="452"/>
      <c r="F68" s="452"/>
      <c r="G68" s="452"/>
      <c r="H68" s="452"/>
      <c r="I68" s="453"/>
      <c r="J68" s="242"/>
      <c r="K68" s="216" t="s">
        <v>32</v>
      </c>
      <c r="L68" s="278"/>
      <c r="M68" s="242"/>
      <c r="N68" s="216"/>
      <c r="O68" s="278"/>
      <c r="P68" s="216"/>
      <c r="Q68" s="216"/>
      <c r="R68" s="216"/>
      <c r="S68" s="216"/>
      <c r="T68" s="216"/>
      <c r="U68" s="216"/>
      <c r="V68" s="216" t="s">
        <v>33</v>
      </c>
      <c r="W68" s="216"/>
      <c r="X68" s="216"/>
      <c r="Y68" s="216"/>
      <c r="Z68" s="216"/>
      <c r="AA68" s="216"/>
      <c r="AB68" s="216"/>
      <c r="AC68" s="216"/>
      <c r="AD68" s="216"/>
      <c r="AE68" s="216"/>
      <c r="AF68" s="216" t="s">
        <v>34</v>
      </c>
      <c r="AG68" s="278"/>
      <c r="AH68" s="7"/>
      <c r="AI68" s="7"/>
      <c r="AJ68" s="188"/>
      <c r="AK68" s="185"/>
      <c r="AL68" s="186"/>
      <c r="AM68" s="4"/>
      <c r="AN68" s="8" t="b">
        <v>0</v>
      </c>
      <c r="AO68" s="8" t="b">
        <v>0</v>
      </c>
      <c r="AP68" s="8" t="b">
        <v>0</v>
      </c>
      <c r="AS68" s="244"/>
      <c r="AT68" s="24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44"/>
      <c r="AT69" s="24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44"/>
      <c r="AT70" s="246"/>
    </row>
    <row r="71" spans="1:68" ht="18" customHeight="1">
      <c r="A71" s="210" t="s">
        <v>35</v>
      </c>
      <c r="B71" s="205"/>
      <c r="C71" s="205"/>
      <c r="D71" s="205"/>
      <c r="E71" s="205"/>
      <c r="F71" s="205"/>
      <c r="G71" s="205"/>
      <c r="H71" s="185"/>
      <c r="I71" s="376"/>
      <c r="J71" s="376"/>
      <c r="K71" s="376"/>
      <c r="L71" s="376"/>
      <c r="M71" s="376"/>
      <c r="N71" s="376"/>
      <c r="O71" s="185"/>
      <c r="P71" s="185"/>
      <c r="Q71" s="185"/>
      <c r="R71" s="376"/>
      <c r="S71" s="376"/>
      <c r="T71" s="376"/>
      <c r="U71" s="376"/>
      <c r="V71" s="376"/>
      <c r="W71" s="376"/>
      <c r="X71" s="185"/>
      <c r="Y71" s="185"/>
      <c r="Z71" s="185"/>
      <c r="AA71" s="185"/>
      <c r="AB71" s="185"/>
      <c r="AC71" s="185"/>
      <c r="AD71" s="185"/>
      <c r="AE71" s="185"/>
      <c r="AF71" s="185"/>
      <c r="AG71" s="185"/>
      <c r="AH71" s="185"/>
      <c r="AI71" s="185"/>
      <c r="AJ71" s="185"/>
      <c r="AK71" s="185"/>
      <c r="AL71" s="186"/>
      <c r="AM71" s="4"/>
      <c r="AN71" s="8"/>
      <c r="AO71" s="8"/>
      <c r="AS71" s="244"/>
      <c r="AT71" s="246"/>
    </row>
    <row r="72" spans="1:68" ht="39" customHeight="1">
      <c r="A72" s="184"/>
      <c r="B72" s="347" t="s">
        <v>2259</v>
      </c>
      <c r="C72" s="348"/>
      <c r="D72" s="348"/>
      <c r="E72" s="348"/>
      <c r="F72" s="348"/>
      <c r="G72" s="348"/>
      <c r="H72" s="348"/>
      <c r="I72" s="349"/>
      <c r="J72" s="442"/>
      <c r="K72" s="413"/>
      <c r="L72" s="413"/>
      <c r="M72" s="413"/>
      <c r="N72" s="413"/>
      <c r="O72" s="413"/>
      <c r="P72" s="413"/>
      <c r="Q72" s="413"/>
      <c r="R72" s="413"/>
      <c r="S72" s="413"/>
      <c r="T72" s="413"/>
      <c r="U72" s="444"/>
      <c r="V72" s="444"/>
      <c r="W72" s="444"/>
      <c r="X72" s="444"/>
      <c r="Y72" s="444"/>
      <c r="Z72" s="444"/>
      <c r="AA72" s="444"/>
      <c r="AB72" s="444"/>
      <c r="AC72" s="444"/>
      <c r="AD72" s="444"/>
      <c r="AE72" s="444"/>
      <c r="AF72" s="444"/>
      <c r="AG72" s="444"/>
      <c r="AH72" s="444"/>
      <c r="AI72" s="444"/>
      <c r="AJ72" s="445"/>
      <c r="AK72" s="185"/>
      <c r="AL72" s="186"/>
      <c r="AM72" s="4" t="str">
        <f>IF(OR(J72="",O72="",U72=""),"未入力（地番まで）","")</f>
        <v>未入力（地番まで）</v>
      </c>
      <c r="AS72" s="244"/>
      <c r="AT72" s="246" t="str">
        <f>IF(OR(J72="",O72="",U72=""),"未入力があります（都道府県名から地番までご記入ください）。","")</f>
        <v>未入力があります（都道府県名から地番までご記入ください）。</v>
      </c>
    </row>
    <row r="73" spans="1:68" ht="17.5" customHeight="1">
      <c r="A73" s="184"/>
      <c r="B73" s="423" t="s">
        <v>2260</v>
      </c>
      <c r="C73" s="424"/>
      <c r="D73" s="424"/>
      <c r="E73" s="424"/>
      <c r="F73" s="424"/>
      <c r="G73" s="424"/>
      <c r="H73" s="424"/>
      <c r="I73" s="424"/>
      <c r="J73" s="279"/>
      <c r="K73" s="264" t="s">
        <v>36</v>
      </c>
      <c r="L73" s="264"/>
      <c r="M73" s="264"/>
      <c r="N73" s="264"/>
      <c r="O73" s="264"/>
      <c r="P73" s="264"/>
      <c r="Q73" s="3"/>
      <c r="R73" s="3"/>
      <c r="T73" s="264"/>
      <c r="U73" s="264"/>
      <c r="V73" s="264"/>
      <c r="W73" s="264"/>
      <c r="X73" s="264"/>
      <c r="Y73" s="264"/>
      <c r="Z73" s="264"/>
      <c r="AA73" s="264" t="s">
        <v>37</v>
      </c>
      <c r="AB73" s="3"/>
      <c r="AC73" s="3"/>
      <c r="AD73" s="3"/>
      <c r="AE73" s="3"/>
      <c r="AF73" s="3"/>
      <c r="AG73" s="277"/>
      <c r="AH73" s="3"/>
      <c r="AI73" s="3"/>
      <c r="AJ73" s="183"/>
      <c r="AK73" s="185"/>
      <c r="AL73" s="186"/>
      <c r="AM73" s="4" t="str">
        <f>IF(COUNTIF(AN73:AP75,TRUE)&gt;1,"複数選択",IF(COUNTIF(AN73:AP75,TRUE)=0,"未入力",""))</f>
        <v>未入力</v>
      </c>
      <c r="AN73" s="8" t="b">
        <v>0</v>
      </c>
      <c r="AO73" s="8" t="b">
        <v>0</v>
      </c>
      <c r="AS73" s="244">
        <f>COUNTIF(AN73:AO75, TRUE)</f>
        <v>0</v>
      </c>
      <c r="AT73" s="246" t="str">
        <f>IFERROR(IF(AS73&gt;=2,"選択は1つまでです。",IF(COUNTIF(AN73:AO75,TRUE)&gt;1,"複数選択",IF(COUNTIF(AN73:AO75,TRUE)=0,"未入力です。",""))),"")</f>
        <v>未入力です。</v>
      </c>
    </row>
    <row r="74" spans="1:68" ht="17.5" customHeight="1">
      <c r="A74" s="184"/>
      <c r="B74" s="364"/>
      <c r="C74" s="365"/>
      <c r="D74" s="365"/>
      <c r="E74" s="365"/>
      <c r="F74" s="365"/>
      <c r="G74" s="365"/>
      <c r="H74" s="365"/>
      <c r="I74" s="365"/>
      <c r="J74" s="280"/>
      <c r="K74" s="205" t="s">
        <v>38</v>
      </c>
      <c r="L74" s="205"/>
      <c r="M74" s="205"/>
      <c r="N74" s="281"/>
      <c r="O74" s="205"/>
      <c r="P74" s="205"/>
      <c r="Q74" s="205"/>
      <c r="R74" s="205"/>
      <c r="S74" s="205"/>
      <c r="T74" s="205"/>
      <c r="U74" s="205"/>
      <c r="V74" s="205"/>
      <c r="W74" s="185"/>
      <c r="X74" s="185"/>
      <c r="AA74" s="250" t="s">
        <v>39</v>
      </c>
      <c r="AB74" s="250"/>
      <c r="AC74" s="250"/>
      <c r="AD74" s="250"/>
      <c r="AE74" s="250"/>
      <c r="AF74" s="250"/>
      <c r="AG74" s="281"/>
      <c r="AH74" s="185"/>
      <c r="AI74" s="185"/>
      <c r="AJ74" s="186"/>
      <c r="AK74" s="185"/>
      <c r="AL74" s="186"/>
      <c r="AM74" s="4"/>
      <c r="AN74" s="8" t="b">
        <v>0</v>
      </c>
      <c r="AO74" s="8" t="b">
        <v>0</v>
      </c>
      <c r="AS74" s="244"/>
      <c r="AT74" s="246"/>
    </row>
    <row r="75" spans="1:68" ht="17.5" customHeight="1">
      <c r="A75" s="184"/>
      <c r="B75" s="441"/>
      <c r="C75" s="427"/>
      <c r="D75" s="427"/>
      <c r="E75" s="427"/>
      <c r="F75" s="427"/>
      <c r="G75" s="427"/>
      <c r="H75" s="427"/>
      <c r="I75" s="427"/>
      <c r="J75" s="282"/>
      <c r="K75" s="266" t="s">
        <v>40</v>
      </c>
      <c r="L75" s="266"/>
      <c r="M75" s="266"/>
      <c r="N75" s="266"/>
      <c r="O75" s="266"/>
      <c r="P75" s="266"/>
      <c r="Q75" s="266"/>
      <c r="R75" s="266"/>
      <c r="S75" s="266"/>
      <c r="T75" s="266"/>
      <c r="U75" s="266"/>
      <c r="V75" s="266"/>
      <c r="W75" s="266"/>
      <c r="X75" s="266"/>
      <c r="Y75" s="266"/>
      <c r="Z75" s="266"/>
      <c r="AA75" s="266"/>
      <c r="AB75" s="266"/>
      <c r="AC75" s="266"/>
      <c r="AD75" s="7"/>
      <c r="AE75" s="7"/>
      <c r="AF75" s="7"/>
      <c r="AG75" s="278"/>
      <c r="AH75" s="7"/>
      <c r="AI75" s="7"/>
      <c r="AJ75" s="188"/>
      <c r="AK75" s="185"/>
      <c r="AL75" s="186"/>
      <c r="AM75" s="4"/>
      <c r="AN75" s="8" t="b">
        <v>0</v>
      </c>
      <c r="AO75" s="8"/>
      <c r="AS75" s="244"/>
      <c r="AT75" s="24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44"/>
      <c r="AT76" s="24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44"/>
      <c r="AT77" s="246"/>
    </row>
    <row r="78" spans="1:68" ht="17.5" customHeight="1">
      <c r="A78" s="210" t="s">
        <v>41</v>
      </c>
      <c r="B78" s="205"/>
      <c r="C78" s="205"/>
      <c r="D78" s="205"/>
      <c r="E78" s="205"/>
      <c r="F78" s="205"/>
      <c r="G78" s="185"/>
      <c r="H78" s="185"/>
      <c r="I78" s="283"/>
      <c r="J78" s="190"/>
      <c r="K78" s="248" t="s">
        <v>42</v>
      </c>
      <c r="L78" s="248"/>
      <c r="M78" s="248"/>
      <c r="N78" s="248"/>
      <c r="O78" s="191"/>
      <c r="P78" s="248" t="s">
        <v>43</v>
      </c>
      <c r="Q78" s="248"/>
      <c r="R78" s="248"/>
      <c r="S78" s="248"/>
      <c r="T78" s="191"/>
      <c r="U78" s="248" t="s">
        <v>44</v>
      </c>
      <c r="V78" s="248"/>
      <c r="W78" s="248"/>
      <c r="X78" s="248"/>
      <c r="Y78" s="191"/>
      <c r="Z78" s="248" t="s">
        <v>45</v>
      </c>
      <c r="AA78" s="248"/>
      <c r="AB78" s="248"/>
      <c r="AC78" s="248"/>
      <c r="AD78" s="182"/>
      <c r="AE78" s="185"/>
      <c r="AF78" s="185"/>
      <c r="AG78" s="281"/>
      <c r="AH78" s="281"/>
      <c r="AI78" s="281"/>
      <c r="AJ78" s="281"/>
      <c r="AK78" s="281"/>
      <c r="AL78" s="283"/>
      <c r="AM78" s="4" t="str">
        <f>IF(COUNTIF(AN78:AQ78,TRUE)&gt;1,"複数選択",IF(COUNTIF(AN78:AQ78,TRUE)=0,"未入力",""))</f>
        <v>未入力</v>
      </c>
      <c r="AN78" s="6" t="b">
        <v>0</v>
      </c>
      <c r="AO78" s="6" t="b">
        <v>0</v>
      </c>
      <c r="AP78" s="6" t="b">
        <v>0</v>
      </c>
      <c r="AQ78" s="6" t="b">
        <v>0</v>
      </c>
      <c r="AS78" s="244">
        <f>COUNTIF(AN78:AQ78, TRUE)</f>
        <v>0</v>
      </c>
      <c r="AT78" s="24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44"/>
      <c r="AT79" s="24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44"/>
      <c r="AT80" s="246"/>
    </row>
    <row r="81" spans="1:46" ht="23.15" customHeight="1">
      <c r="A81" s="364" t="s">
        <v>2263</v>
      </c>
      <c r="B81" s="365"/>
      <c r="C81" s="365"/>
      <c r="D81" s="365"/>
      <c r="E81" s="365"/>
      <c r="F81" s="365"/>
      <c r="G81" s="365"/>
      <c r="H81" s="365"/>
      <c r="I81" s="443"/>
      <c r="J81" s="360"/>
      <c r="K81" s="338"/>
      <c r="L81" s="338"/>
      <c r="M81" s="338"/>
      <c r="N81" s="338"/>
      <c r="O81" s="338"/>
      <c r="P81" s="338"/>
      <c r="Q81" s="338"/>
      <c r="R81" s="361"/>
      <c r="S81" s="181" t="s">
        <v>2323</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44"/>
      <c r="AT81" s="24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44"/>
      <c r="AT82" s="246"/>
    </row>
    <row r="83" spans="1:46" ht="18" customHeight="1">
      <c r="A83" s="415" t="s">
        <v>2293</v>
      </c>
      <c r="B83" s="416"/>
      <c r="C83" s="416"/>
      <c r="D83" s="416"/>
      <c r="E83" s="416"/>
      <c r="F83" s="416"/>
      <c r="G83" s="416"/>
      <c r="H83" s="416"/>
      <c r="I83" s="416"/>
      <c r="J83" s="416"/>
      <c r="K83" s="416"/>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44"/>
      <c r="AT83" s="246"/>
    </row>
    <row r="84" spans="1:46" ht="23.15" customHeight="1">
      <c r="A84" s="197"/>
      <c r="B84" s="383" t="s">
        <v>2261</v>
      </c>
      <c r="C84" s="384"/>
      <c r="D84" s="384"/>
      <c r="E84" s="384"/>
      <c r="F84" s="384"/>
      <c r="G84" s="384"/>
      <c r="H84" s="384"/>
      <c r="I84" s="384"/>
      <c r="J84" s="417"/>
      <c r="K84" s="410"/>
      <c r="L84" s="410"/>
      <c r="M84" s="410"/>
      <c r="N84" s="410"/>
      <c r="O84" s="410"/>
      <c r="P84" s="410"/>
      <c r="Q84" s="410"/>
      <c r="R84" s="414"/>
      <c r="S84" s="409"/>
      <c r="T84" s="410"/>
      <c r="U84" s="410"/>
      <c r="V84" s="410"/>
      <c r="W84" s="410"/>
      <c r="X84" s="410"/>
      <c r="Y84" s="410"/>
      <c r="Z84" s="410"/>
      <c r="AA84" s="414"/>
      <c r="AB84" s="409"/>
      <c r="AC84" s="410"/>
      <c r="AD84" s="410"/>
      <c r="AE84" s="410"/>
      <c r="AF84" s="410"/>
      <c r="AG84" s="410"/>
      <c r="AH84" s="410"/>
      <c r="AI84" s="410"/>
      <c r="AJ84" s="411"/>
      <c r="AK84" s="235"/>
      <c r="AL84" s="227"/>
      <c r="AM84" s="4" t="str">
        <f>IF(COUNTA(J84,S84,AB84)=0,"未入力","")</f>
        <v>未入力</v>
      </c>
      <c r="AN84" s="6" t="str">
        <f>IF(T84&lt;&gt;"","1"&amp;TEXT(T84,"00"),
IF(T85&lt;&gt;"","2"&amp;TEXT(T85,"00"),
IF(T86&lt;&gt;"","3"&amp;TEXT(T86,"00"),"")))</f>
        <v/>
      </c>
      <c r="AS84" s="244"/>
      <c r="AT84" s="246" t="str">
        <f>IF(COUNTA(J84,S84,AB84)=0,"未入力です。","")</f>
        <v>未入力です。</v>
      </c>
    </row>
    <row r="85" spans="1:46" ht="39" customHeight="1">
      <c r="A85" s="197"/>
      <c r="B85" s="360" t="s">
        <v>2262</v>
      </c>
      <c r="C85" s="338"/>
      <c r="D85" s="338"/>
      <c r="E85" s="338"/>
      <c r="F85" s="338"/>
      <c r="G85" s="338"/>
      <c r="H85" s="338"/>
      <c r="I85" s="338"/>
      <c r="J85" s="417"/>
      <c r="K85" s="410"/>
      <c r="L85" s="410"/>
      <c r="M85" s="410"/>
      <c r="N85" s="410"/>
      <c r="O85" s="410"/>
      <c r="P85" s="410"/>
      <c r="Q85" s="410"/>
      <c r="R85" s="414"/>
      <c r="S85" s="409"/>
      <c r="T85" s="410"/>
      <c r="U85" s="410"/>
      <c r="V85" s="410"/>
      <c r="W85" s="410"/>
      <c r="X85" s="410"/>
      <c r="Y85" s="410"/>
      <c r="Z85" s="410"/>
      <c r="AA85" s="414"/>
      <c r="AB85" s="409"/>
      <c r="AC85" s="410"/>
      <c r="AD85" s="410"/>
      <c r="AE85" s="410"/>
      <c r="AF85" s="410"/>
      <c r="AG85" s="410"/>
      <c r="AH85" s="410"/>
      <c r="AI85" s="410"/>
      <c r="AJ85" s="411"/>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44"/>
      <c r="AT85" s="246" t="str">
        <f>IF(OR(AND(J$84&lt;&gt;"",COUNTA(J85)=0),
AND(S$84&lt;&gt;"",COUNTA(S85)=0),
AND(AB$84&lt;&gt;"",COUNTA(AB85)=0)),"未入力があります。",
IF(OR(AND(J$84="",COUNTA(J85)=1),AND(S$84="",COUNTA(S85)=1),
AND(AB$84="",COUNTA(AB85)=1)),"棟番号を入力してください。","")
)</f>
        <v/>
      </c>
    </row>
    <row r="86" spans="1:46" ht="23.15" customHeight="1">
      <c r="A86" s="197"/>
      <c r="B86" s="324" t="s">
        <v>2420</v>
      </c>
      <c r="C86" s="381"/>
      <c r="D86" s="381"/>
      <c r="E86" s="381"/>
      <c r="F86" s="381"/>
      <c r="G86" s="381"/>
      <c r="H86" s="381"/>
      <c r="I86" s="381"/>
      <c r="J86" s="417"/>
      <c r="K86" s="410"/>
      <c r="L86" s="410"/>
      <c r="M86" s="410"/>
      <c r="N86" s="410"/>
      <c r="O86" s="410"/>
      <c r="P86" s="410"/>
      <c r="Q86" s="410"/>
      <c r="R86" s="414"/>
      <c r="S86" s="409"/>
      <c r="T86" s="410"/>
      <c r="U86" s="410"/>
      <c r="V86" s="410"/>
      <c r="W86" s="410"/>
      <c r="X86" s="410"/>
      <c r="Y86" s="410"/>
      <c r="Z86" s="410"/>
      <c r="AA86" s="414"/>
      <c r="AB86" s="409"/>
      <c r="AC86" s="410"/>
      <c r="AD86" s="410"/>
      <c r="AE86" s="410"/>
      <c r="AF86" s="410"/>
      <c r="AG86" s="410"/>
      <c r="AH86" s="410"/>
      <c r="AI86" s="410"/>
      <c r="AJ86" s="411"/>
      <c r="AK86" s="235"/>
      <c r="AL86" s="227"/>
      <c r="AM86" s="4"/>
      <c r="AS86" s="244"/>
      <c r="AT86" s="246" t="str">
        <f>IF(OR(AND(J$84&lt;&gt;"",COUNTA(J86)=0),
AND(S$84&lt;&gt;"",COUNTA(S86)=0),
AND(AB$84&lt;&gt;"",COUNTA(AB86)=0)),"未入力があります。",
IF(OR(AND(J$84="",COUNTA(J86)=1),AND(S$84="",COUNTA(S86)=1),
AND(AB$84="",COUNTA(AB86)=1)),"棟番号を入力してください。","")
)</f>
        <v/>
      </c>
    </row>
    <row r="87" spans="1:46" ht="17.149999999999999" customHeight="1">
      <c r="A87" s="197"/>
      <c r="B87" s="457"/>
      <c r="C87" s="380"/>
      <c r="D87" s="380"/>
      <c r="E87" s="380"/>
      <c r="F87" s="380"/>
      <c r="G87" s="380"/>
      <c r="H87" s="380"/>
      <c r="I87" s="380"/>
      <c r="J87" s="417" t="s">
        <v>2419</v>
      </c>
      <c r="K87" s="410"/>
      <c r="L87" s="410"/>
      <c r="M87" s="410"/>
      <c r="N87" s="410"/>
      <c r="O87" s="410"/>
      <c r="P87" s="410"/>
      <c r="Q87" s="410"/>
      <c r="R87" s="414"/>
      <c r="S87" s="409" t="s">
        <v>2419</v>
      </c>
      <c r="T87" s="410"/>
      <c r="U87" s="410"/>
      <c r="V87" s="410"/>
      <c r="W87" s="410"/>
      <c r="X87" s="410"/>
      <c r="Y87" s="410"/>
      <c r="Z87" s="410"/>
      <c r="AA87" s="414"/>
      <c r="AB87" s="409" t="s">
        <v>2419</v>
      </c>
      <c r="AC87" s="410"/>
      <c r="AD87" s="410"/>
      <c r="AE87" s="410"/>
      <c r="AF87" s="410"/>
      <c r="AG87" s="410"/>
      <c r="AH87" s="410"/>
      <c r="AI87" s="410"/>
      <c r="AJ87" s="411"/>
      <c r="AK87" s="236"/>
      <c r="AL87" s="227"/>
      <c r="AM87" s="4"/>
      <c r="AN87" s="6" t="b">
        <v>0</v>
      </c>
      <c r="AO87" s="6" t="b">
        <v>0</v>
      </c>
      <c r="AP87" s="6" t="b">
        <v>0</v>
      </c>
      <c r="AS87" s="244"/>
      <c r="AT87" s="246"/>
    </row>
    <row r="88" spans="1:46" ht="20.149999999999999" customHeight="1">
      <c r="A88" s="197"/>
      <c r="B88" s="466" t="s">
        <v>2421</v>
      </c>
      <c r="C88" s="388"/>
      <c r="D88" s="388"/>
      <c r="E88" s="388"/>
      <c r="F88" s="388"/>
      <c r="G88" s="388"/>
      <c r="H88" s="388"/>
      <c r="I88" s="388"/>
      <c r="J88" s="458"/>
      <c r="K88" s="397"/>
      <c r="L88" s="397"/>
      <c r="M88" s="397"/>
      <c r="N88" s="397"/>
      <c r="O88" s="397"/>
      <c r="P88" s="397"/>
      <c r="Q88" s="397"/>
      <c r="R88" s="459"/>
      <c r="S88" s="462"/>
      <c r="T88" s="397"/>
      <c r="U88" s="397"/>
      <c r="V88" s="397"/>
      <c r="W88" s="397"/>
      <c r="X88" s="397"/>
      <c r="Y88" s="397"/>
      <c r="Z88" s="397"/>
      <c r="AA88" s="459"/>
      <c r="AB88" s="462"/>
      <c r="AC88" s="397"/>
      <c r="AD88" s="397"/>
      <c r="AE88" s="397"/>
      <c r="AF88" s="397"/>
      <c r="AG88" s="397"/>
      <c r="AH88" s="397"/>
      <c r="AI88" s="397"/>
      <c r="AJ88" s="464"/>
      <c r="AK88" s="262"/>
      <c r="AL88" s="206"/>
      <c r="AM88" s="4"/>
      <c r="AS88" s="244"/>
      <c r="AT88" s="246" t="str">
        <f>IF(OR(AND(J$84&lt;&gt;"",COUNTA(J88)=0),
AND(S$84&lt;&gt;"",COUNTA(S88)=0),
AND(AB$84&lt;&gt;"",COUNTA(AB88)=0)),"未入力があります。",
IF(OR(AND(J$84="",COUNTA(J88)=1),AND(S$84="",COUNTA(S88)=1),
AND(AB$84="",COUNTA(AB88)=1)),"棟番号を入力してください。","")
)</f>
        <v/>
      </c>
    </row>
    <row r="89" spans="1:46" ht="16" customHeight="1">
      <c r="A89" s="197"/>
      <c r="B89" s="407"/>
      <c r="C89" s="408"/>
      <c r="D89" s="408"/>
      <c r="E89" s="408"/>
      <c r="F89" s="408"/>
      <c r="G89" s="408"/>
      <c r="H89" s="408"/>
      <c r="I89" s="408"/>
      <c r="J89" s="460"/>
      <c r="K89" s="455"/>
      <c r="L89" s="455"/>
      <c r="M89" s="455"/>
      <c r="N89" s="455"/>
      <c r="O89" s="455"/>
      <c r="P89" s="455"/>
      <c r="Q89" s="455"/>
      <c r="R89" s="461"/>
      <c r="S89" s="463"/>
      <c r="T89" s="455"/>
      <c r="U89" s="455"/>
      <c r="V89" s="455"/>
      <c r="W89" s="455"/>
      <c r="X89" s="455"/>
      <c r="Y89" s="455"/>
      <c r="Z89" s="455"/>
      <c r="AA89" s="461"/>
      <c r="AB89" s="463"/>
      <c r="AC89" s="455"/>
      <c r="AD89" s="455"/>
      <c r="AE89" s="455"/>
      <c r="AF89" s="455"/>
      <c r="AG89" s="455"/>
      <c r="AH89" s="455"/>
      <c r="AI89" s="455"/>
      <c r="AJ89" s="465"/>
      <c r="AK89" s="261"/>
      <c r="AL89" s="228"/>
      <c r="AM89" s="4"/>
      <c r="AS89" s="244"/>
      <c r="AT89" s="246"/>
    </row>
    <row r="90" spans="1:46" ht="23.15" customHeight="1">
      <c r="A90" s="197"/>
      <c r="B90" s="357" t="s">
        <v>2422</v>
      </c>
      <c r="C90" s="358"/>
      <c r="D90" s="358"/>
      <c r="E90" s="358"/>
      <c r="F90" s="358"/>
      <c r="G90" s="358"/>
      <c r="H90" s="358"/>
      <c r="I90" s="358"/>
      <c r="J90" s="199"/>
      <c r="K90" s="404"/>
      <c r="L90" s="404"/>
      <c r="M90" s="404"/>
      <c r="N90" s="404"/>
      <c r="O90" s="404"/>
      <c r="P90" s="337" t="s">
        <v>46</v>
      </c>
      <c r="Q90" s="337"/>
      <c r="R90" s="218"/>
      <c r="S90" s="217"/>
      <c r="T90" s="404"/>
      <c r="U90" s="404"/>
      <c r="V90" s="404"/>
      <c r="W90" s="404"/>
      <c r="X90" s="404"/>
      <c r="Y90" s="337" t="s">
        <v>46</v>
      </c>
      <c r="Z90" s="337"/>
      <c r="AA90" s="218"/>
      <c r="AB90" s="217"/>
      <c r="AC90" s="404"/>
      <c r="AD90" s="404"/>
      <c r="AE90" s="404"/>
      <c r="AF90" s="404"/>
      <c r="AG90" s="404"/>
      <c r="AH90" s="337" t="s">
        <v>46</v>
      </c>
      <c r="AI90" s="337"/>
      <c r="AJ90" s="192"/>
      <c r="AK90" s="181"/>
      <c r="AL90" s="198"/>
      <c r="AM90" s="4" t="str">
        <f>IF(COUNTA(K90,T90,AC90)=0,"未入力","")</f>
        <v>未入力</v>
      </c>
      <c r="AN90" s="4"/>
      <c r="AS90" s="244"/>
      <c r="AT90" s="246" t="str">
        <f>IF(OR(AND(J$84&lt;&gt;"",COUNTA(K90)=0),
AND(S$84&lt;&gt;"",COUNTA(T90)=0),
AND(AB$84&lt;&gt;"",COUNTA(AC90)=0)),"未入力があります。",
IF(OR(AND(J$84="",COUNTA(K90)=1),AND(S$84="",COUNTA(T90)=1),
AND(AB$84="",COUNTA(AC90)=1)),"棟番号を入力してください。","")
)</f>
        <v/>
      </c>
    </row>
    <row r="91" spans="1:46" ht="12" customHeight="1">
      <c r="A91" s="197"/>
      <c r="B91" s="324" t="s">
        <v>2423</v>
      </c>
      <c r="C91" s="325"/>
      <c r="D91" s="325"/>
      <c r="E91" s="325"/>
      <c r="F91" s="325"/>
      <c r="G91" s="325"/>
      <c r="H91" s="325"/>
      <c r="I91" s="325"/>
      <c r="J91" s="193"/>
      <c r="K91" s="178"/>
      <c r="L91" s="178"/>
      <c r="M91" s="178"/>
      <c r="N91" s="178"/>
      <c r="O91" s="178"/>
      <c r="P91" s="178"/>
      <c r="Q91" s="178"/>
      <c r="R91" s="220"/>
      <c r="S91" s="219"/>
      <c r="T91" s="456"/>
      <c r="U91" s="456"/>
      <c r="V91" s="456"/>
      <c r="W91" s="456"/>
      <c r="X91" s="456"/>
      <c r="Y91" s="178"/>
      <c r="Z91" s="178"/>
      <c r="AA91" s="220"/>
      <c r="AB91" s="219"/>
      <c r="AC91" s="178"/>
      <c r="AD91" s="178"/>
      <c r="AE91" s="178"/>
      <c r="AF91" s="178"/>
      <c r="AG91" s="178"/>
      <c r="AH91" s="178"/>
      <c r="AI91" s="178"/>
      <c r="AJ91" s="194"/>
      <c r="AK91" s="181"/>
      <c r="AL91" s="198"/>
      <c r="AM91" s="4"/>
      <c r="AN91" s="8"/>
      <c r="AO91" s="8"/>
      <c r="AP91" s="8"/>
      <c r="AS91" s="244">
        <f>COUNTIF(AN91:AN97, TRUE)</f>
        <v>0</v>
      </c>
      <c r="AT91" s="246"/>
    </row>
    <row r="92" spans="1:46" ht="19" customHeight="1">
      <c r="A92" s="197"/>
      <c r="B92" s="330"/>
      <c r="C92" s="331"/>
      <c r="D92" s="331"/>
      <c r="E92" s="331"/>
      <c r="F92" s="331"/>
      <c r="G92" s="331"/>
      <c r="H92" s="331"/>
      <c r="I92" s="331"/>
      <c r="J92" s="195"/>
      <c r="K92" s="406"/>
      <c r="L92" s="406"/>
      <c r="M92" s="406"/>
      <c r="N92" s="406"/>
      <c r="O92" s="406"/>
      <c r="P92" s="455" t="s">
        <v>47</v>
      </c>
      <c r="Q92" s="455"/>
      <c r="R92" s="222"/>
      <c r="S92" s="221"/>
      <c r="T92" s="352"/>
      <c r="U92" s="352"/>
      <c r="V92" s="352"/>
      <c r="W92" s="352"/>
      <c r="X92" s="352"/>
      <c r="Y92" s="455" t="s">
        <v>2300</v>
      </c>
      <c r="Z92" s="455"/>
      <c r="AA92" s="222"/>
      <c r="AB92" s="221"/>
      <c r="AC92" s="406"/>
      <c r="AD92" s="406"/>
      <c r="AE92" s="406"/>
      <c r="AF92" s="406"/>
      <c r="AG92" s="406"/>
      <c r="AH92" s="455" t="s">
        <v>2300</v>
      </c>
      <c r="AI92" s="455"/>
      <c r="AJ92" s="196"/>
      <c r="AK92" s="181"/>
      <c r="AL92" s="198"/>
      <c r="AM92" s="274"/>
      <c r="AN92" s="8"/>
      <c r="AO92" s="8"/>
      <c r="AP92" s="8"/>
      <c r="AS92" s="244">
        <f>COUNTIF(AO91:AO97, TRUE)</f>
        <v>0</v>
      </c>
      <c r="AT92" s="24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57"/>
      <c r="C93" s="257"/>
      <c r="D93" s="257"/>
      <c r="E93" s="257"/>
      <c r="F93" s="257"/>
      <c r="G93" s="257"/>
      <c r="H93" s="257"/>
      <c r="I93" s="255"/>
      <c r="J93" s="197"/>
      <c r="K93" s="201"/>
      <c r="L93" s="201"/>
      <c r="M93" s="201"/>
      <c r="N93" s="201"/>
      <c r="O93" s="254"/>
      <c r="P93" s="254"/>
      <c r="Q93" s="181"/>
      <c r="R93" s="224"/>
      <c r="S93" s="223"/>
      <c r="T93" s="201"/>
      <c r="U93" s="201"/>
      <c r="V93" s="201"/>
      <c r="W93" s="201"/>
      <c r="X93" s="254"/>
      <c r="Y93" s="254"/>
      <c r="Z93" s="181"/>
      <c r="AA93" s="224"/>
      <c r="AB93" s="223"/>
      <c r="AC93" s="201"/>
      <c r="AD93" s="201"/>
      <c r="AE93" s="201"/>
      <c r="AF93" s="201"/>
      <c r="AG93" s="254"/>
      <c r="AH93" s="254"/>
      <c r="AI93" s="181"/>
      <c r="AJ93" s="198"/>
      <c r="AK93" s="181"/>
      <c r="AL93" s="198"/>
      <c r="AM93" s="263"/>
      <c r="AN93" s="8" t="b">
        <v>0</v>
      </c>
      <c r="AO93" s="8" t="b">
        <v>0</v>
      </c>
      <c r="AP93" s="8" t="b">
        <v>0</v>
      </c>
      <c r="AS93" s="244">
        <f>COUNTIF(AP91:AP97, TRUE)</f>
        <v>0</v>
      </c>
      <c r="AT93" s="246" t="str">
        <f>IF(OR(AND(J$84&lt;&gt;"",COUNTA(K93)=0),
AND(S$84&lt;&gt;"",COUNTA(T93)=0),
AND(AB$84&lt;&gt;"",COUNTA(AC93)=0)),"未入力があります。",
IF(OR(AND(J$84="",COUNTA(K93)=1),AND(S$84="",COUNTA(T93)=1),
AND(AB$84="",COUNTA(AC93)=1)),"棟番号を入力してください。","")
)</f>
        <v/>
      </c>
    </row>
    <row r="94" spans="1:46" ht="23" customHeight="1">
      <c r="A94" s="197"/>
      <c r="B94" s="324" t="s">
        <v>2424</v>
      </c>
      <c r="C94" s="325"/>
      <c r="D94" s="325"/>
      <c r="E94" s="325"/>
      <c r="F94" s="325"/>
      <c r="G94" s="325"/>
      <c r="H94" s="325"/>
      <c r="I94" s="326"/>
      <c r="J94" s="284" t="s">
        <v>2307</v>
      </c>
      <c r="K94" s="333" t="s">
        <v>2310</v>
      </c>
      <c r="L94" s="334"/>
      <c r="M94" s="335"/>
      <c r="N94" s="354"/>
      <c r="O94" s="354"/>
      <c r="P94" s="354"/>
      <c r="Q94" s="354"/>
      <c r="R94" s="356"/>
      <c r="S94" s="194" t="s">
        <v>2307</v>
      </c>
      <c r="T94" s="333" t="s">
        <v>2310</v>
      </c>
      <c r="U94" s="334"/>
      <c r="V94" s="335"/>
      <c r="W94" s="353"/>
      <c r="X94" s="354"/>
      <c r="Y94" s="354"/>
      <c r="Z94" s="354"/>
      <c r="AA94" s="356"/>
      <c r="AB94" s="194" t="s">
        <v>2307</v>
      </c>
      <c r="AC94" s="333" t="s">
        <v>2310</v>
      </c>
      <c r="AD94" s="334"/>
      <c r="AE94" s="335"/>
      <c r="AF94" s="353"/>
      <c r="AG94" s="354"/>
      <c r="AH94" s="354"/>
      <c r="AI94" s="354"/>
      <c r="AJ94" s="355"/>
      <c r="AK94" s="181"/>
      <c r="AL94" s="198"/>
      <c r="AM94" s="263" t="str">
        <f>AT94&amp;AT95&amp;AT96&amp;AT97&amp;AT98&amp;AT99</f>
        <v/>
      </c>
      <c r="AN94" s="8"/>
      <c r="AO94" s="8"/>
      <c r="AP94" s="8"/>
      <c r="AS94" s="244"/>
      <c r="AT94" s="246" t="str">
        <f>IF(OR(AND(N94="",COUNTA(N95)=1),
AND(W94="",COUNTA(W95)=1),
AND(AF94="",COUNTA(AF95)=1)),"未入力です。",
IF(OR(AND(J$84="",COUNTA(N94)=1),AND(S$84="",COUNTA(W94)=1),
AND(AB$84="",COUNTA(AF94)=1)),"棟番号を入力してください。",""))</f>
        <v/>
      </c>
    </row>
    <row r="95" spans="1:46" ht="23" customHeight="1">
      <c r="A95" s="197"/>
      <c r="B95" s="327"/>
      <c r="C95" s="328"/>
      <c r="D95" s="328"/>
      <c r="E95" s="328"/>
      <c r="F95" s="328"/>
      <c r="G95" s="328"/>
      <c r="H95" s="328"/>
      <c r="I95" s="329"/>
      <c r="J95" s="285"/>
      <c r="K95" s="333" t="s">
        <v>2311</v>
      </c>
      <c r="L95" s="334"/>
      <c r="M95" s="335"/>
      <c r="N95" s="454"/>
      <c r="O95" s="454"/>
      <c r="P95" s="454"/>
      <c r="Q95" s="454"/>
      <c r="R95" s="218" t="s">
        <v>47</v>
      </c>
      <c r="S95" s="196"/>
      <c r="T95" s="333" t="s">
        <v>2311</v>
      </c>
      <c r="U95" s="334"/>
      <c r="V95" s="334"/>
      <c r="W95" s="336"/>
      <c r="X95" s="337"/>
      <c r="Y95" s="337"/>
      <c r="Z95" s="337"/>
      <c r="AA95" s="218" t="s">
        <v>47</v>
      </c>
      <c r="AB95" s="196"/>
      <c r="AC95" s="333" t="s">
        <v>2311</v>
      </c>
      <c r="AD95" s="334"/>
      <c r="AE95" s="334"/>
      <c r="AF95" s="336"/>
      <c r="AG95" s="337"/>
      <c r="AH95" s="337"/>
      <c r="AI95" s="337"/>
      <c r="AJ95" s="192" t="s">
        <v>47</v>
      </c>
      <c r="AK95" s="181"/>
      <c r="AL95" s="198"/>
      <c r="AM95" s="263"/>
      <c r="AN95" s="8"/>
      <c r="AO95" s="8"/>
      <c r="AP95" s="8"/>
      <c r="AS95" s="244"/>
      <c r="AT95" s="24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27"/>
      <c r="C96" s="328"/>
      <c r="D96" s="328"/>
      <c r="E96" s="328"/>
      <c r="F96" s="328"/>
      <c r="G96" s="328"/>
      <c r="H96" s="328"/>
      <c r="I96" s="329"/>
      <c r="J96" s="284" t="s">
        <v>2308</v>
      </c>
      <c r="K96" s="333" t="s">
        <v>2310</v>
      </c>
      <c r="L96" s="334"/>
      <c r="M96" s="335"/>
      <c r="N96" s="354"/>
      <c r="O96" s="354"/>
      <c r="P96" s="354"/>
      <c r="Q96" s="354"/>
      <c r="R96" s="356"/>
      <c r="S96" s="194" t="s">
        <v>2308</v>
      </c>
      <c r="T96" s="333" t="s">
        <v>2310</v>
      </c>
      <c r="U96" s="334"/>
      <c r="V96" s="335"/>
      <c r="W96" s="353"/>
      <c r="X96" s="354"/>
      <c r="Y96" s="354"/>
      <c r="Z96" s="354"/>
      <c r="AA96" s="356"/>
      <c r="AB96" s="194" t="s">
        <v>2308</v>
      </c>
      <c r="AC96" s="333" t="s">
        <v>2310</v>
      </c>
      <c r="AD96" s="334"/>
      <c r="AE96" s="335"/>
      <c r="AF96" s="353"/>
      <c r="AG96" s="354"/>
      <c r="AH96" s="354"/>
      <c r="AI96" s="354"/>
      <c r="AJ96" s="355"/>
      <c r="AK96" s="181"/>
      <c r="AL96" s="198"/>
      <c r="AM96" s="263"/>
      <c r="AN96" s="8"/>
      <c r="AO96" s="8"/>
      <c r="AP96" s="8"/>
      <c r="AS96" s="244"/>
      <c r="AT96" s="246" t="str">
        <f>IF(OR(AND(N96="",COUNTA(N97)=1),
AND(W96="",COUNTA(W97)=1),
AND(AF96="",COUNTA(AF97)=1)),"未入力です。",
IF(OR(AND(J$84="",COUNTA(N96)=1),AND(S$84="",COUNTA(W96)=1),
AND(AB$84="",COUNTA(AF96)=1)),"棟番号を入力してください。",""))</f>
        <v/>
      </c>
    </row>
    <row r="97" spans="1:47" ht="23" customHeight="1">
      <c r="A97" s="197"/>
      <c r="B97" s="327"/>
      <c r="C97" s="328"/>
      <c r="D97" s="328"/>
      <c r="E97" s="328"/>
      <c r="F97" s="328"/>
      <c r="G97" s="328"/>
      <c r="H97" s="328"/>
      <c r="I97" s="329"/>
      <c r="J97" s="285"/>
      <c r="K97" s="333" t="s">
        <v>2311</v>
      </c>
      <c r="L97" s="334"/>
      <c r="M97" s="335"/>
      <c r="N97" s="454"/>
      <c r="O97" s="454"/>
      <c r="P97" s="454"/>
      <c r="Q97" s="454"/>
      <c r="R97" s="218" t="s">
        <v>47</v>
      </c>
      <c r="S97" s="196"/>
      <c r="T97" s="333" t="s">
        <v>2311</v>
      </c>
      <c r="U97" s="334"/>
      <c r="V97" s="334"/>
      <c r="W97" s="336"/>
      <c r="X97" s="337"/>
      <c r="Y97" s="337"/>
      <c r="Z97" s="337"/>
      <c r="AA97" s="218" t="s">
        <v>47</v>
      </c>
      <c r="AB97" s="196"/>
      <c r="AC97" s="333" t="s">
        <v>2311</v>
      </c>
      <c r="AD97" s="334"/>
      <c r="AE97" s="334"/>
      <c r="AF97" s="336"/>
      <c r="AG97" s="337"/>
      <c r="AH97" s="337"/>
      <c r="AI97" s="337"/>
      <c r="AJ97" s="192" t="s">
        <v>47</v>
      </c>
      <c r="AK97" s="181"/>
      <c r="AL97" s="198"/>
      <c r="AM97" s="263"/>
      <c r="AN97" s="8"/>
      <c r="AO97" s="8"/>
      <c r="AP97" s="8"/>
      <c r="AS97" s="244"/>
      <c r="AT97" s="24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27"/>
      <c r="C98" s="328"/>
      <c r="D98" s="328"/>
      <c r="E98" s="328"/>
      <c r="F98" s="328"/>
      <c r="G98" s="328"/>
      <c r="H98" s="328"/>
      <c r="I98" s="329"/>
      <c r="J98" s="193" t="s">
        <v>2309</v>
      </c>
      <c r="K98" s="333" t="s">
        <v>2310</v>
      </c>
      <c r="L98" s="334"/>
      <c r="M98" s="335"/>
      <c r="N98" s="354"/>
      <c r="O98" s="354"/>
      <c r="P98" s="354"/>
      <c r="Q98" s="354"/>
      <c r="R98" s="356"/>
      <c r="S98" s="178" t="s">
        <v>2309</v>
      </c>
      <c r="T98" s="333" t="s">
        <v>2310</v>
      </c>
      <c r="U98" s="334"/>
      <c r="V98" s="335"/>
      <c r="W98" s="353"/>
      <c r="X98" s="354"/>
      <c r="Y98" s="354"/>
      <c r="Z98" s="354"/>
      <c r="AA98" s="356"/>
      <c r="AB98" s="178" t="s">
        <v>2309</v>
      </c>
      <c r="AC98" s="333" t="s">
        <v>2310</v>
      </c>
      <c r="AD98" s="334"/>
      <c r="AE98" s="335"/>
      <c r="AF98" s="353"/>
      <c r="AG98" s="354"/>
      <c r="AH98" s="354"/>
      <c r="AI98" s="354"/>
      <c r="AJ98" s="355"/>
      <c r="AK98" s="181"/>
      <c r="AL98" s="198"/>
      <c r="AM98" s="263"/>
      <c r="AN98" s="8"/>
      <c r="AO98" s="8"/>
      <c r="AP98" s="8"/>
      <c r="AS98" s="244"/>
      <c r="AT98" s="246" t="str">
        <f>IF(OR(AND(N98="",COUNTA(N99)=1),
AND(W98="",COUNTA(W99)=1),
AND(AF98="",COUNTA(AF99)=1)),"未入力です。",
IF(OR(AND(J$84="",COUNTA(N98)=1),AND(S$84="",COUNTA(W98)=1),
AND(AB$84="",COUNTA(AF98)=1)),"棟番号を入力してください。",""))</f>
        <v/>
      </c>
    </row>
    <row r="99" spans="1:47" ht="23" customHeight="1">
      <c r="A99" s="197"/>
      <c r="B99" s="330"/>
      <c r="C99" s="331"/>
      <c r="D99" s="331"/>
      <c r="E99" s="331"/>
      <c r="F99" s="331"/>
      <c r="G99" s="331"/>
      <c r="H99" s="331"/>
      <c r="I99" s="332"/>
      <c r="J99" s="195"/>
      <c r="K99" s="333" t="s">
        <v>2311</v>
      </c>
      <c r="L99" s="334"/>
      <c r="M99" s="335"/>
      <c r="N99" s="337"/>
      <c r="O99" s="337"/>
      <c r="P99" s="337"/>
      <c r="Q99" s="337"/>
      <c r="R99" s="218" t="s">
        <v>47</v>
      </c>
      <c r="S99" s="179"/>
      <c r="T99" s="333" t="s">
        <v>2311</v>
      </c>
      <c r="U99" s="334"/>
      <c r="V99" s="334"/>
      <c r="W99" s="336"/>
      <c r="X99" s="337"/>
      <c r="Y99" s="337"/>
      <c r="Z99" s="337"/>
      <c r="AA99" s="218" t="s">
        <v>47</v>
      </c>
      <c r="AB99" s="179"/>
      <c r="AC99" s="333" t="s">
        <v>2311</v>
      </c>
      <c r="AD99" s="334"/>
      <c r="AE99" s="334"/>
      <c r="AF99" s="336"/>
      <c r="AG99" s="337"/>
      <c r="AH99" s="337"/>
      <c r="AI99" s="337"/>
      <c r="AJ99" s="192" t="s">
        <v>47</v>
      </c>
      <c r="AK99" s="181"/>
      <c r="AL99" s="198"/>
      <c r="AM99" s="4"/>
      <c r="AN99" s="8"/>
      <c r="AO99" s="8"/>
      <c r="AP99" s="8"/>
      <c r="AS99" s="244"/>
      <c r="AT99" s="24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387" t="s">
        <v>2425</v>
      </c>
      <c r="C100" s="388"/>
      <c r="D100" s="388"/>
      <c r="E100" s="388"/>
      <c r="F100" s="388"/>
      <c r="G100" s="388"/>
      <c r="H100" s="388"/>
      <c r="I100" s="388"/>
      <c r="J100" s="199"/>
      <c r="K100" s="404"/>
      <c r="L100" s="404"/>
      <c r="M100" s="404"/>
      <c r="N100" s="404"/>
      <c r="O100" s="404"/>
      <c r="P100" s="337" t="s">
        <v>48</v>
      </c>
      <c r="Q100" s="337"/>
      <c r="R100" s="218"/>
      <c r="S100" s="217"/>
      <c r="T100" s="404"/>
      <c r="U100" s="404"/>
      <c r="V100" s="404"/>
      <c r="W100" s="404"/>
      <c r="X100" s="404"/>
      <c r="Y100" s="337" t="s">
        <v>48</v>
      </c>
      <c r="Z100" s="337"/>
      <c r="AA100" s="218"/>
      <c r="AB100" s="217"/>
      <c r="AC100" s="404"/>
      <c r="AD100" s="404"/>
      <c r="AE100" s="404"/>
      <c r="AF100" s="404"/>
      <c r="AG100" s="404"/>
      <c r="AH100" s="337" t="s">
        <v>48</v>
      </c>
      <c r="AI100" s="337"/>
      <c r="AJ100" s="192"/>
      <c r="AK100" s="181"/>
      <c r="AL100" s="198"/>
      <c r="AM100" s="263"/>
      <c r="AN100" s="8"/>
      <c r="AO100" s="8"/>
      <c r="AP100" s="8"/>
      <c r="AS100" s="244">
        <f>COUNTIF(AN99:AN104, TRUE)</f>
        <v>0</v>
      </c>
      <c r="AT100" s="246" t="str">
        <f>IF(OR(AND(J$84&lt;&gt;"",COUNTA(K100)=0),
AND(S$84&lt;&gt;"",COUNTA(T100)=0),
AND(AB$84&lt;&gt;"",COUNTA(AC100)=0)),"未入力があります。",
IF(OR(AND(J$84="",COUNTA(K100)=1),AND(S$84="",COUNTA(T100)=1),
AND(AB$84="",COUNTA(AC100)=1)),"棟番号を入力してください。","")
)</f>
        <v/>
      </c>
    </row>
    <row r="101" spans="1:47" ht="8.5" hidden="1" customHeight="1">
      <c r="A101" s="197"/>
      <c r="B101" s="407"/>
      <c r="C101" s="408"/>
      <c r="D101" s="408"/>
      <c r="E101" s="408"/>
      <c r="F101" s="408"/>
      <c r="G101" s="408"/>
      <c r="H101" s="408"/>
      <c r="I101" s="408"/>
      <c r="J101" s="197"/>
      <c r="K101" s="272"/>
      <c r="L101" s="272"/>
      <c r="M101" s="272"/>
      <c r="N101" s="272"/>
      <c r="O101" s="254"/>
      <c r="P101" s="254"/>
      <c r="Q101" s="181"/>
      <c r="R101" s="224"/>
      <c r="S101" s="223"/>
      <c r="T101" s="272"/>
      <c r="U101" s="272"/>
      <c r="V101" s="272"/>
      <c r="W101" s="272"/>
      <c r="X101" s="254"/>
      <c r="Y101" s="254"/>
      <c r="Z101" s="181"/>
      <c r="AA101" s="224"/>
      <c r="AB101" s="223"/>
      <c r="AC101" s="272"/>
      <c r="AD101" s="272"/>
      <c r="AE101" s="272"/>
      <c r="AF101" s="272"/>
      <c r="AG101" s="254"/>
      <c r="AH101" s="254"/>
      <c r="AI101" s="181"/>
      <c r="AJ101" s="198"/>
      <c r="AK101" s="181"/>
      <c r="AL101" s="198"/>
      <c r="AM101" s="263"/>
      <c r="AN101" s="8"/>
      <c r="AO101" s="8"/>
      <c r="AP101" s="8"/>
      <c r="AS101" s="244">
        <f>COUNTIF(AO99:AO104, TRUE)</f>
        <v>0</v>
      </c>
      <c r="AT101" s="246" t="str">
        <f>IFERROR(IF(AND($T$96&lt;&gt;"",AS101&gt;=2),"選択は1つまでです（2列目）。",IF(AND($T$96&lt;&gt;"",AS101=0),"未入力があります（2列目）。",IF(AND($T$96="",AS101&gt;0),"棟番号を入力してください（2列目）。",""))),"")</f>
        <v>未入力があります（2列目）。</v>
      </c>
    </row>
    <row r="102" spans="1:47" ht="17.5" customHeight="1">
      <c r="A102" s="197"/>
      <c r="B102" s="390"/>
      <c r="C102" s="391"/>
      <c r="D102" s="391"/>
      <c r="E102" s="391"/>
      <c r="F102" s="391"/>
      <c r="G102" s="391"/>
      <c r="H102" s="391"/>
      <c r="I102" s="391"/>
      <c r="J102" s="195"/>
      <c r="K102" s="260"/>
      <c r="L102" s="281"/>
      <c r="M102" s="260"/>
      <c r="N102" s="286" t="s">
        <v>2264</v>
      </c>
      <c r="O102" s="271"/>
      <c r="P102" s="271"/>
      <c r="Q102" s="179"/>
      <c r="R102" s="222"/>
      <c r="S102" s="221"/>
      <c r="T102" s="260"/>
      <c r="V102" s="260"/>
      <c r="W102" s="286" t="s">
        <v>2264</v>
      </c>
      <c r="X102" s="271"/>
      <c r="Y102" s="271"/>
      <c r="Z102" s="179"/>
      <c r="AA102" s="222"/>
      <c r="AB102" s="221"/>
      <c r="AC102" s="260"/>
      <c r="AD102" s="281"/>
      <c r="AE102" s="260"/>
      <c r="AF102" s="286" t="s">
        <v>2264</v>
      </c>
      <c r="AG102" s="271"/>
      <c r="AH102" s="271"/>
      <c r="AI102" s="179"/>
      <c r="AJ102" s="196"/>
      <c r="AK102" s="181"/>
      <c r="AL102" s="198"/>
      <c r="AM102" s="263"/>
      <c r="AN102" s="8" t="b">
        <v>0</v>
      </c>
      <c r="AO102" s="8" t="b">
        <v>0</v>
      </c>
      <c r="AP102" s="8" t="b">
        <v>0</v>
      </c>
      <c r="AS102" s="244"/>
      <c r="AT102" s="246"/>
    </row>
    <row r="103" spans="1:47" ht="11.5" customHeight="1">
      <c r="A103" s="197"/>
      <c r="B103" s="324" t="s">
        <v>2426</v>
      </c>
      <c r="C103" s="325"/>
      <c r="D103" s="325"/>
      <c r="E103" s="325"/>
      <c r="F103" s="325"/>
      <c r="G103" s="325"/>
      <c r="H103" s="325"/>
      <c r="I103" s="325"/>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63"/>
      <c r="AN103" s="8"/>
      <c r="AO103" s="8"/>
      <c r="AP103" s="8"/>
      <c r="AS103" s="244"/>
      <c r="AT103" s="246"/>
    </row>
    <row r="104" spans="1:47" ht="19" customHeight="1">
      <c r="A104" s="197"/>
      <c r="B104" s="330"/>
      <c r="C104" s="331"/>
      <c r="D104" s="331"/>
      <c r="E104" s="331"/>
      <c r="F104" s="331"/>
      <c r="G104" s="331"/>
      <c r="H104" s="331"/>
      <c r="I104" s="331"/>
      <c r="J104" s="195"/>
      <c r="K104" s="406"/>
      <c r="L104" s="406"/>
      <c r="M104" s="406"/>
      <c r="N104" s="406"/>
      <c r="O104" s="406"/>
      <c r="P104" s="406" t="s">
        <v>2108</v>
      </c>
      <c r="Q104" s="406"/>
      <c r="R104" s="222"/>
      <c r="S104" s="221"/>
      <c r="T104" s="406"/>
      <c r="U104" s="406"/>
      <c r="V104" s="406"/>
      <c r="W104" s="406"/>
      <c r="X104" s="406"/>
      <c r="Y104" s="406" t="s">
        <v>2108</v>
      </c>
      <c r="Z104" s="406"/>
      <c r="AA104" s="222"/>
      <c r="AB104" s="221"/>
      <c r="AC104" s="406"/>
      <c r="AD104" s="406"/>
      <c r="AE104" s="406"/>
      <c r="AF104" s="406"/>
      <c r="AG104" s="406"/>
      <c r="AH104" s="406" t="s">
        <v>2108</v>
      </c>
      <c r="AI104" s="406"/>
      <c r="AJ104" s="196"/>
      <c r="AK104" s="181"/>
      <c r="AL104" s="198"/>
      <c r="AM104" s="263"/>
      <c r="AN104" s="8"/>
      <c r="AO104" s="8"/>
      <c r="AP104" s="8"/>
      <c r="AS104" s="244"/>
      <c r="AT104" s="309" t="str">
        <f>IF(OR(AND(J$84="",COUNTA(K104)=1),AND(S$84="",COUNTA(T104)=1),
AND(AB$84="",COUNTA(AC104)=1)),"棟番号を入力してください。","")</f>
        <v/>
      </c>
    </row>
    <row r="105" spans="1:47" ht="12" customHeight="1">
      <c r="A105" s="197"/>
      <c r="B105" s="324" t="s">
        <v>2427</v>
      </c>
      <c r="C105" s="325"/>
      <c r="D105" s="325"/>
      <c r="E105" s="325"/>
      <c r="F105" s="325"/>
      <c r="G105" s="325"/>
      <c r="H105" s="325"/>
      <c r="I105" s="325"/>
      <c r="J105" s="193"/>
      <c r="K105" s="403"/>
      <c r="L105" s="403"/>
      <c r="M105" s="403"/>
      <c r="N105" s="403"/>
      <c r="O105" s="403"/>
      <c r="P105" s="403"/>
      <c r="Q105" s="178"/>
      <c r="R105" s="220"/>
      <c r="S105" s="219"/>
      <c r="T105" s="403"/>
      <c r="U105" s="403"/>
      <c r="V105" s="403"/>
      <c r="W105" s="403"/>
      <c r="X105" s="403"/>
      <c r="Y105" s="403"/>
      <c r="Z105" s="178"/>
      <c r="AA105" s="220"/>
      <c r="AB105" s="219"/>
      <c r="AC105" s="403"/>
      <c r="AD105" s="403"/>
      <c r="AE105" s="403"/>
      <c r="AF105" s="403"/>
      <c r="AG105" s="403"/>
      <c r="AH105" s="403"/>
      <c r="AI105" s="178"/>
      <c r="AJ105" s="194"/>
      <c r="AK105" s="181"/>
      <c r="AL105" s="198"/>
      <c r="AM105" s="4">
        <f>AT105</f>
        <v>0</v>
      </c>
      <c r="AS105" s="244"/>
      <c r="AT105" s="246"/>
    </row>
    <row r="106" spans="1:47" ht="19" customHeight="1">
      <c r="A106" s="197"/>
      <c r="B106" s="330"/>
      <c r="C106" s="331"/>
      <c r="D106" s="331"/>
      <c r="E106" s="331"/>
      <c r="F106" s="331"/>
      <c r="G106" s="331"/>
      <c r="H106" s="331"/>
      <c r="I106" s="331"/>
      <c r="J106" s="195"/>
      <c r="K106" s="179" t="s">
        <v>2109</v>
      </c>
      <c r="L106" s="179"/>
      <c r="M106" s="406"/>
      <c r="N106" s="406"/>
      <c r="O106" s="406"/>
      <c r="P106" s="406" t="s">
        <v>2108</v>
      </c>
      <c r="Q106" s="406"/>
      <c r="R106" s="222"/>
      <c r="S106" s="221"/>
      <c r="T106" s="179" t="s">
        <v>2109</v>
      </c>
      <c r="U106" s="179"/>
      <c r="V106" s="406"/>
      <c r="W106" s="406"/>
      <c r="X106" s="406"/>
      <c r="Y106" s="406" t="s">
        <v>2108</v>
      </c>
      <c r="Z106" s="406"/>
      <c r="AA106" s="222"/>
      <c r="AB106" s="221"/>
      <c r="AC106" s="179" t="s">
        <v>2109</v>
      </c>
      <c r="AD106" s="179"/>
      <c r="AE106" s="406"/>
      <c r="AF106" s="406"/>
      <c r="AG106" s="406"/>
      <c r="AH106" s="406" t="s">
        <v>2108</v>
      </c>
      <c r="AI106" s="406"/>
      <c r="AJ106" s="196"/>
      <c r="AK106" s="181"/>
      <c r="AL106" s="198"/>
      <c r="AM106" s="4"/>
      <c r="AS106" s="244"/>
      <c r="AT106" s="24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44"/>
      <c r="AT107" s="246"/>
      <c r="AU107" s="24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44"/>
      <c r="AT108" s="246"/>
      <c r="AU108" s="246"/>
    </row>
    <row r="109" spans="1:47" ht="23" customHeight="1">
      <c r="A109" s="467" t="s">
        <v>2428</v>
      </c>
      <c r="B109" s="382"/>
      <c r="C109" s="382"/>
      <c r="D109" s="382"/>
      <c r="E109" s="382"/>
      <c r="F109" s="382"/>
      <c r="G109" s="382"/>
      <c r="H109" s="382"/>
      <c r="I109" s="382"/>
      <c r="J109" s="382"/>
      <c r="K109" s="382"/>
      <c r="L109" s="382"/>
      <c r="M109" s="382"/>
      <c r="N109" s="382"/>
      <c r="O109" s="382"/>
      <c r="P109" s="281"/>
      <c r="R109" s="468"/>
      <c r="S109" s="454"/>
      <c r="T109" s="454"/>
      <c r="U109" s="454"/>
      <c r="V109" s="454"/>
      <c r="W109" s="454"/>
      <c r="X109" s="454"/>
      <c r="Y109" s="454"/>
      <c r="Z109" s="454"/>
      <c r="AA109" s="259" t="s">
        <v>47</v>
      </c>
      <c r="AB109" s="226"/>
      <c r="AC109" s="225"/>
      <c r="AD109" s="225"/>
      <c r="AG109" s="181"/>
      <c r="AH109" s="181"/>
      <c r="AI109" s="181"/>
      <c r="AJ109" s="181"/>
      <c r="AK109" s="181"/>
      <c r="AL109" s="198"/>
      <c r="AM109" s="4"/>
      <c r="AS109" s="244"/>
      <c r="AT109" s="24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44"/>
      <c r="AT110" s="24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44"/>
      <c r="AT111" s="246"/>
    </row>
    <row r="112" spans="1:47" ht="15" customHeight="1">
      <c r="A112" s="382" t="s">
        <v>50</v>
      </c>
      <c r="B112" s="382"/>
      <c r="C112" s="382"/>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c r="AG112" s="382"/>
      <c r="AH112" s="382"/>
      <c r="AI112" s="382"/>
      <c r="AJ112" s="382"/>
      <c r="AK112" s="254"/>
      <c r="AL112" s="254"/>
      <c r="AM112" s="4"/>
      <c r="AS112" s="244"/>
      <c r="AT112" s="24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44"/>
      <c r="AT113" s="24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44"/>
      <c r="AT114" s="24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44"/>
      <c r="AT115" s="246"/>
    </row>
    <row r="116" spans="1:59" ht="18" customHeight="1">
      <c r="A116" s="197"/>
      <c r="B116" s="360" t="s">
        <v>2261</v>
      </c>
      <c r="C116" s="338"/>
      <c r="D116" s="338"/>
      <c r="E116" s="338"/>
      <c r="F116" s="338"/>
      <c r="G116" s="338"/>
      <c r="H116" s="338"/>
      <c r="I116" s="338"/>
      <c r="J116" s="398"/>
      <c r="K116" s="399"/>
      <c r="L116" s="399"/>
      <c r="M116" s="399"/>
      <c r="N116" s="399"/>
      <c r="O116" s="399"/>
      <c r="P116" s="400"/>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287"/>
      <c r="AO116" s="287"/>
      <c r="AP116" s="287"/>
      <c r="AQ116" s="287"/>
      <c r="AR116" s="287"/>
      <c r="AS116" s="244"/>
      <c r="AT116" s="246"/>
    </row>
    <row r="117" spans="1:59" ht="31" customHeight="1">
      <c r="A117" s="197"/>
      <c r="B117" s="324" t="s">
        <v>2266</v>
      </c>
      <c r="C117" s="325"/>
      <c r="D117" s="325"/>
      <c r="E117" s="325"/>
      <c r="F117" s="325"/>
      <c r="G117" s="325"/>
      <c r="H117" s="325"/>
      <c r="I117" s="326"/>
      <c r="J117" s="193"/>
      <c r="K117" s="253" t="s">
        <v>52</v>
      </c>
      <c r="L117" s="253"/>
      <c r="M117" s="253"/>
      <c r="N117" s="253"/>
      <c r="O117" s="178"/>
      <c r="P117" s="262"/>
      <c r="Q117" s="288" t="s">
        <v>53</v>
      </c>
      <c r="R117" s="252"/>
      <c r="S117" s="252"/>
      <c r="T117" s="178"/>
      <c r="U117" s="252"/>
      <c r="V117" s="252"/>
      <c r="W117" s="178"/>
      <c r="X117" s="252"/>
      <c r="Y117" s="252"/>
      <c r="Z117" s="194"/>
      <c r="AA117" s="281"/>
      <c r="AB117" s="181"/>
      <c r="AC117" s="181"/>
      <c r="AD117" s="181"/>
      <c r="AE117" s="181"/>
      <c r="AF117" s="181"/>
      <c r="AG117" s="181"/>
      <c r="AH117" s="181"/>
      <c r="AI117" s="181"/>
      <c r="AJ117" s="181"/>
      <c r="AK117" s="181"/>
      <c r="AL117" s="198"/>
      <c r="AM117" s="245"/>
      <c r="AN117" s="287" t="b">
        <v>0</v>
      </c>
      <c r="AO117" s="287" t="b">
        <v>0</v>
      </c>
      <c r="AP117" s="287"/>
      <c r="AQ117" s="287"/>
      <c r="AR117" s="287"/>
      <c r="AS117" s="244">
        <f>COUNTIF(AN117:AO117, TRUE)</f>
        <v>0</v>
      </c>
      <c r="AT117" s="246" t="str">
        <f>IF(AND($J116&lt;&gt;"",COUNTIF(AN117:AP117,TRUE)=0),"未入力です。",
  IF(AND($J116&lt;&gt;"",COUNTIF(AN117:AP117,TRUE)&gt;1),"選択は1つまでです。",""))</f>
        <v/>
      </c>
    </row>
    <row r="118" spans="1:59" ht="17.149999999999999" customHeight="1">
      <c r="A118" s="197"/>
      <c r="B118" s="387" t="s">
        <v>2267</v>
      </c>
      <c r="C118" s="388"/>
      <c r="D118" s="388"/>
      <c r="E118" s="388"/>
      <c r="F118" s="388"/>
      <c r="G118" s="388"/>
      <c r="H118" s="388"/>
      <c r="I118" s="389"/>
      <c r="J118" s="193"/>
      <c r="K118" s="204" t="s">
        <v>54</v>
      </c>
      <c r="L118" s="204"/>
      <c r="M118" s="204"/>
      <c r="N118" s="204"/>
      <c r="O118" s="204"/>
      <c r="P118" s="204"/>
      <c r="Q118" s="178"/>
      <c r="R118" s="178"/>
      <c r="S118" s="381" t="s">
        <v>55</v>
      </c>
      <c r="T118" s="381"/>
      <c r="U118" s="381"/>
      <c r="V118" s="381"/>
      <c r="W118" s="381"/>
      <c r="X118" s="178"/>
      <c r="Y118" s="178"/>
      <c r="Z118" s="381" t="s">
        <v>56</v>
      </c>
      <c r="AA118" s="381"/>
      <c r="AB118" s="381"/>
      <c r="AC118" s="381"/>
      <c r="AD118" s="381"/>
      <c r="AE118" s="381"/>
      <c r="AF118" s="381"/>
      <c r="AG118" s="381"/>
      <c r="AH118" s="381"/>
      <c r="AI118" s="393"/>
      <c r="AJ118" s="181"/>
      <c r="AK118" s="181"/>
      <c r="AL118" s="198"/>
      <c r="AM118" s="11" t="str">
        <f>IF(AND($I120&lt;&gt;"",COUNTIF(AN118:AP119,TRUE)=0),"未入力",
  IF(AND($I120&lt;&gt;"",COUNTIF(AN118:AP119,TRUE)&gt;1),"複数選択",""))</f>
        <v/>
      </c>
      <c r="AN118" s="289" t="b">
        <v>0</v>
      </c>
      <c r="AO118" s="289" t="b">
        <v>0</v>
      </c>
      <c r="AP118" s="289" t="b">
        <v>0</v>
      </c>
      <c r="AQ118" s="289"/>
      <c r="AR118" s="289"/>
      <c r="AS118" s="244">
        <f>COUNTIF(AN118:AP118, TRUE)</f>
        <v>0</v>
      </c>
      <c r="AT118" s="24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390"/>
      <c r="C119" s="391"/>
      <c r="D119" s="391"/>
      <c r="E119" s="391"/>
      <c r="F119" s="391"/>
      <c r="G119" s="391"/>
      <c r="H119" s="391"/>
      <c r="I119" s="392"/>
      <c r="J119" s="195"/>
      <c r="K119" s="380" t="s">
        <v>57</v>
      </c>
      <c r="L119" s="380"/>
      <c r="M119" s="380"/>
      <c r="N119" s="380"/>
      <c r="O119" s="380"/>
      <c r="P119" s="380"/>
      <c r="Q119" s="380"/>
      <c r="R119" s="380"/>
      <c r="S119" s="179"/>
      <c r="T119" s="179"/>
      <c r="U119" s="380" t="s">
        <v>58</v>
      </c>
      <c r="V119" s="380"/>
      <c r="W119" s="380"/>
      <c r="X119" s="380"/>
      <c r="Y119" s="179"/>
      <c r="Z119" s="179"/>
      <c r="AA119" s="179"/>
      <c r="AB119" s="179"/>
      <c r="AC119" s="179"/>
      <c r="AD119" s="179"/>
      <c r="AE119" s="179"/>
      <c r="AF119" s="179"/>
      <c r="AG119" s="179"/>
      <c r="AH119" s="179"/>
      <c r="AI119" s="196"/>
      <c r="AJ119" s="181"/>
      <c r="AK119" s="181"/>
      <c r="AL119" s="198"/>
      <c r="AM119" s="11"/>
      <c r="AN119" s="289" t="b">
        <v>0</v>
      </c>
      <c r="AO119" s="289" t="b">
        <v>0</v>
      </c>
      <c r="AP119" s="289"/>
      <c r="AQ119" s="289"/>
      <c r="AR119" s="289"/>
      <c r="AS119" s="244">
        <f>COUNTIF(AN119:AO119, TRUE)</f>
        <v>0</v>
      </c>
      <c r="AT119" s="246" t="str">
        <f>IF(AND($J$116&lt;&gt;"",COUNTIF(AN118:AP119,TRUE)&gt;1),"選択は1つまでです。","")</f>
        <v/>
      </c>
    </row>
    <row r="120" spans="1:59" ht="17.149999999999999" customHeight="1">
      <c r="A120" s="197"/>
      <c r="B120" s="357" t="s">
        <v>2268</v>
      </c>
      <c r="C120" s="358"/>
      <c r="D120" s="358"/>
      <c r="E120" s="358"/>
      <c r="F120" s="358"/>
      <c r="G120" s="358"/>
      <c r="H120" s="358"/>
      <c r="I120" s="359"/>
      <c r="J120" s="199"/>
      <c r="K120" s="338" t="s">
        <v>59</v>
      </c>
      <c r="L120" s="338"/>
      <c r="M120" s="338"/>
      <c r="N120" s="338"/>
      <c r="O120" s="338"/>
      <c r="P120" s="290"/>
      <c r="Q120" s="200"/>
      <c r="R120" s="358" t="s">
        <v>60</v>
      </c>
      <c r="S120" s="358"/>
      <c r="T120" s="358"/>
      <c r="U120" s="358"/>
      <c r="V120" s="358"/>
      <c r="W120" s="358"/>
      <c r="X120" s="200"/>
      <c r="Y120" s="338" t="s">
        <v>61</v>
      </c>
      <c r="Z120" s="338"/>
      <c r="AA120" s="338"/>
      <c r="AB120" s="338"/>
      <c r="AC120" s="338"/>
      <c r="AD120" s="361"/>
      <c r="AE120" s="181"/>
      <c r="AF120" s="181"/>
      <c r="AG120" s="181"/>
      <c r="AH120" s="181"/>
      <c r="AI120" s="291"/>
      <c r="AJ120" s="181"/>
      <c r="AK120" s="181"/>
      <c r="AL120" s="198"/>
      <c r="AM120" s="11" t="str">
        <f>IF(AND($I120&lt;&gt;"",COUNTIF(AN120:AP121,TRUE)=0),"未入力",
  IF(AND($I120&lt;&gt;"",COUNTIF(AN120:AP121,TRUE)&gt;1),"複数選択",""))</f>
        <v/>
      </c>
      <c r="AN120" s="289" t="b">
        <v>0</v>
      </c>
      <c r="AO120" s="289" t="b">
        <v>0</v>
      </c>
      <c r="AP120" s="289" t="b">
        <v>0</v>
      </c>
      <c r="AQ120" s="289"/>
      <c r="AR120" s="289"/>
      <c r="AS120" s="244">
        <f>COUNTIF(AN120:AP120, TRUE)</f>
        <v>0</v>
      </c>
      <c r="AT120" s="246" t="str">
        <f>IF(AND($J$116&lt;&gt;"",COUNTIF(AN120:AP120,TRUE)=0),"未入力です。",
  IF(AND($J$116&lt;&gt;"",COUNTIF(AN120:AP120,TRUE)&gt;1),"選択は1つまでです。",""))</f>
        <v/>
      </c>
    </row>
    <row r="121" spans="1:59" ht="17.149999999999999" customHeight="1">
      <c r="A121" s="197"/>
      <c r="B121" s="360" t="s">
        <v>2269</v>
      </c>
      <c r="C121" s="338"/>
      <c r="D121" s="338"/>
      <c r="E121" s="338"/>
      <c r="F121" s="338"/>
      <c r="G121" s="338"/>
      <c r="H121" s="338"/>
      <c r="I121" s="361"/>
      <c r="J121" s="199"/>
      <c r="K121" s="338" t="s">
        <v>62</v>
      </c>
      <c r="L121" s="338"/>
      <c r="M121" s="338"/>
      <c r="N121" s="338"/>
      <c r="O121" s="338"/>
      <c r="P121" s="290"/>
      <c r="Q121" s="200"/>
      <c r="R121" s="338" t="s">
        <v>63</v>
      </c>
      <c r="S121" s="338"/>
      <c r="T121" s="338"/>
      <c r="U121" s="338"/>
      <c r="V121" s="338"/>
      <c r="W121" s="338"/>
      <c r="X121" s="200"/>
      <c r="Y121" s="358" t="s">
        <v>64</v>
      </c>
      <c r="Z121" s="358"/>
      <c r="AA121" s="358"/>
      <c r="AB121" s="358"/>
      <c r="AC121" s="358"/>
      <c r="AD121" s="359"/>
      <c r="AE121" s="181"/>
      <c r="AF121" s="181"/>
      <c r="AG121" s="181"/>
      <c r="AH121" s="181"/>
      <c r="AI121" s="291"/>
      <c r="AJ121" s="181"/>
      <c r="AK121" s="181"/>
      <c r="AL121" s="198"/>
      <c r="AM121" s="11"/>
      <c r="AN121" s="289" t="b">
        <v>0</v>
      </c>
      <c r="AO121" s="289" t="b">
        <v>0</v>
      </c>
      <c r="AP121" s="289" t="b">
        <v>0</v>
      </c>
      <c r="AQ121" s="289"/>
      <c r="AR121" s="289"/>
      <c r="AS121" s="244">
        <f>COUNTIF(AN121:AP121, TRUE)</f>
        <v>0</v>
      </c>
      <c r="AT121" s="24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360" t="s">
        <v>2270</v>
      </c>
      <c r="C122" s="338"/>
      <c r="D122" s="338"/>
      <c r="E122" s="338"/>
      <c r="F122" s="338"/>
      <c r="G122" s="338"/>
      <c r="H122" s="338"/>
      <c r="I122" s="361"/>
      <c r="J122" s="193"/>
      <c r="K122" s="358" t="s">
        <v>65</v>
      </c>
      <c r="L122" s="358"/>
      <c r="M122" s="358"/>
      <c r="N122" s="358"/>
      <c r="O122" s="358"/>
      <c r="P122" s="358"/>
      <c r="Q122" s="178"/>
      <c r="R122" s="381" t="s">
        <v>66</v>
      </c>
      <c r="S122" s="381"/>
      <c r="T122" s="381"/>
      <c r="U122" s="381"/>
      <c r="V122" s="381"/>
      <c r="W122" s="381"/>
      <c r="X122" s="178"/>
      <c r="Y122" s="381" t="s">
        <v>67</v>
      </c>
      <c r="Z122" s="381"/>
      <c r="AA122" s="381"/>
      <c r="AB122" s="381"/>
      <c r="AC122" s="381"/>
      <c r="AD122" s="194"/>
      <c r="AE122" s="382"/>
      <c r="AF122" s="382"/>
      <c r="AG122" s="382"/>
      <c r="AH122" s="382"/>
      <c r="AI122" s="382"/>
      <c r="AJ122" s="181"/>
      <c r="AK122" s="181"/>
      <c r="AL122" s="198"/>
      <c r="AM122" s="11" t="str">
        <f>IF(AND($I120&lt;&gt;"",COUNTIF(AN122:AP122,TRUE)=0),"未入力",
  IF(AND($I120&lt;&gt;"",COUNTIF(AN122:AP122,TRUE)&gt;1),"複数選択",""))</f>
        <v/>
      </c>
      <c r="AN122" s="289" t="b">
        <v>0</v>
      </c>
      <c r="AO122" s="289" t="b">
        <v>0</v>
      </c>
      <c r="AP122" s="289" t="b">
        <v>0</v>
      </c>
      <c r="AQ122" s="289"/>
      <c r="AR122" s="289"/>
      <c r="AS122" s="244">
        <f>COUNTIF(AN122:AP122, TRUE)</f>
        <v>0</v>
      </c>
      <c r="AT122" s="246" t="str">
        <f>IF(AND($J$116&lt;&gt;"",COUNTIF(AN122:AP122,TRUE)=0),"未入力です。",
  IF(AND($J$116&lt;&gt;"",COUNTIF(AN122:AP122,TRUE)&gt;1),"選択は1つまでです。",""))</f>
        <v/>
      </c>
      <c r="AZ122" s="281"/>
      <c r="BA122" s="281"/>
      <c r="BB122" s="281"/>
      <c r="BC122" s="281"/>
      <c r="BD122" s="281"/>
      <c r="BE122" s="281"/>
      <c r="BF122" s="281"/>
      <c r="BG122" s="281"/>
    </row>
    <row r="123" spans="1:59" ht="17.149999999999999" customHeight="1">
      <c r="A123" s="197"/>
      <c r="B123" s="360" t="s">
        <v>2271</v>
      </c>
      <c r="C123" s="338"/>
      <c r="D123" s="338"/>
      <c r="E123" s="338"/>
      <c r="F123" s="338"/>
      <c r="G123" s="338"/>
      <c r="H123" s="338"/>
      <c r="I123" s="361"/>
      <c r="J123" s="199"/>
      <c r="K123" s="338" t="s">
        <v>68</v>
      </c>
      <c r="L123" s="338"/>
      <c r="M123" s="338"/>
      <c r="N123" s="338"/>
      <c r="O123" s="338"/>
      <c r="P123" s="339"/>
      <c r="Q123" s="217"/>
      <c r="R123" s="338" t="s">
        <v>69</v>
      </c>
      <c r="S123" s="338"/>
      <c r="T123" s="338"/>
      <c r="U123" s="338"/>
      <c r="V123" s="338"/>
      <c r="W123" s="200"/>
      <c r="X123" s="217"/>
      <c r="Y123" s="338" t="s">
        <v>70</v>
      </c>
      <c r="Z123" s="338"/>
      <c r="AA123" s="338"/>
      <c r="AB123" s="338"/>
      <c r="AC123" s="338"/>
      <c r="AD123" s="200"/>
      <c r="AE123" s="219"/>
      <c r="AF123" s="381" t="s">
        <v>71</v>
      </c>
      <c r="AG123" s="381"/>
      <c r="AH123" s="381"/>
      <c r="AI123" s="381"/>
      <c r="AJ123" s="381"/>
      <c r="AK123" s="253"/>
      <c r="AL123" s="237"/>
      <c r="AM123" s="11"/>
      <c r="AN123" s="289" t="b">
        <v>0</v>
      </c>
      <c r="AO123" s="289" t="b">
        <v>0</v>
      </c>
      <c r="AP123" s="289" t="b">
        <v>0</v>
      </c>
      <c r="AQ123" s="289" t="b">
        <v>0</v>
      </c>
      <c r="AR123" s="289"/>
      <c r="AS123" s="244">
        <f>COUNTIF(AN123:AQ123, TRUE)</f>
        <v>0</v>
      </c>
      <c r="AT123" s="246" t="str">
        <f>IF(AND($J116&lt;&gt;"",COUNTIF(AN123:AQ123,TRUE)=0),"未入力です。","")</f>
        <v/>
      </c>
      <c r="AZ123" s="281"/>
      <c r="BA123" s="281"/>
      <c r="BB123" s="281"/>
      <c r="BC123" s="281"/>
      <c r="BD123" s="281"/>
      <c r="BE123" s="281"/>
      <c r="BF123" s="281"/>
      <c r="BG123" s="281"/>
    </row>
    <row r="124" spans="1:59" ht="20.149999999999999" customHeight="1">
      <c r="A124" s="197"/>
      <c r="B124" s="360" t="s">
        <v>2272</v>
      </c>
      <c r="C124" s="338"/>
      <c r="D124" s="338"/>
      <c r="E124" s="338"/>
      <c r="F124" s="338"/>
      <c r="G124" s="338"/>
      <c r="H124" s="338"/>
      <c r="I124" s="361"/>
      <c r="J124" s="336"/>
      <c r="K124" s="337"/>
      <c r="L124" s="337"/>
      <c r="M124" s="337"/>
      <c r="N124" s="337"/>
      <c r="O124" s="200" t="s">
        <v>72</v>
      </c>
      <c r="P124" s="200"/>
      <c r="Q124" s="440"/>
      <c r="R124" s="337"/>
      <c r="S124" s="337"/>
      <c r="T124" s="337"/>
      <c r="U124" s="337"/>
      <c r="V124" s="200" t="s">
        <v>72</v>
      </c>
      <c r="W124" s="200"/>
      <c r="X124" s="440"/>
      <c r="Y124" s="337"/>
      <c r="Z124" s="337"/>
      <c r="AA124" s="337"/>
      <c r="AB124" s="337"/>
      <c r="AC124" s="200" t="s">
        <v>72</v>
      </c>
      <c r="AD124" s="200"/>
      <c r="AE124" s="440"/>
      <c r="AF124" s="337"/>
      <c r="AG124" s="337"/>
      <c r="AH124" s="337"/>
      <c r="AI124" s="337"/>
      <c r="AJ124" s="204" t="s">
        <v>72</v>
      </c>
      <c r="AK124" s="204"/>
      <c r="AL124" s="238"/>
      <c r="AM124" s="11" t="str">
        <f>IF(AND($I120&lt;&gt;"",COUNTIF(AN124:AP124,TRUE)=0),"未入力",
  IF(AND($I120&lt;&gt;"",COUNTIF(AN124:AP124,TRUE)&gt;1),"複数選択",""))</f>
        <v/>
      </c>
      <c r="AN124" s="289"/>
      <c r="AO124" s="289"/>
      <c r="AP124" s="289"/>
      <c r="AQ124" s="289"/>
      <c r="AR124" s="289"/>
      <c r="AS124" s="292"/>
      <c r="AT124" s="246" t="str">
        <f>IF(AND($J116&lt;&gt;"",OR($J$81="01",$J$81="02",$J$81&lt;=24)),
  IF(AND($J116&lt;&gt;"",COUNTA(J124,Q124,X124,AE124)=0),"未入力です。",""),"")</f>
        <v/>
      </c>
      <c r="BD124" s="281"/>
    </row>
    <row r="125" spans="1:59" ht="27" customHeight="1">
      <c r="A125" s="197"/>
      <c r="B125" s="394" t="s">
        <v>2273</v>
      </c>
      <c r="C125" s="394"/>
      <c r="D125" s="394"/>
      <c r="E125" s="394"/>
      <c r="F125" s="394"/>
      <c r="G125" s="394"/>
      <c r="H125" s="394"/>
      <c r="I125" s="394"/>
      <c r="J125" s="401"/>
      <c r="K125" s="396"/>
      <c r="L125" s="396"/>
      <c r="M125" s="396"/>
      <c r="N125" s="396"/>
      <c r="O125" s="200" t="s">
        <v>47</v>
      </c>
      <c r="P125" s="200"/>
      <c r="Q125" s="395"/>
      <c r="R125" s="396"/>
      <c r="S125" s="396"/>
      <c r="T125" s="396"/>
      <c r="U125" s="396"/>
      <c r="V125" s="200" t="s">
        <v>47</v>
      </c>
      <c r="W125" s="200"/>
      <c r="X125" s="395"/>
      <c r="Y125" s="396"/>
      <c r="Z125" s="396"/>
      <c r="AA125" s="396"/>
      <c r="AB125" s="396"/>
      <c r="AC125" s="200" t="s">
        <v>47</v>
      </c>
      <c r="AD125" s="200"/>
      <c r="AE125" s="395"/>
      <c r="AF125" s="396"/>
      <c r="AG125" s="396"/>
      <c r="AH125" s="396"/>
      <c r="AI125" s="396"/>
      <c r="AJ125" s="200" t="s">
        <v>47</v>
      </c>
      <c r="AK125" s="200"/>
      <c r="AL125" s="237"/>
      <c r="AM125" s="11" t="str">
        <f>IF(AND($I120&lt;&gt;"",COUNTIF(AN125:AQ125,TRUE)=0),"未入力","")</f>
        <v/>
      </c>
      <c r="AN125" s="289"/>
      <c r="AO125" s="289"/>
      <c r="AP125" s="289"/>
      <c r="AQ125" s="289"/>
      <c r="AR125" s="289"/>
      <c r="AS125" s="244">
        <f>COUNTIF(AN122:AP122, TRUE)</f>
        <v>0</v>
      </c>
      <c r="AT125" s="246" t="str">
        <f>IF(AND($J116&lt;&gt;"",COUNTA(J125,Q125,X125,AE125)=0),"未入力です。","")</f>
        <v/>
      </c>
    </row>
    <row r="126" spans="1:59" ht="4" customHeight="1">
      <c r="A126" s="197"/>
      <c r="B126" s="262"/>
      <c r="C126" s="262"/>
      <c r="D126" s="262"/>
      <c r="E126" s="262"/>
      <c r="F126" s="262"/>
      <c r="G126" s="262"/>
      <c r="H126" s="262"/>
      <c r="I126" s="262"/>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1"/>
      <c r="AI126" s="291"/>
      <c r="AJ126" s="181"/>
      <c r="AK126" s="181"/>
      <c r="AL126" s="198"/>
      <c r="AM126" s="247" t="str">
        <f>IF(AND($I120="",COUNTA(M129,S129,Z129,AG129)&gt;0),"回答不要",
  IF(AND($I120&lt;&gt;"",OR($R$90&lt;&gt;"",$R$91&lt;&gt;""),COUNTIF(AN118:AP118,TRUE)&gt;0),
  IF(AND($I120&lt;&gt;"",COUNTA(M129,S129,Z129,AG129)=0),"未入力",""),""))</f>
        <v/>
      </c>
      <c r="AN126" s="246"/>
      <c r="AO126" s="246"/>
      <c r="AP126" s="246"/>
      <c r="AQ126" s="246"/>
      <c r="AR126" s="246"/>
      <c r="AS126" s="244"/>
      <c r="AT126" s="246"/>
    </row>
    <row r="127" spans="1:59" ht="4" customHeight="1">
      <c r="A127" s="197"/>
      <c r="B127" s="262"/>
      <c r="C127" s="262"/>
      <c r="D127" s="262"/>
      <c r="E127" s="262"/>
      <c r="F127" s="262"/>
      <c r="G127" s="262"/>
      <c r="H127" s="262"/>
      <c r="I127" s="262"/>
      <c r="J127" s="291"/>
      <c r="K127" s="291"/>
      <c r="L127" s="291"/>
      <c r="M127" s="291"/>
      <c r="N127" s="291"/>
      <c r="O127" s="291"/>
      <c r="P127" s="291"/>
      <c r="Q127" s="291"/>
      <c r="R127" s="291"/>
      <c r="S127" s="291"/>
      <c r="T127" s="291"/>
      <c r="U127" s="291"/>
      <c r="V127" s="291"/>
      <c r="W127" s="291"/>
      <c r="X127" s="291"/>
      <c r="Y127" s="291"/>
      <c r="Z127" s="291"/>
      <c r="AA127" s="291"/>
      <c r="AB127" s="291"/>
      <c r="AC127" s="291"/>
      <c r="AD127" s="291"/>
      <c r="AE127" s="291"/>
      <c r="AF127" s="291"/>
      <c r="AG127" s="291"/>
      <c r="AH127" s="291"/>
      <c r="AI127" s="291"/>
      <c r="AJ127" s="181"/>
      <c r="AK127" s="181"/>
      <c r="AL127" s="198"/>
      <c r="AM127" s="247" t="str">
        <f>IF(AND($I120&lt;&gt;"",COUNTA(M130,S130,Z130,AG130)=0),"未入力","")</f>
        <v/>
      </c>
      <c r="AN127" s="246"/>
      <c r="AO127" s="246"/>
      <c r="AP127" s="246"/>
      <c r="AQ127" s="246"/>
      <c r="AR127" s="246"/>
      <c r="AS127" s="244"/>
      <c r="AT127" s="246"/>
    </row>
    <row r="128" spans="1:59" ht="18" customHeight="1">
      <c r="A128" s="197"/>
      <c r="B128" s="360" t="s">
        <v>2261</v>
      </c>
      <c r="C128" s="338"/>
      <c r="D128" s="338"/>
      <c r="E128" s="338"/>
      <c r="F128" s="338"/>
      <c r="G128" s="338"/>
      <c r="H128" s="338"/>
      <c r="I128" s="338"/>
      <c r="J128" s="398"/>
      <c r="K128" s="399"/>
      <c r="L128" s="399"/>
      <c r="M128" s="399"/>
      <c r="N128" s="399"/>
      <c r="O128" s="399"/>
      <c r="P128" s="400"/>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47"/>
      <c r="AN128" s="246"/>
      <c r="AO128" s="246"/>
      <c r="AP128" s="246"/>
      <c r="AQ128" s="246"/>
      <c r="AR128" s="246"/>
      <c r="AS128" s="244"/>
      <c r="AT128" s="246"/>
    </row>
    <row r="129" spans="1:46" ht="31" customHeight="1">
      <c r="A129" s="197"/>
      <c r="B129" s="324" t="s">
        <v>2266</v>
      </c>
      <c r="C129" s="325"/>
      <c r="D129" s="325"/>
      <c r="E129" s="325"/>
      <c r="F129" s="325"/>
      <c r="G129" s="325"/>
      <c r="H129" s="325"/>
      <c r="I129" s="326"/>
      <c r="J129" s="193"/>
      <c r="K129" s="253" t="s">
        <v>52</v>
      </c>
      <c r="L129" s="253"/>
      <c r="M129" s="253"/>
      <c r="N129" s="253"/>
      <c r="O129" s="178"/>
      <c r="P129" s="262"/>
      <c r="Q129" s="288" t="s">
        <v>53</v>
      </c>
      <c r="R129" s="252"/>
      <c r="S129" s="252"/>
      <c r="T129" s="178"/>
      <c r="U129" s="252"/>
      <c r="V129" s="252"/>
      <c r="W129" s="178"/>
      <c r="X129" s="252"/>
      <c r="Y129" s="252"/>
      <c r="Z129" s="194"/>
      <c r="AA129" s="197"/>
      <c r="AB129" s="181"/>
      <c r="AC129" s="181"/>
      <c r="AD129" s="181"/>
      <c r="AE129" s="181"/>
      <c r="AF129" s="181"/>
      <c r="AG129" s="181"/>
      <c r="AH129" s="181"/>
      <c r="AI129" s="181"/>
      <c r="AJ129" s="181"/>
      <c r="AK129" s="181"/>
      <c r="AL129" s="198"/>
      <c r="AM129" s="247"/>
      <c r="AN129" s="246" t="b">
        <v>0</v>
      </c>
      <c r="AO129" s="246" t="b">
        <v>0</v>
      </c>
      <c r="AP129" s="246"/>
      <c r="AQ129" s="246"/>
      <c r="AR129" s="246"/>
      <c r="AS129" s="244"/>
      <c r="AT129" s="246"/>
    </row>
    <row r="130" spans="1:46" ht="17.149999999999999" customHeight="1">
      <c r="A130" s="197"/>
      <c r="B130" s="387" t="s">
        <v>2267</v>
      </c>
      <c r="C130" s="388"/>
      <c r="D130" s="388"/>
      <c r="E130" s="388"/>
      <c r="F130" s="388"/>
      <c r="G130" s="388"/>
      <c r="H130" s="388"/>
      <c r="I130" s="389"/>
      <c r="J130" s="193"/>
      <c r="K130" s="204" t="s">
        <v>54</v>
      </c>
      <c r="L130" s="204"/>
      <c r="M130" s="204"/>
      <c r="N130" s="204"/>
      <c r="O130" s="204"/>
      <c r="P130" s="204"/>
      <c r="Q130" s="178"/>
      <c r="R130" s="178"/>
      <c r="S130" s="397" t="s">
        <v>2410</v>
      </c>
      <c r="T130" s="397"/>
      <c r="U130" s="397"/>
      <c r="V130" s="397"/>
      <c r="W130" s="397"/>
      <c r="X130" s="178"/>
      <c r="Y130" s="178"/>
      <c r="Z130" s="381" t="s">
        <v>56</v>
      </c>
      <c r="AA130" s="381"/>
      <c r="AB130" s="381"/>
      <c r="AC130" s="381"/>
      <c r="AD130" s="381"/>
      <c r="AE130" s="381"/>
      <c r="AF130" s="381"/>
      <c r="AG130" s="381"/>
      <c r="AH130" s="381"/>
      <c r="AI130" s="393"/>
      <c r="AJ130" s="181"/>
      <c r="AK130" s="181"/>
      <c r="AL130" s="198"/>
      <c r="AN130" s="6" t="b">
        <v>0</v>
      </c>
      <c r="AO130" s="6" t="b">
        <v>0</v>
      </c>
      <c r="AP130" s="6" t="b">
        <v>0</v>
      </c>
      <c r="AS130" s="244"/>
      <c r="AT130" s="246"/>
    </row>
    <row r="131" spans="1:46" ht="17.149999999999999" customHeight="1">
      <c r="A131" s="197"/>
      <c r="B131" s="390"/>
      <c r="C131" s="391"/>
      <c r="D131" s="391"/>
      <c r="E131" s="391"/>
      <c r="F131" s="391"/>
      <c r="G131" s="391"/>
      <c r="H131" s="391"/>
      <c r="I131" s="392"/>
      <c r="J131" s="195"/>
      <c r="K131" s="380" t="s">
        <v>57</v>
      </c>
      <c r="L131" s="380"/>
      <c r="M131" s="380"/>
      <c r="N131" s="380"/>
      <c r="O131" s="380"/>
      <c r="P131" s="380"/>
      <c r="Q131" s="380"/>
      <c r="R131" s="380"/>
      <c r="S131" s="179"/>
      <c r="T131" s="179"/>
      <c r="U131" s="380" t="s">
        <v>58</v>
      </c>
      <c r="V131" s="380"/>
      <c r="W131" s="380"/>
      <c r="X131" s="380"/>
      <c r="Y131" s="179"/>
      <c r="Z131" s="179"/>
      <c r="AA131" s="179"/>
      <c r="AB131" s="179"/>
      <c r="AC131" s="179"/>
      <c r="AD131" s="179"/>
      <c r="AE131" s="179"/>
      <c r="AF131" s="179"/>
      <c r="AG131" s="179"/>
      <c r="AH131" s="179"/>
      <c r="AI131" s="196"/>
      <c r="AJ131" s="181"/>
      <c r="AK131" s="181"/>
      <c r="AL131" s="198"/>
      <c r="AN131" s="6" t="b">
        <v>0</v>
      </c>
      <c r="AO131" s="6" t="b">
        <v>0</v>
      </c>
      <c r="AS131" s="244"/>
      <c r="AT131" s="246"/>
    </row>
    <row r="132" spans="1:46" ht="17.149999999999999" customHeight="1">
      <c r="A132" s="197"/>
      <c r="B132" s="357" t="s">
        <v>2268</v>
      </c>
      <c r="C132" s="358"/>
      <c r="D132" s="358"/>
      <c r="E132" s="358"/>
      <c r="F132" s="358"/>
      <c r="G132" s="358"/>
      <c r="H132" s="358"/>
      <c r="I132" s="359"/>
      <c r="J132" s="199"/>
      <c r="K132" s="338" t="s">
        <v>59</v>
      </c>
      <c r="L132" s="338"/>
      <c r="M132" s="338"/>
      <c r="N132" s="338"/>
      <c r="O132" s="338"/>
      <c r="P132" s="290"/>
      <c r="Q132" s="200"/>
      <c r="R132" s="358" t="s">
        <v>60</v>
      </c>
      <c r="S132" s="358"/>
      <c r="T132" s="358"/>
      <c r="U132" s="358"/>
      <c r="V132" s="358"/>
      <c r="W132" s="358"/>
      <c r="X132" s="200"/>
      <c r="Y132" s="338" t="s">
        <v>61</v>
      </c>
      <c r="Z132" s="338"/>
      <c r="AA132" s="338"/>
      <c r="AB132" s="338"/>
      <c r="AC132" s="338"/>
      <c r="AD132" s="361"/>
      <c r="AE132" s="181"/>
      <c r="AF132" s="181"/>
      <c r="AG132" s="181"/>
      <c r="AH132" s="181"/>
      <c r="AI132" s="291"/>
      <c r="AJ132" s="181"/>
      <c r="AK132" s="181"/>
      <c r="AL132" s="198"/>
      <c r="AN132" s="6" t="b">
        <v>0</v>
      </c>
      <c r="AO132" s="6" t="b">
        <v>0</v>
      </c>
      <c r="AP132" s="6" t="b">
        <v>0</v>
      </c>
      <c r="AS132" s="244"/>
      <c r="AT132" s="246"/>
    </row>
    <row r="133" spans="1:46" ht="17.149999999999999" customHeight="1">
      <c r="A133" s="197"/>
      <c r="B133" s="360" t="s">
        <v>2269</v>
      </c>
      <c r="C133" s="338"/>
      <c r="D133" s="338"/>
      <c r="E133" s="338"/>
      <c r="F133" s="338"/>
      <c r="G133" s="338"/>
      <c r="H133" s="338"/>
      <c r="I133" s="361"/>
      <c r="J133" s="199"/>
      <c r="K133" s="338" t="s">
        <v>62</v>
      </c>
      <c r="L133" s="338"/>
      <c r="M133" s="338"/>
      <c r="N133" s="338"/>
      <c r="O133" s="338"/>
      <c r="P133" s="290"/>
      <c r="Q133" s="200"/>
      <c r="R133" s="338" t="s">
        <v>63</v>
      </c>
      <c r="S133" s="338"/>
      <c r="T133" s="338"/>
      <c r="U133" s="338"/>
      <c r="V133" s="338"/>
      <c r="W133" s="338"/>
      <c r="X133" s="200"/>
      <c r="Y133" s="358" t="s">
        <v>64</v>
      </c>
      <c r="Z133" s="358"/>
      <c r="AA133" s="358"/>
      <c r="AB133" s="358"/>
      <c r="AC133" s="358"/>
      <c r="AD133" s="359"/>
      <c r="AE133" s="181"/>
      <c r="AF133" s="181"/>
      <c r="AG133" s="181"/>
      <c r="AH133" s="181"/>
      <c r="AI133" s="291"/>
      <c r="AJ133" s="181"/>
      <c r="AK133" s="181"/>
      <c r="AL133" s="198"/>
      <c r="AM133" s="4"/>
      <c r="AN133" s="6" t="b">
        <v>0</v>
      </c>
      <c r="AO133" s="6" t="b">
        <v>0</v>
      </c>
      <c r="AP133" s="6" t="b">
        <v>0</v>
      </c>
      <c r="AS133" s="244"/>
      <c r="AT133" s="246"/>
    </row>
    <row r="134" spans="1:46" ht="17.149999999999999" customHeight="1">
      <c r="A134" s="197"/>
      <c r="B134" s="360" t="s">
        <v>2270</v>
      </c>
      <c r="C134" s="338"/>
      <c r="D134" s="338"/>
      <c r="E134" s="338"/>
      <c r="F134" s="338"/>
      <c r="G134" s="338"/>
      <c r="H134" s="338"/>
      <c r="I134" s="361"/>
      <c r="J134" s="193"/>
      <c r="K134" s="358" t="s">
        <v>65</v>
      </c>
      <c r="L134" s="358"/>
      <c r="M134" s="358"/>
      <c r="N134" s="358"/>
      <c r="O134" s="358"/>
      <c r="P134" s="358"/>
      <c r="Q134" s="178"/>
      <c r="R134" s="381" t="s">
        <v>66</v>
      </c>
      <c r="S134" s="381"/>
      <c r="T134" s="381"/>
      <c r="U134" s="381"/>
      <c r="V134" s="381"/>
      <c r="W134" s="381"/>
      <c r="X134" s="178"/>
      <c r="Y134" s="381" t="s">
        <v>67</v>
      </c>
      <c r="Z134" s="381"/>
      <c r="AA134" s="381"/>
      <c r="AB134" s="381"/>
      <c r="AC134" s="381"/>
      <c r="AD134" s="194"/>
      <c r="AE134" s="382"/>
      <c r="AF134" s="382"/>
      <c r="AG134" s="382"/>
      <c r="AH134" s="382"/>
      <c r="AI134" s="382"/>
      <c r="AJ134" s="181"/>
      <c r="AK134" s="181"/>
      <c r="AL134" s="198"/>
      <c r="AM134" s="4"/>
      <c r="AN134" s="6" t="b">
        <v>0</v>
      </c>
      <c r="AO134" s="6" t="b">
        <v>0</v>
      </c>
      <c r="AP134" s="6" t="b">
        <v>0</v>
      </c>
      <c r="AS134" s="244"/>
      <c r="AT134" s="307"/>
    </row>
    <row r="135" spans="1:46" ht="17.149999999999999" customHeight="1">
      <c r="A135" s="197"/>
      <c r="B135" s="360" t="s">
        <v>2271</v>
      </c>
      <c r="C135" s="338"/>
      <c r="D135" s="338"/>
      <c r="E135" s="338"/>
      <c r="F135" s="338"/>
      <c r="G135" s="338"/>
      <c r="H135" s="338"/>
      <c r="I135" s="361"/>
      <c r="J135" s="199"/>
      <c r="K135" s="338" t="s">
        <v>68</v>
      </c>
      <c r="L135" s="338"/>
      <c r="M135" s="338"/>
      <c r="N135" s="338"/>
      <c r="O135" s="338"/>
      <c r="P135" s="339"/>
      <c r="Q135" s="217"/>
      <c r="R135" s="338" t="s">
        <v>69</v>
      </c>
      <c r="S135" s="338"/>
      <c r="T135" s="338"/>
      <c r="U135" s="338"/>
      <c r="V135" s="338"/>
      <c r="W135" s="200"/>
      <c r="X135" s="217"/>
      <c r="Y135" s="338" t="s">
        <v>70</v>
      </c>
      <c r="Z135" s="338"/>
      <c r="AA135" s="338"/>
      <c r="AB135" s="338"/>
      <c r="AC135" s="338"/>
      <c r="AD135" s="200"/>
      <c r="AE135" s="219"/>
      <c r="AF135" s="381" t="s">
        <v>71</v>
      </c>
      <c r="AG135" s="381"/>
      <c r="AH135" s="381"/>
      <c r="AI135" s="381"/>
      <c r="AJ135" s="381"/>
      <c r="AK135" s="253"/>
      <c r="AL135" s="237"/>
      <c r="AM135" s="258"/>
      <c r="AN135" s="6" t="b">
        <v>0</v>
      </c>
      <c r="AO135" s="6" t="b">
        <v>0</v>
      </c>
      <c r="AP135" s="6" t="b">
        <v>0</v>
      </c>
      <c r="AQ135" s="6" t="b">
        <v>0</v>
      </c>
      <c r="AS135" s="244"/>
      <c r="AT135" s="246"/>
    </row>
    <row r="136" spans="1:46" ht="20.149999999999999" customHeight="1">
      <c r="A136" s="197"/>
      <c r="B136" s="360" t="s">
        <v>2272</v>
      </c>
      <c r="C136" s="338"/>
      <c r="D136" s="338"/>
      <c r="E136" s="338"/>
      <c r="F136" s="338"/>
      <c r="G136" s="338"/>
      <c r="H136" s="338"/>
      <c r="I136" s="361"/>
      <c r="J136" s="398"/>
      <c r="K136" s="399"/>
      <c r="L136" s="399"/>
      <c r="M136" s="399"/>
      <c r="N136" s="399"/>
      <c r="O136" s="200" t="s">
        <v>72</v>
      </c>
      <c r="P136" s="200"/>
      <c r="Q136" s="469"/>
      <c r="R136" s="399"/>
      <c r="S136" s="399"/>
      <c r="T136" s="399"/>
      <c r="U136" s="399"/>
      <c r="V136" s="200" t="s">
        <v>72</v>
      </c>
      <c r="W136" s="200"/>
      <c r="X136" s="469"/>
      <c r="Y136" s="399"/>
      <c r="Z136" s="399"/>
      <c r="AA136" s="399"/>
      <c r="AB136" s="399"/>
      <c r="AC136" s="200" t="s">
        <v>72</v>
      </c>
      <c r="AD136" s="200"/>
      <c r="AE136" s="440"/>
      <c r="AF136" s="337"/>
      <c r="AG136" s="337"/>
      <c r="AH136" s="337"/>
      <c r="AI136" s="337"/>
      <c r="AJ136" s="204" t="s">
        <v>72</v>
      </c>
      <c r="AK136" s="204"/>
      <c r="AL136" s="238"/>
      <c r="AM136" s="4"/>
      <c r="AS136" s="244"/>
      <c r="AT136" s="246"/>
    </row>
    <row r="137" spans="1:46" ht="27" customHeight="1">
      <c r="A137" s="197"/>
      <c r="B137" s="330" t="s">
        <v>2273</v>
      </c>
      <c r="C137" s="331"/>
      <c r="D137" s="331"/>
      <c r="E137" s="331"/>
      <c r="F137" s="331"/>
      <c r="G137" s="331"/>
      <c r="H137" s="331"/>
      <c r="I137" s="332"/>
      <c r="J137" s="401"/>
      <c r="K137" s="396"/>
      <c r="L137" s="396"/>
      <c r="M137" s="396"/>
      <c r="N137" s="396"/>
      <c r="O137" s="200" t="s">
        <v>47</v>
      </c>
      <c r="P137" s="200"/>
      <c r="Q137" s="395"/>
      <c r="R137" s="396"/>
      <c r="S137" s="396"/>
      <c r="T137" s="396"/>
      <c r="U137" s="396"/>
      <c r="V137" s="200" t="s">
        <v>47</v>
      </c>
      <c r="W137" s="200"/>
      <c r="X137" s="395"/>
      <c r="Y137" s="396"/>
      <c r="Z137" s="396"/>
      <c r="AA137" s="396"/>
      <c r="AB137" s="396"/>
      <c r="AC137" s="200" t="s">
        <v>47</v>
      </c>
      <c r="AD137" s="200"/>
      <c r="AE137" s="395"/>
      <c r="AF137" s="396"/>
      <c r="AG137" s="396"/>
      <c r="AH137" s="396"/>
      <c r="AI137" s="396"/>
      <c r="AJ137" s="200" t="s">
        <v>47</v>
      </c>
      <c r="AK137" s="200"/>
      <c r="AL137" s="237"/>
      <c r="AM137" s="4"/>
      <c r="AS137" s="244"/>
      <c r="AT137" s="246"/>
    </row>
    <row r="138" spans="1:46" ht="4" customHeight="1">
      <c r="A138" s="197"/>
      <c r="B138" s="235"/>
      <c r="C138" s="235"/>
      <c r="D138" s="235"/>
      <c r="E138" s="235"/>
      <c r="F138" s="235"/>
      <c r="G138" s="235"/>
      <c r="H138" s="235"/>
      <c r="I138" s="235"/>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181"/>
      <c r="AK138" s="181"/>
      <c r="AL138" s="198"/>
      <c r="AM138" s="4" t="str">
        <f>IF(AND($AN$87=TRUE,COUNTA(T138:V140)=0),"未入力",
IF(COUNTA(T138:V140)&gt;1,"複数選択",""))</f>
        <v/>
      </c>
      <c r="AS138" s="244"/>
      <c r="AT138" s="246"/>
    </row>
    <row r="139" spans="1:46" ht="4" customHeight="1">
      <c r="A139" s="197"/>
      <c r="B139" s="235"/>
      <c r="C139" s="235"/>
      <c r="D139" s="235"/>
      <c r="E139" s="235"/>
      <c r="F139" s="235"/>
      <c r="G139" s="235"/>
      <c r="H139" s="235"/>
      <c r="I139" s="235"/>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1"/>
      <c r="AI139" s="291"/>
      <c r="AJ139" s="181"/>
      <c r="AK139" s="181"/>
      <c r="AL139" s="198"/>
      <c r="AM139" s="4"/>
      <c r="AS139" s="244"/>
      <c r="AT139" s="246"/>
    </row>
    <row r="140" spans="1:46" ht="18" customHeight="1">
      <c r="A140" s="197"/>
      <c r="B140" s="360" t="s">
        <v>2261</v>
      </c>
      <c r="C140" s="338"/>
      <c r="D140" s="338"/>
      <c r="E140" s="338"/>
      <c r="F140" s="338"/>
      <c r="G140" s="338"/>
      <c r="H140" s="338"/>
      <c r="I140" s="338"/>
      <c r="J140" s="398"/>
      <c r="K140" s="399"/>
      <c r="L140" s="399"/>
      <c r="M140" s="399"/>
      <c r="N140" s="399"/>
      <c r="O140" s="399"/>
      <c r="P140" s="400"/>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44"/>
      <c r="AT140" s="246"/>
    </row>
    <row r="141" spans="1:46" ht="31" customHeight="1">
      <c r="A141" s="197"/>
      <c r="B141" s="324" t="s">
        <v>2266</v>
      </c>
      <c r="C141" s="325"/>
      <c r="D141" s="325"/>
      <c r="E141" s="325"/>
      <c r="F141" s="325"/>
      <c r="G141" s="325"/>
      <c r="H141" s="325"/>
      <c r="I141" s="326"/>
      <c r="J141" s="193"/>
      <c r="K141" s="253" t="s">
        <v>52</v>
      </c>
      <c r="L141" s="253"/>
      <c r="M141" s="253"/>
      <c r="N141" s="253"/>
      <c r="O141" s="178"/>
      <c r="P141" s="262"/>
      <c r="Q141" s="288" t="s">
        <v>53</v>
      </c>
      <c r="R141" s="252"/>
      <c r="S141" s="252"/>
      <c r="T141" s="178"/>
      <c r="U141" s="252"/>
      <c r="V141" s="252"/>
      <c r="W141" s="178"/>
      <c r="X141" s="252"/>
      <c r="Y141" s="252"/>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44"/>
      <c r="AT141" s="246"/>
    </row>
    <row r="142" spans="1:46" ht="17.149999999999999" customHeight="1">
      <c r="A142" s="197"/>
      <c r="B142" s="387" t="s">
        <v>2267</v>
      </c>
      <c r="C142" s="388"/>
      <c r="D142" s="388"/>
      <c r="E142" s="388"/>
      <c r="F142" s="388"/>
      <c r="G142" s="388"/>
      <c r="H142" s="388"/>
      <c r="I142" s="389"/>
      <c r="J142" s="193"/>
      <c r="K142" s="204" t="s">
        <v>54</v>
      </c>
      <c r="L142" s="204"/>
      <c r="M142" s="204"/>
      <c r="N142" s="204"/>
      <c r="O142" s="204"/>
      <c r="P142" s="204"/>
      <c r="Q142" s="178"/>
      <c r="R142" s="178"/>
      <c r="S142" s="381" t="s">
        <v>55</v>
      </c>
      <c r="T142" s="381"/>
      <c r="U142" s="381"/>
      <c r="V142" s="381"/>
      <c r="W142" s="381"/>
      <c r="X142" s="178"/>
      <c r="Y142" s="178"/>
      <c r="Z142" s="381" t="s">
        <v>56</v>
      </c>
      <c r="AA142" s="381"/>
      <c r="AB142" s="381"/>
      <c r="AC142" s="381"/>
      <c r="AD142" s="381"/>
      <c r="AE142" s="381"/>
      <c r="AF142" s="381"/>
      <c r="AG142" s="381"/>
      <c r="AH142" s="381"/>
      <c r="AI142" s="393"/>
      <c r="AJ142" s="181"/>
      <c r="AK142" s="181"/>
      <c r="AL142" s="198"/>
      <c r="AM142" s="4" t="str">
        <f>IF(AND($AN$87=TRUE,COUNTIF(AN142:AP142,TRUE)=0),"未入力",IF(COUNTIF(AN142:AP142,TRUE)=2,"複数選択",""))</f>
        <v/>
      </c>
      <c r="AN142" s="8" t="b">
        <v>0</v>
      </c>
      <c r="AO142" s="8" t="b">
        <v>0</v>
      </c>
      <c r="AP142" s="6" t="b">
        <v>0</v>
      </c>
      <c r="AS142" s="244"/>
      <c r="AT142" s="246"/>
    </row>
    <row r="143" spans="1:46" ht="17.149999999999999" customHeight="1">
      <c r="A143" s="197"/>
      <c r="B143" s="390"/>
      <c r="C143" s="391"/>
      <c r="D143" s="391"/>
      <c r="E143" s="391"/>
      <c r="F143" s="391"/>
      <c r="G143" s="391"/>
      <c r="H143" s="391"/>
      <c r="I143" s="392"/>
      <c r="J143" s="195"/>
      <c r="K143" s="380" t="s">
        <v>57</v>
      </c>
      <c r="L143" s="380"/>
      <c r="M143" s="380"/>
      <c r="N143" s="380"/>
      <c r="O143" s="380"/>
      <c r="P143" s="380"/>
      <c r="Q143" s="380"/>
      <c r="R143" s="380"/>
      <c r="S143" s="179"/>
      <c r="T143" s="179"/>
      <c r="U143" s="380" t="s">
        <v>58</v>
      </c>
      <c r="V143" s="380"/>
      <c r="W143" s="380"/>
      <c r="X143" s="380"/>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44"/>
      <c r="AT143" s="246"/>
    </row>
    <row r="144" spans="1:46" ht="17.149999999999999" customHeight="1">
      <c r="A144" s="197"/>
      <c r="B144" s="357" t="s">
        <v>2268</v>
      </c>
      <c r="C144" s="358"/>
      <c r="D144" s="358"/>
      <c r="E144" s="358"/>
      <c r="F144" s="358"/>
      <c r="G144" s="358"/>
      <c r="H144" s="358"/>
      <c r="I144" s="359"/>
      <c r="J144" s="199"/>
      <c r="K144" s="338" t="s">
        <v>59</v>
      </c>
      <c r="L144" s="338"/>
      <c r="M144" s="338"/>
      <c r="N144" s="338"/>
      <c r="O144" s="338"/>
      <c r="P144" s="290"/>
      <c r="Q144" s="200"/>
      <c r="R144" s="358" t="s">
        <v>60</v>
      </c>
      <c r="S144" s="358"/>
      <c r="T144" s="358"/>
      <c r="U144" s="358"/>
      <c r="V144" s="358"/>
      <c r="W144" s="358"/>
      <c r="X144" s="200"/>
      <c r="Y144" s="338" t="s">
        <v>61</v>
      </c>
      <c r="Z144" s="338"/>
      <c r="AA144" s="338"/>
      <c r="AB144" s="338"/>
      <c r="AC144" s="338"/>
      <c r="AD144" s="361"/>
      <c r="AE144" s="181"/>
      <c r="AF144" s="181"/>
      <c r="AG144" s="181"/>
      <c r="AH144" s="181"/>
      <c r="AI144" s="291"/>
      <c r="AJ144" s="181"/>
      <c r="AK144" s="181"/>
      <c r="AL144" s="198"/>
      <c r="AM144" s="4" t="str">
        <f>IF(AND($AN$87=TRUE,M144=""),"未入力","")</f>
        <v/>
      </c>
      <c r="AN144" s="6" t="b">
        <v>0</v>
      </c>
      <c r="AO144" s="6" t="b">
        <v>0</v>
      </c>
      <c r="AP144" s="6" t="b">
        <v>0</v>
      </c>
      <c r="AS144" s="244"/>
      <c r="AT144" s="246"/>
    </row>
    <row r="145" spans="1:46" ht="17.149999999999999" customHeight="1">
      <c r="A145" s="197"/>
      <c r="B145" s="360" t="s">
        <v>2269</v>
      </c>
      <c r="C145" s="338"/>
      <c r="D145" s="338"/>
      <c r="E145" s="338"/>
      <c r="F145" s="338"/>
      <c r="G145" s="338"/>
      <c r="H145" s="338"/>
      <c r="I145" s="361"/>
      <c r="J145" s="199"/>
      <c r="K145" s="338" t="s">
        <v>62</v>
      </c>
      <c r="L145" s="338"/>
      <c r="M145" s="338"/>
      <c r="N145" s="338"/>
      <c r="O145" s="338"/>
      <c r="P145" s="290"/>
      <c r="Q145" s="200"/>
      <c r="R145" s="338" t="s">
        <v>63</v>
      </c>
      <c r="S145" s="338"/>
      <c r="T145" s="338"/>
      <c r="U145" s="338"/>
      <c r="V145" s="338"/>
      <c r="W145" s="338"/>
      <c r="X145" s="200"/>
      <c r="Y145" s="358" t="s">
        <v>64</v>
      </c>
      <c r="Z145" s="358"/>
      <c r="AA145" s="358"/>
      <c r="AB145" s="358"/>
      <c r="AC145" s="358"/>
      <c r="AD145" s="359"/>
      <c r="AE145" s="181"/>
      <c r="AF145" s="181"/>
      <c r="AG145" s="181"/>
      <c r="AH145" s="181"/>
      <c r="AI145" s="291"/>
      <c r="AJ145" s="181"/>
      <c r="AK145" s="181"/>
      <c r="AL145" s="198"/>
      <c r="AM145" s="4" t="str">
        <f>IF(AND($AN$87=TRUE,COUNTIF(AN145:AP145,TRUE)=0),"未入力","")</f>
        <v/>
      </c>
      <c r="AN145" s="8" t="b">
        <v>0</v>
      </c>
      <c r="AO145" s="8" t="b">
        <v>0</v>
      </c>
      <c r="AP145" s="8" t="b">
        <v>0</v>
      </c>
      <c r="AS145" s="244"/>
      <c r="AT145" s="246"/>
    </row>
    <row r="146" spans="1:46" ht="17.149999999999999" customHeight="1">
      <c r="A146" s="197"/>
      <c r="B146" s="360" t="s">
        <v>2270</v>
      </c>
      <c r="C146" s="338"/>
      <c r="D146" s="338"/>
      <c r="E146" s="338"/>
      <c r="F146" s="338"/>
      <c r="G146" s="338"/>
      <c r="H146" s="338"/>
      <c r="I146" s="361"/>
      <c r="J146" s="193"/>
      <c r="K146" s="358" t="s">
        <v>65</v>
      </c>
      <c r="L146" s="358"/>
      <c r="M146" s="358"/>
      <c r="N146" s="358"/>
      <c r="O146" s="358"/>
      <c r="P146" s="358"/>
      <c r="Q146" s="178"/>
      <c r="R146" s="381" t="s">
        <v>66</v>
      </c>
      <c r="S146" s="381"/>
      <c r="T146" s="381"/>
      <c r="U146" s="381"/>
      <c r="V146" s="381"/>
      <c r="W146" s="381"/>
      <c r="X146" s="178"/>
      <c r="Y146" s="381" t="s">
        <v>67</v>
      </c>
      <c r="Z146" s="381"/>
      <c r="AA146" s="381"/>
      <c r="AB146" s="381"/>
      <c r="AC146" s="381"/>
      <c r="AD146" s="194"/>
      <c r="AE146" s="382"/>
      <c r="AF146" s="382"/>
      <c r="AG146" s="382"/>
      <c r="AH146" s="382"/>
      <c r="AI146" s="382"/>
      <c r="AJ146" s="181"/>
      <c r="AK146" s="181"/>
      <c r="AL146" s="198"/>
      <c r="AM146" s="4" t="str">
        <f>IF(AND($AN$87=TRUE,N146=""),"未入力","")</f>
        <v/>
      </c>
      <c r="AN146" s="6" t="b">
        <v>0</v>
      </c>
      <c r="AO146" s="6" t="b">
        <v>0</v>
      </c>
      <c r="AP146" s="6" t="b">
        <v>0</v>
      </c>
      <c r="AS146" s="244"/>
      <c r="AT146" s="246"/>
    </row>
    <row r="147" spans="1:46" ht="17.149999999999999" customHeight="1">
      <c r="A147" s="197"/>
      <c r="B147" s="360" t="s">
        <v>2271</v>
      </c>
      <c r="C147" s="338"/>
      <c r="D147" s="338"/>
      <c r="E147" s="338"/>
      <c r="F147" s="338"/>
      <c r="G147" s="338"/>
      <c r="H147" s="338"/>
      <c r="I147" s="361"/>
      <c r="J147" s="199"/>
      <c r="K147" s="338" t="s">
        <v>68</v>
      </c>
      <c r="L147" s="338"/>
      <c r="M147" s="338"/>
      <c r="N147" s="338"/>
      <c r="O147" s="338"/>
      <c r="P147" s="339"/>
      <c r="Q147" s="217"/>
      <c r="R147" s="338" t="s">
        <v>69</v>
      </c>
      <c r="S147" s="338"/>
      <c r="T147" s="338"/>
      <c r="U147" s="338"/>
      <c r="V147" s="338"/>
      <c r="W147" s="200"/>
      <c r="X147" s="217"/>
      <c r="Y147" s="338" t="s">
        <v>70</v>
      </c>
      <c r="Z147" s="338"/>
      <c r="AA147" s="338"/>
      <c r="AB147" s="338"/>
      <c r="AC147" s="338"/>
      <c r="AD147" s="200"/>
      <c r="AE147" s="219"/>
      <c r="AF147" s="381" t="s">
        <v>71</v>
      </c>
      <c r="AG147" s="381"/>
      <c r="AH147" s="381"/>
      <c r="AI147" s="381"/>
      <c r="AJ147" s="381"/>
      <c r="AK147" s="253"/>
      <c r="AL147" s="237"/>
      <c r="AM147" s="4" t="str">
        <f>IF(AND($AN$87=TRUE,N147=""),"未入力","")</f>
        <v/>
      </c>
      <c r="AN147" s="6" t="b">
        <v>0</v>
      </c>
      <c r="AO147" s="6" t="b">
        <v>0</v>
      </c>
      <c r="AP147" s="6" t="b">
        <v>0</v>
      </c>
      <c r="AQ147" s="6" t="b">
        <v>0</v>
      </c>
      <c r="AS147" s="244"/>
      <c r="AT147" s="246"/>
    </row>
    <row r="148" spans="1:46" ht="20.149999999999999" customHeight="1">
      <c r="A148" s="197"/>
      <c r="B148" s="360" t="s">
        <v>2272</v>
      </c>
      <c r="C148" s="338"/>
      <c r="D148" s="338"/>
      <c r="E148" s="338"/>
      <c r="F148" s="338"/>
      <c r="G148" s="338"/>
      <c r="H148" s="338"/>
      <c r="I148" s="361"/>
      <c r="J148" s="398"/>
      <c r="K148" s="399"/>
      <c r="L148" s="399"/>
      <c r="M148" s="399"/>
      <c r="N148" s="399"/>
      <c r="O148" s="200" t="s">
        <v>72</v>
      </c>
      <c r="P148" s="200"/>
      <c r="Q148" s="469"/>
      <c r="R148" s="399"/>
      <c r="S148" s="399"/>
      <c r="T148" s="399"/>
      <c r="U148" s="399"/>
      <c r="V148" s="200" t="s">
        <v>72</v>
      </c>
      <c r="W148" s="200"/>
      <c r="X148" s="469"/>
      <c r="Y148" s="399"/>
      <c r="Z148" s="399"/>
      <c r="AA148" s="399"/>
      <c r="AB148" s="399"/>
      <c r="AC148" s="200" t="s">
        <v>72</v>
      </c>
      <c r="AD148" s="200"/>
      <c r="AE148" s="440"/>
      <c r="AF148" s="337"/>
      <c r="AG148" s="337"/>
      <c r="AH148" s="337"/>
      <c r="AI148" s="337"/>
      <c r="AJ148" s="204" t="s">
        <v>72</v>
      </c>
      <c r="AK148" s="204"/>
      <c r="AL148" s="238"/>
      <c r="AM148" s="4"/>
      <c r="AS148" s="244"/>
      <c r="AT148" s="246"/>
    </row>
    <row r="149" spans="1:46" ht="27" customHeight="1">
      <c r="A149" s="197"/>
      <c r="B149" s="383" t="s">
        <v>2273</v>
      </c>
      <c r="C149" s="384"/>
      <c r="D149" s="384"/>
      <c r="E149" s="384"/>
      <c r="F149" s="384"/>
      <c r="G149" s="384"/>
      <c r="H149" s="384"/>
      <c r="I149" s="385"/>
      <c r="J149" s="401"/>
      <c r="K149" s="396"/>
      <c r="L149" s="396"/>
      <c r="M149" s="396"/>
      <c r="N149" s="396"/>
      <c r="O149" s="200" t="s">
        <v>47</v>
      </c>
      <c r="P149" s="200"/>
      <c r="Q149" s="395"/>
      <c r="R149" s="396"/>
      <c r="S149" s="396"/>
      <c r="T149" s="396"/>
      <c r="U149" s="396"/>
      <c r="V149" s="200" t="s">
        <v>47</v>
      </c>
      <c r="W149" s="200"/>
      <c r="X149" s="395"/>
      <c r="Y149" s="396"/>
      <c r="Z149" s="396"/>
      <c r="AA149" s="396"/>
      <c r="AB149" s="396"/>
      <c r="AC149" s="200" t="s">
        <v>47</v>
      </c>
      <c r="AD149" s="200"/>
      <c r="AE149" s="395"/>
      <c r="AF149" s="396"/>
      <c r="AG149" s="396"/>
      <c r="AH149" s="396"/>
      <c r="AI149" s="396"/>
      <c r="AJ149" s="200" t="s">
        <v>47</v>
      </c>
      <c r="AK149" s="200"/>
      <c r="AL149" s="237"/>
      <c r="AM149" s="247"/>
      <c r="AN149" s="246"/>
      <c r="AO149" s="246"/>
      <c r="AP149" s="246"/>
      <c r="AQ149" s="246"/>
      <c r="AR149" s="246"/>
      <c r="AS149" s="244"/>
      <c r="AT149" s="246"/>
    </row>
    <row r="150" spans="1:46" ht="4" customHeight="1">
      <c r="A150" s="195"/>
      <c r="B150" s="270"/>
      <c r="C150" s="270"/>
      <c r="D150" s="270"/>
      <c r="E150" s="270"/>
      <c r="F150" s="270"/>
      <c r="G150" s="270"/>
      <c r="H150" s="270"/>
      <c r="I150" s="270"/>
      <c r="J150" s="293"/>
      <c r="K150" s="293"/>
      <c r="L150" s="293"/>
      <c r="M150" s="293"/>
      <c r="N150" s="293"/>
      <c r="O150" s="293"/>
      <c r="P150" s="293"/>
      <c r="Q150" s="293"/>
      <c r="R150" s="293"/>
      <c r="S150" s="293"/>
      <c r="T150" s="293"/>
      <c r="U150" s="293"/>
      <c r="V150" s="293"/>
      <c r="W150" s="293"/>
      <c r="X150" s="293"/>
      <c r="Y150" s="293"/>
      <c r="Z150" s="293"/>
      <c r="AA150" s="293"/>
      <c r="AB150" s="293"/>
      <c r="AC150" s="293"/>
      <c r="AD150" s="293"/>
      <c r="AE150" s="293"/>
      <c r="AF150" s="293"/>
      <c r="AG150" s="293"/>
      <c r="AH150" s="293"/>
      <c r="AI150" s="293"/>
      <c r="AJ150" s="179"/>
      <c r="AK150" s="179"/>
      <c r="AL150" s="196"/>
      <c r="AM150" s="247"/>
      <c r="AN150" s="246"/>
      <c r="AO150" s="246"/>
      <c r="AP150" s="246"/>
      <c r="AQ150" s="246"/>
      <c r="AR150" s="246"/>
      <c r="AS150" s="244"/>
      <c r="AT150" s="246"/>
    </row>
    <row r="151" spans="1:46" ht="4" customHeight="1">
      <c r="A151" s="200"/>
      <c r="B151" s="256"/>
      <c r="C151" s="256"/>
      <c r="D151" s="256"/>
      <c r="E151" s="256"/>
      <c r="F151" s="256"/>
      <c r="G151" s="256"/>
      <c r="H151" s="256"/>
      <c r="I151" s="256"/>
      <c r="J151" s="294"/>
      <c r="K151" s="294"/>
      <c r="L151" s="294"/>
      <c r="M151" s="294"/>
      <c r="N151" s="294"/>
      <c r="O151" s="294"/>
      <c r="P151" s="294"/>
      <c r="Q151" s="294"/>
      <c r="R151" s="294"/>
      <c r="S151" s="294"/>
      <c r="T151" s="294"/>
      <c r="U151" s="294"/>
      <c r="V151" s="294"/>
      <c r="W151" s="294"/>
      <c r="X151" s="294"/>
      <c r="Y151" s="294"/>
      <c r="Z151" s="294"/>
      <c r="AA151" s="294"/>
      <c r="AB151" s="294"/>
      <c r="AC151" s="294"/>
      <c r="AD151" s="294"/>
      <c r="AE151" s="294"/>
      <c r="AF151" s="294"/>
      <c r="AG151" s="294"/>
      <c r="AH151" s="294"/>
      <c r="AI151" s="294"/>
      <c r="AJ151" s="200"/>
      <c r="AK151" s="200"/>
      <c r="AL151" s="200"/>
      <c r="AM151" s="247"/>
      <c r="AN151" s="246"/>
      <c r="AO151" s="246"/>
      <c r="AP151" s="246"/>
      <c r="AQ151" s="246"/>
      <c r="AR151" s="246"/>
      <c r="AS151" s="244"/>
      <c r="AT151" s="246"/>
    </row>
    <row r="152" spans="1:46" ht="17.5" customHeight="1">
      <c r="A152" s="324" t="s">
        <v>2265</v>
      </c>
      <c r="B152" s="325"/>
      <c r="C152" s="325"/>
      <c r="D152" s="325"/>
      <c r="E152" s="325"/>
      <c r="F152" s="325"/>
      <c r="G152" s="325"/>
      <c r="H152" s="325"/>
      <c r="I152" s="325"/>
      <c r="J152" s="325"/>
      <c r="K152" s="325"/>
      <c r="L152" s="325"/>
      <c r="M152" s="32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178"/>
      <c r="AK152" s="178"/>
      <c r="AL152" s="194"/>
      <c r="AM152" s="247"/>
      <c r="AN152" s="246"/>
      <c r="AO152" s="246"/>
      <c r="AP152" s="246"/>
      <c r="AQ152" s="246"/>
      <c r="AR152" s="246"/>
      <c r="AS152" s="244"/>
      <c r="AT152" s="246"/>
    </row>
    <row r="153" spans="1:46" ht="20.149999999999999" customHeight="1">
      <c r="A153" s="210" t="s">
        <v>2429</v>
      </c>
      <c r="B153" s="347" t="s">
        <v>2274</v>
      </c>
      <c r="C153" s="348"/>
      <c r="D153" s="348"/>
      <c r="E153" s="348"/>
      <c r="F153" s="348"/>
      <c r="G153" s="348"/>
      <c r="H153" s="348"/>
      <c r="I153" s="348"/>
      <c r="J153" s="348"/>
      <c r="K153" s="349"/>
      <c r="L153" s="372"/>
      <c r="M153" s="373"/>
      <c r="N153" s="373"/>
      <c r="O153" s="373"/>
      <c r="P153" s="373"/>
      <c r="Q153" s="373"/>
      <c r="R153" s="373"/>
      <c r="S153" s="373"/>
      <c r="T153" s="242" t="s">
        <v>2324</v>
      </c>
      <c r="U153" s="216"/>
      <c r="V153" s="216"/>
      <c r="W153" s="216"/>
      <c r="X153" s="216"/>
      <c r="Y153" s="216"/>
      <c r="Z153" s="216"/>
      <c r="AA153" s="216"/>
      <c r="AB153" s="216"/>
      <c r="AC153" s="185"/>
      <c r="AD153" s="185"/>
      <c r="AE153" s="185"/>
      <c r="AF153" s="185"/>
      <c r="AG153" s="185"/>
      <c r="AH153" s="185"/>
      <c r="AI153" s="185"/>
      <c r="AJ153" s="185"/>
      <c r="AK153" s="185"/>
      <c r="AL153" s="186"/>
      <c r="AM153" s="247"/>
      <c r="AN153" s="246"/>
      <c r="AO153" s="246"/>
      <c r="AP153" s="246"/>
      <c r="AQ153" s="246"/>
      <c r="AR153" s="246"/>
      <c r="AS153" s="244"/>
      <c r="AT153" s="246" t="str">
        <f>IF(AND($AP$78=TRUE,COUNTA(L153)=0),"【４．工事種別】で改築の場合は回答は必須です。","")</f>
        <v/>
      </c>
    </row>
    <row r="154" spans="1:46" ht="17.149999999999999" customHeight="1">
      <c r="A154" s="210" t="s">
        <v>2430</v>
      </c>
      <c r="B154" s="347" t="s">
        <v>2431</v>
      </c>
      <c r="C154" s="348"/>
      <c r="D154" s="348"/>
      <c r="E154" s="348"/>
      <c r="F154" s="348"/>
      <c r="G154" s="348"/>
      <c r="H154" s="348"/>
      <c r="I154" s="348"/>
      <c r="J154" s="348"/>
      <c r="K154" s="349"/>
      <c r="L154" s="190"/>
      <c r="M154" s="203" t="s">
        <v>73</v>
      </c>
      <c r="N154" s="203"/>
      <c r="O154" s="203"/>
      <c r="P154" s="203"/>
      <c r="Q154" s="203"/>
      <c r="R154" s="203"/>
      <c r="S154" s="203"/>
      <c r="T154" s="203"/>
      <c r="U154" s="203"/>
      <c r="V154" s="203"/>
      <c r="W154" s="191"/>
      <c r="X154" s="191"/>
      <c r="Y154" s="248" t="s">
        <v>53</v>
      </c>
      <c r="Z154" s="248"/>
      <c r="AA154" s="248"/>
      <c r="AB154" s="249"/>
      <c r="AC154" s="185"/>
      <c r="AD154" s="185"/>
      <c r="AE154" s="185"/>
      <c r="AF154" s="185"/>
      <c r="AG154" s="185"/>
      <c r="AH154" s="185"/>
      <c r="AI154" s="185"/>
      <c r="AJ154" s="185"/>
      <c r="AK154" s="185"/>
      <c r="AL154" s="186"/>
      <c r="AM154" s="247"/>
      <c r="AN154" s="246" t="b">
        <v>0</v>
      </c>
      <c r="AO154" s="246" t="b">
        <v>0</v>
      </c>
      <c r="AP154" s="246"/>
      <c r="AQ154" s="246"/>
      <c r="AR154" s="246"/>
      <c r="AS154" s="244">
        <f>COUNTIF(AN154:AO154, TRUE)</f>
        <v>0</v>
      </c>
      <c r="AT154" s="246" t="str">
        <f>IFERROR(IF(AS154&gt;=2,"選択は1つまでです。",IF(AND($AP$78=TRUE,COUNTIF(AN154:AO154,TRUE)=0),"【４．工事種別】で改築の場合は回答は必須です。","")),"")</f>
        <v/>
      </c>
    </row>
    <row r="155" spans="1:46" ht="17.149999999999999" customHeight="1">
      <c r="A155" s="210" t="s">
        <v>2432</v>
      </c>
      <c r="B155" s="347" t="s">
        <v>2433</v>
      </c>
      <c r="C155" s="348"/>
      <c r="D155" s="348"/>
      <c r="E155" s="348"/>
      <c r="F155" s="348"/>
      <c r="G155" s="348"/>
      <c r="H155" s="348"/>
      <c r="I155" s="348"/>
      <c r="J155" s="348"/>
      <c r="K155" s="349"/>
      <c r="L155" s="190"/>
      <c r="M155" s="248" t="s">
        <v>49</v>
      </c>
      <c r="N155" s="248"/>
      <c r="O155" s="248"/>
      <c r="P155" s="248"/>
      <c r="Q155" s="191"/>
      <c r="R155" s="191"/>
      <c r="S155" s="191"/>
      <c r="T155" s="191"/>
      <c r="U155" s="191"/>
      <c r="V155" s="191"/>
      <c r="W155" s="191"/>
      <c r="X155" s="191"/>
      <c r="Y155" s="248" t="s">
        <v>53</v>
      </c>
      <c r="Z155" s="248"/>
      <c r="AA155" s="248"/>
      <c r="AB155" s="249"/>
      <c r="AC155" s="185"/>
      <c r="AD155" s="185"/>
      <c r="AE155" s="185"/>
      <c r="AF155" s="185"/>
      <c r="AG155" s="185"/>
      <c r="AH155" s="185"/>
      <c r="AI155" s="185"/>
      <c r="AJ155" s="185"/>
      <c r="AK155" s="185"/>
      <c r="AL155" s="186"/>
      <c r="AM155" s="247"/>
      <c r="AN155" s="246" t="b">
        <v>0</v>
      </c>
      <c r="AO155" s="246" t="b">
        <v>0</v>
      </c>
      <c r="AP155" s="246"/>
      <c r="AQ155" s="246"/>
      <c r="AR155" s="246"/>
      <c r="AS155" s="244">
        <f>COUNTIF(AN155:AO155, TRUE)</f>
        <v>0</v>
      </c>
      <c r="AT155" s="246" t="str">
        <f>IFERROR(IF(AS155&gt;=2,"選択は1つまでです。",IF(AND($AP$78=TRUE,COUNTIF(AN155:AO155,TRUE)=0),"【４．工事種別】で改築の場合は回答は必須です。","")),"")</f>
        <v/>
      </c>
    </row>
    <row r="156" spans="1:46" ht="20.149999999999999" customHeight="1">
      <c r="A156" s="210" t="s">
        <v>2434</v>
      </c>
      <c r="B156" s="347" t="s">
        <v>2435</v>
      </c>
      <c r="C156" s="348"/>
      <c r="D156" s="348"/>
      <c r="E156" s="348"/>
      <c r="F156" s="348"/>
      <c r="G156" s="348"/>
      <c r="H156" s="348"/>
      <c r="I156" s="348"/>
      <c r="J156" s="348"/>
      <c r="K156" s="349"/>
      <c r="L156" s="362"/>
      <c r="M156" s="363"/>
      <c r="N156" s="363"/>
      <c r="O156" s="363"/>
      <c r="P156" s="363"/>
      <c r="Q156" s="373" t="s">
        <v>2247</v>
      </c>
      <c r="R156" s="373"/>
      <c r="S156" s="296"/>
      <c r="T156" s="281"/>
      <c r="U156" s="281"/>
      <c r="V156" s="281"/>
      <c r="W156" s="281"/>
      <c r="X156" s="281"/>
      <c r="Y156" s="281"/>
      <c r="Z156" s="209"/>
      <c r="AA156" s="209"/>
      <c r="AB156" s="209"/>
      <c r="AC156" s="209"/>
      <c r="AD156" s="209"/>
      <c r="AE156" s="209"/>
      <c r="AF156" s="209"/>
      <c r="AG156" s="209"/>
      <c r="AH156" s="209"/>
      <c r="AI156" s="209"/>
      <c r="AJ156" s="185"/>
      <c r="AK156" s="185"/>
      <c r="AL156" s="186"/>
      <c r="AM156" s="247"/>
      <c r="AN156" s="246"/>
      <c r="AO156" s="246"/>
      <c r="AP156" s="246"/>
      <c r="AQ156" s="246"/>
      <c r="AR156" s="246"/>
      <c r="AS156" s="244"/>
      <c r="AT156" s="246" t="str">
        <f>IF(AND($AP$78=TRUE,L156=""),"【４．工事種別】で改築の場合は回答は必須です。","")</f>
        <v/>
      </c>
    </row>
    <row r="157" spans="1:46" ht="20.5" customHeight="1">
      <c r="A157" s="210" t="s">
        <v>2436</v>
      </c>
      <c r="B157" s="347" t="s">
        <v>2437</v>
      </c>
      <c r="C157" s="348"/>
      <c r="D157" s="348"/>
      <c r="E157" s="348"/>
      <c r="F157" s="348"/>
      <c r="G157" s="348"/>
      <c r="H157" s="348"/>
      <c r="I157" s="348"/>
      <c r="J157" s="348"/>
      <c r="K157" s="349"/>
      <c r="L157" s="362"/>
      <c r="M157" s="363"/>
      <c r="N157" s="363"/>
      <c r="O157" s="363"/>
      <c r="P157" s="363"/>
      <c r="Q157" s="373" t="s">
        <v>72</v>
      </c>
      <c r="R157" s="373"/>
      <c r="S157" s="296"/>
      <c r="T157" s="281"/>
      <c r="U157" s="281"/>
      <c r="V157" s="281"/>
      <c r="W157" s="281"/>
      <c r="X157" s="281"/>
      <c r="Y157" s="281"/>
      <c r="Z157" s="185"/>
      <c r="AA157" s="185"/>
      <c r="AB157" s="185"/>
      <c r="AC157" s="185"/>
      <c r="AD157" s="185"/>
      <c r="AE157" s="185"/>
      <c r="AF157" s="185"/>
      <c r="AG157" s="185"/>
      <c r="AH157" s="185"/>
      <c r="AI157" s="185"/>
      <c r="AJ157" s="185"/>
      <c r="AK157" s="185"/>
      <c r="AL157" s="186"/>
      <c r="AM157" s="247"/>
      <c r="AN157" s="246"/>
      <c r="AO157" s="246"/>
      <c r="AP157" s="246"/>
      <c r="AQ157" s="246"/>
      <c r="AR157" s="246"/>
      <c r="AS157" s="244"/>
      <c r="AT157" s="246" t="str">
        <f>IF(AND($AP$78=TRUE,L157=""),"【４．工事種別】で改築の場合は回答は必須です。","")</f>
        <v/>
      </c>
    </row>
    <row r="158" spans="1:46" ht="17.149999999999999" customHeight="1">
      <c r="A158" s="210" t="s">
        <v>2438</v>
      </c>
      <c r="B158" s="347" t="s">
        <v>2439</v>
      </c>
      <c r="C158" s="348"/>
      <c r="D158" s="348"/>
      <c r="E158" s="348"/>
      <c r="F158" s="348"/>
      <c r="G158" s="348"/>
      <c r="H158" s="348"/>
      <c r="I158" s="348"/>
      <c r="J158" s="348"/>
      <c r="K158" s="349"/>
      <c r="L158" s="191"/>
      <c r="M158" s="348" t="s">
        <v>74</v>
      </c>
      <c r="N158" s="348"/>
      <c r="O158" s="348"/>
      <c r="P158" s="348"/>
      <c r="Q158" s="191"/>
      <c r="R158" s="348" t="s">
        <v>75</v>
      </c>
      <c r="S158" s="348"/>
      <c r="T158" s="348"/>
      <c r="U158" s="348"/>
      <c r="V158" s="191"/>
      <c r="W158" s="348" t="s">
        <v>70</v>
      </c>
      <c r="X158" s="348"/>
      <c r="Y158" s="348"/>
      <c r="Z158" s="348"/>
      <c r="AA158" s="348"/>
      <c r="AB158" s="182"/>
      <c r="AC158" s="185"/>
      <c r="AD158" s="185"/>
      <c r="AE158" s="185"/>
      <c r="AF158" s="185"/>
      <c r="AG158" s="185"/>
      <c r="AH158" s="185"/>
      <c r="AI158" s="185"/>
      <c r="AJ158" s="185"/>
      <c r="AK158" s="185"/>
      <c r="AL158" s="186"/>
      <c r="AM158" s="247"/>
      <c r="AN158" s="246" t="b">
        <v>0</v>
      </c>
      <c r="AO158" s="246" t="b">
        <v>0</v>
      </c>
      <c r="AP158" s="246" t="b">
        <v>0</v>
      </c>
      <c r="AQ158" s="246"/>
      <c r="AR158" s="246"/>
      <c r="AS158" s="244">
        <f>COUNTIF(AN158:AP158, TRUE)</f>
        <v>0</v>
      </c>
      <c r="AT158" s="246" t="str">
        <f>IF(AND($AP$78=TRUE,COUNTIF(AN158:AP158,TRUE)=0),"【４．工事種別】で改築の場合は回答は必須です。","")</f>
        <v/>
      </c>
    </row>
    <row r="159" spans="1:46" ht="20.149999999999999" customHeight="1">
      <c r="A159" s="229"/>
      <c r="B159" s="350" t="s">
        <v>2440</v>
      </c>
      <c r="C159" s="351"/>
      <c r="D159" s="351"/>
      <c r="E159" s="351"/>
      <c r="F159" s="351"/>
      <c r="G159" s="351"/>
      <c r="H159" s="351"/>
      <c r="I159" s="351"/>
      <c r="J159" s="351"/>
      <c r="K159" s="418"/>
      <c r="L159" s="362"/>
      <c r="M159" s="363"/>
      <c r="N159" s="363"/>
      <c r="O159" s="363"/>
      <c r="P159" s="363"/>
      <c r="Q159" s="373" t="s">
        <v>47</v>
      </c>
      <c r="R159" s="373"/>
      <c r="S159" s="296"/>
      <c r="T159" s="281"/>
      <c r="U159" s="281"/>
      <c r="V159" s="281"/>
      <c r="W159" s="281"/>
      <c r="X159" s="281"/>
      <c r="Y159" s="281"/>
      <c r="Z159" s="185"/>
      <c r="AA159" s="185"/>
      <c r="AB159" s="185"/>
      <c r="AC159" s="185"/>
      <c r="AD159" s="185"/>
      <c r="AE159" s="185"/>
      <c r="AF159" s="185"/>
      <c r="AG159" s="185"/>
      <c r="AH159" s="185"/>
      <c r="AI159" s="185"/>
      <c r="AJ159" s="185"/>
      <c r="AK159" s="185"/>
      <c r="AL159" s="186"/>
      <c r="AM159" s="247"/>
      <c r="AN159" s="246"/>
      <c r="AO159" s="246"/>
      <c r="AP159" s="246"/>
      <c r="AQ159" s="246"/>
      <c r="AR159" s="246"/>
      <c r="AS159" s="244"/>
      <c r="AT159" s="246" t="str">
        <f>IF(AND($AP$78=TRUE,L159=""),"【４．工事種別】で改築の場合は回答は必須です。","")</f>
        <v/>
      </c>
    </row>
    <row r="160" spans="1:46" ht="20.149999999999999" customHeight="1">
      <c r="A160" s="210" t="s">
        <v>2441</v>
      </c>
      <c r="B160" s="347" t="s">
        <v>2442</v>
      </c>
      <c r="C160" s="348"/>
      <c r="D160" s="348"/>
      <c r="E160" s="348"/>
      <c r="F160" s="348"/>
      <c r="G160" s="348"/>
      <c r="H160" s="348"/>
      <c r="I160" s="348"/>
      <c r="J160" s="348"/>
      <c r="K160" s="349"/>
      <c r="L160" s="362"/>
      <c r="M160" s="363"/>
      <c r="N160" s="363"/>
      <c r="O160" s="363"/>
      <c r="P160" s="363"/>
      <c r="Q160" s="373" t="s">
        <v>2331</v>
      </c>
      <c r="R160" s="373"/>
      <c r="S160" s="296"/>
      <c r="T160" s="281"/>
      <c r="U160" s="281"/>
      <c r="V160" s="281"/>
      <c r="W160" s="281"/>
      <c r="X160" s="281"/>
      <c r="Y160" s="281"/>
      <c r="Z160" s="185"/>
      <c r="AA160" s="185"/>
      <c r="AB160" s="185"/>
      <c r="AC160" s="185"/>
      <c r="AD160" s="185"/>
      <c r="AE160" s="185"/>
      <c r="AF160" s="185"/>
      <c r="AG160" s="185"/>
      <c r="AH160" s="185"/>
      <c r="AI160" s="185"/>
      <c r="AJ160" s="185"/>
      <c r="AK160" s="185"/>
      <c r="AL160" s="186"/>
      <c r="AM160" s="247"/>
      <c r="AN160" s="246"/>
      <c r="AO160" s="246"/>
      <c r="AP160" s="246"/>
      <c r="AQ160" s="246"/>
      <c r="AR160" s="246"/>
      <c r="AS160" s="244"/>
      <c r="AT160" s="246" t="str">
        <f>IF(AND($AP$78=TRUE,L160=""),"【４．工事種別】で改築の場合は回答は必須です。","")</f>
        <v/>
      </c>
    </row>
    <row r="161" spans="1:44" ht="3.65" customHeight="1">
      <c r="A161" s="268"/>
      <c r="B161" s="266"/>
      <c r="C161" s="266"/>
      <c r="D161" s="266"/>
      <c r="E161" s="266"/>
      <c r="F161" s="266"/>
      <c r="G161" s="266"/>
      <c r="H161" s="266"/>
      <c r="I161" s="266"/>
      <c r="J161" s="266"/>
      <c r="K161" s="266"/>
      <c r="L161" s="211"/>
      <c r="M161" s="211"/>
      <c r="N161" s="211"/>
      <c r="O161" s="211"/>
      <c r="P161" s="211"/>
      <c r="Q161" s="213"/>
      <c r="R161" s="213"/>
      <c r="S161" s="278"/>
      <c r="T161" s="278"/>
      <c r="U161" s="278"/>
      <c r="V161" s="278"/>
      <c r="W161" s="278"/>
      <c r="X161" s="278"/>
      <c r="Y161" s="278"/>
      <c r="Z161" s="7"/>
      <c r="AA161" s="7"/>
      <c r="AB161" s="7"/>
      <c r="AC161" s="7"/>
      <c r="AD161" s="7"/>
      <c r="AE161" s="7"/>
      <c r="AF161" s="7"/>
      <c r="AG161" s="7"/>
      <c r="AH161" s="7"/>
      <c r="AI161" s="7"/>
      <c r="AJ161" s="7"/>
      <c r="AK161" s="7"/>
      <c r="AL161" s="188"/>
      <c r="AM161" s="247"/>
      <c r="AN161" s="246"/>
      <c r="AO161" s="246"/>
      <c r="AP161" s="246"/>
      <c r="AQ161" s="246"/>
      <c r="AR161" s="24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47"/>
      <c r="AN162" s="246"/>
      <c r="AO162" s="246"/>
      <c r="AP162" s="246"/>
      <c r="AQ162" s="246"/>
      <c r="AR162" s="246"/>
    </row>
    <row r="163" spans="1:44" ht="15" customHeight="1">
      <c r="A163" s="311" t="s">
        <v>2451</v>
      </c>
      <c r="B163" s="311"/>
      <c r="C163" s="311"/>
      <c r="D163" s="311"/>
      <c r="E163" s="311"/>
      <c r="F163" s="311"/>
      <c r="G163" s="311"/>
      <c r="H163" s="311"/>
      <c r="I163" s="311"/>
      <c r="J163" s="311"/>
      <c r="K163" s="311"/>
      <c r="L163" s="311"/>
      <c r="M163" s="311"/>
      <c r="N163" s="311"/>
      <c r="O163" s="311"/>
      <c r="P163" s="311"/>
      <c r="Q163" s="311"/>
      <c r="R163" s="311"/>
      <c r="S163" s="311"/>
      <c r="T163" s="311"/>
      <c r="U163" s="311"/>
      <c r="V163" s="311"/>
      <c r="W163" s="311"/>
      <c r="X163" s="311"/>
      <c r="Y163" s="311"/>
      <c r="Z163" s="311"/>
      <c r="AA163" s="311"/>
      <c r="AB163" s="311"/>
      <c r="AC163" s="311"/>
      <c r="AD163" s="311"/>
      <c r="AE163" s="311"/>
      <c r="AF163" s="311"/>
      <c r="AG163" s="311"/>
      <c r="AH163" s="311"/>
      <c r="AI163" s="311"/>
      <c r="AJ163" s="311"/>
      <c r="AK163" s="311"/>
      <c r="AL163" s="311"/>
      <c r="AM163" s="275"/>
    </row>
    <row r="164" spans="1:44" ht="15" customHeight="1">
      <c r="A164" s="311"/>
      <c r="B164" s="311"/>
      <c r="C164" s="311"/>
      <c r="D164" s="311"/>
      <c r="E164" s="311"/>
      <c r="F164" s="311"/>
      <c r="G164" s="311"/>
      <c r="H164" s="311"/>
      <c r="I164" s="311"/>
      <c r="J164" s="311"/>
      <c r="K164" s="311"/>
      <c r="L164" s="311"/>
      <c r="M164" s="311"/>
      <c r="N164" s="311"/>
      <c r="O164" s="311"/>
      <c r="P164" s="311"/>
      <c r="Q164" s="311"/>
      <c r="R164" s="311"/>
      <c r="S164" s="311"/>
      <c r="T164" s="311"/>
      <c r="U164" s="311"/>
      <c r="V164" s="311"/>
      <c r="W164" s="311"/>
      <c r="X164" s="311"/>
      <c r="Y164" s="311"/>
      <c r="Z164" s="311"/>
      <c r="AA164" s="311"/>
      <c r="AB164" s="311"/>
      <c r="AC164" s="311"/>
      <c r="AD164" s="311"/>
      <c r="AE164" s="311"/>
      <c r="AF164" s="311"/>
      <c r="AG164" s="311"/>
      <c r="AH164" s="311"/>
      <c r="AI164" s="311"/>
      <c r="AJ164" s="311"/>
      <c r="AK164" s="311"/>
      <c r="AL164" s="311"/>
      <c r="AM164" s="275"/>
    </row>
    <row r="165" spans="1:44" ht="15" customHeight="1">
      <c r="A165" s="311"/>
      <c r="B165" s="311"/>
      <c r="C165" s="311"/>
      <c r="D165" s="311"/>
      <c r="E165" s="311"/>
      <c r="F165" s="311"/>
      <c r="G165" s="311"/>
      <c r="H165" s="311"/>
      <c r="I165" s="311"/>
      <c r="J165" s="311"/>
      <c r="K165" s="311"/>
      <c r="L165" s="311"/>
      <c r="M165" s="311"/>
      <c r="N165" s="311"/>
      <c r="O165" s="311"/>
      <c r="P165" s="311"/>
      <c r="Q165" s="311"/>
      <c r="R165" s="311"/>
      <c r="S165" s="311"/>
      <c r="T165" s="311"/>
      <c r="U165" s="311"/>
      <c r="V165" s="311"/>
      <c r="W165" s="311"/>
      <c r="X165" s="311"/>
      <c r="Y165" s="311"/>
      <c r="Z165" s="311"/>
      <c r="AA165" s="311"/>
      <c r="AB165" s="311"/>
      <c r="AC165" s="311"/>
      <c r="AD165" s="311"/>
      <c r="AE165" s="311"/>
      <c r="AF165" s="311"/>
      <c r="AG165" s="311"/>
      <c r="AH165" s="311"/>
      <c r="AI165" s="311"/>
      <c r="AJ165" s="311"/>
      <c r="AK165" s="311"/>
      <c r="AL165" s="311"/>
      <c r="AM165" s="275"/>
    </row>
    <row r="166" spans="1:44" ht="15" customHeight="1">
      <c r="A166" s="311"/>
      <c r="B166" s="311"/>
      <c r="C166" s="311"/>
      <c r="D166" s="311"/>
      <c r="E166" s="311"/>
      <c r="F166" s="311"/>
      <c r="G166" s="311"/>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275"/>
    </row>
    <row r="167" spans="1:44" ht="15" customHeight="1">
      <c r="A167" s="311"/>
      <c r="B167" s="311"/>
      <c r="C167" s="311"/>
      <c r="D167" s="311"/>
      <c r="E167" s="311"/>
      <c r="F167" s="311"/>
      <c r="G167" s="311"/>
      <c r="H167" s="311"/>
      <c r="I167" s="311"/>
      <c r="J167" s="311"/>
      <c r="K167" s="311"/>
      <c r="L167" s="311"/>
      <c r="M167" s="311"/>
      <c r="N167" s="311"/>
      <c r="O167" s="311"/>
      <c r="P167" s="311"/>
      <c r="Q167" s="311"/>
      <c r="R167" s="311"/>
      <c r="S167" s="311"/>
      <c r="T167" s="311"/>
      <c r="U167" s="311"/>
      <c r="V167" s="311"/>
      <c r="W167" s="311"/>
      <c r="X167" s="311"/>
      <c r="Y167" s="311"/>
      <c r="Z167" s="311"/>
      <c r="AA167" s="311"/>
      <c r="AB167" s="311"/>
      <c r="AC167" s="311"/>
      <c r="AD167" s="311"/>
      <c r="AE167" s="311"/>
      <c r="AF167" s="311"/>
      <c r="AG167" s="311"/>
      <c r="AH167" s="311"/>
      <c r="AI167" s="311"/>
      <c r="AJ167" s="311"/>
      <c r="AK167" s="311"/>
      <c r="AL167" s="311"/>
      <c r="AM167" s="275"/>
    </row>
    <row r="168" spans="1:44" ht="15" customHeight="1">
      <c r="A168" s="311"/>
      <c r="B168" s="311"/>
      <c r="C168" s="311"/>
      <c r="D168" s="311"/>
      <c r="E168" s="311"/>
      <c r="F168" s="311"/>
      <c r="G168" s="311"/>
      <c r="H168" s="311"/>
      <c r="I168" s="311"/>
      <c r="J168" s="311"/>
      <c r="K168" s="311"/>
      <c r="L168" s="311"/>
      <c r="M168" s="311"/>
      <c r="N168" s="311"/>
      <c r="O168" s="311"/>
      <c r="P168" s="311"/>
      <c r="Q168" s="311"/>
      <c r="R168" s="311"/>
      <c r="S168" s="311"/>
      <c r="T168" s="311"/>
      <c r="U168" s="311"/>
      <c r="V168" s="311"/>
      <c r="W168" s="311"/>
      <c r="X168" s="311"/>
      <c r="Y168" s="311"/>
      <c r="Z168" s="311"/>
      <c r="AA168" s="311"/>
      <c r="AB168" s="311"/>
      <c r="AC168" s="311"/>
      <c r="AD168" s="311"/>
      <c r="AE168" s="311"/>
      <c r="AF168" s="311"/>
      <c r="AG168" s="311"/>
      <c r="AH168" s="311"/>
      <c r="AI168" s="311"/>
      <c r="AJ168" s="311"/>
      <c r="AK168" s="311"/>
      <c r="AL168" s="311"/>
      <c r="AM168" s="275"/>
    </row>
    <row r="169" spans="1:44" ht="15" customHeight="1">
      <c r="A169" s="311"/>
      <c r="B169" s="311"/>
      <c r="C169" s="311"/>
      <c r="D169" s="311"/>
      <c r="E169" s="311"/>
      <c r="F169" s="311"/>
      <c r="G169" s="311"/>
      <c r="H169" s="311"/>
      <c r="I169" s="311"/>
      <c r="J169" s="311"/>
      <c r="K169" s="311"/>
      <c r="L169" s="311"/>
      <c r="M169" s="311"/>
      <c r="N169" s="311"/>
      <c r="O169" s="311"/>
      <c r="P169" s="311"/>
      <c r="Q169" s="311"/>
      <c r="R169" s="311"/>
      <c r="S169" s="311"/>
      <c r="T169" s="311"/>
      <c r="U169" s="311"/>
      <c r="V169" s="311"/>
      <c r="W169" s="311"/>
      <c r="X169" s="311"/>
      <c r="Y169" s="311"/>
      <c r="Z169" s="311"/>
      <c r="AA169" s="311"/>
      <c r="AB169" s="311"/>
      <c r="AC169" s="311"/>
      <c r="AD169" s="311"/>
      <c r="AE169" s="311"/>
      <c r="AF169" s="311"/>
      <c r="AG169" s="311"/>
      <c r="AH169" s="311"/>
      <c r="AI169" s="311"/>
      <c r="AJ169" s="311"/>
      <c r="AK169" s="311"/>
      <c r="AL169" s="311"/>
      <c r="AM169" s="275"/>
    </row>
    <row r="170" spans="1:44" ht="15" customHeight="1">
      <c r="A170" s="311"/>
      <c r="B170" s="311"/>
      <c r="C170" s="311"/>
      <c r="D170" s="311"/>
      <c r="E170" s="311"/>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275"/>
    </row>
    <row r="171" spans="1:44" ht="15" customHeight="1">
      <c r="A171" s="311"/>
      <c r="B171" s="311"/>
      <c r="C171" s="311"/>
      <c r="D171" s="311"/>
      <c r="E171" s="311"/>
      <c r="F171" s="311"/>
      <c r="G171" s="311"/>
      <c r="H171" s="311"/>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275"/>
    </row>
    <row r="172" spans="1:44" ht="15" customHeight="1">
      <c r="A172" s="311"/>
      <c r="B172" s="311"/>
      <c r="C172" s="311"/>
      <c r="D172" s="311"/>
      <c r="E172" s="311"/>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275"/>
    </row>
    <row r="173" spans="1:44" ht="15" customHeight="1">
      <c r="A173" s="311"/>
      <c r="B173" s="311"/>
      <c r="C173" s="311"/>
      <c r="D173" s="311"/>
      <c r="E173" s="311"/>
      <c r="F173" s="311"/>
      <c r="G173" s="311"/>
      <c r="H173" s="311"/>
      <c r="I173" s="311"/>
      <c r="J173" s="311"/>
      <c r="K173" s="311"/>
      <c r="L173" s="311"/>
      <c r="M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275"/>
    </row>
    <row r="174" spans="1:44" ht="15" customHeight="1">
      <c r="A174" s="311"/>
      <c r="B174" s="311"/>
      <c r="C174" s="311"/>
      <c r="D174" s="311"/>
      <c r="E174" s="311"/>
      <c r="F174" s="311"/>
      <c r="G174" s="311"/>
      <c r="H174" s="311"/>
      <c r="I174" s="311"/>
      <c r="J174" s="311"/>
      <c r="K174" s="311"/>
      <c r="L174" s="311"/>
      <c r="M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275"/>
    </row>
    <row r="175" spans="1:44" ht="15" customHeight="1">
      <c r="A175" s="311"/>
      <c r="B175" s="311"/>
      <c r="C175" s="311"/>
      <c r="D175" s="311"/>
      <c r="E175" s="311"/>
      <c r="F175" s="311"/>
      <c r="G175" s="311"/>
      <c r="H175" s="311"/>
      <c r="I175" s="311"/>
      <c r="J175" s="311"/>
      <c r="K175" s="311"/>
      <c r="L175" s="311"/>
      <c r="M175" s="311"/>
      <c r="N175" s="311"/>
      <c r="O175" s="311"/>
      <c r="P175" s="311"/>
      <c r="Q175" s="311"/>
      <c r="R175" s="311"/>
      <c r="S175" s="311"/>
      <c r="T175" s="311"/>
      <c r="U175" s="311"/>
      <c r="V175" s="311"/>
      <c r="W175" s="311"/>
      <c r="X175" s="311"/>
      <c r="Y175" s="311"/>
      <c r="Z175" s="311"/>
      <c r="AA175" s="311"/>
      <c r="AB175" s="311"/>
      <c r="AC175" s="311"/>
      <c r="AD175" s="311"/>
      <c r="AE175" s="311"/>
      <c r="AF175" s="311"/>
      <c r="AG175" s="311"/>
      <c r="AH175" s="311"/>
      <c r="AI175" s="311"/>
      <c r="AJ175" s="311"/>
      <c r="AK175" s="311"/>
      <c r="AL175" s="311"/>
      <c r="AM175" s="275"/>
    </row>
    <row r="176" spans="1:44" ht="15" customHeight="1">
      <c r="A176" s="311"/>
      <c r="B176" s="311"/>
      <c r="C176" s="311"/>
      <c r="D176" s="311"/>
      <c r="E176" s="311"/>
      <c r="F176" s="311"/>
      <c r="G176" s="311"/>
      <c r="H176" s="311"/>
      <c r="I176" s="311"/>
      <c r="J176" s="311"/>
      <c r="K176" s="311"/>
      <c r="L176" s="311"/>
      <c r="M176" s="311"/>
      <c r="N176" s="311"/>
      <c r="O176" s="311"/>
      <c r="P176" s="311"/>
      <c r="Q176" s="311"/>
      <c r="R176" s="311"/>
      <c r="S176" s="311"/>
      <c r="T176" s="311"/>
      <c r="U176" s="311"/>
      <c r="V176" s="311"/>
      <c r="W176" s="311"/>
      <c r="X176" s="311"/>
      <c r="Y176" s="311"/>
      <c r="Z176" s="311"/>
      <c r="AA176" s="311"/>
      <c r="AB176" s="311"/>
      <c r="AC176" s="311"/>
      <c r="AD176" s="311"/>
      <c r="AE176" s="311"/>
      <c r="AF176" s="311"/>
      <c r="AG176" s="311"/>
      <c r="AH176" s="311"/>
      <c r="AI176" s="311"/>
      <c r="AJ176" s="311"/>
      <c r="AK176" s="311"/>
      <c r="AL176" s="311"/>
      <c r="AM176" s="275"/>
    </row>
    <row r="177" spans="1:39" ht="15" customHeight="1">
      <c r="A177" s="311"/>
      <c r="B177" s="311"/>
      <c r="C177" s="311"/>
      <c r="D177" s="311"/>
      <c r="E177" s="311"/>
      <c r="F177" s="311"/>
      <c r="G177" s="311"/>
      <c r="H177" s="311"/>
      <c r="I177" s="311"/>
      <c r="J177" s="311"/>
      <c r="K177" s="311"/>
      <c r="L177" s="311"/>
      <c r="M177" s="311"/>
      <c r="N177" s="311"/>
      <c r="O177" s="311"/>
      <c r="P177" s="311"/>
      <c r="Q177" s="311"/>
      <c r="R177" s="311"/>
      <c r="S177" s="311"/>
      <c r="T177" s="311"/>
      <c r="U177" s="311"/>
      <c r="V177" s="311"/>
      <c r="W177" s="311"/>
      <c r="X177" s="311"/>
      <c r="Y177" s="311"/>
      <c r="Z177" s="311"/>
      <c r="AA177" s="311"/>
      <c r="AB177" s="311"/>
      <c r="AC177" s="311"/>
      <c r="AD177" s="311"/>
      <c r="AE177" s="311"/>
      <c r="AF177" s="311"/>
      <c r="AG177" s="311"/>
      <c r="AH177" s="311"/>
      <c r="AI177" s="311"/>
      <c r="AJ177" s="311"/>
      <c r="AK177" s="311"/>
      <c r="AL177" s="311"/>
      <c r="AM177" s="275"/>
    </row>
    <row r="178" spans="1:39" ht="15" customHeight="1">
      <c r="A178" s="311"/>
      <c r="B178" s="311"/>
      <c r="C178" s="311"/>
      <c r="D178" s="311"/>
      <c r="E178" s="311"/>
      <c r="F178" s="311"/>
      <c r="G178" s="311"/>
      <c r="H178" s="311"/>
      <c r="I178" s="311"/>
      <c r="J178" s="311"/>
      <c r="K178" s="311"/>
      <c r="L178" s="311"/>
      <c r="M178" s="311"/>
      <c r="N178" s="311"/>
      <c r="O178" s="311"/>
      <c r="P178" s="311"/>
      <c r="Q178" s="311"/>
      <c r="R178" s="311"/>
      <c r="S178" s="311"/>
      <c r="T178" s="311"/>
      <c r="U178" s="311"/>
      <c r="V178" s="311"/>
      <c r="W178" s="311"/>
      <c r="X178" s="311"/>
      <c r="Y178" s="311"/>
      <c r="Z178" s="311"/>
      <c r="AA178" s="311"/>
      <c r="AB178" s="311"/>
      <c r="AC178" s="311"/>
      <c r="AD178" s="311"/>
      <c r="AE178" s="311"/>
      <c r="AF178" s="311"/>
      <c r="AG178" s="311"/>
      <c r="AH178" s="311"/>
      <c r="AI178" s="311"/>
      <c r="AJ178" s="311"/>
      <c r="AK178" s="311"/>
      <c r="AL178" s="311"/>
      <c r="AM178" s="275"/>
    </row>
    <row r="179" spans="1:39" ht="15" customHeight="1">
      <c r="A179" s="311"/>
      <c r="B179" s="311"/>
      <c r="C179" s="311"/>
      <c r="D179" s="311"/>
      <c r="E179" s="311"/>
      <c r="F179" s="311"/>
      <c r="G179" s="311"/>
      <c r="H179" s="311"/>
      <c r="I179" s="311"/>
      <c r="J179" s="311"/>
      <c r="K179" s="311"/>
      <c r="L179" s="311"/>
      <c r="M179" s="311"/>
      <c r="N179" s="311"/>
      <c r="O179" s="311"/>
      <c r="P179" s="311"/>
      <c r="Q179" s="311"/>
      <c r="R179" s="311"/>
      <c r="S179" s="311"/>
      <c r="T179" s="311"/>
      <c r="U179" s="311"/>
      <c r="V179" s="311"/>
      <c r="W179" s="311"/>
      <c r="X179" s="311"/>
      <c r="Y179" s="311"/>
      <c r="Z179" s="311"/>
      <c r="AA179" s="311"/>
      <c r="AB179" s="311"/>
      <c r="AC179" s="311"/>
      <c r="AD179" s="311"/>
      <c r="AE179" s="311"/>
      <c r="AF179" s="311"/>
      <c r="AG179" s="311"/>
      <c r="AH179" s="311"/>
      <c r="AI179" s="311"/>
      <c r="AJ179" s="311"/>
      <c r="AK179" s="311"/>
      <c r="AL179" s="311"/>
      <c r="AM179" s="275"/>
    </row>
    <row r="180" spans="1:39" ht="15" customHeight="1">
      <c r="A180" s="311"/>
      <c r="B180" s="311"/>
      <c r="C180" s="311"/>
      <c r="D180" s="311"/>
      <c r="E180" s="311"/>
      <c r="F180" s="311"/>
      <c r="G180" s="311"/>
      <c r="H180" s="311"/>
      <c r="I180" s="311"/>
      <c r="J180" s="311"/>
      <c r="K180" s="311"/>
      <c r="L180" s="311"/>
      <c r="M180" s="311"/>
      <c r="N180" s="311"/>
      <c r="O180" s="311"/>
      <c r="P180" s="311"/>
      <c r="Q180" s="311"/>
      <c r="R180" s="311"/>
      <c r="S180" s="311"/>
      <c r="T180" s="311"/>
      <c r="U180" s="311"/>
      <c r="V180" s="311"/>
      <c r="W180" s="311"/>
      <c r="X180" s="311"/>
      <c r="Y180" s="311"/>
      <c r="Z180" s="311"/>
      <c r="AA180" s="311"/>
      <c r="AB180" s="311"/>
      <c r="AC180" s="311"/>
      <c r="AD180" s="311"/>
      <c r="AE180" s="311"/>
      <c r="AF180" s="311"/>
      <c r="AG180" s="311"/>
      <c r="AH180" s="311"/>
      <c r="AI180" s="311"/>
      <c r="AJ180" s="311"/>
      <c r="AK180" s="311"/>
      <c r="AL180" s="311"/>
      <c r="AM180" s="275"/>
    </row>
    <row r="181" spans="1:39" ht="9.5" customHeight="1">
      <c r="A181" s="311"/>
      <c r="B181" s="311"/>
      <c r="C181" s="311"/>
      <c r="D181" s="311"/>
      <c r="E181" s="311"/>
      <c r="F181" s="311"/>
      <c r="G181" s="311"/>
      <c r="H181" s="311"/>
      <c r="I181" s="311"/>
      <c r="J181" s="311"/>
      <c r="K181" s="311"/>
      <c r="L181" s="311"/>
      <c r="M181" s="311"/>
      <c r="N181" s="311"/>
      <c r="O181" s="311"/>
      <c r="P181" s="311"/>
      <c r="Q181" s="311"/>
      <c r="R181" s="311"/>
      <c r="S181" s="311"/>
      <c r="T181" s="311"/>
      <c r="U181" s="311"/>
      <c r="V181" s="311"/>
      <c r="W181" s="311"/>
      <c r="X181" s="311"/>
      <c r="Y181" s="311"/>
      <c r="Z181" s="311"/>
      <c r="AA181" s="311"/>
      <c r="AB181" s="311"/>
      <c r="AC181" s="311"/>
      <c r="AD181" s="311"/>
      <c r="AE181" s="311"/>
      <c r="AF181" s="311"/>
      <c r="AG181" s="311"/>
      <c r="AH181" s="311"/>
      <c r="AI181" s="311"/>
      <c r="AJ181" s="311"/>
      <c r="AK181" s="311"/>
      <c r="AL181" s="311"/>
      <c r="AM181" s="308"/>
    </row>
    <row r="182" spans="1:39" ht="4.5" customHeight="1">
      <c r="A182" s="4" t="s">
        <v>2107</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40" t="s">
        <v>2275</v>
      </c>
      <c r="C183" s="341"/>
      <c r="D183" s="341"/>
      <c r="E183" s="341"/>
      <c r="F183" s="341"/>
      <c r="G183" s="341"/>
      <c r="H183" s="341"/>
      <c r="I183" s="341"/>
      <c r="J183" s="341"/>
      <c r="K183" s="341"/>
      <c r="L183" s="341"/>
      <c r="M183" s="341"/>
      <c r="N183" s="341"/>
      <c r="O183" s="341"/>
      <c r="P183" s="341"/>
      <c r="Q183" s="341"/>
      <c r="R183" s="341"/>
      <c r="S183" s="341"/>
      <c r="T183" s="341"/>
      <c r="U183" s="341"/>
      <c r="V183" s="341"/>
      <c r="W183" s="341"/>
      <c r="X183" s="341"/>
      <c r="Y183" s="341"/>
      <c r="Z183" s="341"/>
      <c r="AA183" s="341"/>
      <c r="AB183" s="341"/>
      <c r="AC183" s="341"/>
      <c r="AD183" s="341"/>
      <c r="AE183" s="342"/>
      <c r="AF183" s="372" t="s">
        <v>2169</v>
      </c>
      <c r="AG183" s="373"/>
      <c r="AH183" s="373"/>
      <c r="AI183" s="373"/>
      <c r="AJ183" s="373"/>
      <c r="AK183" s="373"/>
      <c r="AL183" s="210"/>
      <c r="AM183" s="4"/>
    </row>
    <row r="184" spans="1:39" ht="27" customHeight="1">
      <c r="A184" s="4"/>
      <c r="B184" s="374" t="s">
        <v>2277</v>
      </c>
      <c r="C184" s="374"/>
      <c r="D184" s="374"/>
      <c r="E184" s="374"/>
      <c r="F184" s="374"/>
      <c r="G184" s="374"/>
      <c r="H184" s="374"/>
      <c r="I184" s="374"/>
      <c r="J184" s="374" t="s">
        <v>2279</v>
      </c>
      <c r="K184" s="374"/>
      <c r="L184" s="374"/>
      <c r="M184" s="374"/>
      <c r="N184" s="374"/>
      <c r="O184" s="374"/>
      <c r="P184" s="374"/>
      <c r="Q184" s="374"/>
      <c r="R184" s="374"/>
      <c r="S184" s="374"/>
      <c r="T184" s="374"/>
      <c r="U184" s="374"/>
      <c r="V184" s="374"/>
      <c r="W184" s="374"/>
      <c r="X184" s="374"/>
      <c r="Y184" s="374"/>
      <c r="Z184" s="374"/>
      <c r="AA184" s="374"/>
      <c r="AB184" s="374"/>
      <c r="AC184" s="374"/>
      <c r="AD184" s="374"/>
      <c r="AE184" s="374"/>
      <c r="AF184" s="340" t="s">
        <v>2280</v>
      </c>
      <c r="AG184" s="341"/>
      <c r="AH184" s="341"/>
      <c r="AI184" s="341"/>
      <c r="AJ184" s="341"/>
      <c r="AK184" s="341"/>
      <c r="AL184" s="233"/>
      <c r="AM184" s="4"/>
    </row>
    <row r="185" spans="1:39" ht="27" customHeight="1">
      <c r="A185" s="4"/>
      <c r="B185" s="374" t="s">
        <v>2278</v>
      </c>
      <c r="C185" s="374"/>
      <c r="D185" s="374"/>
      <c r="E185" s="374"/>
      <c r="F185" s="374"/>
      <c r="G185" s="374"/>
      <c r="H185" s="374"/>
      <c r="I185" s="374"/>
      <c r="J185" s="377" t="s">
        <v>2292</v>
      </c>
      <c r="K185" s="378"/>
      <c r="L185" s="378"/>
      <c r="M185" s="378"/>
      <c r="N185" s="378"/>
      <c r="O185" s="378"/>
      <c r="P185" s="378"/>
      <c r="Q185" s="378"/>
      <c r="R185" s="378"/>
      <c r="S185" s="378"/>
      <c r="T185" s="378"/>
      <c r="U185" s="378"/>
      <c r="V185" s="378"/>
      <c r="W185" s="378"/>
      <c r="X185" s="378"/>
      <c r="Y185" s="378"/>
      <c r="Z185" s="378"/>
      <c r="AA185" s="378"/>
      <c r="AB185" s="378"/>
      <c r="AC185" s="378"/>
      <c r="AD185" s="378"/>
      <c r="AE185" s="379"/>
      <c r="AF185" s="340" t="s">
        <v>2281</v>
      </c>
      <c r="AG185" s="341"/>
      <c r="AH185" s="341"/>
      <c r="AI185" s="341"/>
      <c r="AJ185" s="341"/>
      <c r="AK185" s="341"/>
      <c r="AL185" s="233"/>
      <c r="AM185" s="4"/>
    </row>
    <row r="186" spans="1:39" ht="24" customHeight="1">
      <c r="A186" s="386" t="s">
        <v>2443</v>
      </c>
      <c r="B186" s="386"/>
      <c r="C186" s="386"/>
      <c r="D186" s="386"/>
      <c r="E186" s="386"/>
      <c r="F186" s="386"/>
      <c r="G186" s="386"/>
      <c r="H186" s="386"/>
      <c r="I186" s="386"/>
      <c r="J186" s="386"/>
      <c r="K186" s="386"/>
      <c r="L186" s="386"/>
      <c r="M186" s="386"/>
      <c r="N186" s="386"/>
      <c r="O186" s="386"/>
      <c r="P186" s="386"/>
      <c r="Q186" s="386"/>
      <c r="R186" s="386"/>
      <c r="S186" s="386"/>
      <c r="T186" s="386"/>
      <c r="U186" s="386"/>
      <c r="V186" s="386"/>
      <c r="W186" s="386"/>
      <c r="X186" s="386"/>
      <c r="Y186" s="386"/>
      <c r="Z186" s="386"/>
      <c r="AA186" s="386"/>
      <c r="AB186" s="386"/>
      <c r="AC186" s="386"/>
      <c r="AD186" s="386"/>
      <c r="AE186" s="386"/>
      <c r="AF186" s="386"/>
      <c r="AG186" s="386"/>
      <c r="AH186" s="386"/>
      <c r="AI186" s="386"/>
      <c r="AJ186" s="386"/>
      <c r="AK186" s="386"/>
      <c r="AL186" s="386"/>
      <c r="AM186" s="4"/>
    </row>
    <row r="187" spans="1:39" ht="26" customHeight="1">
      <c r="A187" s="386"/>
      <c r="B187" s="386"/>
      <c r="C187" s="386"/>
      <c r="D187" s="386"/>
      <c r="E187" s="386"/>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4"/>
    </row>
    <row r="188" spans="1:39" ht="27" customHeight="1">
      <c r="A188" s="4"/>
      <c r="B188" s="366" t="s">
        <v>2275</v>
      </c>
      <c r="C188" s="367"/>
      <c r="D188" s="367"/>
      <c r="E188" s="367"/>
      <c r="F188" s="367"/>
      <c r="G188" s="367"/>
      <c r="H188" s="367"/>
      <c r="I188" s="367"/>
      <c r="J188" s="367"/>
      <c r="K188" s="367"/>
      <c r="L188" s="367"/>
      <c r="M188" s="367"/>
      <c r="N188" s="367"/>
      <c r="O188" s="367"/>
      <c r="P188" s="367"/>
      <c r="Q188" s="367"/>
      <c r="R188" s="367"/>
      <c r="S188" s="367"/>
      <c r="T188" s="367"/>
      <c r="U188" s="367"/>
      <c r="V188" s="367"/>
      <c r="W188" s="367"/>
      <c r="X188" s="367"/>
      <c r="Y188" s="367"/>
      <c r="Z188" s="367"/>
      <c r="AA188" s="367"/>
      <c r="AB188" s="367"/>
      <c r="AC188" s="367"/>
      <c r="AD188" s="367"/>
      <c r="AE188" s="368"/>
      <c r="AF188" s="372" t="s">
        <v>2169</v>
      </c>
      <c r="AG188" s="373"/>
      <c r="AH188" s="373"/>
      <c r="AI188" s="373"/>
      <c r="AJ188" s="373"/>
      <c r="AK188" s="373"/>
      <c r="AL188" s="210"/>
      <c r="AM188" s="4"/>
    </row>
    <row r="189" spans="1:39" ht="42" customHeight="1">
      <c r="A189" s="4"/>
      <c r="B189" s="369"/>
      <c r="C189" s="370"/>
      <c r="D189" s="370"/>
      <c r="E189" s="370"/>
      <c r="F189" s="370"/>
      <c r="G189" s="370"/>
      <c r="H189" s="370"/>
      <c r="I189" s="370"/>
      <c r="J189" s="370"/>
      <c r="K189" s="370"/>
      <c r="L189" s="370"/>
      <c r="M189" s="370"/>
      <c r="N189" s="370"/>
      <c r="O189" s="370"/>
      <c r="P189" s="370"/>
      <c r="Q189" s="370"/>
      <c r="R189" s="370"/>
      <c r="S189" s="370"/>
      <c r="T189" s="370"/>
      <c r="U189" s="370"/>
      <c r="V189" s="370"/>
      <c r="W189" s="370"/>
      <c r="X189" s="370"/>
      <c r="Y189" s="370"/>
      <c r="Z189" s="370"/>
      <c r="AA189" s="370"/>
      <c r="AB189" s="370"/>
      <c r="AC189" s="370"/>
      <c r="AD189" s="370"/>
      <c r="AE189" s="371"/>
      <c r="AF189" s="340" t="s">
        <v>2302</v>
      </c>
      <c r="AG189" s="341"/>
      <c r="AH189" s="342"/>
      <c r="AI189" s="340" t="s">
        <v>2282</v>
      </c>
      <c r="AJ189" s="341"/>
      <c r="AK189" s="341"/>
      <c r="AL189" s="210"/>
      <c r="AM189" s="4"/>
    </row>
    <row r="190" spans="1:39" ht="30" customHeight="1">
      <c r="A190" s="4"/>
      <c r="B190" s="375" t="s">
        <v>76</v>
      </c>
      <c r="C190" s="375"/>
      <c r="D190" s="375"/>
      <c r="E190" s="375"/>
      <c r="F190" s="375"/>
      <c r="G190" s="375"/>
      <c r="H190" s="375"/>
      <c r="I190" s="375"/>
      <c r="J190" s="347" t="s">
        <v>2283</v>
      </c>
      <c r="K190" s="348"/>
      <c r="L190" s="348"/>
      <c r="M190" s="348"/>
      <c r="N190" s="348"/>
      <c r="O190" s="348"/>
      <c r="P190" s="348"/>
      <c r="Q190" s="348"/>
      <c r="R190" s="348"/>
      <c r="S190" s="348"/>
      <c r="T190" s="348"/>
      <c r="U190" s="348"/>
      <c r="V190" s="348"/>
      <c r="W190" s="348"/>
      <c r="X190" s="348"/>
      <c r="Y190" s="348"/>
      <c r="Z190" s="348"/>
      <c r="AA190" s="348"/>
      <c r="AB190" s="348"/>
      <c r="AC190" s="348"/>
      <c r="AD190" s="348"/>
      <c r="AE190" s="349"/>
      <c r="AF190" s="340">
        <v>10</v>
      </c>
      <c r="AG190" s="341"/>
      <c r="AH190" s="342"/>
      <c r="AI190" s="340">
        <v>30</v>
      </c>
      <c r="AJ190" s="341"/>
      <c r="AK190" s="341"/>
      <c r="AL190" s="233"/>
      <c r="AM190" s="4"/>
    </row>
    <row r="191" spans="1:39" ht="30" customHeight="1">
      <c r="A191" s="4"/>
      <c r="B191" s="377" t="s">
        <v>2284</v>
      </c>
      <c r="C191" s="378"/>
      <c r="D191" s="378"/>
      <c r="E191" s="378"/>
      <c r="F191" s="378"/>
      <c r="G191" s="378"/>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9"/>
      <c r="AF191" s="340">
        <v>11</v>
      </c>
      <c r="AG191" s="341"/>
      <c r="AH191" s="342"/>
      <c r="AI191" s="340">
        <v>31</v>
      </c>
      <c r="AJ191" s="341"/>
      <c r="AK191" s="341"/>
      <c r="AL191" s="233"/>
      <c r="AM191" s="4"/>
    </row>
    <row r="192" spans="1:39" ht="129.65" customHeight="1">
      <c r="A192" s="4"/>
      <c r="B192" s="375" t="s">
        <v>77</v>
      </c>
      <c r="C192" s="375"/>
      <c r="D192" s="375"/>
      <c r="E192" s="375"/>
      <c r="F192" s="375"/>
      <c r="G192" s="375"/>
      <c r="H192" s="375"/>
      <c r="I192" s="375"/>
      <c r="J192" s="374" t="s">
        <v>2303</v>
      </c>
      <c r="K192" s="374"/>
      <c r="L192" s="374"/>
      <c r="M192" s="374"/>
      <c r="N192" s="374"/>
      <c r="O192" s="374"/>
      <c r="P192" s="374"/>
      <c r="Q192" s="374"/>
      <c r="R192" s="374"/>
      <c r="S192" s="374"/>
      <c r="T192" s="374"/>
      <c r="U192" s="374"/>
      <c r="V192" s="374"/>
      <c r="W192" s="374"/>
      <c r="X192" s="374"/>
      <c r="Y192" s="374"/>
      <c r="Z192" s="374"/>
      <c r="AA192" s="374"/>
      <c r="AB192" s="374"/>
      <c r="AC192" s="374"/>
      <c r="AD192" s="374"/>
      <c r="AE192" s="374"/>
      <c r="AF192" s="340">
        <v>12</v>
      </c>
      <c r="AG192" s="341"/>
      <c r="AH192" s="342"/>
      <c r="AI192" s="340">
        <v>32</v>
      </c>
      <c r="AJ192" s="341"/>
      <c r="AK192" s="341"/>
      <c r="AL192" s="233"/>
      <c r="AM192" s="4"/>
    </row>
    <row r="193" spans="1:39" ht="30" customHeight="1">
      <c r="A193" s="4"/>
      <c r="B193" s="377" t="s">
        <v>78</v>
      </c>
      <c r="C193" s="378"/>
      <c r="D193" s="378"/>
      <c r="E193" s="378"/>
      <c r="F193" s="378"/>
      <c r="G193" s="378"/>
      <c r="H193" s="378"/>
      <c r="I193" s="378"/>
      <c r="J193" s="378"/>
      <c r="K193" s="378"/>
      <c r="L193" s="378"/>
      <c r="M193" s="378"/>
      <c r="N193" s="378"/>
      <c r="O193" s="378"/>
      <c r="P193" s="378"/>
      <c r="Q193" s="378"/>
      <c r="R193" s="378"/>
      <c r="S193" s="378"/>
      <c r="T193" s="378"/>
      <c r="U193" s="378"/>
      <c r="V193" s="378"/>
      <c r="W193" s="378"/>
      <c r="X193" s="378"/>
      <c r="Y193" s="378"/>
      <c r="Z193" s="378"/>
      <c r="AA193" s="378"/>
      <c r="AB193" s="378"/>
      <c r="AC193" s="378"/>
      <c r="AD193" s="378"/>
      <c r="AE193" s="379"/>
      <c r="AF193" s="340">
        <v>13</v>
      </c>
      <c r="AG193" s="341"/>
      <c r="AH193" s="342"/>
      <c r="AI193" s="340">
        <v>33</v>
      </c>
      <c r="AJ193" s="341"/>
      <c r="AK193" s="341"/>
      <c r="AL193" s="233"/>
      <c r="AM193" s="4"/>
    </row>
    <row r="194" spans="1:39" ht="40" customHeight="1">
      <c r="A194" s="4"/>
      <c r="B194" s="375" t="s">
        <v>79</v>
      </c>
      <c r="C194" s="375"/>
      <c r="D194" s="375"/>
      <c r="E194" s="375"/>
      <c r="F194" s="375"/>
      <c r="G194" s="375"/>
      <c r="H194" s="375"/>
      <c r="I194" s="375"/>
      <c r="J194" s="374" t="s">
        <v>2285</v>
      </c>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40">
        <v>14</v>
      </c>
      <c r="AG194" s="341"/>
      <c r="AH194" s="342"/>
      <c r="AI194" s="340">
        <v>34</v>
      </c>
      <c r="AJ194" s="341"/>
      <c r="AK194" s="341"/>
      <c r="AL194" s="233"/>
      <c r="AM194" s="4"/>
    </row>
    <row r="195" spans="1:39" ht="40" customHeight="1">
      <c r="A195" s="4"/>
      <c r="B195" s="375" t="s">
        <v>80</v>
      </c>
      <c r="C195" s="375"/>
      <c r="D195" s="375"/>
      <c r="E195" s="375"/>
      <c r="F195" s="375"/>
      <c r="G195" s="375"/>
      <c r="H195" s="375"/>
      <c r="I195" s="375"/>
      <c r="J195" s="374" t="s">
        <v>2286</v>
      </c>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40">
        <v>15</v>
      </c>
      <c r="AG195" s="341"/>
      <c r="AH195" s="342"/>
      <c r="AI195" s="340">
        <v>35</v>
      </c>
      <c r="AJ195" s="341"/>
      <c r="AK195" s="341"/>
      <c r="AL195" s="233"/>
      <c r="AM195" s="4"/>
    </row>
    <row r="196" spans="1:39" ht="30" customHeight="1">
      <c r="A196" s="4"/>
      <c r="B196" s="347" t="s">
        <v>81</v>
      </c>
      <c r="C196" s="348"/>
      <c r="D196" s="348"/>
      <c r="E196" s="348"/>
      <c r="F196" s="348"/>
      <c r="G196" s="348"/>
      <c r="H196" s="348"/>
      <c r="I196" s="348"/>
      <c r="J196" s="348"/>
      <c r="K196" s="348"/>
      <c r="L196" s="348"/>
      <c r="M196" s="348"/>
      <c r="N196" s="348"/>
      <c r="O196" s="348"/>
      <c r="P196" s="348"/>
      <c r="Q196" s="348"/>
      <c r="R196" s="348"/>
      <c r="S196" s="348"/>
      <c r="T196" s="348"/>
      <c r="U196" s="348"/>
      <c r="V196" s="348"/>
      <c r="W196" s="348"/>
      <c r="X196" s="348"/>
      <c r="Y196" s="348"/>
      <c r="Z196" s="348"/>
      <c r="AA196" s="348"/>
      <c r="AB196" s="348"/>
      <c r="AC196" s="348"/>
      <c r="AD196" s="348"/>
      <c r="AE196" s="349"/>
      <c r="AF196" s="340">
        <v>16</v>
      </c>
      <c r="AG196" s="341"/>
      <c r="AH196" s="342"/>
      <c r="AI196" s="340">
        <v>36</v>
      </c>
      <c r="AJ196" s="341"/>
      <c r="AK196" s="341"/>
      <c r="AL196" s="233"/>
      <c r="AM196" s="4"/>
    </row>
    <row r="197" spans="1:39" ht="30" customHeight="1">
      <c r="A197" s="4"/>
      <c r="B197" s="347" t="s">
        <v>82</v>
      </c>
      <c r="C197" s="348"/>
      <c r="D197" s="348"/>
      <c r="E197" s="348"/>
      <c r="F197" s="348"/>
      <c r="G197" s="348"/>
      <c r="H197" s="348"/>
      <c r="I197" s="348"/>
      <c r="J197" s="348"/>
      <c r="K197" s="348"/>
      <c r="L197" s="348"/>
      <c r="M197" s="348"/>
      <c r="N197" s="348"/>
      <c r="O197" s="348"/>
      <c r="P197" s="348"/>
      <c r="Q197" s="348"/>
      <c r="R197" s="348"/>
      <c r="S197" s="348"/>
      <c r="T197" s="348"/>
      <c r="U197" s="348"/>
      <c r="V197" s="348"/>
      <c r="W197" s="348"/>
      <c r="X197" s="348"/>
      <c r="Y197" s="348"/>
      <c r="Z197" s="348"/>
      <c r="AA197" s="348"/>
      <c r="AB197" s="348"/>
      <c r="AC197" s="348"/>
      <c r="AD197" s="348"/>
      <c r="AE197" s="349"/>
      <c r="AF197" s="340">
        <v>17</v>
      </c>
      <c r="AG197" s="341"/>
      <c r="AH197" s="342"/>
      <c r="AI197" s="340">
        <v>37</v>
      </c>
      <c r="AJ197" s="341"/>
      <c r="AK197" s="341"/>
      <c r="AL197" s="233"/>
      <c r="AM197" s="4"/>
    </row>
    <row r="198" spans="1:39" ht="30" customHeight="1">
      <c r="A198" s="4"/>
      <c r="B198" s="375" t="s">
        <v>83</v>
      </c>
      <c r="C198" s="375"/>
      <c r="D198" s="375"/>
      <c r="E198" s="375"/>
      <c r="F198" s="375"/>
      <c r="G198" s="375"/>
      <c r="H198" s="375"/>
      <c r="I198" s="375"/>
      <c r="J198" s="374" t="s">
        <v>2287</v>
      </c>
      <c r="K198" s="374"/>
      <c r="L198" s="374"/>
      <c r="M198" s="374"/>
      <c r="N198" s="374"/>
      <c r="O198" s="374"/>
      <c r="P198" s="374"/>
      <c r="Q198" s="374"/>
      <c r="R198" s="374"/>
      <c r="S198" s="374"/>
      <c r="T198" s="374"/>
      <c r="U198" s="374"/>
      <c r="V198" s="374"/>
      <c r="W198" s="374"/>
      <c r="X198" s="374"/>
      <c r="Y198" s="374"/>
      <c r="Z198" s="374"/>
      <c r="AA198" s="374"/>
      <c r="AB198" s="374"/>
      <c r="AC198" s="374"/>
      <c r="AD198" s="374"/>
      <c r="AE198" s="374"/>
      <c r="AF198" s="340">
        <v>18</v>
      </c>
      <c r="AG198" s="341"/>
      <c r="AH198" s="342"/>
      <c r="AI198" s="340">
        <v>38</v>
      </c>
      <c r="AJ198" s="341"/>
      <c r="AK198" s="341"/>
      <c r="AL198" s="233"/>
      <c r="AM198" s="4"/>
    </row>
    <row r="199" spans="1:39" ht="40" customHeight="1">
      <c r="A199" s="4"/>
      <c r="B199" s="374" t="s">
        <v>84</v>
      </c>
      <c r="C199" s="374"/>
      <c r="D199" s="374"/>
      <c r="E199" s="374"/>
      <c r="F199" s="374"/>
      <c r="G199" s="374"/>
      <c r="H199" s="374"/>
      <c r="I199" s="374"/>
      <c r="J199" s="375" t="s">
        <v>2288</v>
      </c>
      <c r="K199" s="375"/>
      <c r="L199" s="375"/>
      <c r="M199" s="375"/>
      <c r="N199" s="375"/>
      <c r="O199" s="375"/>
      <c r="P199" s="375"/>
      <c r="Q199" s="375"/>
      <c r="R199" s="375"/>
      <c r="S199" s="375"/>
      <c r="T199" s="375"/>
      <c r="U199" s="375"/>
      <c r="V199" s="375"/>
      <c r="W199" s="375"/>
      <c r="X199" s="375"/>
      <c r="Y199" s="375"/>
      <c r="Z199" s="375"/>
      <c r="AA199" s="375"/>
      <c r="AB199" s="375"/>
      <c r="AC199" s="375"/>
      <c r="AD199" s="375"/>
      <c r="AE199" s="375"/>
      <c r="AF199" s="340">
        <v>19</v>
      </c>
      <c r="AG199" s="341"/>
      <c r="AH199" s="342"/>
      <c r="AI199" s="340">
        <v>39</v>
      </c>
      <c r="AJ199" s="341"/>
      <c r="AK199" s="341"/>
      <c r="AL199" s="233"/>
      <c r="AM199" s="4"/>
    </row>
    <row r="200" spans="1:39" ht="40" customHeight="1">
      <c r="A200" s="4"/>
      <c r="B200" s="347" t="s">
        <v>85</v>
      </c>
      <c r="C200" s="348"/>
      <c r="D200" s="348"/>
      <c r="E200" s="348"/>
      <c r="F200" s="348"/>
      <c r="G200" s="348"/>
      <c r="H200" s="348"/>
      <c r="I200" s="349"/>
      <c r="J200" s="374" t="s">
        <v>2289</v>
      </c>
      <c r="K200" s="374"/>
      <c r="L200" s="374"/>
      <c r="M200" s="374"/>
      <c r="N200" s="374"/>
      <c r="O200" s="374"/>
      <c r="P200" s="374"/>
      <c r="Q200" s="374"/>
      <c r="R200" s="374"/>
      <c r="S200" s="374"/>
      <c r="T200" s="374"/>
      <c r="U200" s="374"/>
      <c r="V200" s="374"/>
      <c r="W200" s="374"/>
      <c r="X200" s="374"/>
      <c r="Y200" s="374"/>
      <c r="Z200" s="374"/>
      <c r="AA200" s="374"/>
      <c r="AB200" s="374"/>
      <c r="AC200" s="374"/>
      <c r="AD200" s="374"/>
      <c r="AE200" s="374"/>
      <c r="AF200" s="340">
        <v>20</v>
      </c>
      <c r="AG200" s="341"/>
      <c r="AH200" s="342"/>
      <c r="AI200" s="340">
        <v>40</v>
      </c>
      <c r="AJ200" s="341"/>
      <c r="AK200" s="341"/>
      <c r="AL200" s="233"/>
      <c r="AM200" s="4"/>
    </row>
    <row r="201" spans="1:39" ht="30" customHeight="1">
      <c r="A201" s="4"/>
      <c r="B201" s="375" t="s">
        <v>86</v>
      </c>
      <c r="C201" s="375"/>
      <c r="D201" s="375"/>
      <c r="E201" s="375"/>
      <c r="F201" s="375"/>
      <c r="G201" s="375"/>
      <c r="H201" s="375"/>
      <c r="I201" s="375"/>
      <c r="J201" s="375" t="s">
        <v>2290</v>
      </c>
      <c r="K201" s="375"/>
      <c r="L201" s="375"/>
      <c r="M201" s="375"/>
      <c r="N201" s="375"/>
      <c r="O201" s="375"/>
      <c r="P201" s="375"/>
      <c r="Q201" s="375"/>
      <c r="R201" s="375"/>
      <c r="S201" s="375"/>
      <c r="T201" s="375"/>
      <c r="U201" s="375"/>
      <c r="V201" s="375"/>
      <c r="W201" s="375"/>
      <c r="X201" s="375"/>
      <c r="Y201" s="375"/>
      <c r="Z201" s="375"/>
      <c r="AA201" s="375"/>
      <c r="AB201" s="375"/>
      <c r="AC201" s="375"/>
      <c r="AD201" s="375"/>
      <c r="AE201" s="375"/>
      <c r="AF201" s="340">
        <v>21</v>
      </c>
      <c r="AG201" s="341"/>
      <c r="AH201" s="342"/>
      <c r="AI201" s="340">
        <v>41</v>
      </c>
      <c r="AJ201" s="341"/>
      <c r="AK201" s="341"/>
      <c r="AL201" s="233"/>
      <c r="AM201" s="4"/>
    </row>
    <row r="202" spans="1:39" ht="69.650000000000006" customHeight="1">
      <c r="A202" s="4"/>
      <c r="B202" s="375" t="s">
        <v>87</v>
      </c>
      <c r="C202" s="375"/>
      <c r="D202" s="375"/>
      <c r="E202" s="375"/>
      <c r="F202" s="375"/>
      <c r="G202" s="375"/>
      <c r="H202" s="375"/>
      <c r="I202" s="375"/>
      <c r="J202" s="374" t="s">
        <v>2291</v>
      </c>
      <c r="K202" s="374"/>
      <c r="L202" s="374"/>
      <c r="M202" s="374"/>
      <c r="N202" s="374"/>
      <c r="O202" s="374"/>
      <c r="P202" s="374"/>
      <c r="Q202" s="374"/>
      <c r="R202" s="374"/>
      <c r="S202" s="374"/>
      <c r="T202" s="374"/>
      <c r="U202" s="374"/>
      <c r="V202" s="374"/>
      <c r="W202" s="374"/>
      <c r="X202" s="374"/>
      <c r="Y202" s="374"/>
      <c r="Z202" s="374"/>
      <c r="AA202" s="374"/>
      <c r="AB202" s="374"/>
      <c r="AC202" s="374"/>
      <c r="AD202" s="374"/>
      <c r="AE202" s="374"/>
      <c r="AF202" s="340">
        <v>22</v>
      </c>
      <c r="AG202" s="341"/>
      <c r="AH202" s="342"/>
      <c r="AI202" s="340">
        <v>42</v>
      </c>
      <c r="AJ202" s="341"/>
      <c r="AK202" s="341"/>
      <c r="AL202" s="233"/>
      <c r="AM202" s="4"/>
    </row>
    <row r="203" spans="1:39" ht="30" customHeight="1">
      <c r="A203" s="4"/>
      <c r="B203" s="347" t="s">
        <v>2276</v>
      </c>
      <c r="C203" s="348"/>
      <c r="D203" s="348"/>
      <c r="E203" s="348"/>
      <c r="F203" s="348"/>
      <c r="G203" s="348"/>
      <c r="H203" s="348"/>
      <c r="I203" s="348"/>
      <c r="J203" s="348"/>
      <c r="K203" s="348"/>
      <c r="L203" s="348"/>
      <c r="M203" s="348"/>
      <c r="N203" s="348"/>
      <c r="O203" s="348"/>
      <c r="P203" s="348"/>
      <c r="Q203" s="348"/>
      <c r="R203" s="348"/>
      <c r="S203" s="348"/>
      <c r="T203" s="348"/>
      <c r="U203" s="348"/>
      <c r="V203" s="348"/>
      <c r="W203" s="348"/>
      <c r="X203" s="348"/>
      <c r="Y203" s="348"/>
      <c r="Z203" s="348"/>
      <c r="AA203" s="348"/>
      <c r="AB203" s="348"/>
      <c r="AC203" s="348"/>
      <c r="AD203" s="348"/>
      <c r="AE203" s="349"/>
      <c r="AF203" s="340">
        <v>23</v>
      </c>
      <c r="AG203" s="341"/>
      <c r="AH203" s="342"/>
      <c r="AI203" s="340">
        <v>43</v>
      </c>
      <c r="AJ203" s="341"/>
      <c r="AK203" s="341"/>
      <c r="AL203" s="233"/>
      <c r="AM203" s="4"/>
    </row>
    <row r="204" spans="1:39" ht="30" customHeight="1">
      <c r="A204" s="4"/>
      <c r="B204" s="347" t="s">
        <v>2255</v>
      </c>
      <c r="C204" s="348"/>
      <c r="D204" s="348"/>
      <c r="E204" s="348"/>
      <c r="F204" s="348"/>
      <c r="G204" s="348"/>
      <c r="H204" s="348"/>
      <c r="I204" s="348"/>
      <c r="J204" s="348"/>
      <c r="K204" s="348"/>
      <c r="L204" s="348"/>
      <c r="M204" s="348"/>
      <c r="N204" s="348"/>
      <c r="O204" s="348"/>
      <c r="P204" s="348"/>
      <c r="Q204" s="348"/>
      <c r="R204" s="348"/>
      <c r="S204" s="348"/>
      <c r="T204" s="348"/>
      <c r="U204" s="348"/>
      <c r="V204" s="348"/>
      <c r="W204" s="348"/>
      <c r="X204" s="348"/>
      <c r="Y204" s="348"/>
      <c r="Z204" s="348"/>
      <c r="AA204" s="348"/>
      <c r="AB204" s="348"/>
      <c r="AC204" s="348"/>
      <c r="AD204" s="348"/>
      <c r="AE204" s="349"/>
      <c r="AF204" s="340">
        <v>24</v>
      </c>
      <c r="AG204" s="341"/>
      <c r="AH204" s="342"/>
      <c r="AI204" s="340">
        <v>44</v>
      </c>
      <c r="AJ204" s="341"/>
      <c r="AK204" s="341"/>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11" t="s">
        <v>2305</v>
      </c>
      <c r="B206" s="311"/>
      <c r="C206" s="311"/>
      <c r="D206" s="311"/>
      <c r="E206" s="311"/>
      <c r="F206" s="311"/>
      <c r="G206" s="311"/>
      <c r="H206" s="311"/>
      <c r="I206" s="311"/>
      <c r="J206" s="311"/>
      <c r="K206" s="311"/>
      <c r="L206" s="311"/>
      <c r="M206" s="311"/>
      <c r="N206" s="311"/>
      <c r="O206" s="311"/>
      <c r="P206" s="311"/>
      <c r="Q206" s="311"/>
      <c r="R206" s="311"/>
      <c r="S206" s="311"/>
      <c r="T206" s="311"/>
      <c r="U206" s="311"/>
      <c r="V206" s="311"/>
      <c r="W206" s="311"/>
      <c r="X206" s="311"/>
      <c r="Y206" s="311"/>
      <c r="Z206" s="311"/>
      <c r="AA206" s="311"/>
      <c r="AB206" s="311"/>
      <c r="AC206" s="311"/>
      <c r="AD206" s="311"/>
      <c r="AE206" s="311"/>
      <c r="AF206" s="311"/>
      <c r="AG206" s="311"/>
      <c r="AH206" s="311"/>
      <c r="AI206" s="311"/>
      <c r="AJ206" s="311"/>
      <c r="AK206" s="311"/>
      <c r="AL206" s="311"/>
      <c r="AM206" s="275"/>
    </row>
    <row r="207" spans="1:39" ht="15" customHeight="1">
      <c r="A207" s="311"/>
      <c r="B207" s="311"/>
      <c r="C207" s="311"/>
      <c r="D207" s="311"/>
      <c r="E207" s="311"/>
      <c r="F207" s="311"/>
      <c r="G207" s="311"/>
      <c r="H207" s="311"/>
      <c r="I207" s="311"/>
      <c r="J207" s="311"/>
      <c r="K207" s="311"/>
      <c r="L207" s="311"/>
      <c r="M207" s="311"/>
      <c r="N207" s="311"/>
      <c r="O207" s="311"/>
      <c r="P207" s="311"/>
      <c r="Q207" s="311"/>
      <c r="R207" s="311"/>
      <c r="S207" s="311"/>
      <c r="T207" s="311"/>
      <c r="U207" s="311"/>
      <c r="V207" s="311"/>
      <c r="W207" s="311"/>
      <c r="X207" s="311"/>
      <c r="Y207" s="311"/>
      <c r="Z207" s="311"/>
      <c r="AA207" s="311"/>
      <c r="AB207" s="311"/>
      <c r="AC207" s="311"/>
      <c r="AD207" s="311"/>
      <c r="AE207" s="311"/>
      <c r="AF207" s="311"/>
      <c r="AG207" s="311"/>
      <c r="AH207" s="311"/>
      <c r="AI207" s="311"/>
      <c r="AJ207" s="311"/>
      <c r="AK207" s="311"/>
      <c r="AL207" s="311"/>
      <c r="AM207" s="275"/>
    </row>
    <row r="208" spans="1:39" ht="15" customHeight="1">
      <c r="A208" s="311"/>
      <c r="B208" s="311"/>
      <c r="C208" s="311"/>
      <c r="D208" s="311"/>
      <c r="E208" s="311"/>
      <c r="F208" s="311"/>
      <c r="G208" s="311"/>
      <c r="H208" s="311"/>
      <c r="I208" s="311"/>
      <c r="J208" s="311"/>
      <c r="K208" s="311"/>
      <c r="L208" s="311"/>
      <c r="M208" s="311"/>
      <c r="N208" s="311"/>
      <c r="O208" s="311"/>
      <c r="P208" s="311"/>
      <c r="Q208" s="311"/>
      <c r="R208" s="311"/>
      <c r="S208" s="311"/>
      <c r="T208" s="311"/>
      <c r="U208" s="311"/>
      <c r="V208" s="311"/>
      <c r="W208" s="311"/>
      <c r="X208" s="311"/>
      <c r="Y208" s="311"/>
      <c r="Z208" s="311"/>
      <c r="AA208" s="311"/>
      <c r="AB208" s="311"/>
      <c r="AC208" s="311"/>
      <c r="AD208" s="311"/>
      <c r="AE208" s="311"/>
      <c r="AF208" s="311"/>
      <c r="AG208" s="311"/>
      <c r="AH208" s="311"/>
      <c r="AI208" s="311"/>
      <c r="AJ208" s="311"/>
      <c r="AK208" s="311"/>
      <c r="AL208" s="311"/>
      <c r="AM208" s="275"/>
    </row>
    <row r="209" spans="1:39" ht="15" customHeight="1">
      <c r="A209" s="311"/>
      <c r="B209" s="311"/>
      <c r="C209" s="311"/>
      <c r="D209" s="311"/>
      <c r="E209" s="311"/>
      <c r="F209" s="311"/>
      <c r="G209" s="311"/>
      <c r="H209" s="311"/>
      <c r="I209" s="311"/>
      <c r="J209" s="311"/>
      <c r="K209" s="311"/>
      <c r="L209" s="311"/>
      <c r="M209" s="311"/>
      <c r="N209" s="311"/>
      <c r="O209" s="311"/>
      <c r="P209" s="311"/>
      <c r="Q209" s="311"/>
      <c r="R209" s="311"/>
      <c r="S209" s="311"/>
      <c r="T209" s="311"/>
      <c r="U209" s="311"/>
      <c r="V209" s="311"/>
      <c r="W209" s="311"/>
      <c r="X209" s="311"/>
      <c r="Y209" s="311"/>
      <c r="Z209" s="311"/>
      <c r="AA209" s="311"/>
      <c r="AB209" s="311"/>
      <c r="AC209" s="311"/>
      <c r="AD209" s="311"/>
      <c r="AE209" s="311"/>
      <c r="AF209" s="311"/>
      <c r="AG209" s="311"/>
      <c r="AH209" s="311"/>
      <c r="AI209" s="311"/>
      <c r="AJ209" s="311"/>
      <c r="AK209" s="311"/>
      <c r="AL209" s="311"/>
      <c r="AM209" s="275"/>
    </row>
    <row r="210" spans="1:39" ht="15" customHeight="1">
      <c r="A210" s="311"/>
      <c r="B210" s="311"/>
      <c r="C210" s="311"/>
      <c r="D210" s="311"/>
      <c r="E210" s="311"/>
      <c r="F210" s="311"/>
      <c r="G210" s="311"/>
      <c r="H210" s="311"/>
      <c r="I210" s="311"/>
      <c r="J210" s="311"/>
      <c r="K210" s="311"/>
      <c r="L210" s="311"/>
      <c r="M210" s="311"/>
      <c r="N210" s="311"/>
      <c r="O210" s="311"/>
      <c r="P210" s="311"/>
      <c r="Q210" s="311"/>
      <c r="R210" s="311"/>
      <c r="S210" s="311"/>
      <c r="T210" s="311"/>
      <c r="U210" s="311"/>
      <c r="V210" s="311"/>
      <c r="W210" s="311"/>
      <c r="X210" s="311"/>
      <c r="Y210" s="311"/>
      <c r="Z210" s="311"/>
      <c r="AA210" s="311"/>
      <c r="AB210" s="311"/>
      <c r="AC210" s="311"/>
      <c r="AD210" s="311"/>
      <c r="AE210" s="311"/>
      <c r="AF210" s="311"/>
      <c r="AG210" s="311"/>
      <c r="AH210" s="311"/>
      <c r="AI210" s="311"/>
      <c r="AJ210" s="311"/>
      <c r="AK210" s="311"/>
      <c r="AL210" s="311"/>
      <c r="AM210" s="275"/>
    </row>
    <row r="211" spans="1:39" ht="9.65" customHeight="1">
      <c r="A211" s="311"/>
      <c r="B211" s="311"/>
      <c r="C211" s="311"/>
      <c r="D211" s="311"/>
      <c r="E211" s="311"/>
      <c r="F211" s="311"/>
      <c r="G211" s="311"/>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275"/>
    </row>
    <row r="212" spans="1:39" ht="15" customHeight="1">
      <c r="A212" s="180"/>
      <c r="B212" s="343" t="s">
        <v>2301</v>
      </c>
      <c r="C212" s="344"/>
      <c r="D212" s="344"/>
      <c r="E212" s="344"/>
      <c r="F212" s="344"/>
      <c r="G212" s="344"/>
      <c r="H212" s="344"/>
      <c r="I212" s="344"/>
      <c r="J212" s="344"/>
      <c r="K212" s="344"/>
      <c r="L212" s="344"/>
      <c r="M212" s="344"/>
      <c r="N212" s="344"/>
      <c r="O212" s="344"/>
      <c r="P212" s="344"/>
      <c r="Q212" s="344"/>
      <c r="R212" s="344"/>
      <c r="S212" s="344"/>
      <c r="T212" s="344"/>
      <c r="U212" s="344"/>
      <c r="V212" s="344"/>
      <c r="W212" s="344"/>
      <c r="X212" s="344"/>
      <c r="Y212" s="344"/>
      <c r="Z212" s="344"/>
      <c r="AA212" s="344"/>
      <c r="AB212" s="344"/>
      <c r="AC212" s="344"/>
      <c r="AD212" s="344"/>
      <c r="AE212" s="344"/>
      <c r="AF212" s="344"/>
      <c r="AG212" s="345"/>
      <c r="AH212" s="343" t="s">
        <v>2169</v>
      </c>
      <c r="AI212" s="344"/>
      <c r="AJ212" s="344"/>
      <c r="AK212" s="345"/>
      <c r="AL212" s="180"/>
      <c r="AM212" s="275"/>
    </row>
    <row r="213" spans="1:39" ht="15" customHeight="1">
      <c r="A213" s="180"/>
      <c r="B213" s="346" t="s">
        <v>2110</v>
      </c>
      <c r="C213" s="346"/>
      <c r="D213" s="346"/>
      <c r="E213" s="346"/>
      <c r="F213" s="346"/>
      <c r="G213" s="346"/>
      <c r="H213" s="346"/>
      <c r="I213" s="346"/>
      <c r="J213" s="346"/>
      <c r="K213" s="346"/>
      <c r="L213" s="346"/>
      <c r="M213" s="346"/>
      <c r="N213" s="346"/>
      <c r="O213" s="346"/>
      <c r="P213" s="346"/>
      <c r="Q213" s="346"/>
      <c r="R213" s="346"/>
      <c r="S213" s="346"/>
      <c r="T213" s="346"/>
      <c r="U213" s="346"/>
      <c r="V213" s="346"/>
      <c r="W213" s="346"/>
      <c r="X213" s="346"/>
      <c r="Y213" s="346"/>
      <c r="Z213" s="346"/>
      <c r="AA213" s="346"/>
      <c r="AB213" s="346"/>
      <c r="AC213" s="346"/>
      <c r="AD213" s="346"/>
      <c r="AE213" s="346"/>
      <c r="AF213" s="346"/>
      <c r="AG213" s="346"/>
      <c r="AH213" s="315" t="s">
        <v>2170</v>
      </c>
      <c r="AI213" s="316"/>
      <c r="AJ213" s="316"/>
      <c r="AK213" s="317"/>
      <c r="AL213" s="180"/>
      <c r="AM213" s="275"/>
    </row>
    <row r="214" spans="1:39" ht="15" customHeight="1">
      <c r="A214" s="180"/>
      <c r="B214" s="318" t="s">
        <v>2114</v>
      </c>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c r="AA214" s="319"/>
      <c r="AB214" s="319"/>
      <c r="AC214" s="319"/>
      <c r="AD214" s="319"/>
      <c r="AE214" s="319"/>
      <c r="AF214" s="319"/>
      <c r="AG214" s="319"/>
      <c r="AH214" s="315" t="s">
        <v>2171</v>
      </c>
      <c r="AI214" s="316"/>
      <c r="AJ214" s="316"/>
      <c r="AK214" s="317"/>
      <c r="AL214" s="180"/>
      <c r="AM214" s="275"/>
    </row>
    <row r="215" spans="1:39" ht="15" customHeight="1">
      <c r="A215" s="180"/>
      <c r="B215" s="318" t="s">
        <v>2304</v>
      </c>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5" t="s">
        <v>2172</v>
      </c>
      <c r="AI215" s="316"/>
      <c r="AJ215" s="316"/>
      <c r="AK215" s="317"/>
      <c r="AL215" s="180"/>
      <c r="AM215" s="275"/>
    </row>
    <row r="216" spans="1:39" ht="15" customHeight="1">
      <c r="A216" s="180"/>
      <c r="B216" s="318" t="s">
        <v>2112</v>
      </c>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c r="AA216" s="319"/>
      <c r="AB216" s="319"/>
      <c r="AC216" s="319"/>
      <c r="AD216" s="319"/>
      <c r="AE216" s="319"/>
      <c r="AF216" s="319"/>
      <c r="AG216" s="319"/>
      <c r="AH216" s="315" t="s">
        <v>2173</v>
      </c>
      <c r="AI216" s="316"/>
      <c r="AJ216" s="316"/>
      <c r="AK216" s="317"/>
      <c r="AL216" s="180"/>
      <c r="AM216" s="275"/>
    </row>
    <row r="217" spans="1:39" ht="15" customHeight="1">
      <c r="A217" s="180"/>
      <c r="B217" s="318" t="s">
        <v>2113</v>
      </c>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c r="AA217" s="319"/>
      <c r="AB217" s="319"/>
      <c r="AC217" s="319"/>
      <c r="AD217" s="319"/>
      <c r="AE217" s="319"/>
      <c r="AF217" s="319"/>
      <c r="AG217" s="319"/>
      <c r="AH217" s="315" t="s">
        <v>2174</v>
      </c>
      <c r="AI217" s="316"/>
      <c r="AJ217" s="316"/>
      <c r="AK217" s="317"/>
      <c r="AL217" s="180"/>
      <c r="AM217" s="275"/>
    </row>
    <row r="218" spans="1:39" ht="4.5" customHeight="1">
      <c r="A218" s="180"/>
      <c r="B218" s="273"/>
      <c r="C218" s="273"/>
      <c r="D218" s="273"/>
      <c r="E218" s="273"/>
      <c r="F218" s="273"/>
      <c r="G218" s="273"/>
      <c r="H218" s="273"/>
      <c r="I218" s="273"/>
      <c r="J218" s="273"/>
      <c r="K218" s="273"/>
      <c r="L218" s="273"/>
      <c r="M218" s="273"/>
      <c r="N218" s="273"/>
      <c r="O218" s="273"/>
      <c r="P218" s="273"/>
      <c r="Q218" s="273"/>
      <c r="R218" s="273"/>
      <c r="S218" s="273"/>
      <c r="T218" s="273"/>
      <c r="U218" s="273"/>
      <c r="V218" s="273"/>
      <c r="W218" s="273"/>
      <c r="X218" s="273"/>
      <c r="Y218" s="273"/>
      <c r="Z218" s="273"/>
      <c r="AA218" s="273"/>
      <c r="AB218" s="273"/>
      <c r="AC218" s="273"/>
      <c r="AD218" s="273"/>
      <c r="AE218" s="273"/>
      <c r="AF218" s="273"/>
      <c r="AG218" s="273"/>
      <c r="AH218" s="297"/>
      <c r="AI218" s="297"/>
      <c r="AJ218" s="297"/>
      <c r="AK218" s="297"/>
      <c r="AL218" s="180"/>
      <c r="AM218" s="275"/>
    </row>
    <row r="219" spans="1:39" ht="15" customHeight="1">
      <c r="A219" s="311" t="s">
        <v>2306</v>
      </c>
      <c r="B219" s="311"/>
      <c r="C219" s="311"/>
      <c r="D219" s="311"/>
      <c r="E219" s="311"/>
      <c r="F219" s="311"/>
      <c r="G219" s="311"/>
      <c r="H219" s="311"/>
      <c r="I219" s="311"/>
      <c r="J219" s="311"/>
      <c r="K219" s="311"/>
      <c r="L219" s="311"/>
      <c r="M219" s="311"/>
      <c r="N219" s="311"/>
      <c r="O219" s="311"/>
      <c r="P219" s="311"/>
      <c r="Q219" s="311"/>
      <c r="R219" s="311"/>
      <c r="S219" s="311"/>
      <c r="T219" s="311"/>
      <c r="U219" s="311"/>
      <c r="V219" s="311"/>
      <c r="W219" s="311"/>
      <c r="X219" s="311"/>
      <c r="Y219" s="311"/>
      <c r="Z219" s="311"/>
      <c r="AA219" s="311"/>
      <c r="AB219" s="311"/>
      <c r="AC219" s="311"/>
      <c r="AD219" s="311"/>
      <c r="AE219" s="311"/>
      <c r="AF219" s="311"/>
      <c r="AG219" s="311"/>
      <c r="AH219" s="311"/>
      <c r="AI219" s="311"/>
      <c r="AJ219" s="311"/>
      <c r="AK219" s="311"/>
      <c r="AL219" s="311"/>
      <c r="AM219" s="275"/>
    </row>
    <row r="220" spans="1:39" ht="15" customHeight="1">
      <c r="A220" s="311"/>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c r="AA220" s="311"/>
      <c r="AB220" s="311"/>
      <c r="AC220" s="311"/>
      <c r="AD220" s="311"/>
      <c r="AE220" s="311"/>
      <c r="AF220" s="311"/>
      <c r="AG220" s="311"/>
      <c r="AH220" s="311"/>
      <c r="AI220" s="311"/>
      <c r="AJ220" s="311"/>
      <c r="AK220" s="311"/>
      <c r="AL220" s="311"/>
      <c r="AM220" s="275"/>
    </row>
    <row r="221" spans="1:39" ht="15" customHeight="1">
      <c r="A221" s="311"/>
      <c r="B221" s="311"/>
      <c r="C221" s="311"/>
      <c r="D221" s="311"/>
      <c r="E221" s="311"/>
      <c r="F221" s="311"/>
      <c r="G221" s="311"/>
      <c r="H221" s="311"/>
      <c r="I221" s="311"/>
      <c r="J221" s="311"/>
      <c r="K221" s="311"/>
      <c r="L221" s="311"/>
      <c r="M221" s="311"/>
      <c r="N221" s="311"/>
      <c r="O221" s="311"/>
      <c r="P221" s="311"/>
      <c r="Q221" s="311"/>
      <c r="R221" s="311"/>
      <c r="S221" s="311"/>
      <c r="T221" s="311"/>
      <c r="U221" s="311"/>
      <c r="V221" s="311"/>
      <c r="W221" s="311"/>
      <c r="X221" s="311"/>
      <c r="Y221" s="311"/>
      <c r="Z221" s="311"/>
      <c r="AA221" s="311"/>
      <c r="AB221" s="311"/>
      <c r="AC221" s="311"/>
      <c r="AD221" s="311"/>
      <c r="AE221" s="311"/>
      <c r="AF221" s="311"/>
      <c r="AG221" s="311"/>
      <c r="AH221" s="311"/>
      <c r="AI221" s="311"/>
      <c r="AJ221" s="311"/>
      <c r="AK221" s="311"/>
      <c r="AL221" s="311"/>
      <c r="AM221" s="275"/>
    </row>
    <row r="222" spans="1:39" ht="15" customHeight="1">
      <c r="A222" s="311"/>
      <c r="B222" s="311"/>
      <c r="C222" s="311"/>
      <c r="D222" s="311"/>
      <c r="E222" s="311"/>
      <c r="F222" s="311"/>
      <c r="G222" s="311"/>
      <c r="H222" s="311"/>
      <c r="I222" s="311"/>
      <c r="J222" s="311"/>
      <c r="K222" s="311"/>
      <c r="L222" s="311"/>
      <c r="M222" s="311"/>
      <c r="N222" s="311"/>
      <c r="O222" s="311"/>
      <c r="P222" s="311"/>
      <c r="Q222" s="311"/>
      <c r="R222" s="311"/>
      <c r="S222" s="311"/>
      <c r="T222" s="311"/>
      <c r="U222" s="311"/>
      <c r="V222" s="311"/>
      <c r="W222" s="311"/>
      <c r="X222" s="311"/>
      <c r="Y222" s="311"/>
      <c r="Z222" s="311"/>
      <c r="AA222" s="311"/>
      <c r="AB222" s="311"/>
      <c r="AC222" s="311"/>
      <c r="AD222" s="311"/>
      <c r="AE222" s="311"/>
      <c r="AF222" s="311"/>
      <c r="AG222" s="311"/>
      <c r="AH222" s="311"/>
      <c r="AI222" s="311"/>
      <c r="AJ222" s="311"/>
      <c r="AK222" s="311"/>
      <c r="AL222" s="311"/>
      <c r="AM222" s="275"/>
    </row>
    <row r="223" spans="1:39" ht="15" customHeight="1">
      <c r="A223" s="311"/>
      <c r="B223" s="311"/>
      <c r="C223" s="311"/>
      <c r="D223" s="311"/>
      <c r="E223" s="311"/>
      <c r="F223" s="311"/>
      <c r="G223" s="311"/>
      <c r="H223" s="311"/>
      <c r="I223" s="311"/>
      <c r="J223" s="311"/>
      <c r="K223" s="311"/>
      <c r="L223" s="311"/>
      <c r="M223" s="311"/>
      <c r="N223" s="311"/>
      <c r="O223" s="311"/>
      <c r="P223" s="311"/>
      <c r="Q223" s="311"/>
      <c r="R223" s="311"/>
      <c r="S223" s="311"/>
      <c r="T223" s="311"/>
      <c r="U223" s="311"/>
      <c r="V223" s="311"/>
      <c r="W223" s="311"/>
      <c r="X223" s="311"/>
      <c r="Y223" s="311"/>
      <c r="Z223" s="311"/>
      <c r="AA223" s="311"/>
      <c r="AB223" s="311"/>
      <c r="AC223" s="311"/>
      <c r="AD223" s="311"/>
      <c r="AE223" s="311"/>
      <c r="AF223" s="311"/>
      <c r="AG223" s="311"/>
      <c r="AH223" s="311"/>
      <c r="AI223" s="311"/>
      <c r="AJ223" s="311"/>
      <c r="AK223" s="311"/>
      <c r="AL223" s="311"/>
      <c r="AM223" s="275"/>
    </row>
    <row r="224" spans="1:39" ht="4" customHeight="1">
      <c r="A224" s="311"/>
      <c r="B224" s="311"/>
      <c r="C224" s="311"/>
      <c r="D224" s="311"/>
      <c r="E224" s="311"/>
      <c r="F224" s="311"/>
      <c r="G224" s="311"/>
      <c r="H224" s="311"/>
      <c r="I224" s="311"/>
      <c r="J224" s="311"/>
      <c r="K224" s="311"/>
      <c r="L224" s="311"/>
      <c r="M224" s="311"/>
      <c r="N224" s="311"/>
      <c r="O224" s="311"/>
      <c r="P224" s="311"/>
      <c r="Q224" s="311"/>
      <c r="R224" s="311"/>
      <c r="S224" s="311"/>
      <c r="T224" s="311"/>
      <c r="U224" s="311"/>
      <c r="V224" s="311"/>
      <c r="W224" s="311"/>
      <c r="X224" s="311"/>
      <c r="Y224" s="311"/>
      <c r="Z224" s="311"/>
      <c r="AA224" s="311"/>
      <c r="AB224" s="311"/>
      <c r="AC224" s="311"/>
      <c r="AD224" s="311"/>
      <c r="AE224" s="311"/>
      <c r="AF224" s="311"/>
      <c r="AG224" s="311"/>
      <c r="AH224" s="311"/>
      <c r="AI224" s="311"/>
      <c r="AJ224" s="311"/>
      <c r="AK224" s="311"/>
      <c r="AL224" s="311"/>
      <c r="AM224" s="275"/>
    </row>
    <row r="225" spans="1:39" ht="15" customHeight="1">
      <c r="A225" s="180"/>
      <c r="B225" s="343" t="s">
        <v>2301</v>
      </c>
      <c r="C225" s="344"/>
      <c r="D225" s="344"/>
      <c r="E225" s="344"/>
      <c r="F225" s="344"/>
      <c r="G225" s="344"/>
      <c r="H225" s="344"/>
      <c r="I225" s="344"/>
      <c r="J225" s="344"/>
      <c r="K225" s="344"/>
      <c r="L225" s="344"/>
      <c r="M225" s="344"/>
      <c r="N225" s="344"/>
      <c r="O225" s="344"/>
      <c r="P225" s="344"/>
      <c r="Q225" s="344"/>
      <c r="R225" s="344"/>
      <c r="S225" s="344"/>
      <c r="T225" s="344"/>
      <c r="U225" s="344"/>
      <c r="V225" s="344"/>
      <c r="W225" s="344"/>
      <c r="X225" s="344"/>
      <c r="Y225" s="344"/>
      <c r="Z225" s="344"/>
      <c r="AA225" s="344"/>
      <c r="AB225" s="344"/>
      <c r="AC225" s="344"/>
      <c r="AD225" s="344"/>
      <c r="AE225" s="344"/>
      <c r="AF225" s="344"/>
      <c r="AG225" s="345"/>
      <c r="AH225" s="343" t="s">
        <v>2169</v>
      </c>
      <c r="AI225" s="344"/>
      <c r="AJ225" s="344"/>
      <c r="AK225" s="345"/>
      <c r="AL225" s="298"/>
      <c r="AM225" s="275"/>
    </row>
    <row r="226" spans="1:39" ht="15" hidden="1" customHeight="1">
      <c r="A226" s="180"/>
      <c r="B226" s="318" t="s">
        <v>2110</v>
      </c>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20"/>
      <c r="AF226" s="299" t="s">
        <v>2170</v>
      </c>
      <c r="AG226" s="300"/>
      <c r="AH226" s="301" t="s">
        <v>2170</v>
      </c>
      <c r="AI226" s="301"/>
      <c r="AJ226" s="301"/>
      <c r="AK226" s="301"/>
      <c r="AL226" s="302"/>
      <c r="AM226" s="275"/>
    </row>
    <row r="227" spans="1:39" ht="15" hidden="1" customHeight="1">
      <c r="A227" s="180"/>
      <c r="B227" s="318" t="s">
        <v>2114</v>
      </c>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20"/>
      <c r="AF227" s="299" t="s">
        <v>2171</v>
      </c>
      <c r="AG227" s="300"/>
      <c r="AH227" s="301" t="s">
        <v>2171</v>
      </c>
      <c r="AI227" s="301"/>
      <c r="AJ227" s="301"/>
      <c r="AK227" s="301"/>
      <c r="AL227" s="302"/>
      <c r="AM227" s="275"/>
    </row>
    <row r="228" spans="1:39" ht="15" hidden="1" customHeight="1">
      <c r="A228" s="180"/>
      <c r="B228" s="318" t="s">
        <v>2111</v>
      </c>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c r="AA228" s="319"/>
      <c r="AB228" s="319"/>
      <c r="AC228" s="319"/>
      <c r="AD228" s="319"/>
      <c r="AE228" s="320"/>
      <c r="AF228" s="299" t="s">
        <v>2172</v>
      </c>
      <c r="AG228" s="300"/>
      <c r="AH228" s="301" t="s">
        <v>2172</v>
      </c>
      <c r="AI228" s="301"/>
      <c r="AJ228" s="301"/>
      <c r="AK228" s="301"/>
      <c r="AL228" s="302"/>
      <c r="AM228" s="275"/>
    </row>
    <row r="229" spans="1:39" ht="15" hidden="1" customHeight="1">
      <c r="A229" s="180"/>
      <c r="B229" s="318" t="s">
        <v>2112</v>
      </c>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c r="AA229" s="319"/>
      <c r="AB229" s="319"/>
      <c r="AC229" s="319"/>
      <c r="AD229" s="319"/>
      <c r="AE229" s="320"/>
      <c r="AF229" s="299" t="s">
        <v>2173</v>
      </c>
      <c r="AG229" s="300"/>
      <c r="AH229" s="301" t="s">
        <v>2173</v>
      </c>
      <c r="AI229" s="301"/>
      <c r="AJ229" s="301"/>
      <c r="AK229" s="301"/>
      <c r="AL229" s="302"/>
      <c r="AM229" s="275"/>
    </row>
    <row r="230" spans="1:39" ht="15" hidden="1" customHeight="1">
      <c r="A230" s="180"/>
      <c r="B230" s="318" t="s">
        <v>2113</v>
      </c>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20"/>
      <c r="AF230" s="299" t="s">
        <v>2174</v>
      </c>
      <c r="AG230" s="300"/>
      <c r="AH230" s="301" t="s">
        <v>2174</v>
      </c>
      <c r="AI230" s="301"/>
      <c r="AJ230" s="301"/>
      <c r="AK230" s="301"/>
      <c r="AL230" s="302"/>
      <c r="AM230" s="275"/>
    </row>
    <row r="231" spans="1:39" ht="15" hidden="1" customHeight="1">
      <c r="A231" s="180"/>
      <c r="B231" s="318" t="s">
        <v>2115</v>
      </c>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20"/>
      <c r="AF231" s="299" t="s">
        <v>2175</v>
      </c>
      <c r="AG231" s="300"/>
      <c r="AH231" s="301" t="s">
        <v>2175</v>
      </c>
      <c r="AI231" s="301"/>
      <c r="AJ231" s="301"/>
      <c r="AK231" s="301"/>
      <c r="AL231" s="302"/>
      <c r="AM231" s="275"/>
    </row>
    <row r="232" spans="1:39" ht="15" customHeight="1">
      <c r="A232" s="180"/>
      <c r="B232" s="346" t="s">
        <v>2116</v>
      </c>
      <c r="C232" s="346"/>
      <c r="D232" s="346"/>
      <c r="E232" s="346"/>
      <c r="F232" s="346"/>
      <c r="G232" s="346"/>
      <c r="H232" s="346"/>
      <c r="I232" s="346"/>
      <c r="J232" s="346"/>
      <c r="K232" s="346"/>
      <c r="L232" s="346"/>
      <c r="M232" s="346"/>
      <c r="N232" s="346"/>
      <c r="O232" s="346"/>
      <c r="P232" s="346"/>
      <c r="Q232" s="346"/>
      <c r="R232" s="346"/>
      <c r="S232" s="346"/>
      <c r="T232" s="346"/>
      <c r="U232" s="346"/>
      <c r="V232" s="346"/>
      <c r="W232" s="346"/>
      <c r="X232" s="346"/>
      <c r="Y232" s="346"/>
      <c r="Z232" s="346"/>
      <c r="AA232" s="346"/>
      <c r="AB232" s="346"/>
      <c r="AC232" s="346"/>
      <c r="AD232" s="346"/>
      <c r="AE232" s="346"/>
      <c r="AF232" s="346"/>
      <c r="AG232" s="346"/>
      <c r="AH232" s="315" t="s">
        <v>2176</v>
      </c>
      <c r="AI232" s="316"/>
      <c r="AJ232" s="316"/>
      <c r="AK232" s="317"/>
      <c r="AL232" s="302"/>
      <c r="AM232" s="275"/>
    </row>
    <row r="233" spans="1:39" ht="15" customHeight="1">
      <c r="A233" s="180"/>
      <c r="B233" s="318" t="s">
        <v>2117</v>
      </c>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c r="AA233" s="319"/>
      <c r="AB233" s="319"/>
      <c r="AC233" s="319"/>
      <c r="AD233" s="319"/>
      <c r="AE233" s="319"/>
      <c r="AF233" s="319"/>
      <c r="AG233" s="319"/>
      <c r="AH233" s="315" t="s">
        <v>2177</v>
      </c>
      <c r="AI233" s="316"/>
      <c r="AJ233" s="316"/>
      <c r="AK233" s="317"/>
      <c r="AL233" s="302"/>
      <c r="AM233" s="275"/>
    </row>
    <row r="234" spans="1:39" ht="15" customHeight="1">
      <c r="A234" s="180"/>
      <c r="B234" s="318" t="s">
        <v>2118</v>
      </c>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c r="AA234" s="319"/>
      <c r="AB234" s="319"/>
      <c r="AC234" s="319"/>
      <c r="AD234" s="319"/>
      <c r="AE234" s="319"/>
      <c r="AF234" s="319"/>
      <c r="AG234" s="319"/>
      <c r="AH234" s="315" t="s">
        <v>2178</v>
      </c>
      <c r="AI234" s="316"/>
      <c r="AJ234" s="316"/>
      <c r="AK234" s="317"/>
      <c r="AL234" s="302"/>
      <c r="AM234" s="275"/>
    </row>
    <row r="235" spans="1:39" ht="15" customHeight="1">
      <c r="A235" s="180"/>
      <c r="B235" s="318" t="s">
        <v>2119</v>
      </c>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c r="AA235" s="319"/>
      <c r="AB235" s="319"/>
      <c r="AC235" s="319"/>
      <c r="AD235" s="319"/>
      <c r="AE235" s="319"/>
      <c r="AF235" s="319"/>
      <c r="AG235" s="319"/>
      <c r="AH235" s="315" t="s">
        <v>2179</v>
      </c>
      <c r="AI235" s="316"/>
      <c r="AJ235" s="316"/>
      <c r="AK235" s="317"/>
      <c r="AL235" s="302"/>
      <c r="AM235" s="275"/>
    </row>
    <row r="236" spans="1:39" ht="15" customHeight="1">
      <c r="A236" s="180"/>
      <c r="B236" s="318" t="s">
        <v>2120</v>
      </c>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c r="AA236" s="319"/>
      <c r="AB236" s="319"/>
      <c r="AC236" s="319"/>
      <c r="AD236" s="319"/>
      <c r="AE236" s="319"/>
      <c r="AF236" s="319"/>
      <c r="AG236" s="319"/>
      <c r="AH236" s="315" t="s">
        <v>2180</v>
      </c>
      <c r="AI236" s="316"/>
      <c r="AJ236" s="316"/>
      <c r="AK236" s="317"/>
      <c r="AL236" s="302"/>
      <c r="AM236" s="275"/>
    </row>
    <row r="237" spans="1:39" ht="15" customHeight="1">
      <c r="A237" s="180"/>
      <c r="B237" s="318" t="s">
        <v>2121</v>
      </c>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c r="AA237" s="319"/>
      <c r="AB237" s="319"/>
      <c r="AC237" s="319"/>
      <c r="AD237" s="319"/>
      <c r="AE237" s="319"/>
      <c r="AF237" s="319"/>
      <c r="AG237" s="319"/>
      <c r="AH237" s="315" t="s">
        <v>2181</v>
      </c>
      <c r="AI237" s="316"/>
      <c r="AJ237" s="316"/>
      <c r="AK237" s="317"/>
      <c r="AL237" s="302"/>
      <c r="AM237" s="275"/>
    </row>
    <row r="238" spans="1:39" ht="15" customHeight="1">
      <c r="A238" s="180"/>
      <c r="B238" s="318" t="s">
        <v>2122</v>
      </c>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c r="AA238" s="319"/>
      <c r="AB238" s="319"/>
      <c r="AC238" s="319"/>
      <c r="AD238" s="319"/>
      <c r="AE238" s="319"/>
      <c r="AF238" s="319"/>
      <c r="AG238" s="319"/>
      <c r="AH238" s="315" t="s">
        <v>2182</v>
      </c>
      <c r="AI238" s="316"/>
      <c r="AJ238" s="316"/>
      <c r="AK238" s="317"/>
      <c r="AL238" s="302"/>
      <c r="AM238" s="275"/>
    </row>
    <row r="239" spans="1:39" ht="15" customHeight="1">
      <c r="A239" s="180"/>
      <c r="B239" s="318" t="s">
        <v>2123</v>
      </c>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c r="AA239" s="319"/>
      <c r="AB239" s="319"/>
      <c r="AC239" s="319"/>
      <c r="AD239" s="319"/>
      <c r="AE239" s="319"/>
      <c r="AF239" s="319"/>
      <c r="AG239" s="319"/>
      <c r="AH239" s="315" t="s">
        <v>2183</v>
      </c>
      <c r="AI239" s="316"/>
      <c r="AJ239" s="316"/>
      <c r="AK239" s="317"/>
      <c r="AL239" s="302"/>
      <c r="AM239" s="275"/>
    </row>
    <row r="240" spans="1:39" ht="15" customHeight="1">
      <c r="A240" s="180"/>
      <c r="B240" s="318" t="s">
        <v>2124</v>
      </c>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c r="AA240" s="319"/>
      <c r="AB240" s="319"/>
      <c r="AC240" s="319"/>
      <c r="AD240" s="319"/>
      <c r="AE240" s="319"/>
      <c r="AF240" s="319"/>
      <c r="AG240" s="319"/>
      <c r="AH240" s="315" t="s">
        <v>2298</v>
      </c>
      <c r="AI240" s="316"/>
      <c r="AJ240" s="316"/>
      <c r="AK240" s="317"/>
      <c r="AL240" s="302"/>
      <c r="AM240" s="275"/>
    </row>
    <row r="241" spans="1:39" ht="15" customHeight="1">
      <c r="A241" s="180"/>
      <c r="B241" s="318" t="s">
        <v>2125</v>
      </c>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c r="AA241" s="319"/>
      <c r="AB241" s="319"/>
      <c r="AC241" s="319"/>
      <c r="AD241" s="319"/>
      <c r="AE241" s="319"/>
      <c r="AF241" s="319"/>
      <c r="AG241" s="319"/>
      <c r="AH241" s="315" t="s">
        <v>2184</v>
      </c>
      <c r="AI241" s="316"/>
      <c r="AJ241" s="316"/>
      <c r="AK241" s="317"/>
      <c r="AL241" s="302"/>
      <c r="AM241" s="275"/>
    </row>
    <row r="242" spans="1:39" ht="15" customHeight="1">
      <c r="A242" s="180"/>
      <c r="B242" s="318" t="s">
        <v>2126</v>
      </c>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c r="AA242" s="319"/>
      <c r="AB242" s="319"/>
      <c r="AC242" s="319"/>
      <c r="AD242" s="319"/>
      <c r="AE242" s="319"/>
      <c r="AF242" s="319"/>
      <c r="AG242" s="319"/>
      <c r="AH242" s="315" t="s">
        <v>2186</v>
      </c>
      <c r="AI242" s="316"/>
      <c r="AJ242" s="316"/>
      <c r="AK242" s="317"/>
      <c r="AL242" s="302"/>
      <c r="AM242" s="275"/>
    </row>
    <row r="243" spans="1:39" ht="15" customHeight="1">
      <c r="A243" s="180"/>
      <c r="B243" s="318" t="s">
        <v>2185</v>
      </c>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c r="AA243" s="319"/>
      <c r="AB243" s="319"/>
      <c r="AC243" s="319"/>
      <c r="AD243" s="319"/>
      <c r="AE243" s="319"/>
      <c r="AF243" s="319"/>
      <c r="AG243" s="319"/>
      <c r="AH243" s="315" t="s">
        <v>2187</v>
      </c>
      <c r="AI243" s="316"/>
      <c r="AJ243" s="316"/>
      <c r="AK243" s="317"/>
      <c r="AL243" s="302"/>
      <c r="AM243" s="275"/>
    </row>
    <row r="244" spans="1:39" ht="15" customHeight="1">
      <c r="A244" s="180"/>
      <c r="B244" s="318" t="s">
        <v>2127</v>
      </c>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c r="AA244" s="319"/>
      <c r="AB244" s="319"/>
      <c r="AC244" s="319"/>
      <c r="AD244" s="319"/>
      <c r="AE244" s="319"/>
      <c r="AF244" s="319"/>
      <c r="AG244" s="319"/>
      <c r="AH244" s="315" t="s">
        <v>2188</v>
      </c>
      <c r="AI244" s="316"/>
      <c r="AJ244" s="316"/>
      <c r="AK244" s="317"/>
      <c r="AL244" s="302"/>
      <c r="AM244" s="275"/>
    </row>
    <row r="245" spans="1:39" ht="15" customHeight="1">
      <c r="A245" s="180"/>
      <c r="B245" s="318" t="s">
        <v>2128</v>
      </c>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c r="AA245" s="319"/>
      <c r="AB245" s="319"/>
      <c r="AC245" s="319"/>
      <c r="AD245" s="319"/>
      <c r="AE245" s="319"/>
      <c r="AF245" s="319"/>
      <c r="AG245" s="319"/>
      <c r="AH245" s="315" t="s">
        <v>2189</v>
      </c>
      <c r="AI245" s="316"/>
      <c r="AJ245" s="316"/>
      <c r="AK245" s="317"/>
      <c r="AL245" s="302"/>
      <c r="AM245" s="275"/>
    </row>
    <row r="246" spans="1:39" ht="15" customHeight="1">
      <c r="A246" s="180"/>
      <c r="B246" s="318" t="s">
        <v>2129</v>
      </c>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c r="AA246" s="319"/>
      <c r="AB246" s="319"/>
      <c r="AC246" s="319"/>
      <c r="AD246" s="319"/>
      <c r="AE246" s="319"/>
      <c r="AF246" s="319"/>
      <c r="AG246" s="319"/>
      <c r="AH246" s="315" t="s">
        <v>2190</v>
      </c>
      <c r="AI246" s="316"/>
      <c r="AJ246" s="316"/>
      <c r="AK246" s="317"/>
      <c r="AL246" s="302"/>
      <c r="AM246" s="275"/>
    </row>
    <row r="247" spans="1:39" ht="15" customHeight="1">
      <c r="A247" s="180"/>
      <c r="B247" s="318" t="s">
        <v>2294</v>
      </c>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c r="AA247" s="319"/>
      <c r="AB247" s="319"/>
      <c r="AC247" s="319"/>
      <c r="AD247" s="319"/>
      <c r="AE247" s="319"/>
      <c r="AF247" s="319"/>
      <c r="AG247" s="319"/>
      <c r="AH247" s="315" t="s">
        <v>2191</v>
      </c>
      <c r="AI247" s="316"/>
      <c r="AJ247" s="316"/>
      <c r="AK247" s="317"/>
      <c r="AL247" s="302"/>
      <c r="AM247" s="275"/>
    </row>
    <row r="248" spans="1:39" ht="15" customHeight="1">
      <c r="A248" s="180"/>
      <c r="B248" s="318" t="s">
        <v>2295</v>
      </c>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c r="AA248" s="319"/>
      <c r="AB248" s="319"/>
      <c r="AC248" s="319"/>
      <c r="AD248" s="319"/>
      <c r="AE248" s="319"/>
      <c r="AF248" s="319"/>
      <c r="AG248" s="319"/>
      <c r="AH248" s="315" t="s">
        <v>2195</v>
      </c>
      <c r="AI248" s="316"/>
      <c r="AJ248" s="316"/>
      <c r="AK248" s="317"/>
      <c r="AL248" s="302"/>
      <c r="AM248" s="275"/>
    </row>
    <row r="249" spans="1:39" ht="27.65" customHeight="1">
      <c r="A249" s="180"/>
      <c r="B249" s="318" t="s">
        <v>2296</v>
      </c>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c r="AA249" s="319"/>
      <c r="AB249" s="319"/>
      <c r="AC249" s="319"/>
      <c r="AD249" s="319"/>
      <c r="AE249" s="319"/>
      <c r="AF249" s="319"/>
      <c r="AG249" s="319"/>
      <c r="AH249" s="321" t="s">
        <v>2194</v>
      </c>
      <c r="AI249" s="322"/>
      <c r="AJ249" s="322"/>
      <c r="AK249" s="323"/>
      <c r="AL249" s="303"/>
      <c r="AM249" s="275"/>
    </row>
    <row r="250" spans="1:39" ht="15" customHeight="1">
      <c r="A250" s="180"/>
      <c r="B250" s="318" t="s">
        <v>2297</v>
      </c>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21" t="s">
        <v>2193</v>
      </c>
      <c r="AI250" s="322"/>
      <c r="AJ250" s="322"/>
      <c r="AK250" s="323"/>
      <c r="AL250" s="303"/>
      <c r="AM250" s="275"/>
    </row>
    <row r="251" spans="1:39" ht="15" customHeight="1">
      <c r="A251" s="180"/>
      <c r="B251" s="318" t="s">
        <v>2130</v>
      </c>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5" t="s">
        <v>2196</v>
      </c>
      <c r="AI251" s="316"/>
      <c r="AJ251" s="316"/>
      <c r="AK251" s="317"/>
      <c r="AL251" s="302"/>
      <c r="AM251" s="275"/>
    </row>
    <row r="252" spans="1:39" ht="15" customHeight="1">
      <c r="A252" s="180"/>
      <c r="B252" s="318" t="s">
        <v>2131</v>
      </c>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c r="AA252" s="319"/>
      <c r="AB252" s="319"/>
      <c r="AC252" s="319"/>
      <c r="AD252" s="319"/>
      <c r="AE252" s="319"/>
      <c r="AF252" s="319"/>
      <c r="AG252" s="319"/>
      <c r="AH252" s="315" t="s">
        <v>2197</v>
      </c>
      <c r="AI252" s="316"/>
      <c r="AJ252" s="316"/>
      <c r="AK252" s="317"/>
      <c r="AL252" s="302"/>
      <c r="AM252" s="275"/>
    </row>
    <row r="253" spans="1:39" ht="15" customHeight="1">
      <c r="A253" s="180"/>
      <c r="B253" s="318" t="s">
        <v>2198</v>
      </c>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c r="AA253" s="319"/>
      <c r="AB253" s="319"/>
      <c r="AC253" s="319"/>
      <c r="AD253" s="319"/>
      <c r="AE253" s="319"/>
      <c r="AF253" s="319"/>
      <c r="AG253" s="319"/>
      <c r="AH253" s="315" t="s">
        <v>2199</v>
      </c>
      <c r="AI253" s="316"/>
      <c r="AJ253" s="316"/>
      <c r="AK253" s="317"/>
      <c r="AL253" s="302"/>
      <c r="AM253" s="275"/>
    </row>
    <row r="254" spans="1:39" ht="15" customHeight="1">
      <c r="A254" s="180"/>
      <c r="B254" s="318" t="s">
        <v>2132</v>
      </c>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c r="AA254" s="319"/>
      <c r="AB254" s="319"/>
      <c r="AC254" s="319"/>
      <c r="AD254" s="319"/>
      <c r="AE254" s="319"/>
      <c r="AF254" s="319"/>
      <c r="AG254" s="320"/>
      <c r="AH254" s="315" t="s">
        <v>2200</v>
      </c>
      <c r="AI254" s="316"/>
      <c r="AJ254" s="316"/>
      <c r="AK254" s="317"/>
      <c r="AL254" s="302"/>
      <c r="AM254" s="275"/>
    </row>
    <row r="255" spans="1:39" ht="15" customHeight="1">
      <c r="A255" s="180"/>
      <c r="B255" s="318" t="s">
        <v>2133</v>
      </c>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c r="AA255" s="319"/>
      <c r="AB255" s="319"/>
      <c r="AC255" s="319"/>
      <c r="AD255" s="319"/>
      <c r="AE255" s="319"/>
      <c r="AF255" s="319"/>
      <c r="AG255" s="320"/>
      <c r="AH255" s="315" t="s">
        <v>2201</v>
      </c>
      <c r="AI255" s="316"/>
      <c r="AJ255" s="316"/>
      <c r="AK255" s="317"/>
      <c r="AL255" s="302"/>
      <c r="AM255" s="275"/>
    </row>
    <row r="256" spans="1:39" ht="15" customHeight="1">
      <c r="A256" s="180"/>
      <c r="B256" s="318" t="s">
        <v>2134</v>
      </c>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c r="AA256" s="319"/>
      <c r="AB256" s="319"/>
      <c r="AC256" s="319"/>
      <c r="AD256" s="319"/>
      <c r="AE256" s="319"/>
      <c r="AF256" s="319"/>
      <c r="AG256" s="320"/>
      <c r="AH256" s="315" t="s">
        <v>2202</v>
      </c>
      <c r="AI256" s="316"/>
      <c r="AJ256" s="316"/>
      <c r="AK256" s="317"/>
      <c r="AL256" s="302"/>
      <c r="AM256" s="275"/>
    </row>
    <row r="257" spans="1:39" ht="15" customHeight="1">
      <c r="A257" s="180"/>
      <c r="B257" s="318" t="s">
        <v>2192</v>
      </c>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c r="AA257" s="319"/>
      <c r="AB257" s="319"/>
      <c r="AC257" s="319"/>
      <c r="AD257" s="319"/>
      <c r="AE257" s="319"/>
      <c r="AF257" s="319"/>
      <c r="AG257" s="320"/>
      <c r="AH257" s="321" t="s">
        <v>2203</v>
      </c>
      <c r="AI257" s="322"/>
      <c r="AJ257" s="322"/>
      <c r="AK257" s="323"/>
      <c r="AL257" s="303"/>
      <c r="AM257" s="275"/>
    </row>
    <row r="258" spans="1:39" ht="15" customHeight="1">
      <c r="A258" s="180"/>
      <c r="B258" s="318" t="s">
        <v>2135</v>
      </c>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c r="AA258" s="319"/>
      <c r="AB258" s="319"/>
      <c r="AC258" s="319"/>
      <c r="AD258" s="319"/>
      <c r="AE258" s="319"/>
      <c r="AF258" s="319"/>
      <c r="AG258" s="320"/>
      <c r="AH258" s="321" t="s">
        <v>2204</v>
      </c>
      <c r="AI258" s="322"/>
      <c r="AJ258" s="322"/>
      <c r="AK258" s="323"/>
      <c r="AL258" s="303"/>
      <c r="AM258" s="275"/>
    </row>
    <row r="259" spans="1:39" ht="15" customHeight="1">
      <c r="A259" s="180"/>
      <c r="B259" s="318" t="s">
        <v>2136</v>
      </c>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c r="AA259" s="319"/>
      <c r="AB259" s="319"/>
      <c r="AC259" s="319"/>
      <c r="AD259" s="319"/>
      <c r="AE259" s="319"/>
      <c r="AF259" s="319"/>
      <c r="AG259" s="320"/>
      <c r="AH259" s="321" t="s">
        <v>2205</v>
      </c>
      <c r="AI259" s="322"/>
      <c r="AJ259" s="322"/>
      <c r="AK259" s="323"/>
      <c r="AL259" s="303"/>
      <c r="AM259" s="275"/>
    </row>
    <row r="260" spans="1:39" ht="15" customHeight="1">
      <c r="A260" s="180"/>
      <c r="B260" s="318" t="s">
        <v>2207</v>
      </c>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c r="AA260" s="319"/>
      <c r="AB260" s="319"/>
      <c r="AC260" s="319"/>
      <c r="AD260" s="319"/>
      <c r="AE260" s="319"/>
      <c r="AF260" s="319"/>
      <c r="AG260" s="320"/>
      <c r="AH260" s="321" t="s">
        <v>2206</v>
      </c>
      <c r="AI260" s="322"/>
      <c r="AJ260" s="322"/>
      <c r="AK260" s="323"/>
      <c r="AL260" s="303"/>
      <c r="AM260" s="275"/>
    </row>
    <row r="261" spans="1:39" ht="15" customHeight="1">
      <c r="A261" s="180"/>
      <c r="B261" s="318" t="s">
        <v>2137</v>
      </c>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c r="AA261" s="319"/>
      <c r="AB261" s="319"/>
      <c r="AC261" s="319"/>
      <c r="AD261" s="319"/>
      <c r="AE261" s="319"/>
      <c r="AF261" s="319"/>
      <c r="AG261" s="320"/>
      <c r="AH261" s="321" t="s">
        <v>2208</v>
      </c>
      <c r="AI261" s="322"/>
      <c r="AJ261" s="322"/>
      <c r="AK261" s="323"/>
      <c r="AL261" s="303"/>
      <c r="AM261" s="275"/>
    </row>
    <row r="262" spans="1:39" ht="15" customHeight="1">
      <c r="A262" s="180"/>
      <c r="B262" s="318" t="s">
        <v>2138</v>
      </c>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c r="AA262" s="319"/>
      <c r="AB262" s="319"/>
      <c r="AC262" s="319"/>
      <c r="AD262" s="319"/>
      <c r="AE262" s="319"/>
      <c r="AF262" s="319"/>
      <c r="AG262" s="320"/>
      <c r="AH262" s="321" t="s">
        <v>2209</v>
      </c>
      <c r="AI262" s="322"/>
      <c r="AJ262" s="322"/>
      <c r="AK262" s="323"/>
      <c r="AL262" s="303"/>
      <c r="AM262" s="275"/>
    </row>
    <row r="263" spans="1:39" ht="15" customHeight="1">
      <c r="A263" s="180"/>
      <c r="B263" s="318" t="s">
        <v>2139</v>
      </c>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c r="AA263" s="319"/>
      <c r="AB263" s="319"/>
      <c r="AC263" s="319"/>
      <c r="AD263" s="319"/>
      <c r="AE263" s="319"/>
      <c r="AF263" s="319"/>
      <c r="AG263" s="320"/>
      <c r="AH263" s="321" t="s">
        <v>2210</v>
      </c>
      <c r="AI263" s="322"/>
      <c r="AJ263" s="322"/>
      <c r="AK263" s="323"/>
      <c r="AL263" s="303"/>
      <c r="AM263" s="275"/>
    </row>
    <row r="264" spans="1:39" ht="15" customHeight="1">
      <c r="A264" s="180"/>
      <c r="B264" s="318" t="s">
        <v>2140</v>
      </c>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c r="AA264" s="319"/>
      <c r="AB264" s="319"/>
      <c r="AC264" s="319"/>
      <c r="AD264" s="319"/>
      <c r="AE264" s="319"/>
      <c r="AF264" s="319"/>
      <c r="AG264" s="320"/>
      <c r="AH264" s="321" t="s">
        <v>2211</v>
      </c>
      <c r="AI264" s="322"/>
      <c r="AJ264" s="322"/>
      <c r="AK264" s="323"/>
      <c r="AL264" s="303"/>
      <c r="AM264" s="275"/>
    </row>
    <row r="265" spans="1:39" ht="15" customHeight="1">
      <c r="A265" s="180"/>
      <c r="B265" s="318" t="s">
        <v>2141</v>
      </c>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c r="AA265" s="319"/>
      <c r="AB265" s="319"/>
      <c r="AC265" s="319"/>
      <c r="AD265" s="319"/>
      <c r="AE265" s="319"/>
      <c r="AF265" s="319"/>
      <c r="AG265" s="320"/>
      <c r="AH265" s="321" t="s">
        <v>2212</v>
      </c>
      <c r="AI265" s="322"/>
      <c r="AJ265" s="322"/>
      <c r="AK265" s="323"/>
      <c r="AL265" s="303"/>
      <c r="AM265" s="275"/>
    </row>
    <row r="266" spans="1:39" ht="15" customHeight="1">
      <c r="A266" s="180"/>
      <c r="B266" s="318" t="s">
        <v>2142</v>
      </c>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c r="AA266" s="319"/>
      <c r="AB266" s="319"/>
      <c r="AC266" s="319"/>
      <c r="AD266" s="319"/>
      <c r="AE266" s="319"/>
      <c r="AF266" s="319"/>
      <c r="AG266" s="320"/>
      <c r="AH266" s="321" t="s">
        <v>2213</v>
      </c>
      <c r="AI266" s="322"/>
      <c r="AJ266" s="322"/>
      <c r="AK266" s="323"/>
      <c r="AL266" s="303"/>
      <c r="AM266" s="275"/>
    </row>
    <row r="267" spans="1:39" ht="30" customHeight="1">
      <c r="A267" s="180"/>
      <c r="B267" s="318" t="s">
        <v>2143</v>
      </c>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c r="AA267" s="319"/>
      <c r="AB267" s="319"/>
      <c r="AC267" s="319"/>
      <c r="AD267" s="319"/>
      <c r="AE267" s="319"/>
      <c r="AF267" s="319"/>
      <c r="AG267" s="320"/>
      <c r="AH267" s="321" t="s">
        <v>2214</v>
      </c>
      <c r="AI267" s="322"/>
      <c r="AJ267" s="322"/>
      <c r="AK267" s="323"/>
      <c r="AL267" s="303"/>
      <c r="AM267" s="275"/>
    </row>
    <row r="268" spans="1:39" ht="15" customHeight="1">
      <c r="A268" s="180"/>
      <c r="B268" s="318" t="s">
        <v>2144</v>
      </c>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c r="AA268" s="319"/>
      <c r="AB268" s="319"/>
      <c r="AC268" s="319"/>
      <c r="AD268" s="319"/>
      <c r="AE268" s="319"/>
      <c r="AF268" s="319"/>
      <c r="AG268" s="320"/>
      <c r="AH268" s="321" t="s">
        <v>2215</v>
      </c>
      <c r="AI268" s="322"/>
      <c r="AJ268" s="322"/>
      <c r="AK268" s="323"/>
      <c r="AL268" s="303"/>
      <c r="AM268" s="275"/>
    </row>
    <row r="269" spans="1:39" ht="15" customHeight="1">
      <c r="A269" s="180"/>
      <c r="B269" s="318" t="s">
        <v>2145</v>
      </c>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c r="AA269" s="319"/>
      <c r="AB269" s="319"/>
      <c r="AC269" s="319"/>
      <c r="AD269" s="319"/>
      <c r="AE269" s="319"/>
      <c r="AF269" s="319"/>
      <c r="AG269" s="320"/>
      <c r="AH269" s="321" t="s">
        <v>2216</v>
      </c>
      <c r="AI269" s="322"/>
      <c r="AJ269" s="322"/>
      <c r="AK269" s="323"/>
      <c r="AL269" s="303"/>
      <c r="AM269" s="275"/>
    </row>
    <row r="270" spans="1:39" ht="15" customHeight="1">
      <c r="A270" s="180"/>
      <c r="B270" s="318" t="s">
        <v>2146</v>
      </c>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c r="AA270" s="319"/>
      <c r="AB270" s="319"/>
      <c r="AC270" s="319"/>
      <c r="AD270" s="319"/>
      <c r="AE270" s="319"/>
      <c r="AF270" s="319"/>
      <c r="AG270" s="320"/>
      <c r="AH270" s="321" t="s">
        <v>2217</v>
      </c>
      <c r="AI270" s="322"/>
      <c r="AJ270" s="322"/>
      <c r="AK270" s="323"/>
      <c r="AL270" s="303"/>
      <c r="AM270" s="275"/>
    </row>
    <row r="271" spans="1:39" ht="15" customHeight="1">
      <c r="A271" s="180"/>
      <c r="B271" s="318" t="s">
        <v>2147</v>
      </c>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c r="AA271" s="319"/>
      <c r="AB271" s="319"/>
      <c r="AC271" s="319"/>
      <c r="AD271" s="319"/>
      <c r="AE271" s="319"/>
      <c r="AF271" s="319"/>
      <c r="AG271" s="320"/>
      <c r="AH271" s="321" t="s">
        <v>2218</v>
      </c>
      <c r="AI271" s="322"/>
      <c r="AJ271" s="322"/>
      <c r="AK271" s="323"/>
      <c r="AL271" s="303"/>
      <c r="AM271" s="275"/>
    </row>
    <row r="272" spans="1:39" ht="15" customHeight="1">
      <c r="A272" s="180"/>
      <c r="B272" s="318" t="s">
        <v>2148</v>
      </c>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c r="AA272" s="319"/>
      <c r="AB272" s="319"/>
      <c r="AC272" s="319"/>
      <c r="AD272" s="319"/>
      <c r="AE272" s="319"/>
      <c r="AF272" s="319"/>
      <c r="AG272" s="320"/>
      <c r="AH272" s="321" t="s">
        <v>2219</v>
      </c>
      <c r="AI272" s="322"/>
      <c r="AJ272" s="322"/>
      <c r="AK272" s="323"/>
      <c r="AL272" s="303"/>
      <c r="AM272" s="275"/>
    </row>
    <row r="273" spans="1:39" ht="45" customHeight="1">
      <c r="A273" s="180"/>
      <c r="B273" s="318" t="s">
        <v>2326</v>
      </c>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c r="AA273" s="319"/>
      <c r="AB273" s="319"/>
      <c r="AC273" s="319"/>
      <c r="AD273" s="319"/>
      <c r="AE273" s="319"/>
      <c r="AF273" s="319"/>
      <c r="AG273" s="320"/>
      <c r="AH273" s="321" t="s">
        <v>2220</v>
      </c>
      <c r="AI273" s="322"/>
      <c r="AJ273" s="322"/>
      <c r="AK273" s="323"/>
      <c r="AL273" s="303"/>
      <c r="AM273" s="275"/>
    </row>
    <row r="274" spans="1:39" ht="30" customHeight="1">
      <c r="A274" s="180"/>
      <c r="B274" s="318" t="s">
        <v>2327</v>
      </c>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c r="AA274" s="319"/>
      <c r="AB274" s="319"/>
      <c r="AC274" s="319"/>
      <c r="AD274" s="319"/>
      <c r="AE274" s="319"/>
      <c r="AF274" s="319"/>
      <c r="AG274" s="320"/>
      <c r="AH274" s="321" t="s">
        <v>2221</v>
      </c>
      <c r="AI274" s="322"/>
      <c r="AJ274" s="322"/>
      <c r="AK274" s="323"/>
      <c r="AL274" s="303"/>
      <c r="AM274" s="275"/>
    </row>
    <row r="275" spans="1:39" ht="15" customHeight="1">
      <c r="A275" s="180"/>
      <c r="B275" s="318" t="s">
        <v>2149</v>
      </c>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c r="AA275" s="319"/>
      <c r="AB275" s="319"/>
      <c r="AC275" s="319"/>
      <c r="AD275" s="319"/>
      <c r="AE275" s="319"/>
      <c r="AF275" s="319"/>
      <c r="AG275" s="320"/>
      <c r="AH275" s="321" t="s">
        <v>2222</v>
      </c>
      <c r="AI275" s="322"/>
      <c r="AJ275" s="322"/>
      <c r="AK275" s="323"/>
      <c r="AL275" s="303"/>
      <c r="AM275" s="275"/>
    </row>
    <row r="276" spans="1:39" ht="120" customHeight="1">
      <c r="A276" s="180"/>
      <c r="B276" s="318" t="s">
        <v>2325</v>
      </c>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c r="AA276" s="319"/>
      <c r="AB276" s="319"/>
      <c r="AC276" s="319"/>
      <c r="AD276" s="319"/>
      <c r="AE276" s="319"/>
      <c r="AF276" s="319"/>
      <c r="AG276" s="320"/>
      <c r="AH276" s="321" t="s">
        <v>2223</v>
      </c>
      <c r="AI276" s="322"/>
      <c r="AJ276" s="322"/>
      <c r="AK276" s="323"/>
      <c r="AL276" s="303"/>
      <c r="AM276" s="275"/>
    </row>
    <row r="277" spans="1:39" ht="30" customHeight="1">
      <c r="A277" s="180"/>
      <c r="B277" s="318" t="s">
        <v>2150</v>
      </c>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c r="AA277" s="319"/>
      <c r="AB277" s="319"/>
      <c r="AC277" s="319"/>
      <c r="AD277" s="319"/>
      <c r="AE277" s="319"/>
      <c r="AF277" s="319"/>
      <c r="AG277" s="320"/>
      <c r="AH277" s="321" t="s">
        <v>2224</v>
      </c>
      <c r="AI277" s="322"/>
      <c r="AJ277" s="322"/>
      <c r="AK277" s="323"/>
      <c r="AL277" s="303"/>
      <c r="AM277" s="275"/>
    </row>
    <row r="278" spans="1:39" ht="15" customHeight="1">
      <c r="A278" s="180"/>
      <c r="B278" s="318" t="s">
        <v>2151</v>
      </c>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c r="AA278" s="319"/>
      <c r="AB278" s="319"/>
      <c r="AC278" s="319"/>
      <c r="AD278" s="319"/>
      <c r="AE278" s="319"/>
      <c r="AF278" s="319"/>
      <c r="AG278" s="320"/>
      <c r="AH278" s="321" t="s">
        <v>2225</v>
      </c>
      <c r="AI278" s="322"/>
      <c r="AJ278" s="322"/>
      <c r="AK278" s="323"/>
      <c r="AL278" s="303"/>
      <c r="AM278" s="275"/>
    </row>
    <row r="279" spans="1:39" ht="15" customHeight="1">
      <c r="A279" s="180"/>
      <c r="B279" s="318" t="s">
        <v>2152</v>
      </c>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c r="AA279" s="319"/>
      <c r="AB279" s="319"/>
      <c r="AC279" s="319"/>
      <c r="AD279" s="319"/>
      <c r="AE279" s="319"/>
      <c r="AF279" s="319"/>
      <c r="AG279" s="320"/>
      <c r="AH279" s="321" t="s">
        <v>2226</v>
      </c>
      <c r="AI279" s="322"/>
      <c r="AJ279" s="322"/>
      <c r="AK279" s="323"/>
      <c r="AL279" s="303"/>
      <c r="AM279" s="275"/>
    </row>
    <row r="280" spans="1:39" ht="15" customHeight="1">
      <c r="A280" s="180"/>
      <c r="B280" s="318" t="s">
        <v>2153</v>
      </c>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c r="AA280" s="319"/>
      <c r="AB280" s="319"/>
      <c r="AC280" s="319"/>
      <c r="AD280" s="319"/>
      <c r="AE280" s="319"/>
      <c r="AF280" s="319"/>
      <c r="AG280" s="320"/>
      <c r="AH280" s="321" t="s">
        <v>2227</v>
      </c>
      <c r="AI280" s="322"/>
      <c r="AJ280" s="322"/>
      <c r="AK280" s="323"/>
      <c r="AL280" s="303"/>
      <c r="AM280" s="275"/>
    </row>
    <row r="281" spans="1:39" ht="15" customHeight="1">
      <c r="A281" s="180"/>
      <c r="B281" s="318" t="s">
        <v>2154</v>
      </c>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c r="AA281" s="319"/>
      <c r="AB281" s="319"/>
      <c r="AC281" s="319"/>
      <c r="AD281" s="319"/>
      <c r="AE281" s="319"/>
      <c r="AF281" s="319"/>
      <c r="AG281" s="320"/>
      <c r="AH281" s="321" t="s">
        <v>2228</v>
      </c>
      <c r="AI281" s="322"/>
      <c r="AJ281" s="322"/>
      <c r="AK281" s="323"/>
      <c r="AL281" s="303"/>
      <c r="AM281" s="275"/>
    </row>
    <row r="282" spans="1:39" ht="15" customHeight="1">
      <c r="A282" s="180"/>
      <c r="B282" s="318" t="s">
        <v>2155</v>
      </c>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c r="AA282" s="319"/>
      <c r="AB282" s="319"/>
      <c r="AC282" s="319"/>
      <c r="AD282" s="319"/>
      <c r="AE282" s="319"/>
      <c r="AF282" s="319"/>
      <c r="AG282" s="320"/>
      <c r="AH282" s="321" t="s">
        <v>2229</v>
      </c>
      <c r="AI282" s="322"/>
      <c r="AJ282" s="322"/>
      <c r="AK282" s="323"/>
      <c r="AL282" s="303"/>
      <c r="AM282" s="275"/>
    </row>
    <row r="283" spans="1:39" ht="15" customHeight="1">
      <c r="A283" s="180"/>
      <c r="B283" s="318" t="s">
        <v>2156</v>
      </c>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c r="AA283" s="319"/>
      <c r="AB283" s="319"/>
      <c r="AC283" s="319"/>
      <c r="AD283" s="319"/>
      <c r="AE283" s="319"/>
      <c r="AF283" s="319"/>
      <c r="AG283" s="320"/>
      <c r="AH283" s="321" t="s">
        <v>2230</v>
      </c>
      <c r="AI283" s="322"/>
      <c r="AJ283" s="322"/>
      <c r="AK283" s="323"/>
      <c r="AL283" s="303"/>
      <c r="AM283" s="275"/>
    </row>
    <row r="284" spans="1:39" ht="15" customHeight="1">
      <c r="A284" s="180"/>
      <c r="B284" s="318" t="s">
        <v>2157</v>
      </c>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c r="AA284" s="319"/>
      <c r="AB284" s="319"/>
      <c r="AC284" s="319"/>
      <c r="AD284" s="319"/>
      <c r="AE284" s="319"/>
      <c r="AF284" s="319"/>
      <c r="AG284" s="320"/>
      <c r="AH284" s="321" t="s">
        <v>2231</v>
      </c>
      <c r="AI284" s="322"/>
      <c r="AJ284" s="322"/>
      <c r="AK284" s="323"/>
      <c r="AL284" s="303"/>
      <c r="AM284" s="275"/>
    </row>
    <row r="285" spans="1:39" ht="15" customHeight="1">
      <c r="A285" s="180"/>
      <c r="B285" s="318" t="s">
        <v>2158</v>
      </c>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c r="AA285" s="319"/>
      <c r="AB285" s="319"/>
      <c r="AC285" s="319"/>
      <c r="AD285" s="319"/>
      <c r="AE285" s="319"/>
      <c r="AF285" s="319"/>
      <c r="AG285" s="320"/>
      <c r="AH285" s="321" t="s">
        <v>2232</v>
      </c>
      <c r="AI285" s="322"/>
      <c r="AJ285" s="322"/>
      <c r="AK285" s="323"/>
      <c r="AL285" s="303"/>
      <c r="AM285" s="275"/>
    </row>
    <row r="286" spans="1:39" ht="15" customHeight="1">
      <c r="A286" s="180"/>
      <c r="B286" s="318" t="s">
        <v>2159</v>
      </c>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c r="AA286" s="319"/>
      <c r="AB286" s="319"/>
      <c r="AC286" s="319"/>
      <c r="AD286" s="319"/>
      <c r="AE286" s="319"/>
      <c r="AF286" s="319"/>
      <c r="AG286" s="320"/>
      <c r="AH286" s="321" t="s">
        <v>2233</v>
      </c>
      <c r="AI286" s="322"/>
      <c r="AJ286" s="322"/>
      <c r="AK286" s="323"/>
      <c r="AL286" s="303"/>
      <c r="AM286" s="275"/>
    </row>
    <row r="287" spans="1:39" ht="15" customHeight="1">
      <c r="A287" s="180"/>
      <c r="B287" s="318" t="s">
        <v>2160</v>
      </c>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c r="AA287" s="319"/>
      <c r="AB287" s="319"/>
      <c r="AC287" s="319"/>
      <c r="AD287" s="319"/>
      <c r="AE287" s="319"/>
      <c r="AF287" s="319"/>
      <c r="AG287" s="320"/>
      <c r="AH287" s="321" t="s">
        <v>2234</v>
      </c>
      <c r="AI287" s="322"/>
      <c r="AJ287" s="322"/>
      <c r="AK287" s="323"/>
      <c r="AL287" s="303"/>
      <c r="AM287" s="275"/>
    </row>
    <row r="288" spans="1:39" ht="15" customHeight="1">
      <c r="A288" s="180"/>
      <c r="B288" s="318" t="s">
        <v>2161</v>
      </c>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c r="AA288" s="319"/>
      <c r="AB288" s="319"/>
      <c r="AC288" s="319"/>
      <c r="AD288" s="319"/>
      <c r="AE288" s="319"/>
      <c r="AF288" s="319"/>
      <c r="AG288" s="320"/>
      <c r="AH288" s="321" t="s">
        <v>2235</v>
      </c>
      <c r="AI288" s="322"/>
      <c r="AJ288" s="322"/>
      <c r="AK288" s="323"/>
      <c r="AL288" s="303"/>
      <c r="AM288" s="275"/>
    </row>
    <row r="289" spans="1:39" ht="15" customHeight="1">
      <c r="A289" s="180"/>
      <c r="B289" s="318" t="s">
        <v>2162</v>
      </c>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c r="AA289" s="319"/>
      <c r="AB289" s="319"/>
      <c r="AC289" s="319"/>
      <c r="AD289" s="319"/>
      <c r="AE289" s="319"/>
      <c r="AF289" s="319"/>
      <c r="AG289" s="320"/>
      <c r="AH289" s="321" t="s">
        <v>2236</v>
      </c>
      <c r="AI289" s="322"/>
      <c r="AJ289" s="322"/>
      <c r="AK289" s="323"/>
      <c r="AL289" s="303"/>
      <c r="AM289" s="275"/>
    </row>
    <row r="290" spans="1:39" ht="15" customHeight="1">
      <c r="A290" s="180"/>
      <c r="B290" s="318" t="s">
        <v>2163</v>
      </c>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c r="AA290" s="319"/>
      <c r="AB290" s="319"/>
      <c r="AC290" s="319"/>
      <c r="AD290" s="319"/>
      <c r="AE290" s="319"/>
      <c r="AF290" s="319"/>
      <c r="AG290" s="320"/>
      <c r="AH290" s="321" t="s">
        <v>2237</v>
      </c>
      <c r="AI290" s="322"/>
      <c r="AJ290" s="322"/>
      <c r="AK290" s="323"/>
      <c r="AL290" s="303"/>
      <c r="AM290" s="275"/>
    </row>
    <row r="291" spans="1:39" ht="15" customHeight="1">
      <c r="A291" s="180"/>
      <c r="B291" s="318" t="s">
        <v>2164</v>
      </c>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c r="AA291" s="319"/>
      <c r="AB291" s="319"/>
      <c r="AC291" s="319"/>
      <c r="AD291" s="319"/>
      <c r="AE291" s="319"/>
      <c r="AF291" s="319"/>
      <c r="AG291" s="320"/>
      <c r="AH291" s="321" t="s">
        <v>2238</v>
      </c>
      <c r="AI291" s="322"/>
      <c r="AJ291" s="322"/>
      <c r="AK291" s="323"/>
      <c r="AL291" s="303"/>
      <c r="AM291" s="275"/>
    </row>
    <row r="292" spans="1:39" ht="45" customHeight="1">
      <c r="A292" s="180"/>
      <c r="B292" s="318" t="s">
        <v>2165</v>
      </c>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c r="AA292" s="319"/>
      <c r="AB292" s="319"/>
      <c r="AC292" s="319"/>
      <c r="AD292" s="319"/>
      <c r="AE292" s="319"/>
      <c r="AF292" s="319"/>
      <c r="AG292" s="320"/>
      <c r="AH292" s="321" t="s">
        <v>2239</v>
      </c>
      <c r="AI292" s="322"/>
      <c r="AJ292" s="322"/>
      <c r="AK292" s="323"/>
      <c r="AL292" s="303"/>
      <c r="AM292" s="275"/>
    </row>
    <row r="293" spans="1:39" ht="15" customHeight="1">
      <c r="A293" s="180"/>
      <c r="B293" s="318" t="s">
        <v>2166</v>
      </c>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c r="AA293" s="319"/>
      <c r="AB293" s="319"/>
      <c r="AC293" s="319"/>
      <c r="AD293" s="319"/>
      <c r="AE293" s="319"/>
      <c r="AF293" s="319"/>
      <c r="AG293" s="320"/>
      <c r="AH293" s="321" t="s">
        <v>2240</v>
      </c>
      <c r="AI293" s="322"/>
      <c r="AJ293" s="322"/>
      <c r="AK293" s="323"/>
      <c r="AL293" s="303"/>
      <c r="AM293" s="275"/>
    </row>
    <row r="294" spans="1:39" ht="15" customHeight="1">
      <c r="A294" s="180"/>
      <c r="B294" s="318" t="s">
        <v>2167</v>
      </c>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c r="AA294" s="319"/>
      <c r="AB294" s="319"/>
      <c r="AC294" s="319"/>
      <c r="AD294" s="319"/>
      <c r="AE294" s="319"/>
      <c r="AF294" s="319"/>
      <c r="AG294" s="320"/>
      <c r="AH294" s="321" t="s">
        <v>2241</v>
      </c>
      <c r="AI294" s="322"/>
      <c r="AJ294" s="322"/>
      <c r="AK294" s="323"/>
      <c r="AL294" s="303"/>
      <c r="AM294" s="275"/>
    </row>
    <row r="295" spans="1:39" ht="15" customHeight="1">
      <c r="A295" s="180"/>
      <c r="B295" s="318" t="s">
        <v>2328</v>
      </c>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c r="AA295" s="319"/>
      <c r="AB295" s="319"/>
      <c r="AC295" s="319"/>
      <c r="AD295" s="319"/>
      <c r="AE295" s="319"/>
      <c r="AF295" s="319"/>
      <c r="AG295" s="320"/>
      <c r="AH295" s="321" t="s">
        <v>2242</v>
      </c>
      <c r="AI295" s="322"/>
      <c r="AJ295" s="322"/>
      <c r="AK295" s="323"/>
      <c r="AL295" s="303"/>
      <c r="AM295" s="275"/>
    </row>
    <row r="296" spans="1:39" ht="15" customHeight="1">
      <c r="A296" s="180"/>
      <c r="B296" s="318" t="s">
        <v>2329</v>
      </c>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c r="AA296" s="319"/>
      <c r="AB296" s="319"/>
      <c r="AC296" s="319"/>
      <c r="AD296" s="319"/>
      <c r="AE296" s="319"/>
      <c r="AF296" s="319"/>
      <c r="AG296" s="320"/>
      <c r="AH296" s="321" t="s">
        <v>2243</v>
      </c>
      <c r="AI296" s="322"/>
      <c r="AJ296" s="322"/>
      <c r="AK296" s="323"/>
      <c r="AL296" s="303"/>
      <c r="AM296" s="275"/>
    </row>
    <row r="297" spans="1:39" ht="85" customHeight="1">
      <c r="A297" s="180"/>
      <c r="B297" s="318" t="s">
        <v>2330</v>
      </c>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c r="AA297" s="319"/>
      <c r="AB297" s="319"/>
      <c r="AC297" s="319"/>
      <c r="AD297" s="319"/>
      <c r="AE297" s="319"/>
      <c r="AF297" s="319"/>
      <c r="AG297" s="320"/>
      <c r="AH297" s="321" t="s">
        <v>2244</v>
      </c>
      <c r="AI297" s="322"/>
      <c r="AJ297" s="322"/>
      <c r="AK297" s="323"/>
      <c r="AL297" s="303"/>
      <c r="AM297" s="275"/>
    </row>
    <row r="298" spans="1:39" ht="15" customHeight="1">
      <c r="A298" s="180"/>
      <c r="B298" s="318" t="s">
        <v>2168</v>
      </c>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c r="AA298" s="319"/>
      <c r="AB298" s="319"/>
      <c r="AC298" s="319"/>
      <c r="AD298" s="319"/>
      <c r="AE298" s="319"/>
      <c r="AF298" s="319"/>
      <c r="AG298" s="320"/>
      <c r="AH298" s="321" t="s">
        <v>2245</v>
      </c>
      <c r="AI298" s="322"/>
      <c r="AJ298" s="322"/>
      <c r="AK298" s="323"/>
      <c r="AL298" s="303"/>
      <c r="AM298" s="275"/>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75"/>
    </row>
    <row r="300" spans="1:39" ht="15" customHeight="1">
      <c r="A300" s="312" t="s">
        <v>2444</v>
      </c>
      <c r="B300" s="312"/>
      <c r="C300" s="312"/>
      <c r="D300" s="312"/>
      <c r="E300" s="312"/>
      <c r="F300" s="312"/>
      <c r="G300" s="312"/>
      <c r="H300" s="312"/>
      <c r="I300" s="312"/>
      <c r="J300" s="312"/>
      <c r="K300" s="312"/>
      <c r="L300" s="312"/>
      <c r="M300" s="312"/>
      <c r="N300" s="312"/>
      <c r="O300" s="312"/>
      <c r="P300" s="312"/>
      <c r="Q300" s="312"/>
      <c r="R300" s="312"/>
      <c r="S300" s="312"/>
      <c r="T300" s="312"/>
      <c r="U300" s="312"/>
      <c r="V300" s="312"/>
      <c r="W300" s="312"/>
      <c r="X300" s="312"/>
      <c r="Y300" s="312"/>
      <c r="Z300" s="312"/>
      <c r="AA300" s="312"/>
      <c r="AB300" s="312"/>
      <c r="AC300" s="312"/>
      <c r="AD300" s="312"/>
      <c r="AE300" s="312"/>
      <c r="AF300" s="312"/>
      <c r="AG300" s="312"/>
      <c r="AH300" s="312"/>
      <c r="AI300" s="312"/>
      <c r="AJ300" s="312"/>
      <c r="AK300" s="312"/>
      <c r="AL300" s="312"/>
      <c r="AM300" s="275"/>
    </row>
    <row r="301" spans="1:39" ht="12.65" customHeight="1">
      <c r="A301" s="312"/>
      <c r="B301" s="312"/>
      <c r="C301" s="312"/>
      <c r="D301" s="312"/>
      <c r="E301" s="312"/>
      <c r="F301" s="312"/>
      <c r="G301" s="312"/>
      <c r="H301" s="312"/>
      <c r="I301" s="312"/>
      <c r="J301" s="312"/>
      <c r="K301" s="312"/>
      <c r="L301" s="312"/>
      <c r="M301" s="312"/>
      <c r="N301" s="312"/>
      <c r="O301" s="312"/>
      <c r="P301" s="312"/>
      <c r="Q301" s="312"/>
      <c r="R301" s="312"/>
      <c r="S301" s="312"/>
      <c r="T301" s="312"/>
      <c r="U301" s="312"/>
      <c r="V301" s="312"/>
      <c r="W301" s="312"/>
      <c r="X301" s="312"/>
      <c r="Y301" s="312"/>
      <c r="Z301" s="312"/>
      <c r="AA301" s="312"/>
      <c r="AB301" s="312"/>
      <c r="AC301" s="312"/>
      <c r="AD301" s="312"/>
      <c r="AE301" s="312"/>
      <c r="AF301" s="312"/>
      <c r="AG301" s="312"/>
      <c r="AH301" s="312"/>
      <c r="AI301" s="312"/>
      <c r="AJ301" s="312"/>
      <c r="AK301" s="312"/>
      <c r="AL301" s="312"/>
      <c r="AM301" s="275"/>
    </row>
    <row r="302" spans="1:39" ht="15" customHeight="1">
      <c r="A302" s="243"/>
      <c r="B302" s="313" t="s">
        <v>2313</v>
      </c>
      <c r="C302" s="313"/>
      <c r="D302" s="313"/>
      <c r="E302" s="313"/>
      <c r="F302" s="313"/>
      <c r="G302" s="313"/>
      <c r="H302" s="313"/>
      <c r="I302" s="313"/>
      <c r="J302" s="313"/>
      <c r="K302" s="313"/>
      <c r="L302" s="313"/>
      <c r="M302" s="313"/>
      <c r="N302" s="313"/>
      <c r="O302" s="313"/>
      <c r="P302" s="313"/>
      <c r="Q302" s="313"/>
      <c r="R302" s="313"/>
      <c r="S302" s="313"/>
      <c r="T302" s="313"/>
      <c r="U302" s="313"/>
      <c r="V302" s="313"/>
      <c r="W302" s="313"/>
      <c r="X302" s="313"/>
      <c r="Y302" s="313"/>
      <c r="Z302" s="313"/>
      <c r="AA302" s="313"/>
      <c r="AB302" s="313"/>
      <c r="AC302" s="313"/>
      <c r="AD302" s="313"/>
      <c r="AE302" s="313"/>
      <c r="AF302" s="313"/>
      <c r="AG302" s="313"/>
      <c r="AH302" s="313" t="s">
        <v>2169</v>
      </c>
      <c r="AI302" s="313"/>
      <c r="AJ302" s="313"/>
      <c r="AK302" s="313"/>
      <c r="AL302" s="243"/>
      <c r="AM302" s="275"/>
    </row>
    <row r="303" spans="1:39" ht="15" customHeight="1">
      <c r="A303" s="243"/>
      <c r="B303" s="314" t="s">
        <v>2314</v>
      </c>
      <c r="C303" s="314"/>
      <c r="D303" s="314"/>
      <c r="E303" s="314"/>
      <c r="F303" s="314"/>
      <c r="G303" s="314"/>
      <c r="H303" s="314"/>
      <c r="I303" s="314"/>
      <c r="J303" s="314"/>
      <c r="K303" s="314"/>
      <c r="L303" s="314"/>
      <c r="M303" s="314"/>
      <c r="N303" s="314"/>
      <c r="O303" s="314"/>
      <c r="P303" s="314"/>
      <c r="Q303" s="314"/>
      <c r="R303" s="314"/>
      <c r="S303" s="314"/>
      <c r="T303" s="314"/>
      <c r="U303" s="314"/>
      <c r="V303" s="314"/>
      <c r="W303" s="314"/>
      <c r="X303" s="314"/>
      <c r="Y303" s="314"/>
      <c r="Z303" s="314"/>
      <c r="AA303" s="314"/>
      <c r="AB303" s="314"/>
      <c r="AC303" s="314"/>
      <c r="AD303" s="314"/>
      <c r="AE303" s="314"/>
      <c r="AF303" s="314"/>
      <c r="AG303" s="314"/>
      <c r="AH303" s="315" t="s">
        <v>2280</v>
      </c>
      <c r="AI303" s="316"/>
      <c r="AJ303" s="316"/>
      <c r="AK303" s="317"/>
      <c r="AL303" s="243"/>
      <c r="AM303" s="275"/>
    </row>
    <row r="304" spans="1:39" ht="15" customHeight="1">
      <c r="A304" s="243"/>
      <c r="B304" s="314" t="s">
        <v>2315</v>
      </c>
      <c r="C304" s="314"/>
      <c r="D304" s="314"/>
      <c r="E304" s="314"/>
      <c r="F304" s="314"/>
      <c r="G304" s="314"/>
      <c r="H304" s="314"/>
      <c r="I304" s="314"/>
      <c r="J304" s="314"/>
      <c r="K304" s="314"/>
      <c r="L304" s="314"/>
      <c r="M304" s="314"/>
      <c r="N304" s="314"/>
      <c r="O304" s="314"/>
      <c r="P304" s="314"/>
      <c r="Q304" s="314"/>
      <c r="R304" s="314"/>
      <c r="S304" s="314"/>
      <c r="T304" s="314"/>
      <c r="U304" s="314"/>
      <c r="V304" s="314"/>
      <c r="W304" s="314"/>
      <c r="X304" s="314"/>
      <c r="Y304" s="314"/>
      <c r="Z304" s="314"/>
      <c r="AA304" s="314"/>
      <c r="AB304" s="314"/>
      <c r="AC304" s="314"/>
      <c r="AD304" s="314"/>
      <c r="AE304" s="314"/>
      <c r="AF304" s="314"/>
      <c r="AG304" s="314"/>
      <c r="AH304" s="315" t="s">
        <v>2318</v>
      </c>
      <c r="AI304" s="316"/>
      <c r="AJ304" s="316"/>
      <c r="AK304" s="317"/>
      <c r="AL304" s="243"/>
      <c r="AM304" s="275"/>
    </row>
    <row r="305" spans="1:44" ht="15" customHeight="1">
      <c r="A305" s="243"/>
      <c r="B305" s="314" t="s">
        <v>2316</v>
      </c>
      <c r="C305" s="314"/>
      <c r="D305" s="314"/>
      <c r="E305" s="314"/>
      <c r="F305" s="314"/>
      <c r="G305" s="314"/>
      <c r="H305" s="314"/>
      <c r="I305" s="314"/>
      <c r="J305" s="314"/>
      <c r="K305" s="314"/>
      <c r="L305" s="314"/>
      <c r="M305" s="314"/>
      <c r="N305" s="314"/>
      <c r="O305" s="314"/>
      <c r="P305" s="314"/>
      <c r="Q305" s="314"/>
      <c r="R305" s="314"/>
      <c r="S305" s="314"/>
      <c r="T305" s="314"/>
      <c r="U305" s="314"/>
      <c r="V305" s="314"/>
      <c r="W305" s="314"/>
      <c r="X305" s="314"/>
      <c r="Y305" s="314"/>
      <c r="Z305" s="314"/>
      <c r="AA305" s="314"/>
      <c r="AB305" s="314"/>
      <c r="AC305" s="314"/>
      <c r="AD305" s="314"/>
      <c r="AE305" s="314"/>
      <c r="AF305" s="314"/>
      <c r="AG305" s="314"/>
      <c r="AH305" s="315" t="s">
        <v>2319</v>
      </c>
      <c r="AI305" s="316"/>
      <c r="AJ305" s="316"/>
      <c r="AK305" s="317"/>
      <c r="AL305" s="243"/>
      <c r="AM305" s="275"/>
    </row>
    <row r="306" spans="1:44" ht="15" customHeight="1">
      <c r="A306" s="243"/>
      <c r="B306" s="314" t="s">
        <v>2317</v>
      </c>
      <c r="C306" s="314"/>
      <c r="D306" s="314"/>
      <c r="E306" s="314"/>
      <c r="F306" s="314"/>
      <c r="G306" s="314"/>
      <c r="H306" s="314"/>
      <c r="I306" s="314"/>
      <c r="J306" s="314"/>
      <c r="K306" s="314"/>
      <c r="L306" s="314"/>
      <c r="M306" s="314"/>
      <c r="N306" s="314"/>
      <c r="O306" s="314"/>
      <c r="P306" s="314"/>
      <c r="Q306" s="314"/>
      <c r="R306" s="314"/>
      <c r="S306" s="314"/>
      <c r="T306" s="314"/>
      <c r="U306" s="314"/>
      <c r="V306" s="314"/>
      <c r="W306" s="314"/>
      <c r="X306" s="314"/>
      <c r="Y306" s="314"/>
      <c r="Z306" s="314"/>
      <c r="AA306" s="314"/>
      <c r="AB306" s="314"/>
      <c r="AC306" s="314"/>
      <c r="AD306" s="314"/>
      <c r="AE306" s="314"/>
      <c r="AF306" s="314"/>
      <c r="AG306" s="314"/>
      <c r="AH306" s="315" t="s">
        <v>2320</v>
      </c>
      <c r="AI306" s="316"/>
      <c r="AJ306" s="316"/>
      <c r="AK306" s="317"/>
      <c r="AL306" s="243"/>
      <c r="AM306" s="275"/>
    </row>
    <row r="307" spans="1:44" ht="15" customHeight="1">
      <c r="A307" s="243"/>
      <c r="B307" s="314" t="s">
        <v>2332</v>
      </c>
      <c r="C307" s="314"/>
      <c r="D307" s="314"/>
      <c r="E307" s="314"/>
      <c r="F307" s="314"/>
      <c r="G307" s="314"/>
      <c r="H307" s="314"/>
      <c r="I307" s="314"/>
      <c r="J307" s="314"/>
      <c r="K307" s="314"/>
      <c r="L307" s="314"/>
      <c r="M307" s="314"/>
      <c r="N307" s="314"/>
      <c r="O307" s="314"/>
      <c r="P307" s="314"/>
      <c r="Q307" s="314"/>
      <c r="R307" s="314"/>
      <c r="S307" s="314"/>
      <c r="T307" s="314"/>
      <c r="U307" s="314"/>
      <c r="V307" s="314"/>
      <c r="W307" s="314"/>
      <c r="X307" s="314"/>
      <c r="Y307" s="314"/>
      <c r="Z307" s="314"/>
      <c r="AA307" s="314"/>
      <c r="AB307" s="314"/>
      <c r="AC307" s="314"/>
      <c r="AD307" s="314"/>
      <c r="AE307" s="314"/>
      <c r="AF307" s="314"/>
      <c r="AG307" s="314"/>
      <c r="AH307" s="315" t="s">
        <v>2321</v>
      </c>
      <c r="AI307" s="316"/>
      <c r="AJ307" s="316"/>
      <c r="AK307" s="317"/>
      <c r="AL307" s="243"/>
      <c r="AM307" s="275"/>
    </row>
    <row r="308" spans="1:44" ht="15" customHeight="1">
      <c r="A308" s="243"/>
      <c r="B308" s="314" t="s">
        <v>2168</v>
      </c>
      <c r="C308" s="314"/>
      <c r="D308" s="314"/>
      <c r="E308" s="314"/>
      <c r="F308" s="314"/>
      <c r="G308" s="314"/>
      <c r="H308" s="314"/>
      <c r="I308" s="314"/>
      <c r="J308" s="314"/>
      <c r="K308" s="314"/>
      <c r="L308" s="314"/>
      <c r="M308" s="314"/>
      <c r="N308" s="314"/>
      <c r="O308" s="314"/>
      <c r="P308" s="314"/>
      <c r="Q308" s="314"/>
      <c r="R308" s="314"/>
      <c r="S308" s="314"/>
      <c r="T308" s="314"/>
      <c r="U308" s="314"/>
      <c r="V308" s="314"/>
      <c r="W308" s="314"/>
      <c r="X308" s="314"/>
      <c r="Y308" s="314"/>
      <c r="Z308" s="314"/>
      <c r="AA308" s="314"/>
      <c r="AB308" s="314"/>
      <c r="AC308" s="314"/>
      <c r="AD308" s="314"/>
      <c r="AE308" s="314"/>
      <c r="AF308" s="314"/>
      <c r="AG308" s="314"/>
      <c r="AH308" s="315" t="s">
        <v>2322</v>
      </c>
      <c r="AI308" s="316"/>
      <c r="AJ308" s="316"/>
      <c r="AK308" s="317"/>
      <c r="AL308" s="243"/>
      <c r="AM308" s="275"/>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12" t="s">
        <v>2445</v>
      </c>
      <c r="B310" s="312"/>
      <c r="C310" s="312"/>
      <c r="D310" s="312"/>
      <c r="E310" s="312"/>
      <c r="F310" s="312"/>
      <c r="G310" s="312"/>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230"/>
      <c r="AN310" s="230"/>
      <c r="AO310" s="230"/>
      <c r="AP310" s="230"/>
      <c r="AQ310" s="230"/>
      <c r="AR310" s="230"/>
    </row>
    <row r="311" spans="1:44" ht="15" customHeight="1">
      <c r="A311" s="312"/>
      <c r="B311" s="312"/>
      <c r="C311" s="312"/>
      <c r="D311" s="312"/>
      <c r="E311" s="312"/>
      <c r="F311" s="312"/>
      <c r="G311" s="312"/>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230"/>
      <c r="AN311" s="230"/>
      <c r="AO311" s="230"/>
      <c r="AP311" s="230"/>
      <c r="AQ311" s="230"/>
      <c r="AR311" s="230"/>
    </row>
    <row r="312" spans="1:44" ht="15" customHeight="1">
      <c r="A312" s="312"/>
      <c r="B312" s="312"/>
      <c r="C312" s="312"/>
      <c r="D312" s="312"/>
      <c r="E312" s="312"/>
      <c r="F312" s="312"/>
      <c r="G312" s="312"/>
      <c r="H312" s="312"/>
      <c r="I312" s="312"/>
      <c r="J312" s="312"/>
      <c r="K312" s="312"/>
      <c r="L312" s="312"/>
      <c r="M312" s="312"/>
      <c r="N312" s="312"/>
      <c r="O312" s="312"/>
      <c r="P312" s="312"/>
      <c r="Q312" s="312"/>
      <c r="R312" s="312"/>
      <c r="S312" s="312"/>
      <c r="T312" s="312"/>
      <c r="U312" s="312"/>
      <c r="V312" s="312"/>
      <c r="W312" s="312"/>
      <c r="X312" s="312"/>
      <c r="Y312" s="312"/>
      <c r="Z312" s="312"/>
      <c r="AA312" s="312"/>
      <c r="AB312" s="312"/>
      <c r="AC312" s="312"/>
      <c r="AD312" s="312"/>
      <c r="AE312" s="312"/>
      <c r="AF312" s="312"/>
      <c r="AG312" s="312"/>
      <c r="AH312" s="312"/>
      <c r="AI312" s="312"/>
      <c r="AJ312" s="312"/>
      <c r="AK312" s="312"/>
      <c r="AL312" s="312"/>
      <c r="AM312" s="230"/>
      <c r="AN312" s="230"/>
      <c r="AO312" s="230"/>
      <c r="AP312" s="230"/>
      <c r="AQ312" s="230"/>
      <c r="AR312" s="230"/>
    </row>
    <row r="313" spans="1:44" ht="15" customHeight="1">
      <c r="A313" s="312"/>
      <c r="B313" s="312"/>
      <c r="C313" s="312"/>
      <c r="D313" s="312"/>
      <c r="E313" s="312"/>
      <c r="F313" s="312"/>
      <c r="G313" s="312"/>
      <c r="H313" s="312"/>
      <c r="I313" s="312"/>
      <c r="J313" s="312"/>
      <c r="K313" s="312"/>
      <c r="L313" s="312"/>
      <c r="M313" s="312"/>
      <c r="N313" s="312"/>
      <c r="O313" s="312"/>
      <c r="P313" s="312"/>
      <c r="Q313" s="312"/>
      <c r="R313" s="312"/>
      <c r="S313" s="312"/>
      <c r="T313" s="312"/>
      <c r="U313" s="312"/>
      <c r="V313" s="312"/>
      <c r="W313" s="312"/>
      <c r="X313" s="312"/>
      <c r="Y313" s="312"/>
      <c r="Z313" s="312"/>
      <c r="AA313" s="312"/>
      <c r="AB313" s="312"/>
      <c r="AC313" s="312"/>
      <c r="AD313" s="312"/>
      <c r="AE313" s="312"/>
      <c r="AF313" s="312"/>
      <c r="AG313" s="312"/>
      <c r="AH313" s="312"/>
      <c r="AI313" s="312"/>
      <c r="AJ313" s="312"/>
      <c r="AK313" s="312"/>
      <c r="AL313" s="312"/>
      <c r="AM313" s="230"/>
      <c r="AN313" s="230"/>
      <c r="AO313" s="230"/>
      <c r="AP313" s="230"/>
      <c r="AQ313" s="230"/>
      <c r="AR313" s="230"/>
    </row>
    <row r="314" spans="1:44" ht="7.5" customHeight="1">
      <c r="A314" s="312"/>
      <c r="B314" s="312"/>
      <c r="C314" s="312"/>
      <c r="D314" s="312"/>
      <c r="E314" s="312"/>
      <c r="F314" s="312"/>
      <c r="G314" s="312"/>
      <c r="H314" s="312"/>
      <c r="I314" s="312"/>
      <c r="J314" s="312"/>
      <c r="K314" s="312"/>
      <c r="L314" s="312"/>
      <c r="M314" s="312"/>
      <c r="N314" s="312"/>
      <c r="O314" s="312"/>
      <c r="P314" s="312"/>
      <c r="Q314" s="312"/>
      <c r="R314" s="312"/>
      <c r="S314" s="312"/>
      <c r="T314" s="312"/>
      <c r="U314" s="312"/>
      <c r="V314" s="312"/>
      <c r="W314" s="312"/>
      <c r="X314" s="312"/>
      <c r="Y314" s="312"/>
      <c r="Z314" s="312"/>
      <c r="AA314" s="312"/>
      <c r="AB314" s="312"/>
      <c r="AC314" s="312"/>
      <c r="AD314" s="312"/>
      <c r="AE314" s="312"/>
      <c r="AF314" s="312"/>
      <c r="AG314" s="312"/>
      <c r="AH314" s="312"/>
      <c r="AI314" s="312"/>
      <c r="AJ314" s="312"/>
      <c r="AK314" s="312"/>
      <c r="AL314" s="312"/>
      <c r="AM314" s="230"/>
      <c r="AN314" s="230"/>
      <c r="AO314" s="230"/>
      <c r="AP314" s="230"/>
      <c r="AQ314" s="230"/>
      <c r="AR314" s="230"/>
    </row>
    <row r="315" spans="1:44" ht="15" customHeight="1">
      <c r="A315" s="311" t="s">
        <v>2446</v>
      </c>
      <c r="B315" s="311"/>
      <c r="C315" s="311"/>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275"/>
    </row>
    <row r="316" spans="1:44" ht="15" customHeight="1">
      <c r="A316" s="311"/>
      <c r="B316" s="311"/>
      <c r="C316" s="311"/>
      <c r="D316" s="311"/>
      <c r="E316" s="311"/>
      <c r="F316" s="311"/>
      <c r="G316" s="311"/>
      <c r="H316" s="311"/>
      <c r="I316" s="311"/>
      <c r="J316" s="311"/>
      <c r="K316" s="311"/>
      <c r="L316" s="311"/>
      <c r="M316" s="311"/>
      <c r="N316" s="311"/>
      <c r="O316" s="311"/>
      <c r="P316" s="311"/>
      <c r="Q316" s="311"/>
      <c r="R316" s="311"/>
      <c r="S316" s="311"/>
      <c r="T316" s="311"/>
      <c r="U316" s="311"/>
      <c r="V316" s="311"/>
      <c r="W316" s="311"/>
      <c r="X316" s="311"/>
      <c r="Y316" s="311"/>
      <c r="Z316" s="311"/>
      <c r="AA316" s="311"/>
      <c r="AB316" s="311"/>
      <c r="AC316" s="311"/>
      <c r="AD316" s="311"/>
      <c r="AE316" s="311"/>
      <c r="AF316" s="311"/>
      <c r="AG316" s="311"/>
      <c r="AH316" s="311"/>
      <c r="AI316" s="311"/>
      <c r="AJ316" s="311"/>
      <c r="AK316" s="311"/>
      <c r="AL316" s="311"/>
      <c r="AM316" s="275"/>
    </row>
    <row r="317" spans="1:44" ht="15" customHeight="1">
      <c r="A317" s="311"/>
      <c r="B317" s="311"/>
      <c r="C317" s="311"/>
      <c r="D317" s="311"/>
      <c r="E317" s="311"/>
      <c r="F317" s="311"/>
      <c r="G317" s="311"/>
      <c r="H317" s="311"/>
      <c r="I317" s="311"/>
      <c r="J317" s="311"/>
      <c r="K317" s="311"/>
      <c r="L317" s="311"/>
      <c r="M317" s="311"/>
      <c r="N317" s="311"/>
      <c r="O317" s="311"/>
      <c r="P317" s="311"/>
      <c r="Q317" s="311"/>
      <c r="R317" s="311"/>
      <c r="S317" s="311"/>
      <c r="T317" s="311"/>
      <c r="U317" s="311"/>
      <c r="V317" s="311"/>
      <c r="W317" s="311"/>
      <c r="X317" s="311"/>
      <c r="Y317" s="311"/>
      <c r="Z317" s="311"/>
      <c r="AA317" s="311"/>
      <c r="AB317" s="311"/>
      <c r="AC317" s="311"/>
      <c r="AD317" s="311"/>
      <c r="AE317" s="311"/>
      <c r="AF317" s="311"/>
      <c r="AG317" s="311"/>
      <c r="AH317" s="311"/>
      <c r="AI317" s="311"/>
      <c r="AJ317" s="311"/>
      <c r="AK317" s="311"/>
      <c r="AL317" s="311"/>
      <c r="AM317" s="275"/>
    </row>
    <row r="318" spans="1:44" ht="15" customHeight="1">
      <c r="A318" s="311"/>
      <c r="B318" s="311"/>
      <c r="C318" s="311"/>
      <c r="D318" s="311"/>
      <c r="E318" s="311"/>
      <c r="F318" s="311"/>
      <c r="G318" s="311"/>
      <c r="H318" s="311"/>
      <c r="I318" s="311"/>
      <c r="J318" s="311"/>
      <c r="K318" s="311"/>
      <c r="L318" s="311"/>
      <c r="M318" s="311"/>
      <c r="N318" s="311"/>
      <c r="O318" s="311"/>
      <c r="P318" s="311"/>
      <c r="Q318" s="311"/>
      <c r="R318" s="311"/>
      <c r="S318" s="311"/>
      <c r="T318" s="311"/>
      <c r="U318" s="311"/>
      <c r="V318" s="311"/>
      <c r="W318" s="311"/>
      <c r="X318" s="311"/>
      <c r="Y318" s="311"/>
      <c r="Z318" s="311"/>
      <c r="AA318" s="311"/>
      <c r="AB318" s="311"/>
      <c r="AC318" s="311"/>
      <c r="AD318" s="311"/>
      <c r="AE318" s="311"/>
      <c r="AF318" s="311"/>
      <c r="AG318" s="311"/>
      <c r="AH318" s="311"/>
      <c r="AI318" s="311"/>
      <c r="AJ318" s="311"/>
      <c r="AK318" s="311"/>
      <c r="AL318" s="311"/>
      <c r="AM318" s="275"/>
    </row>
    <row r="319" spans="1:44" ht="15" customHeight="1">
      <c r="A319" s="311"/>
      <c r="B319" s="311"/>
      <c r="C319" s="311"/>
      <c r="D319" s="311"/>
      <c r="E319" s="311"/>
      <c r="F319" s="311"/>
      <c r="G319" s="311"/>
      <c r="H319" s="311"/>
      <c r="I319" s="311"/>
      <c r="J319" s="311"/>
      <c r="K319" s="311"/>
      <c r="L319" s="311"/>
      <c r="M319" s="311"/>
      <c r="N319" s="311"/>
      <c r="O319" s="311"/>
      <c r="P319" s="311"/>
      <c r="Q319" s="311"/>
      <c r="R319" s="311"/>
      <c r="S319" s="311"/>
      <c r="T319" s="311"/>
      <c r="U319" s="311"/>
      <c r="V319" s="311"/>
      <c r="W319" s="311"/>
      <c r="X319" s="311"/>
      <c r="Y319" s="311"/>
      <c r="Z319" s="311"/>
      <c r="AA319" s="311"/>
      <c r="AB319" s="311"/>
      <c r="AC319" s="311"/>
      <c r="AD319" s="311"/>
      <c r="AE319" s="311"/>
      <c r="AF319" s="311"/>
      <c r="AG319" s="311"/>
      <c r="AH319" s="311"/>
      <c r="AI319" s="311"/>
      <c r="AJ319" s="311"/>
      <c r="AK319" s="311"/>
      <c r="AL319" s="311"/>
      <c r="AM319" s="275"/>
    </row>
    <row r="320" spans="1:44" ht="15" customHeight="1">
      <c r="A320" s="311"/>
      <c r="B320" s="311"/>
      <c r="C320" s="311"/>
      <c r="D320" s="311"/>
      <c r="E320" s="311"/>
      <c r="F320" s="311"/>
      <c r="G320" s="311"/>
      <c r="H320" s="311"/>
      <c r="I320" s="311"/>
      <c r="J320" s="311"/>
      <c r="K320" s="311"/>
      <c r="L320" s="311"/>
      <c r="M320" s="311"/>
      <c r="N320" s="311"/>
      <c r="O320" s="311"/>
      <c r="P320" s="311"/>
      <c r="Q320" s="311"/>
      <c r="R320" s="311"/>
      <c r="S320" s="311"/>
      <c r="T320" s="311"/>
      <c r="U320" s="311"/>
      <c r="V320" s="311"/>
      <c r="W320" s="311"/>
      <c r="X320" s="311"/>
      <c r="Y320" s="311"/>
      <c r="Z320" s="311"/>
      <c r="AA320" s="311"/>
      <c r="AB320" s="311"/>
      <c r="AC320" s="311"/>
      <c r="AD320" s="311"/>
      <c r="AE320" s="311"/>
      <c r="AF320" s="311"/>
      <c r="AG320" s="311"/>
      <c r="AH320" s="311"/>
      <c r="AI320" s="311"/>
      <c r="AJ320" s="311"/>
      <c r="AK320" s="311"/>
      <c r="AL320" s="311"/>
      <c r="AM320" s="275"/>
    </row>
    <row r="321" spans="1:39" ht="15" customHeight="1">
      <c r="A321" s="311"/>
      <c r="B321" s="311"/>
      <c r="C321" s="311"/>
      <c r="D321" s="311"/>
      <c r="E321" s="311"/>
      <c r="F321" s="311"/>
      <c r="G321" s="311"/>
      <c r="H321" s="311"/>
      <c r="I321" s="311"/>
      <c r="J321" s="311"/>
      <c r="K321" s="311"/>
      <c r="L321" s="311"/>
      <c r="M321" s="311"/>
      <c r="N321" s="311"/>
      <c r="O321" s="311"/>
      <c r="P321" s="311"/>
      <c r="Q321" s="311"/>
      <c r="R321" s="311"/>
      <c r="S321" s="311"/>
      <c r="T321" s="311"/>
      <c r="U321" s="311"/>
      <c r="V321" s="311"/>
      <c r="W321" s="311"/>
      <c r="X321" s="311"/>
      <c r="Y321" s="311"/>
      <c r="Z321" s="311"/>
      <c r="AA321" s="311"/>
      <c r="AB321" s="311"/>
      <c r="AC321" s="311"/>
      <c r="AD321" s="311"/>
      <c r="AE321" s="311"/>
      <c r="AF321" s="311"/>
      <c r="AG321" s="311"/>
      <c r="AH321" s="311"/>
      <c r="AI321" s="311"/>
      <c r="AJ321" s="311"/>
      <c r="AK321" s="311"/>
      <c r="AL321" s="311"/>
      <c r="AM321" s="275"/>
    </row>
    <row r="322" spans="1:39" ht="15" customHeight="1">
      <c r="A322" s="311"/>
      <c r="B322" s="311"/>
      <c r="C322" s="311"/>
      <c r="D322" s="311"/>
      <c r="E322" s="311"/>
      <c r="F322" s="311"/>
      <c r="G322" s="311"/>
      <c r="H322" s="311"/>
      <c r="I322" s="311"/>
      <c r="J322" s="311"/>
      <c r="K322" s="311"/>
      <c r="L322" s="311"/>
      <c r="M322" s="311"/>
      <c r="N322" s="311"/>
      <c r="O322" s="311"/>
      <c r="P322" s="311"/>
      <c r="Q322" s="311"/>
      <c r="R322" s="311"/>
      <c r="S322" s="311"/>
      <c r="T322" s="311"/>
      <c r="U322" s="311"/>
      <c r="V322" s="311"/>
      <c r="W322" s="311"/>
      <c r="X322" s="311"/>
      <c r="Y322" s="311"/>
      <c r="Z322" s="311"/>
      <c r="AA322" s="311"/>
      <c r="AB322" s="311"/>
      <c r="AC322" s="311"/>
      <c r="AD322" s="311"/>
      <c r="AE322" s="311"/>
      <c r="AF322" s="311"/>
      <c r="AG322" s="311"/>
      <c r="AH322" s="311"/>
      <c r="AI322" s="311"/>
      <c r="AJ322" s="311"/>
      <c r="AK322" s="311"/>
      <c r="AL322" s="311"/>
      <c r="AM322" s="275"/>
    </row>
    <row r="323" spans="1:39" ht="15" customHeight="1">
      <c r="A323" s="311"/>
      <c r="B323" s="311"/>
      <c r="C323" s="311"/>
      <c r="D323" s="311"/>
      <c r="E323" s="311"/>
      <c r="F323" s="311"/>
      <c r="G323" s="311"/>
      <c r="H323" s="311"/>
      <c r="I323" s="311"/>
      <c r="J323" s="311"/>
      <c r="K323" s="311"/>
      <c r="L323" s="311"/>
      <c r="M323" s="311"/>
      <c r="N323" s="311"/>
      <c r="O323" s="311"/>
      <c r="P323" s="311"/>
      <c r="Q323" s="311"/>
      <c r="R323" s="311"/>
      <c r="S323" s="311"/>
      <c r="T323" s="311"/>
      <c r="U323" s="311"/>
      <c r="V323" s="311"/>
      <c r="W323" s="311"/>
      <c r="X323" s="311"/>
      <c r="Y323" s="311"/>
      <c r="Z323" s="311"/>
      <c r="AA323" s="311"/>
      <c r="AB323" s="311"/>
      <c r="AC323" s="311"/>
      <c r="AD323" s="311"/>
      <c r="AE323" s="311"/>
      <c r="AF323" s="311"/>
      <c r="AG323" s="311"/>
      <c r="AH323" s="311"/>
      <c r="AI323" s="311"/>
      <c r="AJ323" s="311"/>
      <c r="AK323" s="311"/>
      <c r="AL323" s="311"/>
      <c r="AM323" s="275"/>
    </row>
    <row r="324" spans="1:39" ht="15" customHeight="1">
      <c r="A324" s="311"/>
      <c r="B324" s="311"/>
      <c r="C324" s="311"/>
      <c r="D324" s="311"/>
      <c r="E324" s="311"/>
      <c r="F324" s="311"/>
      <c r="G324" s="311"/>
      <c r="H324" s="311"/>
      <c r="I324" s="311"/>
      <c r="J324" s="311"/>
      <c r="K324" s="311"/>
      <c r="L324" s="311"/>
      <c r="M324" s="311"/>
      <c r="N324" s="311"/>
      <c r="O324" s="311"/>
      <c r="P324" s="311"/>
      <c r="Q324" s="311"/>
      <c r="R324" s="311"/>
      <c r="S324" s="311"/>
      <c r="T324" s="311"/>
      <c r="U324" s="311"/>
      <c r="V324" s="311"/>
      <c r="W324" s="311"/>
      <c r="X324" s="311"/>
      <c r="Y324" s="311"/>
      <c r="Z324" s="311"/>
      <c r="AA324" s="311"/>
      <c r="AB324" s="311"/>
      <c r="AC324" s="311"/>
      <c r="AD324" s="311"/>
      <c r="AE324" s="311"/>
      <c r="AF324" s="311"/>
      <c r="AG324" s="311"/>
      <c r="AH324" s="311"/>
      <c r="AI324" s="311"/>
      <c r="AJ324" s="311"/>
      <c r="AK324" s="311"/>
      <c r="AL324" s="311"/>
      <c r="AM324" s="275"/>
    </row>
    <row r="325" spans="1:39" ht="15" customHeight="1">
      <c r="A325" s="311"/>
      <c r="B325" s="311"/>
      <c r="C325" s="311"/>
      <c r="D325" s="311"/>
      <c r="E325" s="311"/>
      <c r="F325" s="311"/>
      <c r="G325" s="311"/>
      <c r="H325" s="311"/>
      <c r="I325" s="311"/>
      <c r="J325" s="311"/>
      <c r="K325" s="311"/>
      <c r="L325" s="311"/>
      <c r="M325" s="311"/>
      <c r="N325" s="311"/>
      <c r="O325" s="311"/>
      <c r="P325" s="311"/>
      <c r="Q325" s="311"/>
      <c r="R325" s="311"/>
      <c r="S325" s="311"/>
      <c r="T325" s="311"/>
      <c r="U325" s="311"/>
      <c r="V325" s="311"/>
      <c r="W325" s="311"/>
      <c r="X325" s="311"/>
      <c r="Y325" s="311"/>
      <c r="Z325" s="311"/>
      <c r="AA325" s="311"/>
      <c r="AB325" s="311"/>
      <c r="AC325" s="311"/>
      <c r="AD325" s="311"/>
      <c r="AE325" s="311"/>
      <c r="AF325" s="311"/>
      <c r="AG325" s="311"/>
      <c r="AH325" s="311"/>
      <c r="AI325" s="311"/>
      <c r="AJ325" s="311"/>
      <c r="AK325" s="311"/>
      <c r="AL325" s="311"/>
      <c r="AM325" s="275"/>
    </row>
    <row r="326" spans="1:39" ht="15" customHeight="1">
      <c r="A326" s="311"/>
      <c r="B326" s="311"/>
      <c r="C326" s="311"/>
      <c r="D326" s="311"/>
      <c r="E326" s="311"/>
      <c r="F326" s="311"/>
      <c r="G326" s="311"/>
      <c r="H326" s="311"/>
      <c r="I326" s="311"/>
      <c r="J326" s="311"/>
      <c r="K326" s="311"/>
      <c r="L326" s="311"/>
      <c r="M326" s="311"/>
      <c r="N326" s="311"/>
      <c r="O326" s="311"/>
      <c r="P326" s="311"/>
      <c r="Q326" s="311"/>
      <c r="R326" s="311"/>
      <c r="S326" s="311"/>
      <c r="T326" s="311"/>
      <c r="U326" s="311"/>
      <c r="V326" s="311"/>
      <c r="W326" s="311"/>
      <c r="X326" s="311"/>
      <c r="Y326" s="311"/>
      <c r="Z326" s="311"/>
      <c r="AA326" s="311"/>
      <c r="AB326" s="311"/>
      <c r="AC326" s="311"/>
      <c r="AD326" s="311"/>
      <c r="AE326" s="311"/>
      <c r="AF326" s="311"/>
      <c r="AG326" s="311"/>
      <c r="AH326" s="311"/>
      <c r="AI326" s="311"/>
      <c r="AJ326" s="311"/>
      <c r="AK326" s="311"/>
      <c r="AL326" s="311"/>
      <c r="AM326" s="275"/>
    </row>
    <row r="327" spans="1:39" ht="15" customHeight="1">
      <c r="A327" s="311"/>
      <c r="B327" s="311"/>
      <c r="C327" s="311"/>
      <c r="D327" s="311"/>
      <c r="E327" s="311"/>
      <c r="F327" s="311"/>
      <c r="G327" s="311"/>
      <c r="H327" s="311"/>
      <c r="I327" s="311"/>
      <c r="J327" s="311"/>
      <c r="K327" s="311"/>
      <c r="L327" s="311"/>
      <c r="M327" s="311"/>
      <c r="N327" s="311"/>
      <c r="O327" s="311"/>
      <c r="P327" s="311"/>
      <c r="Q327" s="311"/>
      <c r="R327" s="311"/>
      <c r="S327" s="311"/>
      <c r="T327" s="311"/>
      <c r="U327" s="311"/>
      <c r="V327" s="311"/>
      <c r="W327" s="311"/>
      <c r="X327" s="311"/>
      <c r="Y327" s="311"/>
      <c r="Z327" s="311"/>
      <c r="AA327" s="311"/>
      <c r="AB327" s="311"/>
      <c r="AC327" s="311"/>
      <c r="AD327" s="311"/>
      <c r="AE327" s="311"/>
      <c r="AF327" s="311"/>
      <c r="AG327" s="311"/>
      <c r="AH327" s="311"/>
      <c r="AI327" s="311"/>
      <c r="AJ327" s="311"/>
      <c r="AK327" s="311"/>
      <c r="AL327" s="311"/>
      <c r="AM327" s="275"/>
    </row>
    <row r="328" spans="1:39" ht="15" customHeight="1">
      <c r="A328" s="311"/>
      <c r="B328" s="311"/>
      <c r="C328" s="311"/>
      <c r="D328" s="311"/>
      <c r="E328" s="311"/>
      <c r="F328" s="311"/>
      <c r="G328" s="311"/>
      <c r="H328" s="311"/>
      <c r="I328" s="311"/>
      <c r="J328" s="311"/>
      <c r="K328" s="311"/>
      <c r="L328" s="311"/>
      <c r="M328" s="311"/>
      <c r="N328" s="311"/>
      <c r="O328" s="311"/>
      <c r="P328" s="311"/>
      <c r="Q328" s="311"/>
      <c r="R328" s="311"/>
      <c r="S328" s="311"/>
      <c r="T328" s="311"/>
      <c r="U328" s="311"/>
      <c r="V328" s="311"/>
      <c r="W328" s="311"/>
      <c r="X328" s="311"/>
      <c r="Y328" s="311"/>
      <c r="Z328" s="311"/>
      <c r="AA328" s="311"/>
      <c r="AB328" s="311"/>
      <c r="AC328" s="311"/>
      <c r="AD328" s="311"/>
      <c r="AE328" s="311"/>
      <c r="AF328" s="311"/>
      <c r="AG328" s="311"/>
      <c r="AH328" s="311"/>
      <c r="AI328" s="311"/>
      <c r="AJ328" s="311"/>
      <c r="AK328" s="311"/>
      <c r="AL328" s="311"/>
      <c r="AM328" s="275"/>
    </row>
    <row r="329" spans="1:39" ht="2.5" customHeight="1">
      <c r="A329" s="311"/>
      <c r="B329" s="311"/>
      <c r="C329" s="311"/>
      <c r="D329" s="311"/>
      <c r="E329" s="311"/>
      <c r="F329" s="311"/>
      <c r="G329" s="311"/>
      <c r="H329" s="311"/>
      <c r="I329" s="311"/>
      <c r="J329" s="311"/>
      <c r="K329" s="311"/>
      <c r="L329" s="311"/>
      <c r="M329" s="311"/>
      <c r="N329" s="311"/>
      <c r="O329" s="311"/>
      <c r="P329" s="311"/>
      <c r="Q329" s="311"/>
      <c r="R329" s="311"/>
      <c r="S329" s="311"/>
      <c r="T329" s="311"/>
      <c r="U329" s="311"/>
      <c r="V329" s="311"/>
      <c r="W329" s="311"/>
      <c r="X329" s="311"/>
      <c r="Y329" s="311"/>
      <c r="Z329" s="311"/>
      <c r="AA329" s="311"/>
      <c r="AB329" s="311"/>
      <c r="AC329" s="311"/>
      <c r="AD329" s="311"/>
      <c r="AE329" s="311"/>
      <c r="AF329" s="311"/>
      <c r="AG329" s="311"/>
      <c r="AH329" s="311"/>
      <c r="AI329" s="311"/>
      <c r="AJ329" s="311"/>
      <c r="AK329" s="311"/>
      <c r="AL329" s="311"/>
      <c r="AM329" s="275"/>
    </row>
    <row r="330" spans="1:39" ht="15" customHeight="1">
      <c r="A330" s="311" t="s">
        <v>2447</v>
      </c>
      <c r="B330" s="311"/>
      <c r="C330" s="311"/>
      <c r="D330" s="311"/>
      <c r="E330" s="311"/>
      <c r="F330" s="311"/>
      <c r="G330" s="311"/>
      <c r="H330" s="311"/>
      <c r="I330" s="311"/>
      <c r="J330" s="311"/>
      <c r="K330" s="311"/>
      <c r="L330" s="311"/>
      <c r="M330" s="311"/>
      <c r="N330" s="311"/>
      <c r="O330" s="311"/>
      <c r="P330" s="311"/>
      <c r="Q330" s="311"/>
      <c r="R330" s="311"/>
      <c r="S330" s="311"/>
      <c r="T330" s="311"/>
      <c r="U330" s="311"/>
      <c r="V330" s="311"/>
      <c r="W330" s="311"/>
      <c r="X330" s="311"/>
      <c r="Y330" s="311"/>
      <c r="Z330" s="311"/>
      <c r="AA330" s="311"/>
      <c r="AB330" s="311"/>
      <c r="AC330" s="311"/>
      <c r="AD330" s="311"/>
      <c r="AE330" s="311"/>
      <c r="AF330" s="311"/>
      <c r="AG330" s="311"/>
      <c r="AH330" s="311"/>
      <c r="AI330" s="311"/>
      <c r="AJ330" s="311"/>
      <c r="AK330" s="311"/>
      <c r="AL330" s="311"/>
      <c r="AM330" s="275"/>
    </row>
    <row r="331" spans="1:39" ht="15" customHeight="1">
      <c r="A331" s="311"/>
      <c r="B331" s="311"/>
      <c r="C331" s="311"/>
      <c r="D331" s="311"/>
      <c r="E331" s="311"/>
      <c r="F331" s="311"/>
      <c r="G331" s="311"/>
      <c r="H331" s="311"/>
      <c r="I331" s="311"/>
      <c r="J331" s="311"/>
      <c r="K331" s="311"/>
      <c r="L331" s="311"/>
      <c r="M331" s="311"/>
      <c r="N331" s="311"/>
      <c r="O331" s="311"/>
      <c r="P331" s="311"/>
      <c r="Q331" s="311"/>
      <c r="R331" s="311"/>
      <c r="S331" s="311"/>
      <c r="T331" s="311"/>
      <c r="U331" s="311"/>
      <c r="V331" s="311"/>
      <c r="W331" s="311"/>
      <c r="X331" s="311"/>
      <c r="Y331" s="311"/>
      <c r="Z331" s="311"/>
      <c r="AA331" s="311"/>
      <c r="AB331" s="311"/>
      <c r="AC331" s="311"/>
      <c r="AD331" s="311"/>
      <c r="AE331" s="311"/>
      <c r="AF331" s="311"/>
      <c r="AG331" s="311"/>
      <c r="AH331" s="311"/>
      <c r="AI331" s="311"/>
      <c r="AJ331" s="311"/>
      <c r="AK331" s="311"/>
      <c r="AL331" s="311"/>
      <c r="AM331" s="275"/>
    </row>
    <row r="332" spans="1:39" ht="15" customHeight="1">
      <c r="A332" s="311"/>
      <c r="B332" s="311"/>
      <c r="C332" s="311"/>
      <c r="D332" s="311"/>
      <c r="E332" s="311"/>
      <c r="F332" s="311"/>
      <c r="G332" s="311"/>
      <c r="H332" s="311"/>
      <c r="I332" s="311"/>
      <c r="J332" s="311"/>
      <c r="K332" s="311"/>
      <c r="L332" s="311"/>
      <c r="M332" s="311"/>
      <c r="N332" s="311"/>
      <c r="O332" s="311"/>
      <c r="P332" s="311"/>
      <c r="Q332" s="311"/>
      <c r="R332" s="311"/>
      <c r="S332" s="311"/>
      <c r="T332" s="311"/>
      <c r="U332" s="311"/>
      <c r="V332" s="311"/>
      <c r="W332" s="311"/>
      <c r="X332" s="311"/>
      <c r="Y332" s="311"/>
      <c r="Z332" s="311"/>
      <c r="AA332" s="311"/>
      <c r="AB332" s="311"/>
      <c r="AC332" s="311"/>
      <c r="AD332" s="311"/>
      <c r="AE332" s="311"/>
      <c r="AF332" s="311"/>
      <c r="AG332" s="311"/>
      <c r="AH332" s="311"/>
      <c r="AI332" s="311"/>
      <c r="AJ332" s="311"/>
      <c r="AK332" s="311"/>
      <c r="AL332" s="311"/>
      <c r="AM332" s="275"/>
    </row>
    <row r="333" spans="1:39" ht="15" customHeight="1">
      <c r="A333" s="311"/>
      <c r="B333" s="311"/>
      <c r="C333" s="311"/>
      <c r="D333" s="311"/>
      <c r="E333" s="311"/>
      <c r="F333" s="311"/>
      <c r="G333" s="311"/>
      <c r="H333" s="311"/>
      <c r="I333" s="311"/>
      <c r="J333" s="311"/>
      <c r="K333" s="311"/>
      <c r="L333" s="311"/>
      <c r="M333" s="311"/>
      <c r="N333" s="311"/>
      <c r="O333" s="311"/>
      <c r="P333" s="311"/>
      <c r="Q333" s="311"/>
      <c r="R333" s="311"/>
      <c r="S333" s="311"/>
      <c r="T333" s="311"/>
      <c r="U333" s="311"/>
      <c r="V333" s="311"/>
      <c r="W333" s="311"/>
      <c r="X333" s="311"/>
      <c r="Y333" s="311"/>
      <c r="Z333" s="311"/>
      <c r="AA333" s="311"/>
      <c r="AB333" s="311"/>
      <c r="AC333" s="311"/>
      <c r="AD333" s="311"/>
      <c r="AE333" s="311"/>
      <c r="AF333" s="311"/>
      <c r="AG333" s="311"/>
      <c r="AH333" s="311"/>
      <c r="AI333" s="311"/>
      <c r="AJ333" s="311"/>
      <c r="AK333" s="311"/>
      <c r="AL333" s="311"/>
      <c r="AM333" s="275"/>
    </row>
    <row r="334" spans="1:39" ht="15" customHeight="1">
      <c r="A334" s="311"/>
      <c r="B334" s="311"/>
      <c r="C334" s="311"/>
      <c r="D334" s="311"/>
      <c r="E334" s="311"/>
      <c r="F334" s="311"/>
      <c r="G334" s="311"/>
      <c r="H334" s="311"/>
      <c r="I334" s="311"/>
      <c r="J334" s="311"/>
      <c r="K334" s="311"/>
      <c r="L334" s="311"/>
      <c r="M334" s="311"/>
      <c r="N334" s="311"/>
      <c r="O334" s="311"/>
      <c r="P334" s="311"/>
      <c r="Q334" s="311"/>
      <c r="R334" s="311"/>
      <c r="S334" s="311"/>
      <c r="T334" s="311"/>
      <c r="U334" s="311"/>
      <c r="V334" s="311"/>
      <c r="W334" s="311"/>
      <c r="X334" s="311"/>
      <c r="Y334" s="311"/>
      <c r="Z334" s="311"/>
      <c r="AA334" s="311"/>
      <c r="AB334" s="311"/>
      <c r="AC334" s="311"/>
      <c r="AD334" s="311"/>
      <c r="AE334" s="311"/>
      <c r="AF334" s="311"/>
      <c r="AG334" s="311"/>
      <c r="AH334" s="311"/>
      <c r="AI334" s="311"/>
      <c r="AJ334" s="311"/>
      <c r="AK334" s="311"/>
      <c r="AL334" s="311"/>
      <c r="AM334" s="275"/>
    </row>
    <row r="335" spans="1:39" ht="15" customHeight="1">
      <c r="A335" s="311"/>
      <c r="B335" s="311"/>
      <c r="C335" s="311"/>
      <c r="D335" s="311"/>
      <c r="E335" s="311"/>
      <c r="F335" s="311"/>
      <c r="G335" s="311"/>
      <c r="H335" s="311"/>
      <c r="I335" s="311"/>
      <c r="J335" s="311"/>
      <c r="K335" s="311"/>
      <c r="L335" s="311"/>
      <c r="M335" s="311"/>
      <c r="N335" s="311"/>
      <c r="O335" s="311"/>
      <c r="P335" s="311"/>
      <c r="Q335" s="311"/>
      <c r="R335" s="311"/>
      <c r="S335" s="311"/>
      <c r="T335" s="311"/>
      <c r="U335" s="311"/>
      <c r="V335" s="311"/>
      <c r="W335" s="311"/>
      <c r="X335" s="311"/>
      <c r="Y335" s="311"/>
      <c r="Z335" s="311"/>
      <c r="AA335" s="311"/>
      <c r="AB335" s="311"/>
      <c r="AC335" s="311"/>
      <c r="AD335" s="311"/>
      <c r="AE335" s="311"/>
      <c r="AF335" s="311"/>
      <c r="AG335" s="311"/>
      <c r="AH335" s="311"/>
      <c r="AI335" s="311"/>
      <c r="AJ335" s="311"/>
      <c r="AK335" s="311"/>
      <c r="AL335" s="311"/>
      <c r="AM335" s="275"/>
    </row>
    <row r="336" spans="1:39" ht="15" customHeight="1">
      <c r="A336" s="311"/>
      <c r="B336" s="311"/>
      <c r="C336" s="311"/>
      <c r="D336" s="311"/>
      <c r="E336" s="311"/>
      <c r="F336" s="311"/>
      <c r="G336" s="311"/>
      <c r="H336" s="311"/>
      <c r="I336" s="311"/>
      <c r="J336" s="311"/>
      <c r="K336" s="311"/>
      <c r="L336" s="311"/>
      <c r="M336" s="311"/>
      <c r="N336" s="311"/>
      <c r="O336" s="311"/>
      <c r="P336" s="311"/>
      <c r="Q336" s="311"/>
      <c r="R336" s="311"/>
      <c r="S336" s="311"/>
      <c r="T336" s="311"/>
      <c r="U336" s="311"/>
      <c r="V336" s="311"/>
      <c r="W336" s="311"/>
      <c r="X336" s="311"/>
      <c r="Y336" s="311"/>
      <c r="Z336" s="311"/>
      <c r="AA336" s="311"/>
      <c r="AB336" s="311"/>
      <c r="AC336" s="311"/>
      <c r="AD336" s="311"/>
      <c r="AE336" s="311"/>
      <c r="AF336" s="311"/>
      <c r="AG336" s="311"/>
      <c r="AH336" s="311"/>
      <c r="AI336" s="311"/>
      <c r="AJ336" s="311"/>
      <c r="AK336" s="311"/>
      <c r="AL336" s="311"/>
      <c r="AM336" s="275"/>
    </row>
    <row r="337" spans="1:39" ht="15" customHeight="1">
      <c r="A337" s="311"/>
      <c r="B337" s="311"/>
      <c r="C337" s="311"/>
      <c r="D337" s="311"/>
      <c r="E337" s="311"/>
      <c r="F337" s="311"/>
      <c r="G337" s="311"/>
      <c r="H337" s="311"/>
      <c r="I337" s="311"/>
      <c r="J337" s="311"/>
      <c r="K337" s="311"/>
      <c r="L337" s="311"/>
      <c r="M337" s="311"/>
      <c r="N337" s="311"/>
      <c r="O337" s="311"/>
      <c r="P337" s="311"/>
      <c r="Q337" s="311"/>
      <c r="R337" s="311"/>
      <c r="S337" s="311"/>
      <c r="T337" s="311"/>
      <c r="U337" s="311"/>
      <c r="V337" s="311"/>
      <c r="W337" s="311"/>
      <c r="X337" s="311"/>
      <c r="Y337" s="311"/>
      <c r="Z337" s="311"/>
      <c r="AA337" s="311"/>
      <c r="AB337" s="311"/>
      <c r="AC337" s="311"/>
      <c r="AD337" s="311"/>
      <c r="AE337" s="311"/>
      <c r="AF337" s="311"/>
      <c r="AG337" s="311"/>
      <c r="AH337" s="311"/>
      <c r="AI337" s="311"/>
      <c r="AJ337" s="311"/>
      <c r="AK337" s="311"/>
      <c r="AL337" s="311"/>
      <c r="AM337" s="275"/>
    </row>
    <row r="338" spans="1:39" ht="15" customHeight="1">
      <c r="A338" s="311"/>
      <c r="B338" s="311"/>
      <c r="C338" s="311"/>
      <c r="D338" s="311"/>
      <c r="E338" s="311"/>
      <c r="F338" s="311"/>
      <c r="G338" s="311"/>
      <c r="H338" s="311"/>
      <c r="I338" s="311"/>
      <c r="J338" s="311"/>
      <c r="K338" s="311"/>
      <c r="L338" s="311"/>
      <c r="M338" s="311"/>
      <c r="N338" s="311"/>
      <c r="O338" s="311"/>
      <c r="P338" s="311"/>
      <c r="Q338" s="311"/>
      <c r="R338" s="311"/>
      <c r="S338" s="311"/>
      <c r="T338" s="311"/>
      <c r="U338" s="311"/>
      <c r="V338" s="311"/>
      <c r="W338" s="311"/>
      <c r="X338" s="311"/>
      <c r="Y338" s="311"/>
      <c r="Z338" s="311"/>
      <c r="AA338" s="311"/>
      <c r="AB338" s="311"/>
      <c r="AC338" s="311"/>
      <c r="AD338" s="311"/>
      <c r="AE338" s="311"/>
      <c r="AF338" s="311"/>
      <c r="AG338" s="311"/>
      <c r="AH338" s="311"/>
      <c r="AI338" s="311"/>
      <c r="AJ338" s="311"/>
      <c r="AK338" s="311"/>
      <c r="AL338" s="311"/>
      <c r="AM338" s="275"/>
    </row>
    <row r="339" spans="1:39" ht="15" customHeight="1">
      <c r="A339" s="311"/>
      <c r="B339" s="311"/>
      <c r="C339" s="311"/>
      <c r="D339" s="311"/>
      <c r="E339" s="311"/>
      <c r="F339" s="311"/>
      <c r="G339" s="311"/>
      <c r="H339" s="311"/>
      <c r="I339" s="311"/>
      <c r="J339" s="311"/>
      <c r="K339" s="311"/>
      <c r="L339" s="311"/>
      <c r="M339" s="311"/>
      <c r="N339" s="311"/>
      <c r="O339" s="311"/>
      <c r="P339" s="311"/>
      <c r="Q339" s="311"/>
      <c r="R339" s="311"/>
      <c r="S339" s="311"/>
      <c r="T339" s="311"/>
      <c r="U339" s="311"/>
      <c r="V339" s="311"/>
      <c r="W339" s="311"/>
      <c r="X339" s="311"/>
      <c r="Y339" s="311"/>
      <c r="Z339" s="311"/>
      <c r="AA339" s="311"/>
      <c r="AB339" s="311"/>
      <c r="AC339" s="311"/>
      <c r="AD339" s="311"/>
      <c r="AE339" s="311"/>
      <c r="AF339" s="311"/>
      <c r="AG339" s="311"/>
      <c r="AH339" s="311"/>
      <c r="AI339" s="311"/>
      <c r="AJ339" s="311"/>
      <c r="AK339" s="311"/>
      <c r="AL339" s="311"/>
      <c r="AM339" s="275"/>
    </row>
    <row r="340" spans="1:39" ht="15" customHeight="1">
      <c r="A340" s="311"/>
      <c r="B340" s="311"/>
      <c r="C340" s="311"/>
      <c r="D340" s="311"/>
      <c r="E340" s="311"/>
      <c r="F340" s="311"/>
      <c r="G340" s="311"/>
      <c r="H340" s="311"/>
      <c r="I340" s="311"/>
      <c r="J340" s="311"/>
      <c r="K340" s="311"/>
      <c r="L340" s="311"/>
      <c r="M340" s="311"/>
      <c r="N340" s="311"/>
      <c r="O340" s="311"/>
      <c r="P340" s="311"/>
      <c r="Q340" s="311"/>
      <c r="R340" s="311"/>
      <c r="S340" s="311"/>
      <c r="T340" s="311"/>
      <c r="U340" s="311"/>
      <c r="V340" s="311"/>
      <c r="W340" s="311"/>
      <c r="X340" s="311"/>
      <c r="Y340" s="311"/>
      <c r="Z340" s="311"/>
      <c r="AA340" s="311"/>
      <c r="AB340" s="311"/>
      <c r="AC340" s="311"/>
      <c r="AD340" s="311"/>
      <c r="AE340" s="311"/>
      <c r="AF340" s="311"/>
      <c r="AG340" s="311"/>
      <c r="AH340" s="311"/>
      <c r="AI340" s="311"/>
      <c r="AJ340" s="311"/>
      <c r="AK340" s="311"/>
      <c r="AL340" s="311"/>
      <c r="AM340" s="275"/>
    </row>
    <row r="341" spans="1:39" ht="15" customHeight="1">
      <c r="A341" s="311"/>
      <c r="B341" s="311"/>
      <c r="C341" s="311"/>
      <c r="D341" s="311"/>
      <c r="E341" s="311"/>
      <c r="F341" s="311"/>
      <c r="G341" s="311"/>
      <c r="H341" s="311"/>
      <c r="I341" s="311"/>
      <c r="J341" s="311"/>
      <c r="K341" s="311"/>
      <c r="L341" s="311"/>
      <c r="M341" s="311"/>
      <c r="N341" s="311"/>
      <c r="O341" s="311"/>
      <c r="P341" s="311"/>
      <c r="Q341" s="311"/>
      <c r="R341" s="311"/>
      <c r="S341" s="311"/>
      <c r="T341" s="311"/>
      <c r="U341" s="311"/>
      <c r="V341" s="311"/>
      <c r="W341" s="311"/>
      <c r="X341" s="311"/>
      <c r="Y341" s="311"/>
      <c r="Z341" s="311"/>
      <c r="AA341" s="311"/>
      <c r="AB341" s="311"/>
      <c r="AC341" s="311"/>
      <c r="AD341" s="311"/>
      <c r="AE341" s="311"/>
      <c r="AF341" s="311"/>
      <c r="AG341" s="311"/>
      <c r="AH341" s="311"/>
      <c r="AI341" s="311"/>
      <c r="AJ341" s="311"/>
      <c r="AK341" s="311"/>
      <c r="AL341" s="311"/>
      <c r="AM341" s="275"/>
    </row>
    <row r="342" spans="1:39" ht="15" customHeight="1">
      <c r="A342" s="311"/>
      <c r="B342" s="311"/>
      <c r="C342" s="311"/>
      <c r="D342" s="311"/>
      <c r="E342" s="311"/>
      <c r="F342" s="311"/>
      <c r="G342" s="311"/>
      <c r="H342" s="311"/>
      <c r="I342" s="311"/>
      <c r="J342" s="311"/>
      <c r="K342" s="311"/>
      <c r="L342" s="311"/>
      <c r="M342" s="311"/>
      <c r="N342" s="311"/>
      <c r="O342" s="311"/>
      <c r="P342" s="311"/>
      <c r="Q342" s="311"/>
      <c r="R342" s="311"/>
      <c r="S342" s="311"/>
      <c r="T342" s="311"/>
      <c r="U342" s="311"/>
      <c r="V342" s="311"/>
      <c r="W342" s="311"/>
      <c r="X342" s="311"/>
      <c r="Y342" s="311"/>
      <c r="Z342" s="311"/>
      <c r="AA342" s="311"/>
      <c r="AB342" s="311"/>
      <c r="AC342" s="311"/>
      <c r="AD342" s="311"/>
      <c r="AE342" s="311"/>
      <c r="AF342" s="311"/>
      <c r="AG342" s="311"/>
      <c r="AH342" s="311"/>
      <c r="AI342" s="311"/>
      <c r="AJ342" s="311"/>
      <c r="AK342" s="311"/>
      <c r="AL342" s="311"/>
      <c r="AM342" s="275"/>
    </row>
    <row r="343" spans="1:39" ht="15" customHeight="1">
      <c r="A343" s="311"/>
      <c r="B343" s="311"/>
      <c r="C343" s="311"/>
      <c r="D343" s="311"/>
      <c r="E343" s="311"/>
      <c r="F343" s="311"/>
      <c r="G343" s="311"/>
      <c r="H343" s="311"/>
      <c r="I343" s="311"/>
      <c r="J343" s="311"/>
      <c r="K343" s="311"/>
      <c r="L343" s="311"/>
      <c r="M343" s="311"/>
      <c r="N343" s="311"/>
      <c r="O343" s="311"/>
      <c r="P343" s="311"/>
      <c r="Q343" s="311"/>
      <c r="R343" s="311"/>
      <c r="S343" s="311"/>
      <c r="T343" s="311"/>
      <c r="U343" s="311"/>
      <c r="V343" s="311"/>
      <c r="W343" s="311"/>
      <c r="X343" s="311"/>
      <c r="Y343" s="311"/>
      <c r="Z343" s="311"/>
      <c r="AA343" s="311"/>
      <c r="AB343" s="311"/>
      <c r="AC343" s="311"/>
      <c r="AD343" s="311"/>
      <c r="AE343" s="311"/>
      <c r="AF343" s="311"/>
      <c r="AG343" s="311"/>
      <c r="AH343" s="311"/>
      <c r="AI343" s="311"/>
      <c r="AJ343" s="311"/>
      <c r="AK343" s="311"/>
      <c r="AL343" s="311"/>
      <c r="AM343" s="275"/>
    </row>
    <row r="344" spans="1:39" ht="6" customHeight="1">
      <c r="A344" s="311"/>
      <c r="B344" s="311"/>
      <c r="C344" s="311"/>
      <c r="D344" s="311"/>
      <c r="E344" s="311"/>
      <c r="F344" s="311"/>
      <c r="G344" s="311"/>
      <c r="H344" s="311"/>
      <c r="I344" s="311"/>
      <c r="J344" s="311"/>
      <c r="K344" s="311"/>
      <c r="L344" s="311"/>
      <c r="M344" s="311"/>
      <c r="N344" s="311"/>
      <c r="O344" s="311"/>
      <c r="P344" s="311"/>
      <c r="Q344" s="311"/>
      <c r="R344" s="311"/>
      <c r="S344" s="311"/>
      <c r="T344" s="311"/>
      <c r="U344" s="311"/>
      <c r="V344" s="311"/>
      <c r="W344" s="311"/>
      <c r="X344" s="311"/>
      <c r="Y344" s="311"/>
      <c r="Z344" s="311"/>
      <c r="AA344" s="311"/>
      <c r="AB344" s="311"/>
      <c r="AC344" s="311"/>
      <c r="AD344" s="311"/>
      <c r="AE344" s="311"/>
      <c r="AF344" s="311"/>
      <c r="AG344" s="311"/>
      <c r="AH344" s="311"/>
      <c r="AI344" s="311"/>
      <c r="AJ344" s="311"/>
      <c r="AK344" s="311"/>
      <c r="AL344" s="311"/>
      <c r="AM344" s="275"/>
    </row>
    <row r="345" spans="1:39" ht="15" customHeight="1">
      <c r="A345" s="311" t="s">
        <v>2448</v>
      </c>
      <c r="B345" s="311"/>
      <c r="C345" s="311"/>
      <c r="D345" s="311"/>
      <c r="E345" s="311"/>
      <c r="F345" s="311"/>
      <c r="G345" s="311"/>
      <c r="H345" s="311"/>
      <c r="I345" s="311"/>
      <c r="J345" s="311"/>
      <c r="K345" s="311"/>
      <c r="L345" s="311"/>
      <c r="M345" s="311"/>
      <c r="N345" s="311"/>
      <c r="O345" s="311"/>
      <c r="P345" s="311"/>
      <c r="Q345" s="311"/>
      <c r="R345" s="311"/>
      <c r="S345" s="311"/>
      <c r="T345" s="311"/>
      <c r="U345" s="311"/>
      <c r="V345" s="311"/>
      <c r="W345" s="311"/>
      <c r="X345" s="311"/>
      <c r="Y345" s="311"/>
      <c r="Z345" s="311"/>
      <c r="AA345" s="311"/>
      <c r="AB345" s="311"/>
      <c r="AC345" s="311"/>
      <c r="AD345" s="311"/>
      <c r="AE345" s="311"/>
      <c r="AF345" s="311"/>
      <c r="AG345" s="311"/>
      <c r="AH345" s="311"/>
      <c r="AI345" s="311"/>
      <c r="AJ345" s="311"/>
      <c r="AK345" s="311"/>
      <c r="AL345" s="311"/>
      <c r="AM345" s="275"/>
    </row>
    <row r="346" spans="1:39" ht="15" customHeight="1">
      <c r="A346" s="311"/>
      <c r="B346" s="311"/>
      <c r="C346" s="311"/>
      <c r="D346" s="311"/>
      <c r="E346" s="311"/>
      <c r="F346" s="311"/>
      <c r="G346" s="311"/>
      <c r="H346" s="311"/>
      <c r="I346" s="311"/>
      <c r="J346" s="311"/>
      <c r="K346" s="311"/>
      <c r="L346" s="311"/>
      <c r="M346" s="311"/>
      <c r="N346" s="311"/>
      <c r="O346" s="311"/>
      <c r="P346" s="311"/>
      <c r="Q346" s="311"/>
      <c r="R346" s="311"/>
      <c r="S346" s="311"/>
      <c r="T346" s="311"/>
      <c r="U346" s="311"/>
      <c r="V346" s="311"/>
      <c r="W346" s="311"/>
      <c r="X346" s="311"/>
      <c r="Y346" s="311"/>
      <c r="Z346" s="311"/>
      <c r="AA346" s="311"/>
      <c r="AB346" s="311"/>
      <c r="AC346" s="311"/>
      <c r="AD346" s="311"/>
      <c r="AE346" s="311"/>
      <c r="AF346" s="311"/>
      <c r="AG346" s="311"/>
      <c r="AH346" s="311"/>
      <c r="AI346" s="311"/>
      <c r="AJ346" s="311"/>
      <c r="AK346" s="311"/>
      <c r="AL346" s="311"/>
      <c r="AM346" s="275"/>
    </row>
    <row r="347" spans="1:39" ht="15" customHeight="1">
      <c r="A347" s="311"/>
      <c r="B347" s="311"/>
      <c r="C347" s="311"/>
      <c r="D347" s="311"/>
      <c r="E347" s="311"/>
      <c r="F347" s="311"/>
      <c r="G347" s="311"/>
      <c r="H347" s="311"/>
      <c r="I347" s="311"/>
      <c r="J347" s="311"/>
      <c r="K347" s="311"/>
      <c r="L347" s="311"/>
      <c r="M347" s="311"/>
      <c r="N347" s="311"/>
      <c r="O347" s="311"/>
      <c r="P347" s="311"/>
      <c r="Q347" s="311"/>
      <c r="R347" s="311"/>
      <c r="S347" s="311"/>
      <c r="T347" s="311"/>
      <c r="U347" s="311"/>
      <c r="V347" s="311"/>
      <c r="W347" s="311"/>
      <c r="X347" s="311"/>
      <c r="Y347" s="311"/>
      <c r="Z347" s="311"/>
      <c r="AA347" s="311"/>
      <c r="AB347" s="311"/>
      <c r="AC347" s="311"/>
      <c r="AD347" s="311"/>
      <c r="AE347" s="311"/>
      <c r="AF347" s="311"/>
      <c r="AG347" s="311"/>
      <c r="AH347" s="311"/>
      <c r="AI347" s="311"/>
      <c r="AJ347" s="311"/>
      <c r="AK347" s="311"/>
      <c r="AL347" s="311"/>
      <c r="AM347" s="275"/>
    </row>
    <row r="348" spans="1:39" ht="15" customHeight="1">
      <c r="A348" s="311"/>
      <c r="B348" s="311"/>
      <c r="C348" s="311"/>
      <c r="D348" s="311"/>
      <c r="E348" s="311"/>
      <c r="F348" s="311"/>
      <c r="G348" s="311"/>
      <c r="H348" s="311"/>
      <c r="I348" s="311"/>
      <c r="J348" s="311"/>
      <c r="K348" s="311"/>
      <c r="L348" s="311"/>
      <c r="M348" s="311"/>
      <c r="N348" s="311"/>
      <c r="O348" s="311"/>
      <c r="P348" s="311"/>
      <c r="Q348" s="311"/>
      <c r="R348" s="311"/>
      <c r="S348" s="311"/>
      <c r="T348" s="311"/>
      <c r="U348" s="311"/>
      <c r="V348" s="311"/>
      <c r="W348" s="311"/>
      <c r="X348" s="311"/>
      <c r="Y348" s="311"/>
      <c r="Z348" s="311"/>
      <c r="AA348" s="311"/>
      <c r="AB348" s="311"/>
      <c r="AC348" s="311"/>
      <c r="AD348" s="311"/>
      <c r="AE348" s="311"/>
      <c r="AF348" s="311"/>
      <c r="AG348" s="311"/>
      <c r="AH348" s="311"/>
      <c r="AI348" s="311"/>
      <c r="AJ348" s="311"/>
      <c r="AK348" s="311"/>
      <c r="AL348" s="311"/>
      <c r="AM348" s="275"/>
    </row>
    <row r="349" spans="1:39" ht="18" customHeight="1">
      <c r="A349" s="311"/>
      <c r="B349" s="311"/>
      <c r="C349" s="311"/>
      <c r="D349" s="311"/>
      <c r="E349" s="311"/>
      <c r="F349" s="311"/>
      <c r="G349" s="311"/>
      <c r="H349" s="311"/>
      <c r="I349" s="311"/>
      <c r="J349" s="311"/>
      <c r="K349" s="311"/>
      <c r="L349" s="311"/>
      <c r="M349" s="311"/>
      <c r="N349" s="311"/>
      <c r="O349" s="311"/>
      <c r="P349" s="311"/>
      <c r="Q349" s="311"/>
      <c r="R349" s="311"/>
      <c r="S349" s="311"/>
      <c r="T349" s="311"/>
      <c r="U349" s="311"/>
      <c r="V349" s="311"/>
      <c r="W349" s="311"/>
      <c r="X349" s="311"/>
      <c r="Y349" s="311"/>
      <c r="Z349" s="311"/>
      <c r="AA349" s="311"/>
      <c r="AB349" s="311"/>
      <c r="AC349" s="311"/>
      <c r="AD349" s="311"/>
      <c r="AE349" s="311"/>
      <c r="AF349" s="311"/>
      <c r="AG349" s="311"/>
      <c r="AH349" s="311"/>
      <c r="AI349" s="311"/>
      <c r="AJ349" s="311"/>
      <c r="AK349" s="311"/>
      <c r="AL349" s="311"/>
      <c r="AM349" s="275"/>
    </row>
    <row r="350" spans="1:39" ht="15" customHeight="1">
      <c r="A350" s="311"/>
      <c r="B350" s="311"/>
      <c r="C350" s="311"/>
      <c r="D350" s="311"/>
      <c r="E350" s="311"/>
      <c r="F350" s="311"/>
      <c r="G350" s="311"/>
      <c r="H350" s="311"/>
      <c r="I350" s="311"/>
      <c r="J350" s="311"/>
      <c r="K350" s="311"/>
      <c r="L350" s="311"/>
      <c r="M350" s="311"/>
      <c r="N350" s="311"/>
      <c r="O350" s="311"/>
      <c r="P350" s="311"/>
      <c r="Q350" s="311"/>
      <c r="R350" s="311"/>
      <c r="S350" s="311"/>
      <c r="T350" s="311"/>
      <c r="U350" s="311"/>
      <c r="V350" s="311"/>
      <c r="W350" s="311"/>
      <c r="X350" s="311"/>
      <c r="Y350" s="311"/>
      <c r="Z350" s="311"/>
      <c r="AA350" s="311"/>
      <c r="AB350" s="311"/>
      <c r="AC350" s="311"/>
      <c r="AD350" s="311"/>
      <c r="AE350" s="311"/>
      <c r="AF350" s="311"/>
      <c r="AG350" s="311"/>
      <c r="AH350" s="311"/>
      <c r="AI350" s="311"/>
      <c r="AJ350" s="311"/>
      <c r="AK350" s="311"/>
      <c r="AL350" s="311"/>
      <c r="AM350" s="275"/>
    </row>
    <row r="351" spans="1:39" ht="15" customHeight="1">
      <c r="A351" s="311"/>
      <c r="B351" s="311"/>
      <c r="C351" s="311"/>
      <c r="D351" s="311"/>
      <c r="E351" s="311"/>
      <c r="F351" s="311"/>
      <c r="G351" s="311"/>
      <c r="H351" s="311"/>
      <c r="I351" s="311"/>
      <c r="J351" s="311"/>
      <c r="K351" s="311"/>
      <c r="L351" s="311"/>
      <c r="M351" s="311"/>
      <c r="N351" s="311"/>
      <c r="O351" s="311"/>
      <c r="P351" s="311"/>
      <c r="Q351" s="311"/>
      <c r="R351" s="311"/>
      <c r="S351" s="311"/>
      <c r="T351" s="311"/>
      <c r="U351" s="311"/>
      <c r="V351" s="311"/>
      <c r="W351" s="311"/>
      <c r="X351" s="311"/>
      <c r="Y351" s="311"/>
      <c r="Z351" s="311"/>
      <c r="AA351" s="311"/>
      <c r="AB351" s="311"/>
      <c r="AC351" s="311"/>
      <c r="AD351" s="311"/>
      <c r="AE351" s="311"/>
      <c r="AF351" s="311"/>
      <c r="AG351" s="311"/>
      <c r="AH351" s="311"/>
      <c r="AI351" s="311"/>
      <c r="AJ351" s="311"/>
      <c r="AK351" s="311"/>
      <c r="AL351" s="311"/>
      <c r="AM351" s="275"/>
    </row>
    <row r="352" spans="1:39" ht="15" customHeight="1">
      <c r="A352" s="311"/>
      <c r="B352" s="311"/>
      <c r="C352" s="311"/>
      <c r="D352" s="311"/>
      <c r="E352" s="311"/>
      <c r="F352" s="311"/>
      <c r="G352" s="311"/>
      <c r="H352" s="311"/>
      <c r="I352" s="311"/>
      <c r="J352" s="311"/>
      <c r="K352" s="311"/>
      <c r="L352" s="311"/>
      <c r="M352" s="311"/>
      <c r="N352" s="311"/>
      <c r="O352" s="311"/>
      <c r="P352" s="311"/>
      <c r="Q352" s="311"/>
      <c r="R352" s="311"/>
      <c r="S352" s="311"/>
      <c r="T352" s="311"/>
      <c r="U352" s="311"/>
      <c r="V352" s="311"/>
      <c r="W352" s="311"/>
      <c r="X352" s="311"/>
      <c r="Y352" s="311"/>
      <c r="Z352" s="311"/>
      <c r="AA352" s="311"/>
      <c r="AB352" s="311"/>
      <c r="AC352" s="311"/>
      <c r="AD352" s="311"/>
      <c r="AE352" s="311"/>
      <c r="AF352" s="311"/>
      <c r="AG352" s="311"/>
      <c r="AH352" s="311"/>
      <c r="AI352" s="311"/>
      <c r="AJ352" s="311"/>
      <c r="AK352" s="311"/>
      <c r="AL352" s="311"/>
      <c r="AM352" s="275"/>
    </row>
    <row r="353" spans="1:39" ht="15" customHeight="1">
      <c r="A353" s="311"/>
      <c r="B353" s="311"/>
      <c r="C353" s="311"/>
      <c r="D353" s="311"/>
      <c r="E353" s="311"/>
      <c r="F353" s="311"/>
      <c r="G353" s="311"/>
      <c r="H353" s="311"/>
      <c r="I353" s="311"/>
      <c r="J353" s="311"/>
      <c r="K353" s="311"/>
      <c r="L353" s="311"/>
      <c r="M353" s="311"/>
      <c r="N353" s="311"/>
      <c r="O353" s="311"/>
      <c r="P353" s="311"/>
      <c r="Q353" s="311"/>
      <c r="R353" s="311"/>
      <c r="S353" s="311"/>
      <c r="T353" s="311"/>
      <c r="U353" s="311"/>
      <c r="V353" s="311"/>
      <c r="W353" s="311"/>
      <c r="X353" s="311"/>
      <c r="Y353" s="311"/>
      <c r="Z353" s="311"/>
      <c r="AA353" s="311"/>
      <c r="AB353" s="311"/>
      <c r="AC353" s="311"/>
      <c r="AD353" s="311"/>
      <c r="AE353" s="311"/>
      <c r="AF353" s="311"/>
      <c r="AG353" s="311"/>
      <c r="AH353" s="311"/>
      <c r="AI353" s="311"/>
      <c r="AJ353" s="311"/>
      <c r="AK353" s="311"/>
      <c r="AL353" s="311"/>
      <c r="AM353" s="275"/>
    </row>
    <row r="354" spans="1:39" ht="15" customHeight="1">
      <c r="A354" s="311"/>
      <c r="B354" s="311"/>
      <c r="C354" s="311"/>
      <c r="D354" s="311"/>
      <c r="E354" s="311"/>
      <c r="F354" s="311"/>
      <c r="G354" s="311"/>
      <c r="H354" s="311"/>
      <c r="I354" s="311"/>
      <c r="J354" s="311"/>
      <c r="K354" s="311"/>
      <c r="L354" s="311"/>
      <c r="M354" s="311"/>
      <c r="N354" s="311"/>
      <c r="O354" s="311"/>
      <c r="P354" s="311"/>
      <c r="Q354" s="311"/>
      <c r="R354" s="311"/>
      <c r="S354" s="311"/>
      <c r="T354" s="311"/>
      <c r="U354" s="311"/>
      <c r="V354" s="311"/>
      <c r="W354" s="311"/>
      <c r="X354" s="311"/>
      <c r="Y354" s="311"/>
      <c r="Z354" s="311"/>
      <c r="AA354" s="311"/>
      <c r="AB354" s="311"/>
      <c r="AC354" s="311"/>
      <c r="AD354" s="311"/>
      <c r="AE354" s="311"/>
      <c r="AF354" s="311"/>
      <c r="AG354" s="311"/>
      <c r="AH354" s="311"/>
      <c r="AI354" s="311"/>
      <c r="AJ354" s="311"/>
      <c r="AK354" s="311"/>
      <c r="AL354" s="311"/>
      <c r="AM354" s="275"/>
    </row>
    <row r="355" spans="1:39" ht="15" customHeight="1">
      <c r="A355" s="311"/>
      <c r="B355" s="311"/>
      <c r="C355" s="311"/>
      <c r="D355" s="311"/>
      <c r="E355" s="311"/>
      <c r="F355" s="311"/>
      <c r="G355" s="311"/>
      <c r="H355" s="311"/>
      <c r="I355" s="311"/>
      <c r="J355" s="311"/>
      <c r="K355" s="311"/>
      <c r="L355" s="311"/>
      <c r="M355" s="311"/>
      <c r="N355" s="311"/>
      <c r="O355" s="311"/>
      <c r="P355" s="311"/>
      <c r="Q355" s="311"/>
      <c r="R355" s="311"/>
      <c r="S355" s="311"/>
      <c r="T355" s="311"/>
      <c r="U355" s="311"/>
      <c r="V355" s="311"/>
      <c r="W355" s="311"/>
      <c r="X355" s="311"/>
      <c r="Y355" s="311"/>
      <c r="Z355" s="311"/>
      <c r="AA355" s="311"/>
      <c r="AB355" s="311"/>
      <c r="AC355" s="311"/>
      <c r="AD355" s="311"/>
      <c r="AE355" s="311"/>
      <c r="AF355" s="311"/>
      <c r="AG355" s="311"/>
      <c r="AH355" s="311"/>
      <c r="AI355" s="311"/>
      <c r="AJ355" s="311"/>
      <c r="AK355" s="311"/>
      <c r="AL355" s="311"/>
      <c r="AM355" s="275"/>
    </row>
    <row r="356" spans="1:39" ht="15" customHeight="1">
      <c r="A356" s="311"/>
      <c r="B356" s="311"/>
      <c r="C356" s="311"/>
      <c r="D356" s="311"/>
      <c r="E356" s="311"/>
      <c r="F356" s="311"/>
      <c r="G356" s="311"/>
      <c r="H356" s="311"/>
      <c r="I356" s="311"/>
      <c r="J356" s="311"/>
      <c r="K356" s="311"/>
      <c r="L356" s="311"/>
      <c r="M356" s="311"/>
      <c r="N356" s="311"/>
      <c r="O356" s="311"/>
      <c r="P356" s="311"/>
      <c r="Q356" s="311"/>
      <c r="R356" s="311"/>
      <c r="S356" s="311"/>
      <c r="T356" s="311"/>
      <c r="U356" s="311"/>
      <c r="V356" s="311"/>
      <c r="W356" s="311"/>
      <c r="X356" s="311"/>
      <c r="Y356" s="311"/>
      <c r="Z356" s="311"/>
      <c r="AA356" s="311"/>
      <c r="AB356" s="311"/>
      <c r="AC356" s="311"/>
      <c r="AD356" s="311"/>
      <c r="AE356" s="311"/>
      <c r="AF356" s="311"/>
      <c r="AG356" s="311"/>
      <c r="AH356" s="311"/>
      <c r="AI356" s="311"/>
      <c r="AJ356" s="311"/>
      <c r="AK356" s="311"/>
      <c r="AL356" s="311"/>
      <c r="AM356" s="275"/>
    </row>
    <row r="357" spans="1:39" ht="15" customHeight="1">
      <c r="A357" s="311"/>
      <c r="B357" s="311"/>
      <c r="C357" s="311"/>
      <c r="D357" s="311"/>
      <c r="E357" s="311"/>
      <c r="F357" s="311"/>
      <c r="G357" s="311"/>
      <c r="H357" s="311"/>
      <c r="I357" s="311"/>
      <c r="J357" s="311"/>
      <c r="K357" s="311"/>
      <c r="L357" s="311"/>
      <c r="M357" s="311"/>
      <c r="N357" s="311"/>
      <c r="O357" s="311"/>
      <c r="P357" s="311"/>
      <c r="Q357" s="311"/>
      <c r="R357" s="311"/>
      <c r="S357" s="311"/>
      <c r="T357" s="311"/>
      <c r="U357" s="311"/>
      <c r="V357" s="311"/>
      <c r="W357" s="311"/>
      <c r="X357" s="311"/>
      <c r="Y357" s="311"/>
      <c r="Z357" s="311"/>
      <c r="AA357" s="311"/>
      <c r="AB357" s="311"/>
      <c r="AC357" s="311"/>
      <c r="AD357" s="311"/>
      <c r="AE357" s="311"/>
      <c r="AF357" s="311"/>
      <c r="AG357" s="311"/>
      <c r="AH357" s="311"/>
      <c r="AI357" s="311"/>
      <c r="AJ357" s="311"/>
      <c r="AK357" s="311"/>
      <c r="AL357" s="311"/>
      <c r="AM357" s="275"/>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42" priority="43">
      <formula>$AT$60&lt;&gt;""</formula>
    </cfRule>
  </conditionalFormatting>
  <conditionalFormatting sqref="B61:I61">
    <cfRule type="expression" dxfId="41" priority="42">
      <formula>$AT$61&lt;&gt;""</formula>
    </cfRule>
  </conditionalFormatting>
  <conditionalFormatting sqref="B65:I66">
    <cfRule type="expression" dxfId="40" priority="41">
      <formula>$AT$65&lt;&gt;""</formula>
    </cfRule>
  </conditionalFormatting>
  <conditionalFormatting sqref="B67:I68">
    <cfRule type="expression" dxfId="39" priority="39">
      <formula>$AT$68&lt;&gt;""</formula>
    </cfRule>
    <cfRule type="expression" dxfId="38" priority="40">
      <formula>$AT$67&lt;&gt;""</formula>
    </cfRule>
  </conditionalFormatting>
  <conditionalFormatting sqref="B72:I72">
    <cfRule type="expression" dxfId="37" priority="38">
      <formula>$AT$72&lt;&gt;""</formula>
    </cfRule>
  </conditionalFormatting>
  <conditionalFormatting sqref="B73:I75">
    <cfRule type="expression" dxfId="36" priority="37">
      <formula>$AT$73&lt;&gt;""</formula>
    </cfRule>
  </conditionalFormatting>
  <conditionalFormatting sqref="A78:G78">
    <cfRule type="expression" dxfId="35" priority="36">
      <formula>$AT$78&lt;&gt;""</formula>
    </cfRule>
  </conditionalFormatting>
  <conditionalFormatting sqref="A81:I81">
    <cfRule type="expression" dxfId="34" priority="35">
      <formula>$AT$81&lt;&gt;""</formula>
    </cfRule>
  </conditionalFormatting>
  <conditionalFormatting sqref="B84:I84">
    <cfRule type="expression" dxfId="33" priority="34">
      <formula>$AT$84&lt;&gt;""</formula>
    </cfRule>
  </conditionalFormatting>
  <conditionalFormatting sqref="B85:I85">
    <cfRule type="expression" dxfId="32" priority="33">
      <formula>$AT$85&lt;&gt;""</formula>
    </cfRule>
  </conditionalFormatting>
  <conditionalFormatting sqref="B86:I87">
    <cfRule type="expression" dxfId="31" priority="32">
      <formula>$AT$86&lt;&gt;""</formula>
    </cfRule>
  </conditionalFormatting>
  <conditionalFormatting sqref="B88:I89">
    <cfRule type="expression" dxfId="30" priority="31">
      <formula>$AT$88&lt;&gt;""</formula>
    </cfRule>
  </conditionalFormatting>
  <conditionalFormatting sqref="B90:I90">
    <cfRule type="expression" dxfId="29" priority="30">
      <formula>$AT$90&lt;&gt;""</formula>
    </cfRule>
  </conditionalFormatting>
  <conditionalFormatting sqref="B91:I92">
    <cfRule type="expression" dxfId="28" priority="29">
      <formula>$AT$92&lt;&gt;""</formula>
    </cfRule>
  </conditionalFormatting>
  <conditionalFormatting sqref="B94:I99">
    <cfRule type="expression" dxfId="27" priority="28">
      <formula>$AM$94&lt;&gt;""</formula>
    </cfRule>
  </conditionalFormatting>
  <conditionalFormatting sqref="B100:I102">
    <cfRule type="expression" dxfId="26" priority="27">
      <formula>$AT$100&lt;&gt;""</formula>
    </cfRule>
  </conditionalFormatting>
  <conditionalFormatting sqref="B103:I104">
    <cfRule type="expression" dxfId="25" priority="26">
      <formula>$AT$104&lt;&gt;""</formula>
    </cfRule>
  </conditionalFormatting>
  <conditionalFormatting sqref="B105:I106">
    <cfRule type="expression" dxfId="24" priority="25">
      <formula>$AT$106&lt;&gt;""</formula>
    </cfRule>
  </conditionalFormatting>
  <conditionalFormatting sqref="A109:O109">
    <cfRule type="expression" dxfId="23" priority="24">
      <formula>$AT$109&lt;&gt;""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7:AT68 AT65 AT72:AT73">
    <cfRule type="notContainsBlanks" dxfId="4" priority="48">
      <formula>LEN(TRIM(AT65))&gt;0</formula>
    </cfRule>
  </conditionalFormatting>
  <conditionalFormatting sqref="AT81 AT78">
    <cfRule type="notContainsBlanks" dxfId="3" priority="49">
      <formula>LEN(TRIM(AT78))&gt;0</formula>
    </cfRule>
  </conditionalFormatting>
  <conditionalFormatting sqref="AT106 AT104 AT94:AT100 AT92 AT90 AT88 AT84:AT8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2335</v>
      </c>
      <c r="B1" s="6" t="s">
        <v>2310</v>
      </c>
      <c r="C1" s="6" t="s">
        <v>2408</v>
      </c>
    </row>
    <row r="2" spans="1:3">
      <c r="A2" t="s">
        <v>2334</v>
      </c>
      <c r="B2" t="s">
        <v>2336</v>
      </c>
      <c r="C2" t="s">
        <v>2334</v>
      </c>
    </row>
    <row r="3" spans="1:3">
      <c r="A3" t="s">
        <v>2281</v>
      </c>
      <c r="B3" t="s">
        <v>2337</v>
      </c>
      <c r="C3" t="s">
        <v>2281</v>
      </c>
    </row>
    <row r="4" spans="1:3">
      <c r="A4">
        <v>10</v>
      </c>
      <c r="B4" t="s">
        <v>2338</v>
      </c>
      <c r="C4" t="s">
        <v>2319</v>
      </c>
    </row>
    <row r="5" spans="1:3">
      <c r="A5">
        <v>11</v>
      </c>
      <c r="B5" t="s">
        <v>2339</v>
      </c>
      <c r="C5" t="s">
        <v>2320</v>
      </c>
    </row>
    <row r="6" spans="1:3">
      <c r="A6">
        <v>12</v>
      </c>
      <c r="B6" t="s">
        <v>2340</v>
      </c>
      <c r="C6" t="s">
        <v>2321</v>
      </c>
    </row>
    <row r="7" spans="1:3">
      <c r="A7">
        <v>13</v>
      </c>
      <c r="B7" t="s">
        <v>2341</v>
      </c>
      <c r="C7" t="s">
        <v>2322</v>
      </c>
    </row>
    <row r="8" spans="1:3">
      <c r="A8">
        <v>14</v>
      </c>
      <c r="B8" t="s">
        <v>2342</v>
      </c>
    </row>
    <row r="9" spans="1:3">
      <c r="A9">
        <v>15</v>
      </c>
      <c r="B9" t="s">
        <v>2343</v>
      </c>
    </row>
    <row r="10" spans="1:3">
      <c r="A10">
        <v>16</v>
      </c>
      <c r="B10" t="s">
        <v>2344</v>
      </c>
    </row>
    <row r="11" spans="1:3">
      <c r="A11">
        <v>17</v>
      </c>
      <c r="B11" t="s">
        <v>2345</v>
      </c>
    </row>
    <row r="12" spans="1:3">
      <c r="A12">
        <v>18</v>
      </c>
      <c r="B12" t="s">
        <v>2346</v>
      </c>
    </row>
    <row r="13" spans="1:3">
      <c r="A13">
        <v>19</v>
      </c>
      <c r="B13" t="s">
        <v>2347</v>
      </c>
    </row>
    <row r="14" spans="1:3">
      <c r="A14">
        <v>20</v>
      </c>
      <c r="B14" t="s">
        <v>2348</v>
      </c>
    </row>
    <row r="15" spans="1:3">
      <c r="A15">
        <v>21</v>
      </c>
      <c r="B15" t="s">
        <v>2349</v>
      </c>
    </row>
    <row r="16" spans="1:3">
      <c r="A16">
        <v>22</v>
      </c>
      <c r="B16" t="s">
        <v>2350</v>
      </c>
    </row>
    <row r="17" spans="1:2">
      <c r="A17">
        <v>23</v>
      </c>
      <c r="B17" t="s">
        <v>2351</v>
      </c>
    </row>
    <row r="18" spans="1:2">
      <c r="A18">
        <v>24</v>
      </c>
      <c r="B18" t="s">
        <v>2352</v>
      </c>
    </row>
    <row r="19" spans="1:2">
      <c r="A19">
        <v>30</v>
      </c>
      <c r="B19" t="s">
        <v>2353</v>
      </c>
    </row>
    <row r="20" spans="1:2">
      <c r="A20">
        <v>31</v>
      </c>
      <c r="B20" t="s">
        <v>2354</v>
      </c>
    </row>
    <row r="21" spans="1:2">
      <c r="A21">
        <v>32</v>
      </c>
      <c r="B21" t="s">
        <v>2355</v>
      </c>
    </row>
    <row r="22" spans="1:2">
      <c r="A22">
        <v>33</v>
      </c>
      <c r="B22" t="s">
        <v>2356</v>
      </c>
    </row>
    <row r="23" spans="1:2">
      <c r="A23">
        <v>34</v>
      </c>
      <c r="B23" t="s">
        <v>2357</v>
      </c>
    </row>
    <row r="24" spans="1:2">
      <c r="A24">
        <v>35</v>
      </c>
      <c r="B24" t="s">
        <v>2358</v>
      </c>
    </row>
    <row r="25" spans="1:2">
      <c r="A25">
        <v>36</v>
      </c>
      <c r="B25" t="s">
        <v>2359</v>
      </c>
    </row>
    <row r="26" spans="1:2">
      <c r="A26">
        <v>37</v>
      </c>
      <c r="B26" t="s">
        <v>2360</v>
      </c>
    </row>
    <row r="27" spans="1:2">
      <c r="A27">
        <v>38</v>
      </c>
      <c r="B27" t="s">
        <v>2361</v>
      </c>
    </row>
    <row r="28" spans="1:2">
      <c r="A28">
        <v>39</v>
      </c>
      <c r="B28" t="s">
        <v>2362</v>
      </c>
    </row>
    <row r="29" spans="1:2">
      <c r="A29">
        <v>40</v>
      </c>
      <c r="B29" t="s">
        <v>2363</v>
      </c>
    </row>
    <row r="30" spans="1:2">
      <c r="A30">
        <v>41</v>
      </c>
      <c r="B30" t="s">
        <v>2364</v>
      </c>
    </row>
    <row r="31" spans="1:2">
      <c r="A31">
        <v>42</v>
      </c>
      <c r="B31" t="s">
        <v>2365</v>
      </c>
    </row>
    <row r="32" spans="1:2">
      <c r="A32">
        <v>43</v>
      </c>
      <c r="B32" t="s">
        <v>2366</v>
      </c>
    </row>
    <row r="33" spans="1:2">
      <c r="A33">
        <v>44</v>
      </c>
      <c r="B33" t="s">
        <v>2367</v>
      </c>
    </row>
    <row r="34" spans="1:2">
      <c r="B34" t="s">
        <v>2368</v>
      </c>
    </row>
    <row r="35" spans="1:2">
      <c r="B35" t="s">
        <v>2369</v>
      </c>
    </row>
    <row r="36" spans="1:2">
      <c r="B36" t="s">
        <v>2370</v>
      </c>
    </row>
    <row r="37" spans="1:2">
      <c r="B37" t="s">
        <v>2371</v>
      </c>
    </row>
    <row r="38" spans="1:2">
      <c r="B38" t="s">
        <v>2372</v>
      </c>
    </row>
    <row r="39" spans="1:2">
      <c r="B39" t="s">
        <v>2373</v>
      </c>
    </row>
    <row r="40" spans="1:2">
      <c r="B40" t="s">
        <v>2374</v>
      </c>
    </row>
    <row r="41" spans="1:2">
      <c r="B41" t="s">
        <v>2375</v>
      </c>
    </row>
    <row r="42" spans="1:2">
      <c r="B42" t="s">
        <v>2376</v>
      </c>
    </row>
    <row r="43" spans="1:2">
      <c r="B43" t="s">
        <v>2377</v>
      </c>
    </row>
    <row r="44" spans="1:2">
      <c r="B44" t="s">
        <v>2378</v>
      </c>
    </row>
    <row r="45" spans="1:2">
      <c r="B45" t="s">
        <v>2379</v>
      </c>
    </row>
    <row r="46" spans="1:2">
      <c r="B46" t="s">
        <v>2380</v>
      </c>
    </row>
    <row r="47" spans="1:2">
      <c r="B47" t="s">
        <v>2381</v>
      </c>
    </row>
    <row r="48" spans="1:2">
      <c r="B48" t="s">
        <v>2382</v>
      </c>
    </row>
    <row r="49" spans="2:2">
      <c r="B49" t="s">
        <v>2383</v>
      </c>
    </row>
    <row r="50" spans="2:2">
      <c r="B50" t="s">
        <v>2384</v>
      </c>
    </row>
    <row r="51" spans="2:2">
      <c r="B51" t="s">
        <v>2385</v>
      </c>
    </row>
    <row r="52" spans="2:2">
      <c r="B52" t="s">
        <v>2386</v>
      </c>
    </row>
    <row r="53" spans="2:2">
      <c r="B53" t="s">
        <v>2387</v>
      </c>
    </row>
    <row r="54" spans="2:2">
      <c r="B54" t="s">
        <v>2388</v>
      </c>
    </row>
    <row r="55" spans="2:2">
      <c r="B55" t="s">
        <v>2389</v>
      </c>
    </row>
    <row r="56" spans="2:2">
      <c r="B56" t="s">
        <v>2390</v>
      </c>
    </row>
    <row r="57" spans="2:2">
      <c r="B57" t="s">
        <v>2391</v>
      </c>
    </row>
    <row r="58" spans="2:2">
      <c r="B58" t="s">
        <v>2392</v>
      </c>
    </row>
    <row r="59" spans="2:2">
      <c r="B59" t="s">
        <v>2393</v>
      </c>
    </row>
    <row r="60" spans="2:2">
      <c r="B60" t="s">
        <v>2394</v>
      </c>
    </row>
    <row r="61" spans="2:2">
      <c r="B61" t="s">
        <v>2395</v>
      </c>
    </row>
    <row r="62" spans="2:2">
      <c r="B62" t="s">
        <v>2396</v>
      </c>
    </row>
    <row r="63" spans="2:2">
      <c r="B63" t="s">
        <v>2397</v>
      </c>
    </row>
    <row r="64" spans="2:2">
      <c r="B64" t="s">
        <v>2398</v>
      </c>
    </row>
    <row r="65" spans="2:2">
      <c r="B65" t="s">
        <v>2399</v>
      </c>
    </row>
    <row r="66" spans="2:2">
      <c r="B66" t="s">
        <v>2400</v>
      </c>
    </row>
    <row r="67" spans="2:2">
      <c r="B67" t="s">
        <v>2401</v>
      </c>
    </row>
    <row r="68" spans="2:2">
      <c r="B68" t="s">
        <v>2402</v>
      </c>
    </row>
    <row r="69" spans="2:2">
      <c r="B69" t="s">
        <v>2403</v>
      </c>
    </row>
    <row r="70" spans="2:2">
      <c r="B70" t="s">
        <v>2404</v>
      </c>
    </row>
    <row r="71" spans="2:2">
      <c r="B71" t="s">
        <v>2405</v>
      </c>
    </row>
    <row r="72" spans="2:2">
      <c r="B72" t="s">
        <v>2406</v>
      </c>
    </row>
    <row r="73" spans="2:2">
      <c r="B73" t="s">
        <v>2407</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2095</v>
      </c>
      <c r="C4" s="86" t="s">
        <v>2105</v>
      </c>
      <c r="D4" s="86" t="s">
        <v>2102</v>
      </c>
      <c r="E4" s="86" t="s">
        <v>2103</v>
      </c>
      <c r="F4" s="86" t="s">
        <v>2104</v>
      </c>
      <c r="G4" s="86" t="s">
        <v>2097</v>
      </c>
      <c r="H4" s="86" t="s">
        <v>2098</v>
      </c>
      <c r="I4" s="86" t="s">
        <v>2099</v>
      </c>
      <c r="J4" s="86" t="s">
        <v>2100</v>
      </c>
      <c r="K4" s="86" t="s">
        <v>2096</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2409</v>
      </c>
      <c r="Y4" s="10" t="s">
        <v>2452</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3" t="s">
        <v>2413</v>
      </c>
      <c r="AT4" s="13" t="s">
        <v>2414</v>
      </c>
      <c r="AU4" s="13" t="s">
        <v>2415</v>
      </c>
      <c r="AV4" s="13" t="s">
        <v>2416</v>
      </c>
      <c r="AW4" s="13" t="s">
        <v>2417</v>
      </c>
      <c r="AX4" s="13" t="s">
        <v>2418</v>
      </c>
      <c r="AY4" s="13" t="s">
        <v>2411</v>
      </c>
      <c r="AZ4" s="13" t="s">
        <v>2412</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t="e">
        <f>SUM(D6,D10,D14,D18,D22,D26,D30,D34,D38,D42,D46,D50,D54,D58,D62)</f>
        <v>#REF!</v>
      </c>
      <c r="F6" s="54" t="e">
        <f>IF(E6&gt;1,D6,0)</f>
        <v>#REF!</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e">
        <f>IF(F6=0,"",C6)</f>
        <v>#REF!</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t="e">
        <f>E6</f>
        <v>#REF!</v>
      </c>
      <c r="F7" s="54" t="e">
        <f t="shared" ref="F7:F17" si="3">IF(E7&gt;1,D7,0)</f>
        <v>#REF!</v>
      </c>
      <c r="G7" s="306">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e">
        <f>IF(F7=0,"",C7)</f>
        <v>#REF!</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t="e">
        <f t="shared" ref="E8:E21" si="10">E7</f>
        <v>#REF!</v>
      </c>
      <c r="F8" s="54" t="e">
        <f t="shared" si="3"/>
        <v>#REF!</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e">
        <f>IF(F8=0,"",C8)</f>
        <v>#REF!</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t="e">
        <f t="shared" si="10"/>
        <v>#REF!</v>
      </c>
      <c r="F9" s="54" t="e">
        <f t="shared" si="3"/>
        <v>#REF!</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e">
        <f>IF(F9=0,"",C9)</f>
        <v>#REF!</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t="e">
        <f>E9</f>
        <v>#REF!</v>
      </c>
      <c r="F10" s="63" t="e">
        <f t="shared" si="3"/>
        <v>#REF!</v>
      </c>
      <c r="G10" s="63">
        <v>1</v>
      </c>
      <c r="H10" s="63">
        <f t="shared" si="4"/>
        <v>0</v>
      </c>
      <c r="I10" s="63">
        <f>SUM(H$10:H10)*H10</f>
        <v>0</v>
      </c>
      <c r="J10" s="63">
        <f>SUM(H$10:H$13)</f>
        <v>0</v>
      </c>
      <c r="K10" s="63">
        <f>IF(J10&gt;1,I10,0)</f>
        <v>0</v>
      </c>
      <c r="L10" s="62">
        <f t="shared" si="11"/>
        <v>0</v>
      </c>
      <c r="M10" s="62">
        <f>IF(L10=0,0,SUM(L$6:L10))</f>
        <v>0</v>
      </c>
      <c r="N10" s="64"/>
      <c r="O10" s="64"/>
      <c r="P10" s="64"/>
      <c r="Q10" s="65"/>
      <c r="R10" s="64" t="e">
        <f>IF(F10=0,"",C10)</f>
        <v>#REF!</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t="e">
        <f>E10</f>
        <v>#REF!</v>
      </c>
      <c r="F11" s="63" t="e">
        <f t="shared" si="3"/>
        <v>#REF!</v>
      </c>
      <c r="G11" s="305">
        <v>2</v>
      </c>
      <c r="H11" s="63">
        <f t="shared" si="4"/>
        <v>0</v>
      </c>
      <c r="I11" s="63">
        <f>SUM(H$10:H11)*H11</f>
        <v>0</v>
      </c>
      <c r="J11" s="63">
        <f>SUM(H$10:H$13)</f>
        <v>0</v>
      </c>
      <c r="K11" s="63">
        <f t="shared" si="5"/>
        <v>0</v>
      </c>
      <c r="L11" s="62">
        <f t="shared" si="11"/>
        <v>0</v>
      </c>
      <c r="M11" s="62">
        <f>IF(L11=0,0,SUM(L$6:L11))</f>
        <v>0</v>
      </c>
      <c r="N11" s="64"/>
      <c r="O11" s="64"/>
      <c r="P11" s="64"/>
      <c r="Q11" s="65"/>
      <c r="R11" s="64" t="e">
        <f t="shared" ref="R11:R21" si="12">IF(F11=0,"",C11)</f>
        <v>#REF!</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t="e">
        <f t="shared" si="10"/>
        <v>#REF!</v>
      </c>
      <c r="F12" s="63" t="e">
        <f t="shared" si="3"/>
        <v>#REF!</v>
      </c>
      <c r="G12" s="63">
        <v>3</v>
      </c>
      <c r="H12" s="63">
        <f t="shared" si="4"/>
        <v>0</v>
      </c>
      <c r="I12" s="63">
        <f>SUM(H$10:H12)*H12</f>
        <v>0</v>
      </c>
      <c r="J12" s="63">
        <f>SUM(H$10:H$13)</f>
        <v>0</v>
      </c>
      <c r="K12" s="63">
        <f t="shared" si="5"/>
        <v>0</v>
      </c>
      <c r="L12" s="62">
        <f t="shared" si="11"/>
        <v>0</v>
      </c>
      <c r="M12" s="62">
        <f>IF(L12=0,0,SUM(L$6:L12))</f>
        <v>0</v>
      </c>
      <c r="N12" s="64"/>
      <c r="O12" s="64"/>
      <c r="P12" s="64"/>
      <c r="Q12" s="65"/>
      <c r="R12" s="64" t="e">
        <f t="shared" si="12"/>
        <v>#REF!</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t="e">
        <f t="shared" si="10"/>
        <v>#REF!</v>
      </c>
      <c r="F13" s="63" t="e">
        <f t="shared" si="3"/>
        <v>#REF!</v>
      </c>
      <c r="G13" s="63">
        <v>4</v>
      </c>
      <c r="H13" s="63">
        <f>IF(AM13="",0,1)</f>
        <v>0</v>
      </c>
      <c r="I13" s="63">
        <f>SUM(H$10:H13)*H13</f>
        <v>0</v>
      </c>
      <c r="J13" s="63">
        <f>SUM(H$10:H$13)</f>
        <v>0</v>
      </c>
      <c r="K13" s="63">
        <f t="shared" si="5"/>
        <v>0</v>
      </c>
      <c r="L13" s="62">
        <f t="shared" si="11"/>
        <v>0</v>
      </c>
      <c r="M13" s="62">
        <f>IF(L13=0,0,SUM(L$6:L13))</f>
        <v>0</v>
      </c>
      <c r="N13" s="64"/>
      <c r="O13" s="64"/>
      <c r="P13" s="64"/>
      <c r="Q13" s="65"/>
      <c r="R13" s="64" t="e">
        <f t="shared" si="12"/>
        <v>#REF!</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t="e">
        <f>E13</f>
        <v>#REF!</v>
      </c>
      <c r="F14" s="72" t="e">
        <f t="shared" si="3"/>
        <v>#REF!</v>
      </c>
      <c r="G14" s="72">
        <v>1</v>
      </c>
      <c r="H14" s="72">
        <f>IF(AM14="",0,1)</f>
        <v>0</v>
      </c>
      <c r="I14" s="72">
        <f>SUM(H$14:H14)*H14</f>
        <v>0</v>
      </c>
      <c r="J14" s="72">
        <f>SUM(H$14:H$17)</f>
        <v>0</v>
      </c>
      <c r="K14" s="72">
        <f t="shared" si="5"/>
        <v>0</v>
      </c>
      <c r="L14" s="71">
        <f t="shared" si="11"/>
        <v>0</v>
      </c>
      <c r="M14" s="71">
        <f>IF(L14=0,0,SUM(L$6:L14))</f>
        <v>0</v>
      </c>
      <c r="N14" s="73"/>
      <c r="O14" s="73"/>
      <c r="P14" s="73"/>
      <c r="Q14" s="74"/>
      <c r="R14" s="73" t="e">
        <f>IF(F14=0,"",C14)</f>
        <v>#REF!</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t="e">
        <f t="shared" si="10"/>
        <v>#REF!</v>
      </c>
      <c r="F15" s="72" t="e">
        <f t="shared" si="3"/>
        <v>#REF!</v>
      </c>
      <c r="G15" s="304">
        <v>2</v>
      </c>
      <c r="H15" s="72">
        <f t="shared" si="4"/>
        <v>0</v>
      </c>
      <c r="I15" s="72">
        <f>SUM(H$14:H15)*H15</f>
        <v>0</v>
      </c>
      <c r="J15" s="72">
        <f>SUM(H$14:H$17)</f>
        <v>0</v>
      </c>
      <c r="K15" s="72">
        <f t="shared" si="5"/>
        <v>0</v>
      </c>
      <c r="L15" s="71">
        <f t="shared" si="11"/>
        <v>0</v>
      </c>
      <c r="M15" s="71">
        <f>IF(L15=0,0,SUM(L$6:L15))</f>
        <v>0</v>
      </c>
      <c r="N15" s="73"/>
      <c r="O15" s="73"/>
      <c r="P15" s="73"/>
      <c r="Q15" s="74"/>
      <c r="R15" s="73" t="e">
        <f>IF(F15=0,"",C15)</f>
        <v>#REF!</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t="e">
        <f t="shared" si="10"/>
        <v>#REF!</v>
      </c>
      <c r="F16" s="72" t="e">
        <f t="shared" si="3"/>
        <v>#REF!</v>
      </c>
      <c r="G16" s="72">
        <v>3</v>
      </c>
      <c r="H16" s="72">
        <f t="shared" si="4"/>
        <v>0</v>
      </c>
      <c r="I16" s="72">
        <f>SUM(H$14:H16)*H16</f>
        <v>0</v>
      </c>
      <c r="J16" s="72">
        <f>SUM(H$14:H$17)</f>
        <v>0</v>
      </c>
      <c r="K16" s="72">
        <f t="shared" si="5"/>
        <v>0</v>
      </c>
      <c r="L16" s="71">
        <f t="shared" si="11"/>
        <v>0</v>
      </c>
      <c r="M16" s="71">
        <f>IF(L16=0,0,SUM(L$6:L16))</f>
        <v>0</v>
      </c>
      <c r="N16" s="73"/>
      <c r="O16" s="73"/>
      <c r="P16" s="73"/>
      <c r="Q16" s="74"/>
      <c r="R16" s="73" t="e">
        <f t="shared" si="12"/>
        <v>#REF!</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t="e">
        <f t="shared" si="10"/>
        <v>#REF!</v>
      </c>
      <c r="F17" s="72" t="e">
        <f t="shared" si="3"/>
        <v>#REF!</v>
      </c>
      <c r="G17" s="72">
        <v>4</v>
      </c>
      <c r="H17" s="72">
        <f t="shared" si="4"/>
        <v>0</v>
      </c>
      <c r="I17" s="72">
        <f>SUM(H$14:H17)*H17</f>
        <v>0</v>
      </c>
      <c r="J17" s="72">
        <f>SUM(H$14:H$17)</f>
        <v>0</v>
      </c>
      <c r="K17" s="72">
        <f t="shared" si="5"/>
        <v>0</v>
      </c>
      <c r="L17" s="71">
        <f t="shared" si="11"/>
        <v>0</v>
      </c>
      <c r="M17" s="71">
        <f>IF(L17=0,0,SUM(L$6:L17))</f>
        <v>0</v>
      </c>
      <c r="N17" s="73"/>
      <c r="O17" s="73"/>
      <c r="P17" s="73"/>
      <c r="Q17" s="74"/>
      <c r="R17" s="73" t="e">
        <f t="shared" si="12"/>
        <v>#REF!</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e">
        <f xml:space="preserve"> IF(#REF!="", "",#REF!)</f>
        <v>#REF!</v>
      </c>
      <c r="D18" s="90" t="e">
        <f t="shared" ref="D18:D23" si="29">IF(C18="",0,1)</f>
        <v>#REF!</v>
      </c>
      <c r="E18" s="90" t="e">
        <f>E17</f>
        <v>#REF!</v>
      </c>
      <c r="F18" s="90" t="e">
        <f t="shared" ref="F18:F26" si="30">IF(E18&gt;1,D18,0)</f>
        <v>#REF!</v>
      </c>
      <c r="G18" s="90">
        <v>1</v>
      </c>
      <c r="H18" s="90" t="e">
        <f t="shared" ref="H18:H26" si="31">IF(AM18="",0,1)</f>
        <v>#REF!</v>
      </c>
      <c r="I18" s="90" t="e">
        <f>SUM(H$18:H18)*H18</f>
        <v>#REF!</v>
      </c>
      <c r="J18" s="90" t="e">
        <f>SUM(H$18:H$21)</f>
        <v>#REF!</v>
      </c>
      <c r="K18" s="90" t="e">
        <f t="shared" ref="K18:K25" si="32">IF(J18&gt;1,I18,0)</f>
        <v>#REF!</v>
      </c>
      <c r="L18" s="89" t="e">
        <f t="shared" ref="L18:L25" si="33">IF(AND(D18=1,H18=1),1,IF(AND(D18=1,J18=0,G18=1),1,0))</f>
        <v>#REF!</v>
      </c>
      <c r="M18" s="89" t="e">
        <f>IF(L18=0,0,SUM(L$6:L18))</f>
        <v>#REF!</v>
      </c>
      <c r="N18" s="91"/>
      <c r="O18" s="91"/>
      <c r="P18" s="91"/>
      <c r="Q18" s="92"/>
      <c r="R18" s="91" t="e">
        <f>IF(F18=0,"",C18)</f>
        <v>#REF!</v>
      </c>
      <c r="S18" s="93" t="e">
        <f t="shared" si="0"/>
        <v>#REF!</v>
      </c>
      <c r="T18" s="93" t="str">
        <f>T6</f>
        <v/>
      </c>
      <c r="U18" s="93" t="str">
        <f>U6</f>
        <v/>
      </c>
      <c r="V18" s="93" t="str">
        <f>V6</f>
        <v/>
      </c>
      <c r="W18" s="93" t="e">
        <f>IF(#REF!=TRUE,1,IF(#REF!=TRUE,2,IF(#REF!=TRUE,3,IF(#REF!=TRUE,4,""))))</f>
        <v>#REF!</v>
      </c>
      <c r="X18" s="94" t="e">
        <f>IF(#REF!="", "",#REF!)</f>
        <v>#REF!</v>
      </c>
      <c r="Y18" s="94" t="e">
        <f>IF(#REF!="", "",#REF!)</f>
        <v>#REF!</v>
      </c>
      <c r="Z18" s="93" t="e">
        <f>IF(#REF!,1,"")</f>
        <v>#REF!</v>
      </c>
      <c r="AA18" s="94" t="e">
        <f>IF(#REF!="", "",#REF!)</f>
        <v>#REF!</v>
      </c>
      <c r="AB18" s="93" t="e">
        <f>IF(ISBLANK(#REF!),"",#REF!)</f>
        <v>#REF!</v>
      </c>
      <c r="AC18" s="94" t="e">
        <f>IF(#REF!="", "",#REF!)</f>
        <v>#REF!</v>
      </c>
      <c r="AD18" s="94" t="e">
        <f>IF(#REF!="", "",#REF!)</f>
        <v>#REF!</v>
      </c>
      <c r="AE18" s="94" t="e">
        <f>IF(#REF!="", "",#REF!)</f>
        <v>#REF!</v>
      </c>
      <c r="AF18" s="94" t="e">
        <f>IF(#REF!="", "",#REF!)</f>
        <v>#REF!</v>
      </c>
      <c r="AG18" s="174"/>
      <c r="AH18" s="93" t="e">
        <f>IF(#REF!,1,IF(#REF!,2,""))</f>
        <v>#REF!</v>
      </c>
      <c r="AI18" s="93" t="e">
        <f>IF(#REF!=TRUE,1,
    IF(#REF!=TRUE,2,
        IF(#REF!=TRUE,3,
            IF(#REF!=TRUE,4,
                IF(#REF!=TRUE,5,"")
            )
        )
    )
)</f>
        <v>#REF!</v>
      </c>
      <c r="AJ18" s="93" t="e">
        <f>IF(#REF!,1,IF(#REF!,2,IF(#REF!,3,"")))</f>
        <v>#REF!</v>
      </c>
      <c r="AK18" s="93" t="e">
        <f>IF(#REF!,1,IF(#REF!,2,IF(#REF!,3,"")))</f>
        <v>#REF!</v>
      </c>
      <c r="AL18" s="93" t="e">
        <f>IF(#REF!,1,IF(#REF!,2,IF(#REF!,3,"")))</f>
        <v>#REF!</v>
      </c>
      <c r="AM18" s="93" t="e">
        <f>IF(#REF!,1,"")</f>
        <v>#REF!</v>
      </c>
      <c r="AN18" s="93" t="e">
        <f>IF(#REF!=0,"",#REF!)</f>
        <v>#REF!</v>
      </c>
      <c r="AO18" s="93" t="e">
        <f>IF(#REF!="","",#REF!)</f>
        <v>#REF!</v>
      </c>
      <c r="AP18" s="171"/>
      <c r="AQ18" s="171"/>
      <c r="AR18" s="93" t="e">
        <f t="shared" si="1"/>
        <v>#REF!</v>
      </c>
      <c r="AS18" s="93" t="e">
        <f xml:space="preserve"> IF(#REF!="", "",#REF!)</f>
        <v>#REF!</v>
      </c>
      <c r="AT18" s="93" t="e">
        <f xml:space="preserve"> IF(#REF!="", "",#REF!)</f>
        <v>#REF!</v>
      </c>
      <c r="AU18" s="93" t="e">
        <f xml:space="preserve"> IF(#REF!="", "",#REF!)</f>
        <v>#REF!</v>
      </c>
      <c r="AV18" s="93" t="e">
        <f xml:space="preserve"> IF(#REF!="", "",#REF!)</f>
        <v>#REF!</v>
      </c>
      <c r="AW18" s="93" t="e">
        <f xml:space="preserve"> IF(#REF!="", "",#REF!)</f>
        <v>#REF!</v>
      </c>
      <c r="AX18" s="93" t="e">
        <f xml:space="preserve"> IF(#REF!="", "",#REF!)</f>
        <v>#REF!</v>
      </c>
      <c r="AY18" s="93" t="e">
        <f>IF(#REF!,1,"")</f>
        <v>#REF!</v>
      </c>
      <c r="AZ18" s="93" t="e">
        <f xml:space="preserve"> IF(#REF!="", "",#REF!)</f>
        <v>#REF!</v>
      </c>
    </row>
    <row r="19" spans="1:52" s="95" customFormat="1">
      <c r="A19" s="89">
        <v>14</v>
      </c>
      <c r="B19" s="90">
        <v>4</v>
      </c>
      <c r="C19" s="90" t="e">
        <f>C18</f>
        <v>#REF!</v>
      </c>
      <c r="D19" s="90" t="e">
        <f t="shared" si="29"/>
        <v>#REF!</v>
      </c>
      <c r="E19" s="90" t="e">
        <f t="shared" si="10"/>
        <v>#REF!</v>
      </c>
      <c r="F19" s="90" t="e">
        <f t="shared" si="30"/>
        <v>#REF!</v>
      </c>
      <c r="G19" s="90">
        <v>2</v>
      </c>
      <c r="H19" s="90" t="e">
        <f t="shared" si="31"/>
        <v>#REF!</v>
      </c>
      <c r="I19" s="90" t="e">
        <f>SUM(H$18:H19)*H19</f>
        <v>#REF!</v>
      </c>
      <c r="J19" s="90" t="e">
        <f>SUM(H$18:H$21)</f>
        <v>#REF!</v>
      </c>
      <c r="K19" s="90" t="e">
        <f t="shared" si="32"/>
        <v>#REF!</v>
      </c>
      <c r="L19" s="89" t="e">
        <f t="shared" si="33"/>
        <v>#REF!</v>
      </c>
      <c r="M19" s="89" t="e">
        <f>IF(L19=0,0,SUM(L$6:L19))</f>
        <v>#REF!</v>
      </c>
      <c r="N19" s="91"/>
      <c r="O19" s="91"/>
      <c r="P19" s="91"/>
      <c r="Q19" s="92"/>
      <c r="R19" s="91" t="e">
        <f>IF(F19=0,"",C19)</f>
        <v>#REF!</v>
      </c>
      <c r="S19" s="93" t="e">
        <f t="shared" ref="S19:S40" si="34">IF(K19=0,"",K19)</f>
        <v>#REF!</v>
      </c>
      <c r="T19" s="93" t="str">
        <f>T18</f>
        <v/>
      </c>
      <c r="U19" s="93" t="str">
        <f t="shared" si="20"/>
        <v/>
      </c>
      <c r="V19" s="93" t="str">
        <f t="shared" ref="V19:AD19" si="35">V18</f>
        <v/>
      </c>
      <c r="W19" s="93" t="e">
        <f>W18</f>
        <v>#REF!</v>
      </c>
      <c r="X19" s="94" t="e">
        <f t="shared" si="35"/>
        <v>#REF!</v>
      </c>
      <c r="Y19" s="94" t="e">
        <f>Y18</f>
        <v>#REF!</v>
      </c>
      <c r="Z19" s="93" t="e">
        <f t="shared" si="35"/>
        <v>#REF!</v>
      </c>
      <c r="AA19" s="93" t="e">
        <f>AA18</f>
        <v>#REF!</v>
      </c>
      <c r="AB19" s="93" t="e">
        <f t="shared" si="35"/>
        <v>#REF!</v>
      </c>
      <c r="AC19" s="93" t="e">
        <f t="shared" si="35"/>
        <v>#REF!</v>
      </c>
      <c r="AD19" s="93" t="e">
        <f t="shared" si="35"/>
        <v>#REF!</v>
      </c>
      <c r="AE19" s="93" t="e">
        <f t="shared" ref="AE19:AF21" si="36">AE18</f>
        <v>#REF!</v>
      </c>
      <c r="AF19" s="93" t="e">
        <f t="shared" si="36"/>
        <v>#REF!</v>
      </c>
      <c r="AG19" s="174"/>
      <c r="AH19" s="93" t="e">
        <f>AH18</f>
        <v>#REF!</v>
      </c>
      <c r="AI19" s="93" t="e">
        <f>AI18</f>
        <v>#REF!</v>
      </c>
      <c r="AJ19" s="93" t="e">
        <f t="shared" si="24"/>
        <v>#REF!</v>
      </c>
      <c r="AK19" s="93" t="e">
        <f t="shared" si="25"/>
        <v>#REF!</v>
      </c>
      <c r="AL19" s="93" t="e">
        <f t="shared" si="26"/>
        <v>#REF!</v>
      </c>
      <c r="AM19" s="93" t="e">
        <f>IF(#REF!,2,"")</f>
        <v>#REF!</v>
      </c>
      <c r="AN19" s="93" t="e">
        <f>IF(#REF!=0,"",#REF!)</f>
        <v>#REF!</v>
      </c>
      <c r="AO19" s="93" t="e">
        <f>IF(#REF!="","",#REF!)</f>
        <v>#REF!</v>
      </c>
      <c r="AP19" s="171"/>
      <c r="AQ19" s="171"/>
      <c r="AR19" s="93" t="e">
        <f t="shared" si="1"/>
        <v>#REF!</v>
      </c>
      <c r="AS19" s="93" t="e">
        <f t="shared" ref="AS19:AZ19" si="37">AS18</f>
        <v>#REF!</v>
      </c>
      <c r="AT19" s="93" t="e">
        <f t="shared" si="37"/>
        <v>#REF!</v>
      </c>
      <c r="AU19" s="93" t="e">
        <f t="shared" si="37"/>
        <v>#REF!</v>
      </c>
      <c r="AV19" s="93" t="e">
        <f t="shared" si="37"/>
        <v>#REF!</v>
      </c>
      <c r="AW19" s="93" t="e">
        <f t="shared" si="37"/>
        <v>#REF!</v>
      </c>
      <c r="AX19" s="93" t="e">
        <f t="shared" si="37"/>
        <v>#REF!</v>
      </c>
      <c r="AY19" s="93" t="e">
        <f t="shared" si="37"/>
        <v>#REF!</v>
      </c>
      <c r="AZ19" s="93" t="e">
        <f t="shared" si="37"/>
        <v>#REF!</v>
      </c>
    </row>
    <row r="20" spans="1:52" s="95" customFormat="1">
      <c r="A20" s="89">
        <v>15</v>
      </c>
      <c r="B20" s="90">
        <v>4</v>
      </c>
      <c r="C20" s="90" t="e">
        <f t="shared" ref="C20:C21" si="38">C19</f>
        <v>#REF!</v>
      </c>
      <c r="D20" s="90" t="e">
        <f t="shared" si="29"/>
        <v>#REF!</v>
      </c>
      <c r="E20" s="90" t="e">
        <f t="shared" si="10"/>
        <v>#REF!</v>
      </c>
      <c r="F20" s="90" t="e">
        <f t="shared" si="30"/>
        <v>#REF!</v>
      </c>
      <c r="G20" s="90">
        <v>3</v>
      </c>
      <c r="H20" s="90" t="e">
        <f t="shared" si="31"/>
        <v>#REF!</v>
      </c>
      <c r="I20" s="90" t="e">
        <f>SUM(H$18:H20)*H20</f>
        <v>#REF!</v>
      </c>
      <c r="J20" s="90" t="e">
        <f>SUM(H$18:H$21)</f>
        <v>#REF!</v>
      </c>
      <c r="K20" s="90" t="e">
        <f t="shared" si="32"/>
        <v>#REF!</v>
      </c>
      <c r="L20" s="89" t="e">
        <f t="shared" si="33"/>
        <v>#REF!</v>
      </c>
      <c r="M20" s="89" t="e">
        <f>IF(L20=0,0,SUM(L$6:L20))</f>
        <v>#REF!</v>
      </c>
      <c r="N20" s="91"/>
      <c r="O20" s="91"/>
      <c r="P20" s="91"/>
      <c r="Q20" s="92"/>
      <c r="R20" s="91" t="e">
        <f t="shared" si="12"/>
        <v>#REF!</v>
      </c>
      <c r="S20" s="93" t="e">
        <f t="shared" si="34"/>
        <v>#REF!</v>
      </c>
      <c r="T20" s="93" t="str">
        <f>T19</f>
        <v/>
      </c>
      <c r="U20" s="93" t="str">
        <f t="shared" si="20"/>
        <v/>
      </c>
      <c r="V20" s="93" t="str">
        <f t="shared" si="21"/>
        <v/>
      </c>
      <c r="W20" s="93" t="e">
        <f>W19</f>
        <v>#REF!</v>
      </c>
      <c r="X20" s="94" t="e">
        <f>X19</f>
        <v>#REF!</v>
      </c>
      <c r="Y20" s="94" t="e">
        <f>Y19</f>
        <v>#REF!</v>
      </c>
      <c r="Z20" s="93" t="e">
        <f>Z19</f>
        <v>#REF!</v>
      </c>
      <c r="AA20" s="93" t="e">
        <f>AA19</f>
        <v>#REF!</v>
      </c>
      <c r="AB20" s="93" t="e">
        <f t="shared" ref="AB20:AD21" si="39">AB19</f>
        <v>#REF!</v>
      </c>
      <c r="AC20" s="93" t="e">
        <f t="shared" si="39"/>
        <v>#REF!</v>
      </c>
      <c r="AD20" s="93" t="e">
        <f t="shared" si="39"/>
        <v>#REF!</v>
      </c>
      <c r="AE20" s="93" t="e">
        <f t="shared" si="36"/>
        <v>#REF!</v>
      </c>
      <c r="AF20" s="93" t="e">
        <f t="shared" si="36"/>
        <v>#REF!</v>
      </c>
      <c r="AG20" s="174"/>
      <c r="AH20" s="93" t="e">
        <f t="shared" si="23"/>
        <v>#REF!</v>
      </c>
      <c r="AI20" s="93" t="e">
        <f>AI19</f>
        <v>#REF!</v>
      </c>
      <c r="AJ20" s="93" t="e">
        <f t="shared" si="24"/>
        <v>#REF!</v>
      </c>
      <c r="AK20" s="93" t="e">
        <f t="shared" si="25"/>
        <v>#REF!</v>
      </c>
      <c r="AL20" s="93" t="e">
        <f t="shared" si="26"/>
        <v>#REF!</v>
      </c>
      <c r="AM20" s="93" t="e">
        <f>IF(#REF!,3,"")</f>
        <v>#REF!</v>
      </c>
      <c r="AN20" s="93" t="e">
        <f>IF(#REF!=0,"",#REF!)</f>
        <v>#REF!</v>
      </c>
      <c r="AO20" s="93" t="e">
        <f>IF(#REF!="","",#REF!)</f>
        <v>#REF!</v>
      </c>
      <c r="AP20" s="171"/>
      <c r="AQ20" s="171"/>
      <c r="AR20" s="93" t="e">
        <f t="shared" si="1"/>
        <v>#REF!</v>
      </c>
      <c r="AS20" s="93" t="e">
        <f t="shared" ref="AS20:AZ20" si="40">AS19</f>
        <v>#REF!</v>
      </c>
      <c r="AT20" s="93" t="e">
        <f t="shared" si="40"/>
        <v>#REF!</v>
      </c>
      <c r="AU20" s="93" t="e">
        <f t="shared" si="40"/>
        <v>#REF!</v>
      </c>
      <c r="AV20" s="93" t="e">
        <f t="shared" si="40"/>
        <v>#REF!</v>
      </c>
      <c r="AW20" s="93" t="e">
        <f t="shared" si="40"/>
        <v>#REF!</v>
      </c>
      <c r="AX20" s="93" t="e">
        <f t="shared" si="40"/>
        <v>#REF!</v>
      </c>
      <c r="AY20" s="93" t="e">
        <f t="shared" si="40"/>
        <v>#REF!</v>
      </c>
      <c r="AZ20" s="93" t="e">
        <f t="shared" si="40"/>
        <v>#REF!</v>
      </c>
    </row>
    <row r="21" spans="1:52" s="95" customFormat="1">
      <c r="A21" s="89">
        <v>16</v>
      </c>
      <c r="B21" s="90">
        <v>4</v>
      </c>
      <c r="C21" s="90" t="e">
        <f t="shared" si="38"/>
        <v>#REF!</v>
      </c>
      <c r="D21" s="90" t="e">
        <f t="shared" si="29"/>
        <v>#REF!</v>
      </c>
      <c r="E21" s="90" t="e">
        <f t="shared" si="10"/>
        <v>#REF!</v>
      </c>
      <c r="F21" s="90" t="e">
        <f t="shared" si="30"/>
        <v>#REF!</v>
      </c>
      <c r="G21" s="90">
        <v>4</v>
      </c>
      <c r="H21" s="90" t="e">
        <f t="shared" si="31"/>
        <v>#REF!</v>
      </c>
      <c r="I21" s="90" t="e">
        <f>SUM(H$18:H21)*H21</f>
        <v>#REF!</v>
      </c>
      <c r="J21" s="90" t="e">
        <f>SUM(H$18:H$21)</f>
        <v>#REF!</v>
      </c>
      <c r="K21" s="90" t="e">
        <f t="shared" si="32"/>
        <v>#REF!</v>
      </c>
      <c r="L21" s="89" t="e">
        <f t="shared" si="33"/>
        <v>#REF!</v>
      </c>
      <c r="M21" s="89" t="e">
        <f>IF(L21=0,0,SUM(L$6:L21))</f>
        <v>#REF!</v>
      </c>
      <c r="N21" s="91"/>
      <c r="O21" s="91"/>
      <c r="P21" s="91"/>
      <c r="Q21" s="92"/>
      <c r="R21" s="91" t="e">
        <f t="shared" si="12"/>
        <v>#REF!</v>
      </c>
      <c r="S21" s="93" t="e">
        <f t="shared" si="34"/>
        <v>#REF!</v>
      </c>
      <c r="T21" s="93" t="str">
        <f>T20</f>
        <v/>
      </c>
      <c r="U21" s="93" t="str">
        <f t="shared" si="20"/>
        <v/>
      </c>
      <c r="V21" s="93" t="str">
        <f t="shared" si="21"/>
        <v/>
      </c>
      <c r="W21" s="93" t="e">
        <f>W20</f>
        <v>#REF!</v>
      </c>
      <c r="X21" s="94" t="e">
        <f>X20</f>
        <v>#REF!</v>
      </c>
      <c r="Y21" s="94" t="e">
        <f>Y20</f>
        <v>#REF!</v>
      </c>
      <c r="Z21" s="93" t="e">
        <f>Z20</f>
        <v>#REF!</v>
      </c>
      <c r="AA21" s="93" t="e">
        <f>AA20</f>
        <v>#REF!</v>
      </c>
      <c r="AB21" s="93" t="e">
        <f t="shared" si="39"/>
        <v>#REF!</v>
      </c>
      <c r="AC21" s="93" t="e">
        <f t="shared" si="39"/>
        <v>#REF!</v>
      </c>
      <c r="AD21" s="93" t="e">
        <f t="shared" si="39"/>
        <v>#REF!</v>
      </c>
      <c r="AE21" s="93" t="e">
        <f t="shared" si="36"/>
        <v>#REF!</v>
      </c>
      <c r="AF21" s="93" t="e">
        <f t="shared" si="36"/>
        <v>#REF!</v>
      </c>
      <c r="AG21" s="174"/>
      <c r="AH21" s="93" t="e">
        <f t="shared" si="23"/>
        <v>#REF!</v>
      </c>
      <c r="AI21" s="93" t="e">
        <f>AI20</f>
        <v>#REF!</v>
      </c>
      <c r="AJ21" s="93" t="e">
        <f t="shared" si="24"/>
        <v>#REF!</v>
      </c>
      <c r="AK21" s="93" t="e">
        <f t="shared" si="25"/>
        <v>#REF!</v>
      </c>
      <c r="AL21" s="93" t="e">
        <f t="shared" si="26"/>
        <v>#REF!</v>
      </c>
      <c r="AM21" s="93" t="e">
        <f>IF(#REF!,4,"")</f>
        <v>#REF!</v>
      </c>
      <c r="AN21" s="93" t="e">
        <f>IF(#REF!=0,"",#REF!)</f>
        <v>#REF!</v>
      </c>
      <c r="AO21" s="93" t="e">
        <f>IF(#REF!="","",#REF!)</f>
        <v>#REF!</v>
      </c>
      <c r="AP21" s="171"/>
      <c r="AQ21" s="171"/>
      <c r="AR21" s="93" t="e">
        <f t="shared" si="1"/>
        <v>#REF!</v>
      </c>
      <c r="AS21" s="93" t="e">
        <f t="shared" ref="AS21:AZ21" si="41">AS20</f>
        <v>#REF!</v>
      </c>
      <c r="AT21" s="93" t="e">
        <f t="shared" si="41"/>
        <v>#REF!</v>
      </c>
      <c r="AU21" s="93" t="e">
        <f t="shared" si="41"/>
        <v>#REF!</v>
      </c>
      <c r="AV21" s="93" t="e">
        <f t="shared" si="41"/>
        <v>#REF!</v>
      </c>
      <c r="AW21" s="93" t="e">
        <f t="shared" si="41"/>
        <v>#REF!</v>
      </c>
      <c r="AX21" s="93" t="e">
        <f t="shared" si="41"/>
        <v>#REF!</v>
      </c>
      <c r="AY21" s="93" t="e">
        <f t="shared" si="41"/>
        <v>#REF!</v>
      </c>
      <c r="AZ21" s="93" t="e">
        <f t="shared" si="41"/>
        <v>#REF!</v>
      </c>
    </row>
    <row r="22" spans="1:52" s="78" customFormat="1">
      <c r="A22" s="96">
        <v>17</v>
      </c>
      <c r="B22" s="97">
        <v>5</v>
      </c>
      <c r="C22" s="97" t="e">
        <f xml:space="preserve"> IF(#REF!="", "",#REF!)</f>
        <v>#REF!</v>
      </c>
      <c r="D22" s="97" t="e">
        <f t="shared" si="29"/>
        <v>#REF!</v>
      </c>
      <c r="E22" s="97" t="e">
        <f>E21</f>
        <v>#REF!</v>
      </c>
      <c r="F22" s="97" t="e">
        <f t="shared" si="30"/>
        <v>#REF!</v>
      </c>
      <c r="G22" s="97">
        <v>1</v>
      </c>
      <c r="H22" s="97" t="e">
        <f t="shared" si="31"/>
        <v>#REF!</v>
      </c>
      <c r="I22" s="97" t="e">
        <f>SUM(H$22:H22)*H22</f>
        <v>#REF!</v>
      </c>
      <c r="J22" s="97" t="e">
        <f>SUM(H$22:H$25)</f>
        <v>#REF!</v>
      </c>
      <c r="K22" s="97" t="e">
        <f t="shared" si="32"/>
        <v>#REF!</v>
      </c>
      <c r="L22" s="96" t="e">
        <f t="shared" si="33"/>
        <v>#REF!</v>
      </c>
      <c r="M22" s="96" t="e">
        <f>IF(L22=0,0,SUM(L$6:L22))</f>
        <v>#REF!</v>
      </c>
      <c r="N22" s="98"/>
      <c r="O22" s="98"/>
      <c r="P22" s="98"/>
      <c r="Q22" s="99"/>
      <c r="R22" s="98" t="e">
        <f t="shared" ref="R22:R41" si="42">IF(F22=0,"",C22)</f>
        <v>#REF!</v>
      </c>
      <c r="S22" s="100" t="e">
        <f>IF(K22=0,"",K22)</f>
        <v>#REF!</v>
      </c>
      <c r="T22" s="100" t="str">
        <f>T6</f>
        <v/>
      </c>
      <c r="U22" s="100" t="str">
        <f>U6</f>
        <v/>
      </c>
      <c r="V22" s="100" t="str">
        <f>V6</f>
        <v/>
      </c>
      <c r="W22" s="100" t="e">
        <f>W18</f>
        <v>#REF!</v>
      </c>
      <c r="X22" s="101" t="e">
        <f>IF(#REF!="", "",#REF!)</f>
        <v>#REF!</v>
      </c>
      <c r="Y22" s="101" t="e">
        <f>IF(#REF!="", "",#REF!)</f>
        <v>#REF!</v>
      </c>
      <c r="Z22" s="100" t="e">
        <f>IF(#REF!,1,"")</f>
        <v>#REF!</v>
      </c>
      <c r="AA22" s="100" t="e">
        <f>IF(#REF!="", "",#REF!)</f>
        <v>#REF!</v>
      </c>
      <c r="AB22" s="100" t="e">
        <f>IF(ISBLANK(#REF!),"",#REF!)</f>
        <v>#REF!</v>
      </c>
      <c r="AC22" s="101" t="e">
        <f>IF(#REF!="", "",#REF!)</f>
        <v>#REF!</v>
      </c>
      <c r="AD22" s="100" t="e">
        <f>IF(#REF!="", "",#REF!)</f>
        <v>#REF!</v>
      </c>
      <c r="AE22" s="100" t="e">
        <f>IF(#REF!="", "",#REF!)</f>
        <v>#REF!</v>
      </c>
      <c r="AF22" s="100" t="e">
        <f>IF(#REF!="", "",#REF!)</f>
        <v>#REF!</v>
      </c>
      <c r="AG22" s="174"/>
      <c r="AH22" s="100" t="e">
        <f>IF(#REF!,1,IF(#REF!,2,""))</f>
        <v>#REF!</v>
      </c>
      <c r="AI22" s="100" t="e">
        <f>IF(#REF!=TRUE,1,
    IF(#REF!=TRUE,2,
        IF(#REF!=TRUE,3,
            IF(#REF!=TRUE,4,
                IF(#REF!=TRUE,5,"")
            )
        )
    )
)</f>
        <v>#REF!</v>
      </c>
      <c r="AJ22" s="100" t="e">
        <f>IF(#REF!,1,IF(#REF!,2,IF(#REF!,3,"")))</f>
        <v>#REF!</v>
      </c>
      <c r="AK22" s="100" t="e">
        <f>IF(#REF!,1,IF(#REF!,2,IF(#REF!,3,"")))</f>
        <v>#REF!</v>
      </c>
      <c r="AL22" s="100" t="e">
        <f>IF(#REF!,1,IF(#REF!,2,IF(#REF!,3,"")))</f>
        <v>#REF!</v>
      </c>
      <c r="AM22" s="100" t="e">
        <f>IF(#REF!,1,"")</f>
        <v>#REF!</v>
      </c>
      <c r="AN22" s="100" t="e">
        <f>IF(#REF!=0,"",#REF!)</f>
        <v>#REF!</v>
      </c>
      <c r="AO22" s="100" t="e">
        <f>IF(#REF!="","",#REF!)</f>
        <v>#REF!</v>
      </c>
      <c r="AP22" s="171"/>
      <c r="AQ22" s="171"/>
      <c r="AR22" s="100" t="e">
        <f t="shared" si="1"/>
        <v>#REF!</v>
      </c>
      <c r="AS22" s="100" t="e">
        <f xml:space="preserve"> IF(#REF!="", "",#REF!)</f>
        <v>#REF!</v>
      </c>
      <c r="AT22" s="100" t="e">
        <f xml:space="preserve"> IF(#REF!="", "",#REF!)</f>
        <v>#REF!</v>
      </c>
      <c r="AU22" s="100" t="e">
        <f xml:space="preserve"> IF(#REF!="", "",#REF!)</f>
        <v>#REF!</v>
      </c>
      <c r="AV22" s="100" t="e">
        <f xml:space="preserve"> IF(#REF!="", "",#REF!)</f>
        <v>#REF!</v>
      </c>
      <c r="AW22" s="100" t="e">
        <f xml:space="preserve"> IF(#REF!="", "",#REF!)</f>
        <v>#REF!</v>
      </c>
      <c r="AX22" s="100" t="e">
        <f xml:space="preserve"> IF(#REF!="", "",#REF!)</f>
        <v>#REF!</v>
      </c>
      <c r="AY22" s="100" t="e">
        <f>IF(#REF!,1,"")</f>
        <v>#REF!</v>
      </c>
      <c r="AZ22" s="100" t="e">
        <f xml:space="preserve"> IF(#REF!="", "",#REF!)</f>
        <v>#REF!</v>
      </c>
    </row>
    <row r="23" spans="1:52" s="78" customFormat="1">
      <c r="A23" s="96">
        <v>18</v>
      </c>
      <c r="B23" s="97">
        <v>5</v>
      </c>
      <c r="C23" s="97" t="e">
        <f>C22</f>
        <v>#REF!</v>
      </c>
      <c r="D23" s="97" t="e">
        <f t="shared" si="29"/>
        <v>#REF!</v>
      </c>
      <c r="E23" s="97" t="e">
        <f>E22</f>
        <v>#REF!</v>
      </c>
      <c r="F23" s="97" t="e">
        <f t="shared" si="30"/>
        <v>#REF!</v>
      </c>
      <c r="G23" s="97">
        <v>2</v>
      </c>
      <c r="H23" s="97" t="e">
        <f t="shared" si="31"/>
        <v>#REF!</v>
      </c>
      <c r="I23" s="97" t="e">
        <f>SUM(H$22:H23)*H23</f>
        <v>#REF!</v>
      </c>
      <c r="J23" s="97" t="e">
        <f>SUM(H$22:H$25)</f>
        <v>#REF!</v>
      </c>
      <c r="K23" s="97" t="e">
        <f t="shared" si="32"/>
        <v>#REF!</v>
      </c>
      <c r="L23" s="96" t="e">
        <f t="shared" si="33"/>
        <v>#REF!</v>
      </c>
      <c r="M23" s="96" t="e">
        <f>IF(L23=0,0,SUM(L$6:L23))</f>
        <v>#REF!</v>
      </c>
      <c r="N23" s="98"/>
      <c r="O23" s="98"/>
      <c r="P23" s="98"/>
      <c r="Q23" s="99"/>
      <c r="R23" s="98" t="e">
        <f t="shared" si="42"/>
        <v>#REF!</v>
      </c>
      <c r="S23" s="100" t="e">
        <f t="shared" si="34"/>
        <v>#REF!</v>
      </c>
      <c r="T23" s="100" t="str">
        <f>T22</f>
        <v/>
      </c>
      <c r="U23" s="100" t="str">
        <f>U7</f>
        <v/>
      </c>
      <c r="V23" s="100" t="str">
        <f t="shared" ref="V23:X25" si="43">V22</f>
        <v/>
      </c>
      <c r="W23" s="100" t="e">
        <f t="shared" ref="W23:AB23" si="44">W22</f>
        <v>#REF!</v>
      </c>
      <c r="X23" s="101" t="e">
        <f t="shared" si="44"/>
        <v>#REF!</v>
      </c>
      <c r="Y23" s="101" t="e">
        <f t="shared" si="44"/>
        <v>#REF!</v>
      </c>
      <c r="Z23" s="100" t="e">
        <f t="shared" si="44"/>
        <v>#REF!</v>
      </c>
      <c r="AA23" s="100" t="e">
        <f t="shared" si="44"/>
        <v>#REF!</v>
      </c>
      <c r="AB23" s="100" t="e">
        <f t="shared" si="44"/>
        <v>#REF!</v>
      </c>
      <c r="AC23" s="100" t="e">
        <f t="shared" ref="Z23:AH25" si="45">AC22</f>
        <v>#REF!</v>
      </c>
      <c r="AD23" s="100" t="e">
        <f t="shared" si="45"/>
        <v>#REF!</v>
      </c>
      <c r="AE23" s="100" t="e">
        <f t="shared" si="45"/>
        <v>#REF!</v>
      </c>
      <c r="AF23" s="100" t="e">
        <f t="shared" si="45"/>
        <v>#REF!</v>
      </c>
      <c r="AG23" s="174"/>
      <c r="AH23" s="100" t="e">
        <f>AH22</f>
        <v>#REF!</v>
      </c>
      <c r="AI23" s="100" t="e">
        <f>AI22</f>
        <v>#REF!</v>
      </c>
      <c r="AJ23" s="100" t="e">
        <f>AJ22</f>
        <v>#REF!</v>
      </c>
      <c r="AK23" s="100" t="e">
        <f>AK22</f>
        <v>#REF!</v>
      </c>
      <c r="AL23" s="100" t="e">
        <f t="shared" si="26"/>
        <v>#REF!</v>
      </c>
      <c r="AM23" s="100" t="e">
        <f>IF(#REF!,2,"")</f>
        <v>#REF!</v>
      </c>
      <c r="AN23" s="100" t="e">
        <f>IF(#REF!=0,"",#REF!)</f>
        <v>#REF!</v>
      </c>
      <c r="AO23" s="100" t="e">
        <f>IF(#REF!="","",#REF!)</f>
        <v>#REF!</v>
      </c>
      <c r="AP23" s="171"/>
      <c r="AQ23" s="171"/>
      <c r="AR23" s="100" t="e">
        <f t="shared" si="1"/>
        <v>#REF!</v>
      </c>
      <c r="AS23" s="100" t="e">
        <f t="shared" ref="AS23:AZ23" si="46">AS22</f>
        <v>#REF!</v>
      </c>
      <c r="AT23" s="100" t="e">
        <f t="shared" si="46"/>
        <v>#REF!</v>
      </c>
      <c r="AU23" s="100" t="e">
        <f t="shared" si="46"/>
        <v>#REF!</v>
      </c>
      <c r="AV23" s="100" t="e">
        <f t="shared" si="46"/>
        <v>#REF!</v>
      </c>
      <c r="AW23" s="100" t="e">
        <f t="shared" si="46"/>
        <v>#REF!</v>
      </c>
      <c r="AX23" s="100" t="e">
        <f t="shared" si="46"/>
        <v>#REF!</v>
      </c>
      <c r="AY23" s="100" t="e">
        <f t="shared" si="46"/>
        <v>#REF!</v>
      </c>
      <c r="AZ23" s="100" t="e">
        <f t="shared" si="46"/>
        <v>#REF!</v>
      </c>
    </row>
    <row r="24" spans="1:52" s="78" customFormat="1">
      <c r="A24" s="96">
        <v>19</v>
      </c>
      <c r="B24" s="97">
        <v>5</v>
      </c>
      <c r="C24" s="97" t="e">
        <f>C23</f>
        <v>#REF!</v>
      </c>
      <c r="D24" s="97" t="e">
        <f t="shared" ref="D24:D41" si="47">IF(C24="",0,1)</f>
        <v>#REF!</v>
      </c>
      <c r="E24" s="97" t="e">
        <f>E23</f>
        <v>#REF!</v>
      </c>
      <c r="F24" s="97" t="e">
        <f t="shared" si="30"/>
        <v>#REF!</v>
      </c>
      <c r="G24" s="97">
        <v>3</v>
      </c>
      <c r="H24" s="97" t="e">
        <f t="shared" si="31"/>
        <v>#REF!</v>
      </c>
      <c r="I24" s="97" t="e">
        <f>SUM(H$22:H24)*H24</f>
        <v>#REF!</v>
      </c>
      <c r="J24" s="97" t="e">
        <f>SUM(H$22:H$25)</f>
        <v>#REF!</v>
      </c>
      <c r="K24" s="97" t="e">
        <f t="shared" si="32"/>
        <v>#REF!</v>
      </c>
      <c r="L24" s="96" t="e">
        <f t="shared" si="33"/>
        <v>#REF!</v>
      </c>
      <c r="M24" s="96" t="e">
        <f>IF(L24=0,0,SUM(L$6:L24))</f>
        <v>#REF!</v>
      </c>
      <c r="N24" s="98"/>
      <c r="O24" s="98"/>
      <c r="P24" s="98"/>
      <c r="Q24" s="99"/>
      <c r="R24" s="98" t="e">
        <f t="shared" si="42"/>
        <v>#REF!</v>
      </c>
      <c r="S24" s="100" t="e">
        <f t="shared" si="34"/>
        <v>#REF!</v>
      </c>
      <c r="T24" s="100" t="str">
        <f>T23</f>
        <v/>
      </c>
      <c r="U24" s="100" t="str">
        <f>U8</f>
        <v/>
      </c>
      <c r="V24" s="100" t="str">
        <f t="shared" si="43"/>
        <v/>
      </c>
      <c r="W24" s="100" t="e">
        <f>W23</f>
        <v>#REF!</v>
      </c>
      <c r="X24" s="101" t="e">
        <f>X23</f>
        <v>#REF!</v>
      </c>
      <c r="Y24" s="101" t="e">
        <f>Y23</f>
        <v>#REF!</v>
      </c>
      <c r="Z24" s="100" t="e">
        <f t="shared" si="45"/>
        <v>#REF!</v>
      </c>
      <c r="AA24" s="100" t="e">
        <f>AA23</f>
        <v>#REF!</v>
      </c>
      <c r="AB24" s="100" t="e">
        <f t="shared" si="45"/>
        <v>#REF!</v>
      </c>
      <c r="AC24" s="100" t="e">
        <f t="shared" si="45"/>
        <v>#REF!</v>
      </c>
      <c r="AD24" s="100" t="e">
        <f t="shared" si="45"/>
        <v>#REF!</v>
      </c>
      <c r="AE24" s="100" t="e">
        <f t="shared" si="45"/>
        <v>#REF!</v>
      </c>
      <c r="AF24" s="100" t="e">
        <f t="shared" si="45"/>
        <v>#REF!</v>
      </c>
      <c r="AG24" s="174"/>
      <c r="AH24" s="100" t="e">
        <f t="shared" si="45"/>
        <v>#REF!</v>
      </c>
      <c r="AI24" s="100" t="e">
        <f>AI23</f>
        <v>#REF!</v>
      </c>
      <c r="AJ24" s="100" t="e">
        <f t="shared" si="24"/>
        <v>#REF!</v>
      </c>
      <c r="AK24" s="100" t="e">
        <f t="shared" si="25"/>
        <v>#REF!</v>
      </c>
      <c r="AL24" s="100" t="e">
        <f t="shared" si="26"/>
        <v>#REF!</v>
      </c>
      <c r="AM24" s="100" t="e">
        <f>IF(#REF!,3,"")</f>
        <v>#REF!</v>
      </c>
      <c r="AN24" s="100" t="e">
        <f>IF(#REF!=0,"",#REF!)</f>
        <v>#REF!</v>
      </c>
      <c r="AO24" s="100" t="e">
        <f>IF(#REF!="","",#REF!)</f>
        <v>#REF!</v>
      </c>
      <c r="AP24" s="171"/>
      <c r="AQ24" s="171"/>
      <c r="AR24" s="100" t="e">
        <f t="shared" si="1"/>
        <v>#REF!</v>
      </c>
      <c r="AS24" s="100" t="e">
        <f t="shared" ref="AS24:AZ24" si="48">AS23</f>
        <v>#REF!</v>
      </c>
      <c r="AT24" s="100" t="e">
        <f t="shared" si="48"/>
        <v>#REF!</v>
      </c>
      <c r="AU24" s="100" t="e">
        <f t="shared" si="48"/>
        <v>#REF!</v>
      </c>
      <c r="AV24" s="100" t="e">
        <f t="shared" si="48"/>
        <v>#REF!</v>
      </c>
      <c r="AW24" s="100" t="e">
        <f t="shared" si="48"/>
        <v>#REF!</v>
      </c>
      <c r="AX24" s="100" t="e">
        <f t="shared" si="48"/>
        <v>#REF!</v>
      </c>
      <c r="AY24" s="100" t="e">
        <f t="shared" si="48"/>
        <v>#REF!</v>
      </c>
      <c r="AZ24" s="100" t="e">
        <f t="shared" si="48"/>
        <v>#REF!</v>
      </c>
    </row>
    <row r="25" spans="1:52" s="78" customFormat="1">
      <c r="A25" s="96">
        <v>20</v>
      </c>
      <c r="B25" s="97">
        <v>5</v>
      </c>
      <c r="C25" s="97" t="e">
        <f>C24</f>
        <v>#REF!</v>
      </c>
      <c r="D25" s="97" t="e">
        <f t="shared" si="47"/>
        <v>#REF!</v>
      </c>
      <c r="E25" s="97" t="e">
        <f>E24</f>
        <v>#REF!</v>
      </c>
      <c r="F25" s="97" t="e">
        <f t="shared" si="30"/>
        <v>#REF!</v>
      </c>
      <c r="G25" s="97">
        <v>4</v>
      </c>
      <c r="H25" s="97" t="e">
        <f t="shared" si="31"/>
        <v>#REF!</v>
      </c>
      <c r="I25" s="97" t="e">
        <f>SUM(H$22:H25)*H25</f>
        <v>#REF!</v>
      </c>
      <c r="J25" s="97" t="e">
        <f>SUM(H$22:H$25)</f>
        <v>#REF!</v>
      </c>
      <c r="K25" s="97" t="e">
        <f t="shared" si="32"/>
        <v>#REF!</v>
      </c>
      <c r="L25" s="96" t="e">
        <f t="shared" si="33"/>
        <v>#REF!</v>
      </c>
      <c r="M25" s="96" t="e">
        <f>IF(L25=0,0,SUM(L$6:L25))</f>
        <v>#REF!</v>
      </c>
      <c r="N25" s="98"/>
      <c r="O25" s="98"/>
      <c r="P25" s="98"/>
      <c r="Q25" s="99"/>
      <c r="R25" s="98" t="e">
        <f t="shared" si="42"/>
        <v>#REF!</v>
      </c>
      <c r="S25" s="100" t="e">
        <f t="shared" si="34"/>
        <v>#REF!</v>
      </c>
      <c r="T25" s="100" t="str">
        <f>T24</f>
        <v/>
      </c>
      <c r="U25" s="100" t="str">
        <f>U9</f>
        <v/>
      </c>
      <c r="V25" s="100" t="str">
        <f t="shared" si="43"/>
        <v/>
      </c>
      <c r="W25" s="100" t="e">
        <f t="shared" si="43"/>
        <v>#REF!</v>
      </c>
      <c r="X25" s="101" t="e">
        <f t="shared" si="43"/>
        <v>#REF!</v>
      </c>
      <c r="Y25" s="101" t="e">
        <f>Y24</f>
        <v>#REF!</v>
      </c>
      <c r="Z25" s="100" t="e">
        <f t="shared" si="45"/>
        <v>#REF!</v>
      </c>
      <c r="AA25" s="100" t="e">
        <f t="shared" si="45"/>
        <v>#REF!</v>
      </c>
      <c r="AB25" s="100" t="e">
        <f t="shared" si="45"/>
        <v>#REF!</v>
      </c>
      <c r="AC25" s="100" t="e">
        <f t="shared" si="45"/>
        <v>#REF!</v>
      </c>
      <c r="AD25" s="100" t="e">
        <f t="shared" si="45"/>
        <v>#REF!</v>
      </c>
      <c r="AE25" s="100" t="e">
        <f t="shared" si="45"/>
        <v>#REF!</v>
      </c>
      <c r="AF25" s="100" t="e">
        <f t="shared" si="45"/>
        <v>#REF!</v>
      </c>
      <c r="AG25" s="174"/>
      <c r="AH25" s="100" t="e">
        <f t="shared" si="45"/>
        <v>#REF!</v>
      </c>
      <c r="AI25" s="100" t="e">
        <f>AI24</f>
        <v>#REF!</v>
      </c>
      <c r="AJ25" s="100" t="e">
        <f t="shared" si="24"/>
        <v>#REF!</v>
      </c>
      <c r="AK25" s="100" t="e">
        <f t="shared" si="25"/>
        <v>#REF!</v>
      </c>
      <c r="AL25" s="100" t="e">
        <f t="shared" si="26"/>
        <v>#REF!</v>
      </c>
      <c r="AM25" s="100" t="e">
        <f>IF(#REF!,4,"")</f>
        <v>#REF!</v>
      </c>
      <c r="AN25" s="100" t="e">
        <f>IF(#REF!=0,"",#REF!)</f>
        <v>#REF!</v>
      </c>
      <c r="AO25" s="100" t="e">
        <f>IF(#REF!="","",#REF!)</f>
        <v>#REF!</v>
      </c>
      <c r="AP25" s="171"/>
      <c r="AQ25" s="171"/>
      <c r="AR25" s="100" t="e">
        <f t="shared" si="1"/>
        <v>#REF!</v>
      </c>
      <c r="AS25" s="100" t="e">
        <f t="shared" ref="AS25:AZ25" si="49">AS24</f>
        <v>#REF!</v>
      </c>
      <c r="AT25" s="100" t="e">
        <f t="shared" si="49"/>
        <v>#REF!</v>
      </c>
      <c r="AU25" s="100" t="e">
        <f t="shared" si="49"/>
        <v>#REF!</v>
      </c>
      <c r="AV25" s="100" t="e">
        <f t="shared" si="49"/>
        <v>#REF!</v>
      </c>
      <c r="AW25" s="100" t="e">
        <f t="shared" si="49"/>
        <v>#REF!</v>
      </c>
      <c r="AX25" s="100" t="e">
        <f t="shared" si="49"/>
        <v>#REF!</v>
      </c>
      <c r="AY25" s="100" t="e">
        <f t="shared" si="49"/>
        <v>#REF!</v>
      </c>
      <c r="AZ25" s="100" t="e">
        <f t="shared" si="49"/>
        <v>#REF!</v>
      </c>
    </row>
    <row r="26" spans="1:52" s="78" customFormat="1">
      <c r="A26" s="115">
        <v>21</v>
      </c>
      <c r="B26" s="116">
        <v>6</v>
      </c>
      <c r="C26" s="116" t="e">
        <f xml:space="preserve"> IF(#REF!="", "",#REF!)</f>
        <v>#REF!</v>
      </c>
      <c r="D26" s="116" t="e">
        <f t="shared" si="47"/>
        <v>#REF!</v>
      </c>
      <c r="E26" s="116" t="e">
        <f t="shared" ref="E26:E37" si="50">E25</f>
        <v>#REF!</v>
      </c>
      <c r="F26" s="116" t="e">
        <f t="shared" si="30"/>
        <v>#REF!</v>
      </c>
      <c r="G26" s="116">
        <v>1</v>
      </c>
      <c r="H26" s="116" t="e">
        <f t="shared" si="31"/>
        <v>#REF!</v>
      </c>
      <c r="I26" s="116" t="e">
        <f>SUM(H$26:H26)*H26</f>
        <v>#REF!</v>
      </c>
      <c r="J26" s="116" t="e">
        <f>SUM(H$26:H$29)</f>
        <v>#REF!</v>
      </c>
      <c r="K26" s="116" t="e">
        <f t="shared" ref="K26:K40" si="51">IF(J26&gt;1,I26,0)</f>
        <v>#REF!</v>
      </c>
      <c r="L26" s="115" t="e">
        <f t="shared" ref="L26:L40" si="52">IF(AND(D26=1,H26=1),1,IF(AND(D26=1,J26=0,G26=1),1,0))</f>
        <v>#REF!</v>
      </c>
      <c r="M26" s="115" t="e">
        <f>IF(L26=0,0,SUM(L$6:L26))</f>
        <v>#REF!</v>
      </c>
      <c r="N26" s="117"/>
      <c r="O26" s="117"/>
      <c r="P26" s="117"/>
      <c r="Q26" s="118"/>
      <c r="R26" s="117" t="e">
        <f t="shared" si="42"/>
        <v>#REF!</v>
      </c>
      <c r="S26" s="119" t="e">
        <f>IF(K26=0,"",K26)</f>
        <v>#REF!</v>
      </c>
      <c r="T26" s="119" t="str">
        <f>T6</f>
        <v/>
      </c>
      <c r="U26" s="119" t="str">
        <f>U6</f>
        <v/>
      </c>
      <c r="V26" s="119" t="str">
        <f>V6</f>
        <v/>
      </c>
      <c r="W26" s="119" t="e">
        <f>W18</f>
        <v>#REF!</v>
      </c>
      <c r="X26" s="120" t="e">
        <f>IF(#REF!="", "",#REF!)</f>
        <v>#REF!</v>
      </c>
      <c r="Y26" s="120" t="e">
        <f>IF(#REF!="", "",#REF!)</f>
        <v>#REF!</v>
      </c>
      <c r="Z26" s="119" t="e">
        <f>IF(#REF!,1,"")</f>
        <v>#REF!</v>
      </c>
      <c r="AA26" s="119" t="e">
        <f>IF(#REF!="", "",#REF!)</f>
        <v>#REF!</v>
      </c>
      <c r="AB26" s="119" t="e">
        <f>IF(ISBLANK(#REF!),"",#REF!)</f>
        <v>#REF!</v>
      </c>
      <c r="AC26" s="120" t="e">
        <f>IF(#REF!="", "",#REF!)</f>
        <v>#REF!</v>
      </c>
      <c r="AD26" s="119" t="e">
        <f>IF(#REF!="", "",#REF!)</f>
        <v>#REF!</v>
      </c>
      <c r="AE26" s="119" t="e">
        <f>IF(#REF!="", "",#REF!)</f>
        <v>#REF!</v>
      </c>
      <c r="AF26" s="119" t="e">
        <f>IF(#REF!="", "",#REF!)</f>
        <v>#REF!</v>
      </c>
      <c r="AG26" s="174"/>
      <c r="AH26" s="119" t="e">
        <f>IF(#REF!,1,IF(#REF!,2,""))</f>
        <v>#REF!</v>
      </c>
      <c r="AI26" s="119" t="e">
        <f>IF(#REF!=TRUE,1,
    IF(#REF!=TRUE,2,
        IF(#REF!=TRUE,3,
            IF(#REF!=TRUE,4,
                IF(#REF!=TRUE,5,"")
            )
        )
    )
)</f>
        <v>#REF!</v>
      </c>
      <c r="AJ26" s="119" t="e">
        <f>IF(#REF!,1,IF(#REF!,2,IF(#REF!,3,"")))</f>
        <v>#REF!</v>
      </c>
      <c r="AK26" s="119" t="e">
        <f>IF(#REF!,1,IF(#REF!,2,IF(#REF!,3,"")))</f>
        <v>#REF!</v>
      </c>
      <c r="AL26" s="119" t="e">
        <f>IF(#REF!,1,IF(#REF!,2,IF(#REF!,3,"")))</f>
        <v>#REF!</v>
      </c>
      <c r="AM26" s="119" t="e">
        <f>IF(#REF!,1,"")</f>
        <v>#REF!</v>
      </c>
      <c r="AN26" s="119" t="e">
        <f>IF(#REF!=0,"",#REF!)</f>
        <v>#REF!</v>
      </c>
      <c r="AO26" s="119" t="e">
        <f>IF(#REF!="","",#REF!)</f>
        <v>#REF!</v>
      </c>
      <c r="AP26" s="171"/>
      <c r="AQ26" s="171"/>
      <c r="AR26" s="119" t="e">
        <f t="shared" si="1"/>
        <v>#REF!</v>
      </c>
      <c r="AS26" s="119" t="e">
        <f xml:space="preserve"> IF(#REF!="", "",#REF!)</f>
        <v>#REF!</v>
      </c>
      <c r="AT26" s="119" t="e">
        <f xml:space="preserve"> IF(#REF!="", "",#REF!)</f>
        <v>#REF!</v>
      </c>
      <c r="AU26" s="119" t="e">
        <f xml:space="preserve"> IF(#REF!="", "",#REF!)</f>
        <v>#REF!</v>
      </c>
      <c r="AV26" s="119" t="e">
        <f xml:space="preserve"> IF(#REF!="", "",#REF!)</f>
        <v>#REF!</v>
      </c>
      <c r="AW26" s="119" t="e">
        <f xml:space="preserve"> IF(#REF!="", "",#REF!)</f>
        <v>#REF!</v>
      </c>
      <c r="AX26" s="119" t="e">
        <f xml:space="preserve"> IF(#REF!="", "",#REF!)</f>
        <v>#REF!</v>
      </c>
      <c r="AY26" s="119" t="e">
        <f>IF(#REF!,1,"")</f>
        <v>#REF!</v>
      </c>
      <c r="AZ26" s="119" t="e">
        <f xml:space="preserve"> IF(#REF!="", "",#REF!)</f>
        <v>#REF!</v>
      </c>
    </row>
    <row r="27" spans="1:52" s="78" customFormat="1">
      <c r="A27" s="115">
        <v>22</v>
      </c>
      <c r="B27" s="116">
        <v>6</v>
      </c>
      <c r="C27" s="116" t="e">
        <f>C26</f>
        <v>#REF!</v>
      </c>
      <c r="D27" s="116" t="e">
        <f t="shared" si="47"/>
        <v>#REF!</v>
      </c>
      <c r="E27" s="116" t="e">
        <f t="shared" si="50"/>
        <v>#REF!</v>
      </c>
      <c r="F27" s="116" t="e">
        <f t="shared" ref="F27:F39" si="53">IF(E27&gt;1,D27,0)</f>
        <v>#REF!</v>
      </c>
      <c r="G27" s="116">
        <v>2</v>
      </c>
      <c r="H27" s="116" t="e">
        <f t="shared" ref="H27:H37" si="54">IF(AM27="",0,1)</f>
        <v>#REF!</v>
      </c>
      <c r="I27" s="116" t="e">
        <f>SUM(H$26:H27)*H27</f>
        <v>#REF!</v>
      </c>
      <c r="J27" s="116" t="e">
        <f>SUM(H$26:H$29)</f>
        <v>#REF!</v>
      </c>
      <c r="K27" s="116" t="e">
        <f t="shared" si="51"/>
        <v>#REF!</v>
      </c>
      <c r="L27" s="115" t="e">
        <f t="shared" si="52"/>
        <v>#REF!</v>
      </c>
      <c r="M27" s="115" t="e">
        <f>IF(L27=0,0,SUM(L$6:L27))</f>
        <v>#REF!</v>
      </c>
      <c r="N27" s="117"/>
      <c r="O27" s="117"/>
      <c r="P27" s="117"/>
      <c r="Q27" s="118"/>
      <c r="R27" s="117" t="e">
        <f t="shared" si="42"/>
        <v>#REF!</v>
      </c>
      <c r="S27" s="119" t="e">
        <f t="shared" si="34"/>
        <v>#REF!</v>
      </c>
      <c r="T27" s="119" t="str">
        <f t="shared" ref="T27:AB27" si="55">T26</f>
        <v/>
      </c>
      <c r="U27" s="119" t="str">
        <f t="shared" si="55"/>
        <v/>
      </c>
      <c r="V27" s="119" t="str">
        <f t="shared" si="55"/>
        <v/>
      </c>
      <c r="W27" s="119" t="e">
        <f t="shared" si="55"/>
        <v>#REF!</v>
      </c>
      <c r="X27" s="120" t="e">
        <f t="shared" si="55"/>
        <v>#REF!</v>
      </c>
      <c r="Y27" s="120" t="e">
        <f>Y26</f>
        <v>#REF!</v>
      </c>
      <c r="Z27" s="119" t="e">
        <f t="shared" si="55"/>
        <v>#REF!</v>
      </c>
      <c r="AA27" s="119" t="e">
        <f t="shared" si="55"/>
        <v>#REF!</v>
      </c>
      <c r="AB27" s="119" t="e">
        <f t="shared" si="55"/>
        <v>#REF!</v>
      </c>
      <c r="AC27" s="119" t="e">
        <f t="shared" ref="AC27:AF28" si="56">AC26</f>
        <v>#REF!</v>
      </c>
      <c r="AD27" s="119" t="e">
        <f t="shared" si="56"/>
        <v>#REF!</v>
      </c>
      <c r="AE27" s="119" t="e">
        <f t="shared" si="56"/>
        <v>#REF!</v>
      </c>
      <c r="AF27" s="119" t="e">
        <f t="shared" si="56"/>
        <v>#REF!</v>
      </c>
      <c r="AG27" s="174"/>
      <c r="AH27" s="119" t="e">
        <f t="shared" ref="AH27:AL28" si="57">AH26</f>
        <v>#REF!</v>
      </c>
      <c r="AI27" s="119" t="e">
        <f t="shared" si="57"/>
        <v>#REF!</v>
      </c>
      <c r="AJ27" s="119" t="e">
        <f t="shared" si="57"/>
        <v>#REF!</v>
      </c>
      <c r="AK27" s="119" t="e">
        <f t="shared" si="57"/>
        <v>#REF!</v>
      </c>
      <c r="AL27" s="119" t="e">
        <f t="shared" si="57"/>
        <v>#REF!</v>
      </c>
      <c r="AM27" s="119" t="e">
        <f>IF(#REF!,2,"")</f>
        <v>#REF!</v>
      </c>
      <c r="AN27" s="119" t="e">
        <f>IF(#REF!=0,"",#REF!)</f>
        <v>#REF!</v>
      </c>
      <c r="AO27" s="119" t="e">
        <f>IF(#REF!="","",#REF!)</f>
        <v>#REF!</v>
      </c>
      <c r="AP27" s="171"/>
      <c r="AQ27" s="171"/>
      <c r="AR27" s="119" t="e">
        <f t="shared" si="1"/>
        <v>#REF!</v>
      </c>
      <c r="AS27" s="119" t="e">
        <f t="shared" ref="AS27:AZ27" si="58">AS26</f>
        <v>#REF!</v>
      </c>
      <c r="AT27" s="119" t="e">
        <f t="shared" si="58"/>
        <v>#REF!</v>
      </c>
      <c r="AU27" s="119" t="e">
        <f t="shared" si="58"/>
        <v>#REF!</v>
      </c>
      <c r="AV27" s="119" t="e">
        <f t="shared" si="58"/>
        <v>#REF!</v>
      </c>
      <c r="AW27" s="119" t="e">
        <f t="shared" si="58"/>
        <v>#REF!</v>
      </c>
      <c r="AX27" s="119" t="e">
        <f t="shared" si="58"/>
        <v>#REF!</v>
      </c>
      <c r="AY27" s="119" t="e">
        <f t="shared" si="58"/>
        <v>#REF!</v>
      </c>
      <c r="AZ27" s="119" t="e">
        <f t="shared" si="58"/>
        <v>#REF!</v>
      </c>
    </row>
    <row r="28" spans="1:52" s="78" customFormat="1">
      <c r="A28" s="115">
        <v>23</v>
      </c>
      <c r="B28" s="116">
        <v>6</v>
      </c>
      <c r="C28" s="116" t="e">
        <f t="shared" ref="C28:C29" si="59">C27</f>
        <v>#REF!</v>
      </c>
      <c r="D28" s="116" t="e">
        <f t="shared" si="47"/>
        <v>#REF!</v>
      </c>
      <c r="E28" s="116" t="e">
        <f t="shared" si="50"/>
        <v>#REF!</v>
      </c>
      <c r="F28" s="116" t="e">
        <f t="shared" si="53"/>
        <v>#REF!</v>
      </c>
      <c r="G28" s="116">
        <v>3</v>
      </c>
      <c r="H28" s="116" t="e">
        <f t="shared" si="54"/>
        <v>#REF!</v>
      </c>
      <c r="I28" s="116" t="e">
        <f>SUM(H$26:H28)*H28</f>
        <v>#REF!</v>
      </c>
      <c r="J28" s="116" t="e">
        <f>SUM(H$26:H$29)</f>
        <v>#REF!</v>
      </c>
      <c r="K28" s="116" t="e">
        <f t="shared" si="51"/>
        <v>#REF!</v>
      </c>
      <c r="L28" s="115" t="e">
        <f t="shared" si="52"/>
        <v>#REF!</v>
      </c>
      <c r="M28" s="115" t="e">
        <f>IF(L28=0,0,SUM(L$6:L28))</f>
        <v>#REF!</v>
      </c>
      <c r="N28" s="117"/>
      <c r="O28" s="117"/>
      <c r="P28" s="117"/>
      <c r="Q28" s="118"/>
      <c r="R28" s="117" t="e">
        <f t="shared" si="42"/>
        <v>#REF!</v>
      </c>
      <c r="S28" s="119" t="e">
        <f t="shared" si="34"/>
        <v>#REF!</v>
      </c>
      <c r="T28" s="119" t="str">
        <f t="shared" ref="T28:Y28" si="60">T27</f>
        <v/>
      </c>
      <c r="U28" s="119" t="str">
        <f t="shared" si="60"/>
        <v/>
      </c>
      <c r="V28" s="119" t="str">
        <f t="shared" si="60"/>
        <v/>
      </c>
      <c r="W28" s="119" t="e">
        <f t="shared" si="60"/>
        <v>#REF!</v>
      </c>
      <c r="X28" s="120" t="e">
        <f t="shared" si="60"/>
        <v>#REF!</v>
      </c>
      <c r="Y28" s="120" t="e">
        <f t="shared" si="60"/>
        <v>#REF!</v>
      </c>
      <c r="Z28" s="119" t="e">
        <f>Z27</f>
        <v>#REF!</v>
      </c>
      <c r="AA28" s="119" t="e">
        <f>AA27</f>
        <v>#REF!</v>
      </c>
      <c r="AB28" s="119" t="e">
        <f>AB27</f>
        <v>#REF!</v>
      </c>
      <c r="AC28" s="119" t="e">
        <f t="shared" si="56"/>
        <v>#REF!</v>
      </c>
      <c r="AD28" s="119" t="e">
        <f t="shared" si="56"/>
        <v>#REF!</v>
      </c>
      <c r="AE28" s="119" t="e">
        <f t="shared" si="56"/>
        <v>#REF!</v>
      </c>
      <c r="AF28" s="119" t="e">
        <f t="shared" si="56"/>
        <v>#REF!</v>
      </c>
      <c r="AG28" s="174"/>
      <c r="AH28" s="119" t="e">
        <f t="shared" si="57"/>
        <v>#REF!</v>
      </c>
      <c r="AI28" s="119" t="e">
        <f t="shared" si="57"/>
        <v>#REF!</v>
      </c>
      <c r="AJ28" s="119" t="e">
        <f t="shared" si="57"/>
        <v>#REF!</v>
      </c>
      <c r="AK28" s="119" t="e">
        <f t="shared" si="57"/>
        <v>#REF!</v>
      </c>
      <c r="AL28" s="119" t="e">
        <f t="shared" si="57"/>
        <v>#REF!</v>
      </c>
      <c r="AM28" s="119" t="e">
        <f>IF(#REF!,3,"")</f>
        <v>#REF!</v>
      </c>
      <c r="AN28" s="119" t="e">
        <f>IF(#REF!=0,"",#REF!)</f>
        <v>#REF!</v>
      </c>
      <c r="AO28" s="119" t="e">
        <f>IF(#REF!="","",#REF!)</f>
        <v>#REF!</v>
      </c>
      <c r="AP28" s="171"/>
      <c r="AQ28" s="171"/>
      <c r="AR28" s="119" t="e">
        <f t="shared" si="1"/>
        <v>#REF!</v>
      </c>
      <c r="AS28" s="119" t="e">
        <f t="shared" ref="AS28:AZ28" si="61">AS27</f>
        <v>#REF!</v>
      </c>
      <c r="AT28" s="119" t="e">
        <f t="shared" si="61"/>
        <v>#REF!</v>
      </c>
      <c r="AU28" s="119" t="e">
        <f t="shared" si="61"/>
        <v>#REF!</v>
      </c>
      <c r="AV28" s="119" t="e">
        <f t="shared" si="61"/>
        <v>#REF!</v>
      </c>
      <c r="AW28" s="119" t="e">
        <f t="shared" si="61"/>
        <v>#REF!</v>
      </c>
      <c r="AX28" s="119" t="e">
        <f t="shared" si="61"/>
        <v>#REF!</v>
      </c>
      <c r="AY28" s="119" t="e">
        <f t="shared" si="61"/>
        <v>#REF!</v>
      </c>
      <c r="AZ28" s="119" t="e">
        <f t="shared" si="61"/>
        <v>#REF!</v>
      </c>
    </row>
    <row r="29" spans="1:52" s="78" customFormat="1">
      <c r="A29" s="115">
        <v>24</v>
      </c>
      <c r="B29" s="116">
        <v>6</v>
      </c>
      <c r="C29" s="116" t="e">
        <f t="shared" si="59"/>
        <v>#REF!</v>
      </c>
      <c r="D29" s="116" t="e">
        <f t="shared" si="47"/>
        <v>#REF!</v>
      </c>
      <c r="E29" s="116" t="e">
        <f t="shared" si="50"/>
        <v>#REF!</v>
      </c>
      <c r="F29" s="116" t="e">
        <f t="shared" si="53"/>
        <v>#REF!</v>
      </c>
      <c r="G29" s="116">
        <v>4</v>
      </c>
      <c r="H29" s="116" t="e">
        <f t="shared" si="54"/>
        <v>#REF!</v>
      </c>
      <c r="I29" s="116" t="e">
        <f>SUM(H$26:H29)*H29</f>
        <v>#REF!</v>
      </c>
      <c r="J29" s="116" t="e">
        <f>SUM(H$26:H$29)</f>
        <v>#REF!</v>
      </c>
      <c r="K29" s="116" t="e">
        <f t="shared" si="51"/>
        <v>#REF!</v>
      </c>
      <c r="L29" s="115" t="e">
        <f t="shared" si="52"/>
        <v>#REF!</v>
      </c>
      <c r="M29" s="115" t="e">
        <f>IF(L29=0,0,SUM(L$6:L29))</f>
        <v>#REF!</v>
      </c>
      <c r="N29" s="117"/>
      <c r="O29" s="117"/>
      <c r="P29" s="117"/>
      <c r="Q29" s="118"/>
      <c r="R29" s="117" t="e">
        <f t="shared" si="42"/>
        <v>#REF!</v>
      </c>
      <c r="S29" s="119" t="e">
        <f t="shared" si="34"/>
        <v>#REF!</v>
      </c>
      <c r="T29" s="119" t="str">
        <f>T28</f>
        <v/>
      </c>
      <c r="U29" s="119" t="str">
        <f t="shared" ref="U29:AH29" si="62">U28</f>
        <v/>
      </c>
      <c r="V29" s="119" t="str">
        <f t="shared" si="62"/>
        <v/>
      </c>
      <c r="W29" s="119" t="e">
        <f t="shared" si="62"/>
        <v>#REF!</v>
      </c>
      <c r="X29" s="120" t="e">
        <f t="shared" si="62"/>
        <v>#REF!</v>
      </c>
      <c r="Y29" s="120" t="e">
        <f>Y28</f>
        <v>#REF!</v>
      </c>
      <c r="Z29" s="119" t="e">
        <f t="shared" si="62"/>
        <v>#REF!</v>
      </c>
      <c r="AA29" s="119" t="e">
        <f t="shared" si="62"/>
        <v>#REF!</v>
      </c>
      <c r="AB29" s="119" t="e">
        <f t="shared" si="62"/>
        <v>#REF!</v>
      </c>
      <c r="AC29" s="119" t="e">
        <f t="shared" si="62"/>
        <v>#REF!</v>
      </c>
      <c r="AD29" s="119" t="e">
        <f t="shared" si="62"/>
        <v>#REF!</v>
      </c>
      <c r="AE29" s="119" t="e">
        <f t="shared" si="62"/>
        <v>#REF!</v>
      </c>
      <c r="AF29" s="119" t="e">
        <f>AF28</f>
        <v>#REF!</v>
      </c>
      <c r="AG29" s="174"/>
      <c r="AH29" s="119" t="e">
        <f t="shared" si="62"/>
        <v>#REF!</v>
      </c>
      <c r="AI29" s="119" t="e">
        <f>AI28</f>
        <v>#REF!</v>
      </c>
      <c r="AJ29" s="119" t="e">
        <f>AJ28</f>
        <v>#REF!</v>
      </c>
      <c r="AK29" s="119" t="e">
        <f>AK28</f>
        <v>#REF!</v>
      </c>
      <c r="AL29" s="119" t="e">
        <f>AL28</f>
        <v>#REF!</v>
      </c>
      <c r="AM29" s="119" t="e">
        <f>IF(#REF!,4,"")</f>
        <v>#REF!</v>
      </c>
      <c r="AN29" s="119" t="e">
        <f>IF(#REF!=0,"",#REF!)</f>
        <v>#REF!</v>
      </c>
      <c r="AO29" s="119" t="e">
        <f>IF(#REF!="","",#REF!)</f>
        <v>#REF!</v>
      </c>
      <c r="AP29" s="171"/>
      <c r="AQ29" s="171"/>
      <c r="AR29" s="119" t="e">
        <f t="shared" si="1"/>
        <v>#REF!</v>
      </c>
      <c r="AS29" s="119" t="e">
        <f t="shared" ref="AS29:AZ29" si="63">AS28</f>
        <v>#REF!</v>
      </c>
      <c r="AT29" s="119" t="e">
        <f t="shared" si="63"/>
        <v>#REF!</v>
      </c>
      <c r="AU29" s="119" t="e">
        <f t="shared" si="63"/>
        <v>#REF!</v>
      </c>
      <c r="AV29" s="119" t="e">
        <f t="shared" si="63"/>
        <v>#REF!</v>
      </c>
      <c r="AW29" s="119" t="e">
        <f t="shared" si="63"/>
        <v>#REF!</v>
      </c>
      <c r="AX29" s="119" t="e">
        <f t="shared" si="63"/>
        <v>#REF!</v>
      </c>
      <c r="AY29" s="119" t="e">
        <f t="shared" si="63"/>
        <v>#REF!</v>
      </c>
      <c r="AZ29" s="119" t="e">
        <f t="shared" si="63"/>
        <v>#REF!</v>
      </c>
    </row>
    <row r="30" spans="1:52" s="127" customFormat="1">
      <c r="A30" s="121">
        <v>25</v>
      </c>
      <c r="B30" s="122">
        <v>7</v>
      </c>
      <c r="C30" s="122" t="e">
        <f xml:space="preserve"> IF(#REF!="", "",#REF!)</f>
        <v>#REF!</v>
      </c>
      <c r="D30" s="122" t="e">
        <f t="shared" si="47"/>
        <v>#REF!</v>
      </c>
      <c r="E30" s="122" t="e">
        <f t="shared" si="50"/>
        <v>#REF!</v>
      </c>
      <c r="F30" s="122" t="e">
        <f>IF(E30&gt;1,D30,0)</f>
        <v>#REF!</v>
      </c>
      <c r="G30" s="122">
        <v>1</v>
      </c>
      <c r="H30" s="122" t="e">
        <f t="shared" si="54"/>
        <v>#REF!</v>
      </c>
      <c r="I30" s="122" t="e">
        <f>SUM(H$30:H30)*H30</f>
        <v>#REF!</v>
      </c>
      <c r="J30" s="122" t="e">
        <f>SUM(H$30:H$33)</f>
        <v>#REF!</v>
      </c>
      <c r="K30" s="122" t="e">
        <f t="shared" si="51"/>
        <v>#REF!</v>
      </c>
      <c r="L30" s="121" t="e">
        <f t="shared" si="52"/>
        <v>#REF!</v>
      </c>
      <c r="M30" s="121" t="e">
        <f>IF(L30=0,0,SUM(L$6:L30))</f>
        <v>#REF!</v>
      </c>
      <c r="N30" s="123"/>
      <c r="O30" s="123"/>
      <c r="P30" s="123"/>
      <c r="Q30" s="124"/>
      <c r="R30" s="123" t="e">
        <f t="shared" si="42"/>
        <v>#REF!</v>
      </c>
      <c r="S30" s="125" t="e">
        <f>IF(K30=0,"",K30)</f>
        <v>#REF!</v>
      </c>
      <c r="T30" s="125" t="str">
        <f>T6</f>
        <v/>
      </c>
      <c r="U30" s="125" t="str">
        <f>U6</f>
        <v/>
      </c>
      <c r="V30" s="125" t="str">
        <f>V6</f>
        <v/>
      </c>
      <c r="W30" s="125" t="e">
        <f>IF(#REF!=TRUE,1,IF(#REF!=TRUE,2,IF(#REF!=TRUE,3,IF(#REF!=TRUE,4,""))))</f>
        <v>#REF!</v>
      </c>
      <c r="X30" s="126" t="e">
        <f>IF(#REF!="", "",#REF!)</f>
        <v>#REF!</v>
      </c>
      <c r="Y30" s="126" t="e">
        <f>IF(#REF!="", "",#REF!)</f>
        <v>#REF!</v>
      </c>
      <c r="Z30" s="125" t="e">
        <f>IF(#REF!,1,"")</f>
        <v>#REF!</v>
      </c>
      <c r="AA30" s="125" t="e">
        <f>IF(#REF!="", "",#REF!)</f>
        <v>#REF!</v>
      </c>
      <c r="AB30" s="125" t="e">
        <f>IF(ISBLANK(#REF!),"",#REF!)</f>
        <v>#REF!</v>
      </c>
      <c r="AC30" s="126" t="e">
        <f>IF(#REF!="", "",#REF!)</f>
        <v>#REF!</v>
      </c>
      <c r="AD30" s="125" t="e">
        <f>IF(#REF!="", "",#REF!)</f>
        <v>#REF!</v>
      </c>
      <c r="AE30" s="125" t="e">
        <f>IF(#REF!="", "",#REF!)</f>
        <v>#REF!</v>
      </c>
      <c r="AF30" s="125" t="e">
        <f>IF(#REF!="", "",#REF!)</f>
        <v>#REF!</v>
      </c>
      <c r="AG30" s="174"/>
      <c r="AH30" s="125" t="e">
        <f>IF(#REF!,1,IF(#REF!,2,""))</f>
        <v>#REF!</v>
      </c>
      <c r="AI30" s="125" t="e">
        <f>IF(#REF!=TRUE,1,
    IF(#REF!=TRUE,2,
        IF(#REF!=TRUE,3,
            IF(#REF!=TRUE,4,
                IF(#REF!=TRUE,5,"")
            )
        )
    )
)</f>
        <v>#REF!</v>
      </c>
      <c r="AJ30" s="125" t="e">
        <f>IF(#REF!,1,IF(#REF!,2,IF(#REF!,3,"")))</f>
        <v>#REF!</v>
      </c>
      <c r="AK30" s="125" t="e">
        <f>IF(#REF!,1,IF(#REF!,2,IF(#REF!,3,"")))</f>
        <v>#REF!</v>
      </c>
      <c r="AL30" s="125" t="e">
        <f>IF(#REF!,1,IF(#REF!,2,IF(#REF!,3,"")))</f>
        <v>#REF!</v>
      </c>
      <c r="AM30" s="125" t="e">
        <f>IF(#REF!,1,"")</f>
        <v>#REF!</v>
      </c>
      <c r="AN30" s="125" t="e">
        <f>IF(#REF!=0,"",#REF!)</f>
        <v>#REF!</v>
      </c>
      <c r="AO30" s="125" t="e">
        <f>IF(#REF!="","",#REF!)</f>
        <v>#REF!</v>
      </c>
      <c r="AP30" s="171"/>
      <c r="AQ30" s="171"/>
      <c r="AR30" s="125" t="e">
        <f t="shared" si="1"/>
        <v>#REF!</v>
      </c>
      <c r="AS30" s="125" t="e">
        <f xml:space="preserve"> IF(#REF!="", "",#REF!)</f>
        <v>#REF!</v>
      </c>
      <c r="AT30" s="125" t="e">
        <f xml:space="preserve"> IF(#REF!="", "",#REF!)</f>
        <v>#REF!</v>
      </c>
      <c r="AU30" s="125" t="e">
        <f xml:space="preserve"> IF(#REF!="", "",#REF!)</f>
        <v>#REF!</v>
      </c>
      <c r="AV30" s="125" t="e">
        <f xml:space="preserve"> IF(#REF!="", "",#REF!)</f>
        <v>#REF!</v>
      </c>
      <c r="AW30" s="125" t="e">
        <f xml:space="preserve"> IF(#REF!="", "",#REF!)</f>
        <v>#REF!</v>
      </c>
      <c r="AX30" s="125" t="e">
        <f xml:space="preserve"> IF(#REF!="", "",#REF!)</f>
        <v>#REF!</v>
      </c>
      <c r="AY30" s="125" t="e">
        <f>IF(#REF!,1,"")</f>
        <v>#REF!</v>
      </c>
      <c r="AZ30" s="125" t="e">
        <f xml:space="preserve"> IF(#REF!="", "",#REF!)</f>
        <v>#REF!</v>
      </c>
    </row>
    <row r="31" spans="1:52" s="127" customFormat="1">
      <c r="A31" s="121">
        <v>26</v>
      </c>
      <c r="B31" s="122">
        <v>7</v>
      </c>
      <c r="C31" s="122" t="e">
        <f>C30</f>
        <v>#REF!</v>
      </c>
      <c r="D31" s="122" t="e">
        <f t="shared" si="47"/>
        <v>#REF!</v>
      </c>
      <c r="E31" s="122" t="e">
        <f t="shared" si="50"/>
        <v>#REF!</v>
      </c>
      <c r="F31" s="122" t="e">
        <f t="shared" si="53"/>
        <v>#REF!</v>
      </c>
      <c r="G31" s="122">
        <v>2</v>
      </c>
      <c r="H31" s="122" t="e">
        <f t="shared" si="54"/>
        <v>#REF!</v>
      </c>
      <c r="I31" s="122" t="e">
        <f>SUM(H$30:H31)*H31</f>
        <v>#REF!</v>
      </c>
      <c r="J31" s="122" t="e">
        <f>SUM(H$30:H$33)</f>
        <v>#REF!</v>
      </c>
      <c r="K31" s="122" t="e">
        <f t="shared" si="51"/>
        <v>#REF!</v>
      </c>
      <c r="L31" s="121" t="e">
        <f t="shared" si="52"/>
        <v>#REF!</v>
      </c>
      <c r="M31" s="121" t="e">
        <f>IF(L31=0,0,SUM(L$6:L31))</f>
        <v>#REF!</v>
      </c>
      <c r="N31" s="123"/>
      <c r="O31" s="123"/>
      <c r="P31" s="123"/>
      <c r="Q31" s="124"/>
      <c r="R31" s="123" t="e">
        <f t="shared" si="42"/>
        <v>#REF!</v>
      </c>
      <c r="S31" s="125" t="e">
        <f t="shared" si="34"/>
        <v>#REF!</v>
      </c>
      <c r="T31" s="125" t="str">
        <f t="shared" ref="T31:V31" si="64">T30</f>
        <v/>
      </c>
      <c r="U31" s="125" t="str">
        <f t="shared" si="64"/>
        <v/>
      </c>
      <c r="V31" s="125" t="str">
        <f t="shared" si="64"/>
        <v/>
      </c>
      <c r="W31" s="125" t="e">
        <f>W30</f>
        <v>#REF!</v>
      </c>
      <c r="X31" s="126" t="e">
        <f t="shared" ref="X31" si="65">X30</f>
        <v>#REF!</v>
      </c>
      <c r="Y31" s="126" t="e">
        <f>Y30</f>
        <v>#REF!</v>
      </c>
      <c r="Z31" s="125" t="e">
        <f t="shared" ref="Z31" si="66">Z30</f>
        <v>#REF!</v>
      </c>
      <c r="AA31" s="125" t="e">
        <f>AA30</f>
        <v>#REF!</v>
      </c>
      <c r="AB31" s="125" t="e">
        <f t="shared" ref="AB31:AF31" si="67">AB30</f>
        <v>#REF!</v>
      </c>
      <c r="AC31" s="125" t="e">
        <f t="shared" si="67"/>
        <v>#REF!</v>
      </c>
      <c r="AD31" s="125" t="e">
        <f t="shared" si="67"/>
        <v>#REF!</v>
      </c>
      <c r="AE31" s="125" t="e">
        <f t="shared" si="67"/>
        <v>#REF!</v>
      </c>
      <c r="AF31" s="125" t="e">
        <f t="shared" si="67"/>
        <v>#REF!</v>
      </c>
      <c r="AG31" s="174"/>
      <c r="AH31" s="125" t="e">
        <f>AH30</f>
        <v>#REF!</v>
      </c>
      <c r="AI31" s="125" t="e">
        <f>AI30</f>
        <v>#REF!</v>
      </c>
      <c r="AJ31" s="125" t="e">
        <f>AJ30</f>
        <v>#REF!</v>
      </c>
      <c r="AK31" s="125" t="e">
        <f>AK30</f>
        <v>#REF!</v>
      </c>
      <c r="AL31" s="125" t="e">
        <f>AL30</f>
        <v>#REF!</v>
      </c>
      <c r="AM31" s="125" t="e">
        <f>IF(#REF!,2,"")</f>
        <v>#REF!</v>
      </c>
      <c r="AN31" s="125" t="e">
        <f>IF(#REF!=0,"",#REF!)</f>
        <v>#REF!</v>
      </c>
      <c r="AO31" s="125" t="e">
        <f>IF(#REF!="","",#REF!)</f>
        <v>#REF!</v>
      </c>
      <c r="AP31" s="171"/>
      <c r="AQ31" s="171"/>
      <c r="AR31" s="125" t="e">
        <f t="shared" si="1"/>
        <v>#REF!</v>
      </c>
      <c r="AS31" s="125" t="e">
        <f t="shared" ref="AS31:AZ31" si="68">AS30</f>
        <v>#REF!</v>
      </c>
      <c r="AT31" s="125" t="e">
        <f>AT30</f>
        <v>#REF!</v>
      </c>
      <c r="AU31" s="125" t="e">
        <f t="shared" si="68"/>
        <v>#REF!</v>
      </c>
      <c r="AV31" s="125" t="e">
        <f t="shared" si="68"/>
        <v>#REF!</v>
      </c>
      <c r="AW31" s="125" t="e">
        <f t="shared" si="68"/>
        <v>#REF!</v>
      </c>
      <c r="AX31" s="125" t="e">
        <f t="shared" si="68"/>
        <v>#REF!</v>
      </c>
      <c r="AY31" s="125" t="e">
        <f t="shared" si="68"/>
        <v>#REF!</v>
      </c>
      <c r="AZ31" s="125" t="e">
        <f t="shared" si="68"/>
        <v>#REF!</v>
      </c>
    </row>
    <row r="32" spans="1:52" s="127" customFormat="1">
      <c r="A32" s="121">
        <v>27</v>
      </c>
      <c r="B32" s="122">
        <v>7</v>
      </c>
      <c r="C32" s="122" t="e">
        <f t="shared" ref="C32:C33" si="69">C31</f>
        <v>#REF!</v>
      </c>
      <c r="D32" s="122" t="e">
        <f t="shared" si="47"/>
        <v>#REF!</v>
      </c>
      <c r="E32" s="122" t="e">
        <f t="shared" si="50"/>
        <v>#REF!</v>
      </c>
      <c r="F32" s="122" t="e">
        <f t="shared" si="53"/>
        <v>#REF!</v>
      </c>
      <c r="G32" s="122">
        <v>3</v>
      </c>
      <c r="H32" s="122" t="e">
        <f t="shared" si="54"/>
        <v>#REF!</v>
      </c>
      <c r="I32" s="122" t="e">
        <f>SUM(H$30:H32)*H32</f>
        <v>#REF!</v>
      </c>
      <c r="J32" s="122" t="e">
        <f>SUM(H$30:H$33)</f>
        <v>#REF!</v>
      </c>
      <c r="K32" s="122" t="e">
        <f t="shared" si="51"/>
        <v>#REF!</v>
      </c>
      <c r="L32" s="121" t="e">
        <f t="shared" si="52"/>
        <v>#REF!</v>
      </c>
      <c r="M32" s="121" t="e">
        <f>IF(L32=0,0,SUM(L$6:L32))</f>
        <v>#REF!</v>
      </c>
      <c r="N32" s="123"/>
      <c r="O32" s="123"/>
      <c r="P32" s="123"/>
      <c r="Q32" s="124"/>
      <c r="R32" s="123" t="e">
        <f t="shared" si="42"/>
        <v>#REF!</v>
      </c>
      <c r="S32" s="125" t="e">
        <f t="shared" si="34"/>
        <v>#REF!</v>
      </c>
      <c r="T32" s="125" t="str">
        <f>T31</f>
        <v/>
      </c>
      <c r="U32" s="125" t="str">
        <f t="shared" ref="U32:V33" si="70">U31</f>
        <v/>
      </c>
      <c r="V32" s="125" t="str">
        <f t="shared" si="70"/>
        <v/>
      </c>
      <c r="W32" s="125" t="e">
        <f>W31</f>
        <v>#REF!</v>
      </c>
      <c r="X32" s="126" t="e">
        <f>X31</f>
        <v>#REF!</v>
      </c>
      <c r="Y32" s="126" t="e">
        <f>Y31</f>
        <v>#REF!</v>
      </c>
      <c r="Z32" s="125" t="e">
        <f>Z31</f>
        <v>#REF!</v>
      </c>
      <c r="AA32" s="125" t="e">
        <f>AA31</f>
        <v>#REF!</v>
      </c>
      <c r="AB32" s="125" t="e">
        <f t="shared" ref="AB32:AF32" si="71">AB31</f>
        <v>#REF!</v>
      </c>
      <c r="AC32" s="125" t="e">
        <f t="shared" si="71"/>
        <v>#REF!</v>
      </c>
      <c r="AD32" s="125" t="e">
        <f t="shared" si="71"/>
        <v>#REF!</v>
      </c>
      <c r="AE32" s="125" t="e">
        <f t="shared" si="71"/>
        <v>#REF!</v>
      </c>
      <c r="AF32" s="125" t="e">
        <f t="shared" si="71"/>
        <v>#REF!</v>
      </c>
      <c r="AG32" s="174"/>
      <c r="AH32" s="125" t="e">
        <f t="shared" ref="AH32:AH33" si="72">AH31</f>
        <v>#REF!</v>
      </c>
      <c r="AI32" s="125" t="e">
        <f t="shared" ref="AI32:AL33" si="73">AI31</f>
        <v>#REF!</v>
      </c>
      <c r="AJ32" s="125" t="e">
        <f t="shared" si="73"/>
        <v>#REF!</v>
      </c>
      <c r="AK32" s="125" t="e">
        <f t="shared" si="73"/>
        <v>#REF!</v>
      </c>
      <c r="AL32" s="125" t="e">
        <f t="shared" si="73"/>
        <v>#REF!</v>
      </c>
      <c r="AM32" s="125" t="e">
        <f>IF(#REF!,3,"")</f>
        <v>#REF!</v>
      </c>
      <c r="AN32" s="125" t="e">
        <f>IF(#REF!=0,"",#REF!)</f>
        <v>#REF!</v>
      </c>
      <c r="AO32" s="125" t="e">
        <f>IF(#REF!="","",#REF!)</f>
        <v>#REF!</v>
      </c>
      <c r="AP32" s="171"/>
      <c r="AQ32" s="171"/>
      <c r="AR32" s="125" t="e">
        <f t="shared" si="1"/>
        <v>#REF!</v>
      </c>
      <c r="AS32" s="125" t="e">
        <f t="shared" ref="AS32:AZ32" si="74">AS31</f>
        <v>#REF!</v>
      </c>
      <c r="AT32" s="125" t="e">
        <f t="shared" si="74"/>
        <v>#REF!</v>
      </c>
      <c r="AU32" s="125" t="e">
        <f t="shared" si="74"/>
        <v>#REF!</v>
      </c>
      <c r="AV32" s="125" t="e">
        <f t="shared" si="74"/>
        <v>#REF!</v>
      </c>
      <c r="AW32" s="125" t="e">
        <f t="shared" si="74"/>
        <v>#REF!</v>
      </c>
      <c r="AX32" s="125" t="e">
        <f t="shared" si="74"/>
        <v>#REF!</v>
      </c>
      <c r="AY32" s="125" t="e">
        <f t="shared" si="74"/>
        <v>#REF!</v>
      </c>
      <c r="AZ32" s="125" t="e">
        <f t="shared" si="74"/>
        <v>#REF!</v>
      </c>
    </row>
    <row r="33" spans="1:52" s="127" customFormat="1">
      <c r="A33" s="121">
        <v>28</v>
      </c>
      <c r="B33" s="122">
        <v>7</v>
      </c>
      <c r="C33" s="122" t="e">
        <f t="shared" si="69"/>
        <v>#REF!</v>
      </c>
      <c r="D33" s="122" t="e">
        <f t="shared" si="47"/>
        <v>#REF!</v>
      </c>
      <c r="E33" s="122" t="e">
        <f t="shared" si="50"/>
        <v>#REF!</v>
      </c>
      <c r="F33" s="122" t="e">
        <f t="shared" si="53"/>
        <v>#REF!</v>
      </c>
      <c r="G33" s="122">
        <v>4</v>
      </c>
      <c r="H33" s="122" t="e">
        <f t="shared" si="54"/>
        <v>#REF!</v>
      </c>
      <c r="I33" s="122" t="e">
        <f>SUM(H$30:H33)*H33</f>
        <v>#REF!</v>
      </c>
      <c r="J33" s="122" t="e">
        <f>SUM(H$30:H$33)</f>
        <v>#REF!</v>
      </c>
      <c r="K33" s="122" t="e">
        <f t="shared" si="51"/>
        <v>#REF!</v>
      </c>
      <c r="L33" s="121" t="e">
        <f t="shared" si="52"/>
        <v>#REF!</v>
      </c>
      <c r="M33" s="121" t="e">
        <f>IF(L33=0,0,SUM(L$6:L33))</f>
        <v>#REF!</v>
      </c>
      <c r="N33" s="123"/>
      <c r="O33" s="123"/>
      <c r="P33" s="123"/>
      <c r="Q33" s="124"/>
      <c r="R33" s="123" t="e">
        <f t="shared" si="42"/>
        <v>#REF!</v>
      </c>
      <c r="S33" s="125" t="e">
        <f t="shared" si="34"/>
        <v>#REF!</v>
      </c>
      <c r="T33" s="125" t="str">
        <f>T32</f>
        <v/>
      </c>
      <c r="U33" s="125" t="str">
        <f t="shared" si="70"/>
        <v/>
      </c>
      <c r="V33" s="125" t="str">
        <f t="shared" si="70"/>
        <v/>
      </c>
      <c r="W33" s="125" t="e">
        <f>W32</f>
        <v>#REF!</v>
      </c>
      <c r="X33" s="126" t="e">
        <f>X32</f>
        <v>#REF!</v>
      </c>
      <c r="Y33" s="126" t="e">
        <f>Y32</f>
        <v>#REF!</v>
      </c>
      <c r="Z33" s="125" t="e">
        <f>Z32</f>
        <v>#REF!</v>
      </c>
      <c r="AA33" s="125" t="e">
        <f>AA32</f>
        <v>#REF!</v>
      </c>
      <c r="AB33" s="125" t="e">
        <f t="shared" ref="AB33:AF33" si="75">AB32</f>
        <v>#REF!</v>
      </c>
      <c r="AC33" s="125" t="e">
        <f t="shared" si="75"/>
        <v>#REF!</v>
      </c>
      <c r="AD33" s="125" t="e">
        <f t="shared" si="75"/>
        <v>#REF!</v>
      </c>
      <c r="AE33" s="125" t="e">
        <f t="shared" si="75"/>
        <v>#REF!</v>
      </c>
      <c r="AF33" s="125" t="e">
        <f t="shared" si="75"/>
        <v>#REF!</v>
      </c>
      <c r="AG33" s="174"/>
      <c r="AH33" s="125" t="e">
        <f t="shared" si="72"/>
        <v>#REF!</v>
      </c>
      <c r="AI33" s="125" t="e">
        <f t="shared" si="73"/>
        <v>#REF!</v>
      </c>
      <c r="AJ33" s="125" t="e">
        <f t="shared" si="73"/>
        <v>#REF!</v>
      </c>
      <c r="AK33" s="125" t="e">
        <f t="shared" si="73"/>
        <v>#REF!</v>
      </c>
      <c r="AL33" s="125" t="e">
        <f t="shared" si="73"/>
        <v>#REF!</v>
      </c>
      <c r="AM33" s="125" t="e">
        <f>IF(#REF!,4,"")</f>
        <v>#REF!</v>
      </c>
      <c r="AN33" s="125" t="e">
        <f>IF(#REF!=0,"",#REF!)</f>
        <v>#REF!</v>
      </c>
      <c r="AO33" s="125" t="e">
        <f>IF(#REF!="","",#REF!)</f>
        <v>#REF!</v>
      </c>
      <c r="AP33" s="171"/>
      <c r="AQ33" s="171"/>
      <c r="AR33" s="125" t="e">
        <f t="shared" si="1"/>
        <v>#REF!</v>
      </c>
      <c r="AS33" s="125" t="e">
        <f t="shared" ref="AS33:AZ33" si="76">AS32</f>
        <v>#REF!</v>
      </c>
      <c r="AT33" s="125" t="e">
        <f t="shared" si="76"/>
        <v>#REF!</v>
      </c>
      <c r="AU33" s="125" t="e">
        <f t="shared" si="76"/>
        <v>#REF!</v>
      </c>
      <c r="AV33" s="125" t="e">
        <f t="shared" si="76"/>
        <v>#REF!</v>
      </c>
      <c r="AW33" s="125" t="e">
        <f t="shared" si="76"/>
        <v>#REF!</v>
      </c>
      <c r="AX33" s="125" t="e">
        <f t="shared" si="76"/>
        <v>#REF!</v>
      </c>
      <c r="AY33" s="125" t="e">
        <f t="shared" si="76"/>
        <v>#REF!</v>
      </c>
      <c r="AZ33" s="125" t="e">
        <f t="shared" si="76"/>
        <v>#REF!</v>
      </c>
    </row>
    <row r="34" spans="1:52" s="128" customFormat="1">
      <c r="A34" s="105">
        <v>29</v>
      </c>
      <c r="B34" s="106">
        <v>8</v>
      </c>
      <c r="C34" s="106" t="e">
        <f xml:space="preserve"> IF(#REF!="", "",#REF!)</f>
        <v>#REF!</v>
      </c>
      <c r="D34" s="106" t="e">
        <f t="shared" si="47"/>
        <v>#REF!</v>
      </c>
      <c r="E34" s="106" t="e">
        <f t="shared" si="50"/>
        <v>#REF!</v>
      </c>
      <c r="F34" s="106" t="e">
        <f t="shared" si="53"/>
        <v>#REF!</v>
      </c>
      <c r="G34" s="106">
        <v>1</v>
      </c>
      <c r="H34" s="106" t="e">
        <f t="shared" si="54"/>
        <v>#REF!</v>
      </c>
      <c r="I34" s="106" t="e">
        <f>SUM(H$34:H34)*H34</f>
        <v>#REF!</v>
      </c>
      <c r="J34" s="106" t="e">
        <f>SUM(H$34:H$37)</f>
        <v>#REF!</v>
      </c>
      <c r="K34" s="106" t="e">
        <f t="shared" si="51"/>
        <v>#REF!</v>
      </c>
      <c r="L34" s="105" t="e">
        <f t="shared" si="52"/>
        <v>#REF!</v>
      </c>
      <c r="M34" s="105" t="e">
        <f>IF(L34=0,0,SUM(L$6:L34))</f>
        <v>#REF!</v>
      </c>
      <c r="N34" s="107"/>
      <c r="O34" s="107"/>
      <c r="P34" s="107"/>
      <c r="Q34" s="108"/>
      <c r="R34" s="107" t="e">
        <f t="shared" si="42"/>
        <v>#REF!</v>
      </c>
      <c r="S34" s="104" t="e">
        <f>IF(K34=0,"",K34)</f>
        <v>#REF!</v>
      </c>
      <c r="T34" s="104" t="str">
        <f>T6</f>
        <v/>
      </c>
      <c r="U34" s="104" t="str">
        <f>U6</f>
        <v/>
      </c>
      <c r="V34" s="104" t="str">
        <f>V6</f>
        <v/>
      </c>
      <c r="W34" s="104" t="e">
        <f>W30</f>
        <v>#REF!</v>
      </c>
      <c r="X34" s="109" t="e">
        <f>IF(#REF!="", "",#REF!)</f>
        <v>#REF!</v>
      </c>
      <c r="Y34" s="109" t="e">
        <f>IF(#REF!="", "",#REF!)</f>
        <v>#REF!</v>
      </c>
      <c r="Z34" s="104" t="e">
        <f>IF(#REF!,1,"")</f>
        <v>#REF!</v>
      </c>
      <c r="AA34" s="104" t="e">
        <f>IF(#REF!="", "",#REF!)</f>
        <v>#REF!</v>
      </c>
      <c r="AB34" s="104" t="e">
        <f>IF(ISBLANK(#REF!),"",#REF!)</f>
        <v>#REF!</v>
      </c>
      <c r="AC34" s="109" t="e">
        <f>IF(#REF!="", "",#REF!)</f>
        <v>#REF!</v>
      </c>
      <c r="AD34" s="104" t="e">
        <f>IF(#REF!="", "",#REF!)</f>
        <v>#REF!</v>
      </c>
      <c r="AE34" s="104" t="e">
        <f>IF(#REF!="", "",#REF!)</f>
        <v>#REF!</v>
      </c>
      <c r="AF34" s="104" t="e">
        <f>IF(#REF!="", "",#REF!)</f>
        <v>#REF!</v>
      </c>
      <c r="AG34" s="174"/>
      <c r="AH34" s="104" t="e">
        <f>IF(#REF!,1,IF(#REF!,2,""))</f>
        <v>#REF!</v>
      </c>
      <c r="AI34" s="104" t="e">
        <f>IF(#REF!=TRUE,1,
    IF(#REF!=TRUE,2,
        IF(#REF!=TRUE,3,
            IF(#REF!=TRUE,4,
                IF(#REF!=TRUE,5,"")
            )
        )
    )
)</f>
        <v>#REF!</v>
      </c>
      <c r="AJ34" s="104" t="e">
        <f>IF(#REF!,1,IF(#REF!,2,IF(#REF!,3,"")))</f>
        <v>#REF!</v>
      </c>
      <c r="AK34" s="104" t="e">
        <f>IF(#REF!,1,IF(#REF!,2,IF(#REF!,3,"")))</f>
        <v>#REF!</v>
      </c>
      <c r="AL34" s="104" t="e">
        <f>IF(#REF!,1,IF(#REF!,2,IF(#REF!,3,"")))</f>
        <v>#REF!</v>
      </c>
      <c r="AM34" s="104" t="e">
        <f>IF(#REF!,1,"")</f>
        <v>#REF!</v>
      </c>
      <c r="AN34" s="104" t="e">
        <f>IF(#REF!=0,"",#REF!)</f>
        <v>#REF!</v>
      </c>
      <c r="AO34" s="104" t="e">
        <f>IF(#REF!="","",#REF!)</f>
        <v>#REF!</v>
      </c>
      <c r="AP34" s="171"/>
      <c r="AQ34" s="171"/>
      <c r="AR34" s="104" t="e">
        <f t="shared" si="1"/>
        <v>#REF!</v>
      </c>
      <c r="AS34" s="104" t="e">
        <f xml:space="preserve"> IF(#REF!="", "",#REF!)</f>
        <v>#REF!</v>
      </c>
      <c r="AT34" s="104" t="e">
        <f xml:space="preserve"> IF(#REF!="", "",#REF!)</f>
        <v>#REF!</v>
      </c>
      <c r="AU34" s="104" t="e">
        <f xml:space="preserve"> IF(#REF!="", "",#REF!)</f>
        <v>#REF!</v>
      </c>
      <c r="AV34" s="104" t="e">
        <f xml:space="preserve"> IF(#REF!="", "",#REF!)</f>
        <v>#REF!</v>
      </c>
      <c r="AW34" s="104" t="e">
        <f xml:space="preserve"> IF(#REF!="", "",#REF!)</f>
        <v>#REF!</v>
      </c>
      <c r="AX34" s="104" t="e">
        <f xml:space="preserve"> IF(#REF!="", "",#REF!)</f>
        <v>#REF!</v>
      </c>
      <c r="AY34" s="104" t="e">
        <f>IF(#REF!,1,"")</f>
        <v>#REF!</v>
      </c>
      <c r="AZ34" s="104" t="e">
        <f xml:space="preserve"> IF(#REF!="", "",#REF!)</f>
        <v>#REF!</v>
      </c>
    </row>
    <row r="35" spans="1:52" s="128" customFormat="1">
      <c r="A35" s="105">
        <v>30</v>
      </c>
      <c r="B35" s="106">
        <v>8</v>
      </c>
      <c r="C35" s="106" t="e">
        <f>C34</f>
        <v>#REF!</v>
      </c>
      <c r="D35" s="106" t="e">
        <f t="shared" si="47"/>
        <v>#REF!</v>
      </c>
      <c r="E35" s="106" t="e">
        <f t="shared" si="50"/>
        <v>#REF!</v>
      </c>
      <c r="F35" s="106" t="e">
        <f t="shared" si="53"/>
        <v>#REF!</v>
      </c>
      <c r="G35" s="106">
        <v>2</v>
      </c>
      <c r="H35" s="106" t="e">
        <f t="shared" si="54"/>
        <v>#REF!</v>
      </c>
      <c r="I35" s="106" t="e">
        <f>SUM(H$34:H35)*H35</f>
        <v>#REF!</v>
      </c>
      <c r="J35" s="106" t="e">
        <f>SUM(H$34:H$37)</f>
        <v>#REF!</v>
      </c>
      <c r="K35" s="106" t="e">
        <f t="shared" si="51"/>
        <v>#REF!</v>
      </c>
      <c r="L35" s="105" t="e">
        <f t="shared" si="52"/>
        <v>#REF!</v>
      </c>
      <c r="M35" s="105" t="e">
        <f>IF(L35=0,0,SUM(L$6:L35))</f>
        <v>#REF!</v>
      </c>
      <c r="N35" s="107"/>
      <c r="O35" s="107"/>
      <c r="P35" s="107"/>
      <c r="Q35" s="108"/>
      <c r="R35" s="107" t="e">
        <f t="shared" si="42"/>
        <v>#REF!</v>
      </c>
      <c r="S35" s="104" t="e">
        <f t="shared" si="34"/>
        <v>#REF!</v>
      </c>
      <c r="T35" s="104" t="str">
        <f t="shared" ref="T35:AF35" si="77">T34</f>
        <v/>
      </c>
      <c r="U35" s="104" t="str">
        <f t="shared" si="77"/>
        <v/>
      </c>
      <c r="V35" s="104" t="str">
        <f t="shared" si="77"/>
        <v/>
      </c>
      <c r="W35" s="104" t="e">
        <f t="shared" si="77"/>
        <v>#REF!</v>
      </c>
      <c r="X35" s="109" t="e">
        <f t="shared" si="77"/>
        <v>#REF!</v>
      </c>
      <c r="Y35" s="109" t="e">
        <f t="shared" si="77"/>
        <v>#REF!</v>
      </c>
      <c r="Z35" s="104" t="e">
        <f t="shared" si="77"/>
        <v>#REF!</v>
      </c>
      <c r="AA35" s="104" t="e">
        <f t="shared" si="77"/>
        <v>#REF!</v>
      </c>
      <c r="AB35" s="104" t="e">
        <f t="shared" si="77"/>
        <v>#REF!</v>
      </c>
      <c r="AC35" s="104" t="e">
        <f t="shared" si="77"/>
        <v>#REF!</v>
      </c>
      <c r="AD35" s="104" t="e">
        <f t="shared" si="77"/>
        <v>#REF!</v>
      </c>
      <c r="AE35" s="104" t="e">
        <f t="shared" si="77"/>
        <v>#REF!</v>
      </c>
      <c r="AF35" s="104" t="e">
        <f t="shared" si="77"/>
        <v>#REF!</v>
      </c>
      <c r="AG35" s="174"/>
      <c r="AH35" s="104" t="e">
        <f t="shared" ref="AH35:AL37" si="78">AH34</f>
        <v>#REF!</v>
      </c>
      <c r="AI35" s="104" t="e">
        <f t="shared" si="78"/>
        <v>#REF!</v>
      </c>
      <c r="AJ35" s="104" t="e">
        <f t="shared" si="78"/>
        <v>#REF!</v>
      </c>
      <c r="AK35" s="104" t="e">
        <f t="shared" si="78"/>
        <v>#REF!</v>
      </c>
      <c r="AL35" s="104" t="e">
        <f t="shared" si="78"/>
        <v>#REF!</v>
      </c>
      <c r="AM35" s="104" t="e">
        <f>IF(#REF!,2,"")</f>
        <v>#REF!</v>
      </c>
      <c r="AN35" s="104" t="e">
        <f>IF(#REF!=0,"",#REF!)</f>
        <v>#REF!</v>
      </c>
      <c r="AO35" s="104" t="e">
        <f>IF(#REF!="","",#REF!)</f>
        <v>#REF!</v>
      </c>
      <c r="AP35" s="171"/>
      <c r="AQ35" s="171"/>
      <c r="AR35" s="104" t="e">
        <f t="shared" si="1"/>
        <v>#REF!</v>
      </c>
      <c r="AS35" s="104" t="e">
        <f t="shared" ref="AS35:AZ35" si="79">AS34</f>
        <v>#REF!</v>
      </c>
      <c r="AT35" s="104" t="e">
        <f t="shared" si="79"/>
        <v>#REF!</v>
      </c>
      <c r="AU35" s="104" t="e">
        <f t="shared" si="79"/>
        <v>#REF!</v>
      </c>
      <c r="AV35" s="104" t="e">
        <f t="shared" si="79"/>
        <v>#REF!</v>
      </c>
      <c r="AW35" s="104" t="e">
        <f t="shared" si="79"/>
        <v>#REF!</v>
      </c>
      <c r="AX35" s="104" t="e">
        <f t="shared" si="79"/>
        <v>#REF!</v>
      </c>
      <c r="AY35" s="104" t="e">
        <f t="shared" si="79"/>
        <v>#REF!</v>
      </c>
      <c r="AZ35" s="104" t="e">
        <f t="shared" si="79"/>
        <v>#REF!</v>
      </c>
    </row>
    <row r="36" spans="1:52" s="128" customFormat="1">
      <c r="A36" s="105">
        <v>31</v>
      </c>
      <c r="B36" s="106">
        <v>8</v>
      </c>
      <c r="C36" s="106" t="e">
        <f>C35</f>
        <v>#REF!</v>
      </c>
      <c r="D36" s="106" t="e">
        <f t="shared" si="47"/>
        <v>#REF!</v>
      </c>
      <c r="E36" s="106" t="e">
        <f t="shared" si="50"/>
        <v>#REF!</v>
      </c>
      <c r="F36" s="106" t="e">
        <f t="shared" si="53"/>
        <v>#REF!</v>
      </c>
      <c r="G36" s="106">
        <v>3</v>
      </c>
      <c r="H36" s="106" t="e">
        <f t="shared" si="54"/>
        <v>#REF!</v>
      </c>
      <c r="I36" s="106" t="e">
        <f>SUM(H$34:H36)*H36</f>
        <v>#REF!</v>
      </c>
      <c r="J36" s="106" t="e">
        <f>SUM(H$34:H$37)</f>
        <v>#REF!</v>
      </c>
      <c r="K36" s="106" t="e">
        <f t="shared" si="51"/>
        <v>#REF!</v>
      </c>
      <c r="L36" s="105" t="e">
        <f t="shared" si="52"/>
        <v>#REF!</v>
      </c>
      <c r="M36" s="105" t="e">
        <f>IF(L36=0,0,SUM(L$6:L36))</f>
        <v>#REF!</v>
      </c>
      <c r="N36" s="107"/>
      <c r="O36" s="107"/>
      <c r="P36" s="107"/>
      <c r="Q36" s="108"/>
      <c r="R36" s="107" t="e">
        <f t="shared" si="42"/>
        <v>#REF!</v>
      </c>
      <c r="S36" s="104" t="e">
        <f t="shared" si="34"/>
        <v>#REF!</v>
      </c>
      <c r="T36" s="104" t="str">
        <f>T35</f>
        <v/>
      </c>
      <c r="U36" s="104" t="str">
        <f t="shared" ref="U36:X37" si="80">U35</f>
        <v/>
      </c>
      <c r="V36" s="104" t="str">
        <f t="shared" si="80"/>
        <v/>
      </c>
      <c r="W36" s="104" t="e">
        <f>W35</f>
        <v>#REF!</v>
      </c>
      <c r="X36" s="109" t="e">
        <f>X35</f>
        <v>#REF!</v>
      </c>
      <c r="Y36" s="109" t="e">
        <f>Y35</f>
        <v>#REF!</v>
      </c>
      <c r="Z36" s="104" t="e">
        <f t="shared" ref="Z36" si="81">Z35</f>
        <v>#REF!</v>
      </c>
      <c r="AA36" s="104" t="e">
        <f>AA35</f>
        <v>#REF!</v>
      </c>
      <c r="AB36" s="104" t="e">
        <f t="shared" ref="AB36:AF36" si="82">AB35</f>
        <v>#REF!</v>
      </c>
      <c r="AC36" s="104" t="e">
        <f t="shared" si="82"/>
        <v>#REF!</v>
      </c>
      <c r="AD36" s="104" t="e">
        <f t="shared" si="82"/>
        <v>#REF!</v>
      </c>
      <c r="AE36" s="104" t="e">
        <f t="shared" si="82"/>
        <v>#REF!</v>
      </c>
      <c r="AF36" s="104" t="e">
        <f t="shared" si="82"/>
        <v>#REF!</v>
      </c>
      <c r="AG36" s="174"/>
      <c r="AH36" s="104" t="e">
        <f t="shared" si="78"/>
        <v>#REF!</v>
      </c>
      <c r="AI36" s="104" t="e">
        <f t="shared" si="78"/>
        <v>#REF!</v>
      </c>
      <c r="AJ36" s="104" t="e">
        <f t="shared" si="78"/>
        <v>#REF!</v>
      </c>
      <c r="AK36" s="104" t="e">
        <f t="shared" si="78"/>
        <v>#REF!</v>
      </c>
      <c r="AL36" s="104" t="e">
        <f t="shared" si="78"/>
        <v>#REF!</v>
      </c>
      <c r="AM36" s="104" t="e">
        <f>IF(#REF!,3,"")</f>
        <v>#REF!</v>
      </c>
      <c r="AN36" s="104" t="e">
        <f>IF(#REF!=0,"",#REF!)</f>
        <v>#REF!</v>
      </c>
      <c r="AO36" s="104" t="e">
        <f>IF(#REF!="","",#REF!)</f>
        <v>#REF!</v>
      </c>
      <c r="AP36" s="171"/>
      <c r="AQ36" s="171"/>
      <c r="AR36" s="104" t="e">
        <f t="shared" si="1"/>
        <v>#REF!</v>
      </c>
      <c r="AS36" s="104" t="e">
        <f t="shared" ref="AS36:AZ36" si="83">AS35</f>
        <v>#REF!</v>
      </c>
      <c r="AT36" s="104" t="e">
        <f t="shared" si="83"/>
        <v>#REF!</v>
      </c>
      <c r="AU36" s="104" t="e">
        <f t="shared" si="83"/>
        <v>#REF!</v>
      </c>
      <c r="AV36" s="104" t="e">
        <f t="shared" si="83"/>
        <v>#REF!</v>
      </c>
      <c r="AW36" s="104" t="e">
        <f t="shared" si="83"/>
        <v>#REF!</v>
      </c>
      <c r="AX36" s="104" t="e">
        <f t="shared" si="83"/>
        <v>#REF!</v>
      </c>
      <c r="AY36" s="104" t="e">
        <f t="shared" si="83"/>
        <v>#REF!</v>
      </c>
      <c r="AZ36" s="104" t="e">
        <f t="shared" si="83"/>
        <v>#REF!</v>
      </c>
    </row>
    <row r="37" spans="1:52" s="128" customFormat="1">
      <c r="A37" s="105">
        <v>32</v>
      </c>
      <c r="B37" s="106">
        <v>8</v>
      </c>
      <c r="C37" s="106" t="e">
        <f>C36</f>
        <v>#REF!</v>
      </c>
      <c r="D37" s="106" t="e">
        <f t="shared" si="47"/>
        <v>#REF!</v>
      </c>
      <c r="E37" s="106" t="e">
        <f t="shared" si="50"/>
        <v>#REF!</v>
      </c>
      <c r="F37" s="106" t="e">
        <f>IF(E37&gt;1,D37,0)</f>
        <v>#REF!</v>
      </c>
      <c r="G37" s="106">
        <v>4</v>
      </c>
      <c r="H37" s="106" t="e">
        <f t="shared" si="54"/>
        <v>#REF!</v>
      </c>
      <c r="I37" s="106" t="e">
        <f>SUM(H$34:H37)*H37</f>
        <v>#REF!</v>
      </c>
      <c r="J37" s="106" t="e">
        <f>SUM(H$34:H$37)</f>
        <v>#REF!</v>
      </c>
      <c r="K37" s="106" t="e">
        <f t="shared" si="51"/>
        <v>#REF!</v>
      </c>
      <c r="L37" s="105" t="e">
        <f t="shared" si="52"/>
        <v>#REF!</v>
      </c>
      <c r="M37" s="105" t="e">
        <f>IF(L37=0,0,SUM(L$6:L37))</f>
        <v>#REF!</v>
      </c>
      <c r="N37" s="107"/>
      <c r="O37" s="107"/>
      <c r="P37" s="107"/>
      <c r="Q37" s="108"/>
      <c r="R37" s="107" t="e">
        <f t="shared" si="42"/>
        <v>#REF!</v>
      </c>
      <c r="S37" s="104" t="e">
        <f t="shared" si="34"/>
        <v>#REF!</v>
      </c>
      <c r="T37" s="104" t="str">
        <f>T36</f>
        <v/>
      </c>
      <c r="U37" s="104" t="str">
        <f t="shared" si="80"/>
        <v/>
      </c>
      <c r="V37" s="104" t="str">
        <f t="shared" si="80"/>
        <v/>
      </c>
      <c r="W37" s="104" t="e">
        <f t="shared" si="80"/>
        <v>#REF!</v>
      </c>
      <c r="X37" s="109" t="e">
        <f t="shared" si="80"/>
        <v>#REF!</v>
      </c>
      <c r="Y37" s="109" t="e">
        <f>Y36</f>
        <v>#REF!</v>
      </c>
      <c r="Z37" s="104" t="e">
        <f t="shared" ref="Z37:AF37" si="84">Z36</f>
        <v>#REF!</v>
      </c>
      <c r="AA37" s="104" t="e">
        <f t="shared" si="84"/>
        <v>#REF!</v>
      </c>
      <c r="AB37" s="104" t="e">
        <f t="shared" si="84"/>
        <v>#REF!</v>
      </c>
      <c r="AC37" s="104" t="e">
        <f t="shared" si="84"/>
        <v>#REF!</v>
      </c>
      <c r="AD37" s="104" t="e">
        <f t="shared" si="84"/>
        <v>#REF!</v>
      </c>
      <c r="AE37" s="104" t="e">
        <f t="shared" si="84"/>
        <v>#REF!</v>
      </c>
      <c r="AF37" s="104" t="e">
        <f t="shared" si="84"/>
        <v>#REF!</v>
      </c>
      <c r="AG37" s="174"/>
      <c r="AH37" s="104" t="e">
        <f t="shared" si="78"/>
        <v>#REF!</v>
      </c>
      <c r="AI37" s="104" t="e">
        <f t="shared" si="78"/>
        <v>#REF!</v>
      </c>
      <c r="AJ37" s="104" t="e">
        <f t="shared" si="78"/>
        <v>#REF!</v>
      </c>
      <c r="AK37" s="104" t="e">
        <f t="shared" si="78"/>
        <v>#REF!</v>
      </c>
      <c r="AL37" s="104" t="e">
        <f t="shared" si="78"/>
        <v>#REF!</v>
      </c>
      <c r="AM37" s="104" t="e">
        <f>IF(#REF!,4,"")</f>
        <v>#REF!</v>
      </c>
      <c r="AN37" s="104" t="e">
        <f>IF(#REF!=0,"",#REF!)</f>
        <v>#REF!</v>
      </c>
      <c r="AO37" s="104" t="e">
        <f>IF(#REF!="","",#REF!)</f>
        <v>#REF!</v>
      </c>
      <c r="AP37" s="171"/>
      <c r="AQ37" s="171"/>
      <c r="AR37" s="104" t="e">
        <f t="shared" si="1"/>
        <v>#REF!</v>
      </c>
      <c r="AS37" s="104" t="e">
        <f t="shared" ref="AS37:AZ37" si="85">AS36</f>
        <v>#REF!</v>
      </c>
      <c r="AT37" s="104" t="e">
        <f t="shared" si="85"/>
        <v>#REF!</v>
      </c>
      <c r="AU37" s="104" t="e">
        <f t="shared" si="85"/>
        <v>#REF!</v>
      </c>
      <c r="AV37" s="104" t="e">
        <f t="shared" si="85"/>
        <v>#REF!</v>
      </c>
      <c r="AW37" s="104" t="e">
        <f t="shared" si="85"/>
        <v>#REF!</v>
      </c>
      <c r="AX37" s="104" t="e">
        <f t="shared" si="85"/>
        <v>#REF!</v>
      </c>
      <c r="AY37" s="104" t="e">
        <f t="shared" si="85"/>
        <v>#REF!</v>
      </c>
      <c r="AZ37" s="104" t="e">
        <f t="shared" si="85"/>
        <v>#REF!</v>
      </c>
    </row>
    <row r="38" spans="1:52" s="129" customFormat="1">
      <c r="A38" s="110">
        <v>33</v>
      </c>
      <c r="B38" s="111">
        <v>9</v>
      </c>
      <c r="C38" s="111" t="e">
        <f xml:space="preserve"> IF(#REF!="", "",#REF!)</f>
        <v>#REF!</v>
      </c>
      <c r="D38" s="111" t="e">
        <f>IF(C38="",0,1)</f>
        <v>#REF!</v>
      </c>
      <c r="E38" s="111" t="e">
        <f>E37</f>
        <v>#REF!</v>
      </c>
      <c r="F38" s="111" t="e">
        <f t="shared" si="53"/>
        <v>#REF!</v>
      </c>
      <c r="G38" s="111">
        <v>1</v>
      </c>
      <c r="H38" s="111" t="e">
        <f>IF(AM38="",0,1)</f>
        <v>#REF!</v>
      </c>
      <c r="I38" s="111" t="e">
        <f>SUM(H$38:H38)*H38</f>
        <v>#REF!</v>
      </c>
      <c r="J38" s="111" t="e">
        <f>SUM(H$38:H$41)</f>
        <v>#REF!</v>
      </c>
      <c r="K38" s="111" t="e">
        <f>IF(J38&gt;1,I38,0)</f>
        <v>#REF!</v>
      </c>
      <c r="L38" s="110" t="e">
        <f t="shared" si="52"/>
        <v>#REF!</v>
      </c>
      <c r="M38" s="110" t="e">
        <f>IF(L38=0,0,SUM(L$6:L38))</f>
        <v>#REF!</v>
      </c>
      <c r="N38" s="112"/>
      <c r="O38" s="112"/>
      <c r="P38" s="112"/>
      <c r="Q38" s="113"/>
      <c r="R38" s="112" t="e">
        <f t="shared" si="42"/>
        <v>#REF!</v>
      </c>
      <c r="S38" s="103" t="e">
        <f>IF(K38=0,"",K38)</f>
        <v>#REF!</v>
      </c>
      <c r="T38" s="103" t="str">
        <f>T$6</f>
        <v/>
      </c>
      <c r="U38" s="103" t="str">
        <f>U$6</f>
        <v/>
      </c>
      <c r="V38" s="103" t="str">
        <f>V$6</f>
        <v/>
      </c>
      <c r="W38" s="103" t="e">
        <f>W30</f>
        <v>#REF!</v>
      </c>
      <c r="X38" s="114" t="e">
        <f>IF(#REF!="", "",#REF!)</f>
        <v>#REF!</v>
      </c>
      <c r="Y38" s="114" t="e">
        <f>IF(#REF!="", "",#REF!)</f>
        <v>#REF!</v>
      </c>
      <c r="Z38" s="103" t="e">
        <f>IF(#REF!,1,"")</f>
        <v>#REF!</v>
      </c>
      <c r="AA38" s="103" t="e">
        <f>IF(#REF!="", "",#REF!)</f>
        <v>#REF!</v>
      </c>
      <c r="AB38" s="103" t="e">
        <f>IF(ISBLANK(#REF!),"",#REF!)</f>
        <v>#REF!</v>
      </c>
      <c r="AC38" s="114" t="e">
        <f>IF(#REF!="", "",#REF!)</f>
        <v>#REF!</v>
      </c>
      <c r="AD38" s="103" t="e">
        <f>IF(#REF!="", "",#REF!)</f>
        <v>#REF!</v>
      </c>
      <c r="AE38" s="103" t="e">
        <f>IF(#REF!="", "",#REF!)</f>
        <v>#REF!</v>
      </c>
      <c r="AF38" s="103" t="e">
        <f>IF(#REF!="", "",#REF!)</f>
        <v>#REF!</v>
      </c>
      <c r="AG38" s="174"/>
      <c r="AH38" s="103" t="e">
        <f>IF(#REF!,1,IF(#REF!,2,""))</f>
        <v>#REF!</v>
      </c>
      <c r="AI38" s="103" t="e">
        <f>IF(#REF!=TRUE,1,
    IF(#REF!=TRUE,2,
        IF(#REF!=TRUE,3,
            IF(#REF!=TRUE,4,
                IF(#REF!=TRUE,5,"")
            )
        )
    )
)</f>
        <v>#REF!</v>
      </c>
      <c r="AJ38" s="103" t="e">
        <f>IF(#REF!,1,IF(#REF!,2,IF(#REF!,3,"")))</f>
        <v>#REF!</v>
      </c>
      <c r="AK38" s="103" t="e">
        <f>IF(#REF!,1,IF(#REF!,2,IF(#REF!,3,"")))</f>
        <v>#REF!</v>
      </c>
      <c r="AL38" s="103" t="e">
        <f>IF(#REF!,1,IF(#REF!,2,IF(#REF!,3,"")))</f>
        <v>#REF!</v>
      </c>
      <c r="AM38" s="103" t="e">
        <f>IF(#REF!,1,"")</f>
        <v>#REF!</v>
      </c>
      <c r="AN38" s="103" t="e">
        <f>IF(#REF!=0,"",#REF!)</f>
        <v>#REF!</v>
      </c>
      <c r="AO38" s="103" t="e">
        <f>IF(#REF!="","",#REF!)</f>
        <v>#REF!</v>
      </c>
      <c r="AP38" s="171"/>
      <c r="AQ38" s="171"/>
      <c r="AR38" s="103" t="e">
        <f t="shared" ref="AR38:AR65" si="86">T38&amp;AI38&amp;AM38</f>
        <v>#REF!</v>
      </c>
      <c r="AS38" s="103" t="e">
        <f xml:space="preserve"> IF(#REF!="", "",#REF!)</f>
        <v>#REF!</v>
      </c>
      <c r="AT38" s="103" t="e">
        <f xml:space="preserve"> IF(#REF!="", "",#REF!)</f>
        <v>#REF!</v>
      </c>
      <c r="AU38" s="103" t="e">
        <f xml:space="preserve"> IF(#REF!="", "",#REF!)</f>
        <v>#REF!</v>
      </c>
      <c r="AV38" s="103" t="e">
        <f xml:space="preserve"> IF(#REF!="", "",#REF!)</f>
        <v>#REF!</v>
      </c>
      <c r="AW38" s="103" t="e">
        <f xml:space="preserve"> IF(#REF!="", "",#REF!)</f>
        <v>#REF!</v>
      </c>
      <c r="AX38" s="103" t="e">
        <f xml:space="preserve"> IF(#REF!="", "",#REF!)</f>
        <v>#REF!</v>
      </c>
      <c r="AY38" s="103" t="e">
        <f>IF(#REF!,1,"")</f>
        <v>#REF!</v>
      </c>
      <c r="AZ38" s="103" t="e">
        <f xml:space="preserve"> IF(#REF!="", "",#REF!)</f>
        <v>#REF!</v>
      </c>
    </row>
    <row r="39" spans="1:52" s="129" customFormat="1">
      <c r="A39" s="110">
        <v>34</v>
      </c>
      <c r="B39" s="111">
        <v>9</v>
      </c>
      <c r="C39" s="111" t="e">
        <f>C38</f>
        <v>#REF!</v>
      </c>
      <c r="D39" s="111" t="e">
        <f>IF(C39="",0,1)</f>
        <v>#REF!</v>
      </c>
      <c r="E39" s="111" t="e">
        <f>E38</f>
        <v>#REF!</v>
      </c>
      <c r="F39" s="111" t="e">
        <f t="shared" si="53"/>
        <v>#REF!</v>
      </c>
      <c r="G39" s="111">
        <v>2</v>
      </c>
      <c r="H39" s="111" t="e">
        <f>IF(AM39="",0,1)</f>
        <v>#REF!</v>
      </c>
      <c r="I39" s="111" t="e">
        <f>SUM(H$38:H39)*H39</f>
        <v>#REF!</v>
      </c>
      <c r="J39" s="111" t="e">
        <f>SUM(H$38:H$41)</f>
        <v>#REF!</v>
      </c>
      <c r="K39" s="111" t="e">
        <f>IF(J39&gt;1,I39,0)</f>
        <v>#REF!</v>
      </c>
      <c r="L39" s="110" t="e">
        <f t="shared" si="52"/>
        <v>#REF!</v>
      </c>
      <c r="M39" s="110" t="e">
        <f>IF(L39=0,0,SUM(L$6:L39))</f>
        <v>#REF!</v>
      </c>
      <c r="N39" s="112"/>
      <c r="O39" s="112"/>
      <c r="P39" s="112"/>
      <c r="Q39" s="113"/>
      <c r="R39" s="112" t="e">
        <f t="shared" si="42"/>
        <v>#REF!</v>
      </c>
      <c r="S39" s="103" t="e">
        <f>IF(K39=0,"",K39)</f>
        <v>#REF!</v>
      </c>
      <c r="T39" s="103" t="str">
        <f>T38</f>
        <v/>
      </c>
      <c r="U39" s="103" t="str">
        <f t="shared" ref="U39:X39" si="87">U38</f>
        <v/>
      </c>
      <c r="V39" s="103" t="str">
        <f t="shared" si="87"/>
        <v/>
      </c>
      <c r="W39" s="103" t="e">
        <f t="shared" si="87"/>
        <v>#REF!</v>
      </c>
      <c r="X39" s="114" t="e">
        <f t="shared" si="87"/>
        <v>#REF!</v>
      </c>
      <c r="Y39" s="114" t="e">
        <f>Y38</f>
        <v>#REF!</v>
      </c>
      <c r="Z39" s="103" t="e">
        <f t="shared" ref="Z39:AF39" si="88">Z38</f>
        <v>#REF!</v>
      </c>
      <c r="AA39" s="103" t="e">
        <f t="shared" si="88"/>
        <v>#REF!</v>
      </c>
      <c r="AB39" s="103" t="e">
        <f t="shared" si="88"/>
        <v>#REF!</v>
      </c>
      <c r="AC39" s="103" t="e">
        <f t="shared" si="88"/>
        <v>#REF!</v>
      </c>
      <c r="AD39" s="103" t="e">
        <f t="shared" si="88"/>
        <v>#REF!</v>
      </c>
      <c r="AE39" s="103" t="e">
        <f t="shared" si="88"/>
        <v>#REF!</v>
      </c>
      <c r="AF39" s="103" t="e">
        <f t="shared" si="88"/>
        <v>#REF!</v>
      </c>
      <c r="AG39" s="174"/>
      <c r="AH39" s="103" t="e">
        <f t="shared" ref="AH39:AL41" si="89">AH38</f>
        <v>#REF!</v>
      </c>
      <c r="AI39" s="103" t="e">
        <f t="shared" si="89"/>
        <v>#REF!</v>
      </c>
      <c r="AJ39" s="103" t="e">
        <f t="shared" si="89"/>
        <v>#REF!</v>
      </c>
      <c r="AK39" s="103" t="e">
        <f t="shared" si="89"/>
        <v>#REF!</v>
      </c>
      <c r="AL39" s="103" t="e">
        <f t="shared" si="89"/>
        <v>#REF!</v>
      </c>
      <c r="AM39" s="103" t="e">
        <f>IF(#REF!,2,"")</f>
        <v>#REF!</v>
      </c>
      <c r="AN39" s="103" t="e">
        <f>IF(#REF!=0,"",#REF!)</f>
        <v>#REF!</v>
      </c>
      <c r="AO39" s="103" t="e">
        <f>IF(#REF!="","",#REF!)</f>
        <v>#REF!</v>
      </c>
      <c r="AP39" s="171"/>
      <c r="AQ39" s="171"/>
      <c r="AR39" s="103" t="e">
        <f t="shared" si="86"/>
        <v>#REF!</v>
      </c>
      <c r="AS39" s="103" t="e">
        <f t="shared" ref="AS39:AZ39" si="90">AS38</f>
        <v>#REF!</v>
      </c>
      <c r="AT39" s="103" t="e">
        <f t="shared" si="90"/>
        <v>#REF!</v>
      </c>
      <c r="AU39" s="103" t="e">
        <f t="shared" si="90"/>
        <v>#REF!</v>
      </c>
      <c r="AV39" s="103" t="e">
        <f t="shared" si="90"/>
        <v>#REF!</v>
      </c>
      <c r="AW39" s="103" t="e">
        <f t="shared" si="90"/>
        <v>#REF!</v>
      </c>
      <c r="AX39" s="103" t="e">
        <f t="shared" si="90"/>
        <v>#REF!</v>
      </c>
      <c r="AY39" s="103" t="e">
        <f t="shared" si="90"/>
        <v>#REF!</v>
      </c>
      <c r="AZ39" s="103" t="e">
        <f t="shared" si="90"/>
        <v>#REF!</v>
      </c>
    </row>
    <row r="40" spans="1:52" s="129" customFormat="1">
      <c r="A40" s="110">
        <v>35</v>
      </c>
      <c r="B40" s="111">
        <v>9</v>
      </c>
      <c r="C40" s="111" t="e">
        <f t="shared" ref="C40:C41" si="91">C39</f>
        <v>#REF!</v>
      </c>
      <c r="D40" s="111" t="e">
        <f t="shared" si="47"/>
        <v>#REF!</v>
      </c>
      <c r="E40" s="111" t="e">
        <f>E39</f>
        <v>#REF!</v>
      </c>
      <c r="F40" s="111" t="e">
        <f>IF(E40&gt;1,D40,0)</f>
        <v>#REF!</v>
      </c>
      <c r="G40" s="111">
        <v>3</v>
      </c>
      <c r="H40" s="111" t="e">
        <f>IF(AM40="",0,1)</f>
        <v>#REF!</v>
      </c>
      <c r="I40" s="111" t="e">
        <f>SUM(H$38:H40)*H40</f>
        <v>#REF!</v>
      </c>
      <c r="J40" s="111" t="e">
        <f>SUM(H$38:H$41)</f>
        <v>#REF!</v>
      </c>
      <c r="K40" s="111" t="e">
        <f t="shared" si="51"/>
        <v>#REF!</v>
      </c>
      <c r="L40" s="110" t="e">
        <f t="shared" si="52"/>
        <v>#REF!</v>
      </c>
      <c r="M40" s="110" t="e">
        <f>IF(L40=0,0,SUM(L$6:L40))</f>
        <v>#REF!</v>
      </c>
      <c r="N40" s="112"/>
      <c r="O40" s="112"/>
      <c r="P40" s="112"/>
      <c r="Q40" s="113"/>
      <c r="R40" s="112" t="e">
        <f t="shared" si="42"/>
        <v>#REF!</v>
      </c>
      <c r="S40" s="103" t="e">
        <f t="shared" si="34"/>
        <v>#REF!</v>
      </c>
      <c r="T40" s="103" t="str">
        <f>T39</f>
        <v/>
      </c>
      <c r="U40" s="103" t="str">
        <f t="shared" ref="U40:Y41" si="92">U39</f>
        <v/>
      </c>
      <c r="V40" s="103" t="str">
        <f t="shared" si="92"/>
        <v/>
      </c>
      <c r="W40" s="103" t="e">
        <f t="shared" si="92"/>
        <v>#REF!</v>
      </c>
      <c r="X40" s="114" t="e">
        <f t="shared" si="92"/>
        <v>#REF!</v>
      </c>
      <c r="Y40" s="114" t="e">
        <f t="shared" si="92"/>
        <v>#REF!</v>
      </c>
      <c r="Z40" s="103" t="e">
        <f>Z39</f>
        <v>#REF!</v>
      </c>
      <c r="AA40" s="103" t="e">
        <f>AA39</f>
        <v>#REF!</v>
      </c>
      <c r="AB40" s="103" t="e">
        <f>AB39</f>
        <v>#REF!</v>
      </c>
      <c r="AC40" s="103" t="e">
        <f t="shared" ref="AC40:AF40" si="93">AC39</f>
        <v>#REF!</v>
      </c>
      <c r="AD40" s="103" t="e">
        <f t="shared" si="93"/>
        <v>#REF!</v>
      </c>
      <c r="AE40" s="103" t="e">
        <f t="shared" si="93"/>
        <v>#REF!</v>
      </c>
      <c r="AF40" s="103" t="e">
        <f t="shared" si="93"/>
        <v>#REF!</v>
      </c>
      <c r="AG40" s="174"/>
      <c r="AH40" s="103" t="e">
        <f t="shared" si="89"/>
        <v>#REF!</v>
      </c>
      <c r="AI40" s="103" t="e">
        <f t="shared" si="89"/>
        <v>#REF!</v>
      </c>
      <c r="AJ40" s="103" t="e">
        <f t="shared" si="89"/>
        <v>#REF!</v>
      </c>
      <c r="AK40" s="103" t="e">
        <f t="shared" si="89"/>
        <v>#REF!</v>
      </c>
      <c r="AL40" s="103" t="e">
        <f t="shared" si="89"/>
        <v>#REF!</v>
      </c>
      <c r="AM40" s="103" t="e">
        <f>IF(#REF!,3,"")</f>
        <v>#REF!</v>
      </c>
      <c r="AN40" s="103" t="e">
        <f>IF(#REF!=0,"",#REF!)</f>
        <v>#REF!</v>
      </c>
      <c r="AO40" s="103" t="e">
        <f>IF(#REF!="","",#REF!)</f>
        <v>#REF!</v>
      </c>
      <c r="AP40" s="171"/>
      <c r="AQ40" s="171"/>
      <c r="AR40" s="103" t="e">
        <f t="shared" si="86"/>
        <v>#REF!</v>
      </c>
      <c r="AS40" s="103" t="e">
        <f t="shared" ref="AS40:AZ40" si="94">AS39</f>
        <v>#REF!</v>
      </c>
      <c r="AT40" s="103" t="e">
        <f t="shared" si="94"/>
        <v>#REF!</v>
      </c>
      <c r="AU40" s="103" t="e">
        <f t="shared" si="94"/>
        <v>#REF!</v>
      </c>
      <c r="AV40" s="103" t="e">
        <f t="shared" si="94"/>
        <v>#REF!</v>
      </c>
      <c r="AW40" s="103" t="e">
        <f t="shared" si="94"/>
        <v>#REF!</v>
      </c>
      <c r="AX40" s="103" t="e">
        <f t="shared" si="94"/>
        <v>#REF!</v>
      </c>
      <c r="AY40" s="103" t="e">
        <f t="shared" si="94"/>
        <v>#REF!</v>
      </c>
      <c r="AZ40" s="103" t="e">
        <f t="shared" si="94"/>
        <v>#REF!</v>
      </c>
    </row>
    <row r="41" spans="1:52" s="129" customFormat="1">
      <c r="A41" s="110">
        <v>36</v>
      </c>
      <c r="B41" s="111">
        <v>9</v>
      </c>
      <c r="C41" s="111" t="e">
        <f t="shared" si="91"/>
        <v>#REF!</v>
      </c>
      <c r="D41" s="111" t="e">
        <f t="shared" si="47"/>
        <v>#REF!</v>
      </c>
      <c r="E41" s="111" t="e">
        <f>E40</f>
        <v>#REF!</v>
      </c>
      <c r="F41" s="111" t="e">
        <f>IF(E41&gt;1,D41,0)</f>
        <v>#REF!</v>
      </c>
      <c r="G41" s="111">
        <v>4</v>
      </c>
      <c r="H41" s="111" t="e">
        <f>IF(AM41="",0,1)</f>
        <v>#REF!</v>
      </c>
      <c r="I41" s="111" t="e">
        <f>SUM(H$38:H41)*H41</f>
        <v>#REF!</v>
      </c>
      <c r="J41" s="111" t="e">
        <f>SUM(H$38:H$41)</f>
        <v>#REF!</v>
      </c>
      <c r="K41" s="111" t="e">
        <f>IF(J41&gt;1,I41,0)</f>
        <v>#REF!</v>
      </c>
      <c r="L41" s="110" t="e">
        <f>IF(AND(D41=1,H41=1),1,IF(AND(D41=1,J41=0,G41=1),1,0))</f>
        <v>#REF!</v>
      </c>
      <c r="M41" s="110" t="e">
        <f>IF(L41=0,0,SUM(L$6:L41))</f>
        <v>#REF!</v>
      </c>
      <c r="N41" s="112"/>
      <c r="O41" s="112"/>
      <c r="P41" s="112"/>
      <c r="Q41" s="113"/>
      <c r="R41" s="112" t="e">
        <f t="shared" si="42"/>
        <v>#REF!</v>
      </c>
      <c r="S41" s="103" t="e">
        <f>IF(K41=0,"",K41)</f>
        <v>#REF!</v>
      </c>
      <c r="T41" s="103" t="str">
        <f>T40</f>
        <v/>
      </c>
      <c r="U41" s="103" t="str">
        <f t="shared" si="92"/>
        <v/>
      </c>
      <c r="V41" s="103" t="str">
        <f t="shared" si="92"/>
        <v/>
      </c>
      <c r="W41" s="103" t="e">
        <f t="shared" si="92"/>
        <v>#REF!</v>
      </c>
      <c r="X41" s="114" t="e">
        <f t="shared" si="92"/>
        <v>#REF!</v>
      </c>
      <c r="Y41" s="114" t="e">
        <f>Y40</f>
        <v>#REF!</v>
      </c>
      <c r="Z41" s="103" t="e">
        <f t="shared" ref="Z41:AF41" si="95">Z40</f>
        <v>#REF!</v>
      </c>
      <c r="AA41" s="103" t="e">
        <f t="shared" si="95"/>
        <v>#REF!</v>
      </c>
      <c r="AB41" s="103" t="e">
        <f t="shared" si="95"/>
        <v>#REF!</v>
      </c>
      <c r="AC41" s="103" t="e">
        <f t="shared" si="95"/>
        <v>#REF!</v>
      </c>
      <c r="AD41" s="103" t="e">
        <f t="shared" si="95"/>
        <v>#REF!</v>
      </c>
      <c r="AE41" s="103" t="e">
        <f t="shared" si="95"/>
        <v>#REF!</v>
      </c>
      <c r="AF41" s="103" t="e">
        <f t="shared" si="95"/>
        <v>#REF!</v>
      </c>
      <c r="AG41" s="174"/>
      <c r="AH41" s="103" t="e">
        <f t="shared" si="89"/>
        <v>#REF!</v>
      </c>
      <c r="AI41" s="103" t="e">
        <f t="shared" si="89"/>
        <v>#REF!</v>
      </c>
      <c r="AJ41" s="103" t="e">
        <f t="shared" si="89"/>
        <v>#REF!</v>
      </c>
      <c r="AK41" s="103" t="e">
        <f t="shared" si="89"/>
        <v>#REF!</v>
      </c>
      <c r="AL41" s="103" t="e">
        <f t="shared" si="89"/>
        <v>#REF!</v>
      </c>
      <c r="AM41" s="103" t="e">
        <f>IF(#REF!,4,"")</f>
        <v>#REF!</v>
      </c>
      <c r="AN41" s="103" t="e">
        <f>IF(#REF!=0,"",#REF!)</f>
        <v>#REF!</v>
      </c>
      <c r="AO41" s="103" t="e">
        <f>IF(#REF!="","",#REF!)</f>
        <v>#REF!</v>
      </c>
      <c r="AP41" s="171"/>
      <c r="AQ41" s="171"/>
      <c r="AR41" s="103" t="e">
        <f t="shared" si="86"/>
        <v>#REF!</v>
      </c>
      <c r="AS41" s="103" t="e">
        <f t="shared" ref="AS41:AZ41" si="96">AS40</f>
        <v>#REF!</v>
      </c>
      <c r="AT41" s="103" t="e">
        <f t="shared" si="96"/>
        <v>#REF!</v>
      </c>
      <c r="AU41" s="103" t="e">
        <f t="shared" si="96"/>
        <v>#REF!</v>
      </c>
      <c r="AV41" s="103" t="e">
        <f t="shared" si="96"/>
        <v>#REF!</v>
      </c>
      <c r="AW41" s="103" t="e">
        <f t="shared" si="96"/>
        <v>#REF!</v>
      </c>
      <c r="AX41" s="103" t="e">
        <f t="shared" si="96"/>
        <v>#REF!</v>
      </c>
      <c r="AY41" s="103" t="e">
        <f t="shared" si="96"/>
        <v>#REF!</v>
      </c>
      <c r="AZ41" s="103" t="e">
        <f t="shared" si="96"/>
        <v>#REF!</v>
      </c>
    </row>
    <row r="42" spans="1:52" s="150" customFormat="1">
      <c r="A42" s="144">
        <v>37</v>
      </c>
      <c r="B42" s="145">
        <v>10</v>
      </c>
      <c r="C42" s="145" t="e">
        <f xml:space="preserve"> IF(#REF!="", "",#REF!)</f>
        <v>#REF!</v>
      </c>
      <c r="D42" s="145" t="e">
        <f t="shared" ref="D42:D65" si="97">IF(C42="",0,1)</f>
        <v>#REF!</v>
      </c>
      <c r="E42" s="145" t="e">
        <f t="shared" ref="E42:E65" si="98">E41</f>
        <v>#REF!</v>
      </c>
      <c r="F42" s="145" t="e">
        <f t="shared" ref="F42:F65" si="99">IF(E42&gt;1,D42,0)</f>
        <v>#REF!</v>
      </c>
      <c r="G42" s="145">
        <v>1</v>
      </c>
      <c r="H42" s="145" t="e">
        <f>IF(AM42="",0,1)</f>
        <v>#REF!</v>
      </c>
      <c r="I42" s="145" t="e">
        <f>SUM(H$42:H42)*H42</f>
        <v>#REF!</v>
      </c>
      <c r="J42" s="145" t="e">
        <f>SUM(H42:H45)</f>
        <v>#REF!</v>
      </c>
      <c r="K42" s="145" t="e">
        <f>IF(J42&gt;1,I42,0)</f>
        <v>#REF!</v>
      </c>
      <c r="L42" s="144" t="e">
        <f t="shared" ref="L42:L65" si="100">IF(AND(D42=1,H42=1),1,IF(AND(D42=1,J42=0,G42=1),1,0))</f>
        <v>#REF!</v>
      </c>
      <c r="M42" s="144" t="e">
        <f>IF(L42=0,0,SUM(L$6:L42))</f>
        <v>#REF!</v>
      </c>
      <c r="N42" s="146"/>
      <c r="O42" s="146"/>
      <c r="P42" s="146"/>
      <c r="Q42" s="147"/>
      <c r="R42" s="146" t="e">
        <f>IF(F42=0,"",IF(C42&gt;9,9,C42))</f>
        <v>#REF!</v>
      </c>
      <c r="S42" s="148" t="e">
        <f>IF(K42=0,"",K42)</f>
        <v>#REF!</v>
      </c>
      <c r="T42" s="148" t="str">
        <f>T$6</f>
        <v/>
      </c>
      <c r="U42" s="148" t="str">
        <f>U$6</f>
        <v/>
      </c>
      <c r="V42" s="148" t="str">
        <f>V$6</f>
        <v/>
      </c>
      <c r="W42" s="148" t="e">
        <f>IF(#REF!=TRUE,1,IF(#REF!=TRUE,2,IF(#REF!=TRUE,3,IF(#REF!=TRUE,4,""))))</f>
        <v>#REF!</v>
      </c>
      <c r="X42" s="149" t="e">
        <f>IF(#REF!="", "",#REF!)</f>
        <v>#REF!</v>
      </c>
      <c r="Y42" s="149" t="e">
        <f>IF(#REF!="", "",#REF!)</f>
        <v>#REF!</v>
      </c>
      <c r="Z42" s="148" t="e">
        <f>IF(#REF!,1,"")</f>
        <v>#REF!</v>
      </c>
      <c r="AA42" s="148" t="e">
        <f>IF(#REF!="", "",#REF!)</f>
        <v>#REF!</v>
      </c>
      <c r="AB42" s="148" t="e">
        <f>IF(ISBLANK(#REF!),"",#REF!)</f>
        <v>#REF!</v>
      </c>
      <c r="AC42" s="149" t="e">
        <f>IF(#REF!="", "",#REF!)</f>
        <v>#REF!</v>
      </c>
      <c r="AD42" s="148" t="e">
        <f>IF(#REF!="", "",#REF!)</f>
        <v>#REF!</v>
      </c>
      <c r="AE42" s="148" t="e">
        <f>IF(#REF!="", "",#REF!)</f>
        <v>#REF!</v>
      </c>
      <c r="AF42" s="148" t="e">
        <f>IF(#REF!="", "",#REF!)</f>
        <v>#REF!</v>
      </c>
      <c r="AG42" s="174"/>
      <c r="AH42" s="148" t="e">
        <f>IF(#REF!,1,IF(#REF!,2,""))</f>
        <v>#REF!</v>
      </c>
      <c r="AI42" s="148" t="e">
        <f>IF(#REF!=TRUE,1,
    IF(#REF!=TRUE,2,
        IF(#REF!=TRUE,3,
            IF(#REF!=TRUE,4,
                IF(#REF!=TRUE,5,"")
            )
        )
    )
)</f>
        <v>#REF!</v>
      </c>
      <c r="AJ42" s="148" t="e">
        <f>IF(#REF!,1,IF(#REF!,2,IF(#REF!,3,"")))</f>
        <v>#REF!</v>
      </c>
      <c r="AK42" s="148" t="e">
        <f>IF(#REF!,1,IF(#REF!,2,IF(#REF!,3,"")))</f>
        <v>#REF!</v>
      </c>
      <c r="AL42" s="148" t="e">
        <f>IF(#REF!,1,IF(#REF!,2,IF(#REF!,3,"")))</f>
        <v>#REF!</v>
      </c>
      <c r="AM42" s="148" t="e">
        <f>IF(#REF!,1,"")</f>
        <v>#REF!</v>
      </c>
      <c r="AN42" s="148" t="e">
        <f>IF(#REF!=0,"",#REF!)</f>
        <v>#REF!</v>
      </c>
      <c r="AO42" s="148" t="e">
        <f>IF(#REF!="","",#REF!)</f>
        <v>#REF!</v>
      </c>
      <c r="AP42" s="171"/>
      <c r="AQ42" s="171"/>
      <c r="AR42" s="148" t="e">
        <f t="shared" si="86"/>
        <v>#REF!</v>
      </c>
      <c r="AS42" s="148" t="e">
        <f xml:space="preserve"> IF(#REF!="", "",#REF!)</f>
        <v>#REF!</v>
      </c>
      <c r="AT42" s="148" t="e">
        <f xml:space="preserve"> IF(#REF!="", "",#REF!)</f>
        <v>#REF!</v>
      </c>
      <c r="AU42" s="148" t="e">
        <f xml:space="preserve"> IF(#REF!="", "",#REF!)</f>
        <v>#REF!</v>
      </c>
      <c r="AV42" s="148" t="e">
        <f xml:space="preserve"> IF(#REF!="", "",#REF!)</f>
        <v>#REF!</v>
      </c>
      <c r="AW42" s="148" t="e">
        <f xml:space="preserve"> IF(#REF!="", "",#REF!)</f>
        <v>#REF!</v>
      </c>
      <c r="AX42" s="148" t="e">
        <f xml:space="preserve"> IF(#REF!="", "",#REF!)</f>
        <v>#REF!</v>
      </c>
      <c r="AY42" s="148" t="e">
        <f>IF(#REF!,1,"")</f>
        <v>#REF!</v>
      </c>
      <c r="AZ42" s="148" t="e">
        <f xml:space="preserve"> IF(#REF!="", "",#REF!)</f>
        <v>#REF!</v>
      </c>
    </row>
    <row r="43" spans="1:52" s="150" customFormat="1">
      <c r="A43" s="144">
        <v>38</v>
      </c>
      <c r="B43" s="145">
        <v>10</v>
      </c>
      <c r="C43" s="145" t="e">
        <f>C42</f>
        <v>#REF!</v>
      </c>
      <c r="D43" s="145" t="e">
        <f t="shared" si="97"/>
        <v>#REF!</v>
      </c>
      <c r="E43" s="145" t="e">
        <f t="shared" si="98"/>
        <v>#REF!</v>
      </c>
      <c r="F43" s="145" t="e">
        <f t="shared" si="99"/>
        <v>#REF!</v>
      </c>
      <c r="G43" s="145">
        <v>2</v>
      </c>
      <c r="H43" s="145" t="e">
        <f t="shared" ref="H43:H65" si="101">IF(AM43="",0,1)</f>
        <v>#REF!</v>
      </c>
      <c r="I43" s="145" t="e">
        <f>SUM(H$42:H43)*H43</f>
        <v>#REF!</v>
      </c>
      <c r="J43" s="145" t="e">
        <f>SUM(H42:H45)</f>
        <v>#REF!</v>
      </c>
      <c r="K43" s="145" t="e">
        <f t="shared" ref="K43:K65" si="102">IF(J43&gt;1,I43,0)</f>
        <v>#REF!</v>
      </c>
      <c r="L43" s="144" t="e">
        <f t="shared" si="100"/>
        <v>#REF!</v>
      </c>
      <c r="M43" s="144" t="e">
        <f>IF(L43=0,0,SUM(L$6:L43))</f>
        <v>#REF!</v>
      </c>
      <c r="N43" s="146"/>
      <c r="O43" s="146"/>
      <c r="P43" s="146"/>
      <c r="Q43" s="147"/>
      <c r="R43" s="146" t="e">
        <f t="shared" ref="R43:R65" si="103">IF(F43=0,"",IF(C43&gt;9,9,C43))</f>
        <v>#REF!</v>
      </c>
      <c r="S43" s="148" t="e">
        <f t="shared" ref="S43:S65" si="104">IF(K43=0,"",K43)</f>
        <v>#REF!</v>
      </c>
      <c r="T43" s="148" t="str">
        <f t="shared" ref="T43:V45" si="105">T42</f>
        <v/>
      </c>
      <c r="U43" s="148" t="str">
        <f t="shared" si="105"/>
        <v/>
      </c>
      <c r="V43" s="148" t="str">
        <f t="shared" si="105"/>
        <v/>
      </c>
      <c r="W43" s="148" t="e">
        <f t="shared" ref="W43:X44" si="106">W42</f>
        <v>#REF!</v>
      </c>
      <c r="X43" s="149" t="e">
        <f t="shared" si="106"/>
        <v>#REF!</v>
      </c>
      <c r="Y43" s="149" t="e">
        <f>Y42</f>
        <v>#REF!</v>
      </c>
      <c r="Z43" s="149" t="e">
        <f t="shared" ref="Z43" si="107">Z42</f>
        <v>#REF!</v>
      </c>
      <c r="AA43" s="149" t="e">
        <f>AA42</f>
        <v>#REF!</v>
      </c>
      <c r="AB43" s="149" t="e">
        <f t="shared" ref="AB43:AF43" si="108">AB42</f>
        <v>#REF!</v>
      </c>
      <c r="AC43" s="149" t="e">
        <f t="shared" si="108"/>
        <v>#REF!</v>
      </c>
      <c r="AD43" s="149" t="e">
        <f t="shared" si="108"/>
        <v>#REF!</v>
      </c>
      <c r="AE43" s="149" t="e">
        <f t="shared" si="108"/>
        <v>#REF!</v>
      </c>
      <c r="AF43" s="149" t="e">
        <f t="shared" si="108"/>
        <v>#REF!</v>
      </c>
      <c r="AG43" s="174"/>
      <c r="AH43" s="149" t="e">
        <f>AH42</f>
        <v>#REF!</v>
      </c>
      <c r="AI43" s="149" t="e">
        <f t="shared" ref="AI43:AL44" si="109">AI42</f>
        <v>#REF!</v>
      </c>
      <c r="AJ43" s="149" t="e">
        <f t="shared" si="109"/>
        <v>#REF!</v>
      </c>
      <c r="AK43" s="149" t="e">
        <f t="shared" si="109"/>
        <v>#REF!</v>
      </c>
      <c r="AL43" s="149" t="e">
        <f t="shared" si="109"/>
        <v>#REF!</v>
      </c>
      <c r="AM43" s="148" t="e">
        <f>IF(#REF!,2,"")</f>
        <v>#REF!</v>
      </c>
      <c r="AN43" s="148" t="e">
        <f>IF(#REF!=0,"",#REF!)</f>
        <v>#REF!</v>
      </c>
      <c r="AO43" s="148" t="e">
        <f>IF(#REF!="","",#REF!)</f>
        <v>#REF!</v>
      </c>
      <c r="AP43" s="171"/>
      <c r="AQ43" s="171"/>
      <c r="AR43" s="148" t="e">
        <f t="shared" si="86"/>
        <v>#REF!</v>
      </c>
      <c r="AS43" s="148" t="e">
        <f>AS42</f>
        <v>#REF!</v>
      </c>
      <c r="AT43" s="148" t="e">
        <f t="shared" ref="AT43:AZ45" si="110">AT42</f>
        <v>#REF!</v>
      </c>
      <c r="AU43" s="148" t="e">
        <f t="shared" si="110"/>
        <v>#REF!</v>
      </c>
      <c r="AV43" s="148" t="e">
        <f t="shared" si="110"/>
        <v>#REF!</v>
      </c>
      <c r="AW43" s="148" t="e">
        <f t="shared" si="110"/>
        <v>#REF!</v>
      </c>
      <c r="AX43" s="148" t="e">
        <f t="shared" si="110"/>
        <v>#REF!</v>
      </c>
      <c r="AY43" s="148" t="e">
        <f t="shared" si="110"/>
        <v>#REF!</v>
      </c>
      <c r="AZ43" s="148" t="e">
        <f t="shared" si="110"/>
        <v>#REF!</v>
      </c>
    </row>
    <row r="44" spans="1:52" s="150" customFormat="1">
      <c r="A44" s="144">
        <v>39</v>
      </c>
      <c r="B44" s="145">
        <v>10</v>
      </c>
      <c r="C44" s="145" t="e">
        <f t="shared" ref="C44:C45" si="111">C43</f>
        <v>#REF!</v>
      </c>
      <c r="D44" s="145" t="e">
        <f t="shared" si="97"/>
        <v>#REF!</v>
      </c>
      <c r="E44" s="145" t="e">
        <f t="shared" si="98"/>
        <v>#REF!</v>
      </c>
      <c r="F44" s="145" t="e">
        <f t="shared" si="99"/>
        <v>#REF!</v>
      </c>
      <c r="G44" s="145">
        <v>3</v>
      </c>
      <c r="H44" s="145" t="e">
        <f t="shared" si="101"/>
        <v>#REF!</v>
      </c>
      <c r="I44" s="145" t="e">
        <f>SUM(H$42:H44)*H44</f>
        <v>#REF!</v>
      </c>
      <c r="J44" s="145" t="e">
        <f>SUM(H$42:H$45)</f>
        <v>#REF!</v>
      </c>
      <c r="K44" s="145" t="e">
        <f t="shared" si="102"/>
        <v>#REF!</v>
      </c>
      <c r="L44" s="144" t="e">
        <f t="shared" si="100"/>
        <v>#REF!</v>
      </c>
      <c r="M44" s="144" t="e">
        <f>IF(L44=0,0,SUM(L$6:L44))</f>
        <v>#REF!</v>
      </c>
      <c r="N44" s="146"/>
      <c r="O44" s="146"/>
      <c r="P44" s="146"/>
      <c r="Q44" s="147"/>
      <c r="R44" s="146" t="e">
        <f t="shared" si="103"/>
        <v>#REF!</v>
      </c>
      <c r="S44" s="148" t="e">
        <f t="shared" si="104"/>
        <v>#REF!</v>
      </c>
      <c r="T44" s="148" t="str">
        <f t="shared" si="105"/>
        <v/>
      </c>
      <c r="U44" s="148" t="str">
        <f t="shared" si="105"/>
        <v/>
      </c>
      <c r="V44" s="148" t="str">
        <f t="shared" si="105"/>
        <v/>
      </c>
      <c r="W44" s="148" t="e">
        <f t="shared" si="106"/>
        <v>#REF!</v>
      </c>
      <c r="X44" s="149" t="e">
        <f t="shared" si="106"/>
        <v>#REF!</v>
      </c>
      <c r="Y44" s="149" t="e">
        <f>Y43</f>
        <v>#REF!</v>
      </c>
      <c r="Z44" s="149" t="e">
        <f>Z43</f>
        <v>#REF!</v>
      </c>
      <c r="AA44" s="149" t="e">
        <f>AA43</f>
        <v>#REF!</v>
      </c>
      <c r="AB44" s="149" t="e">
        <f t="shared" ref="AB44:AF44" si="112">AB43</f>
        <v>#REF!</v>
      </c>
      <c r="AC44" s="149" t="e">
        <f t="shared" si="112"/>
        <v>#REF!</v>
      </c>
      <c r="AD44" s="149" t="e">
        <f t="shared" si="112"/>
        <v>#REF!</v>
      </c>
      <c r="AE44" s="149" t="e">
        <f t="shared" si="112"/>
        <v>#REF!</v>
      </c>
      <c r="AF44" s="149" t="e">
        <f t="shared" si="112"/>
        <v>#REF!</v>
      </c>
      <c r="AG44" s="174"/>
      <c r="AH44" s="149" t="e">
        <f t="shared" ref="AH44" si="113">AH43</f>
        <v>#REF!</v>
      </c>
      <c r="AI44" s="149" t="e">
        <f t="shared" si="109"/>
        <v>#REF!</v>
      </c>
      <c r="AJ44" s="149" t="e">
        <f t="shared" si="109"/>
        <v>#REF!</v>
      </c>
      <c r="AK44" s="149" t="e">
        <f t="shared" si="109"/>
        <v>#REF!</v>
      </c>
      <c r="AL44" s="149" t="e">
        <f t="shared" si="109"/>
        <v>#REF!</v>
      </c>
      <c r="AM44" s="148" t="e">
        <f>IF(#REF!,3,"")</f>
        <v>#REF!</v>
      </c>
      <c r="AN44" s="148" t="e">
        <f>IF(#REF!=0,"",#REF!)</f>
        <v>#REF!</v>
      </c>
      <c r="AO44" s="148" t="e">
        <f>IF(#REF!="","",#REF!)</f>
        <v>#REF!</v>
      </c>
      <c r="AP44" s="171"/>
      <c r="AQ44" s="171"/>
      <c r="AR44" s="148" t="e">
        <f t="shared" si="86"/>
        <v>#REF!</v>
      </c>
      <c r="AS44" s="148" t="e">
        <f t="shared" ref="AS44:AS45" si="114">AS43</f>
        <v>#REF!</v>
      </c>
      <c r="AT44" s="148" t="e">
        <f t="shared" si="110"/>
        <v>#REF!</v>
      </c>
      <c r="AU44" s="148" t="e">
        <f t="shared" si="110"/>
        <v>#REF!</v>
      </c>
      <c r="AV44" s="148" t="e">
        <f t="shared" si="110"/>
        <v>#REF!</v>
      </c>
      <c r="AW44" s="148" t="e">
        <f t="shared" si="110"/>
        <v>#REF!</v>
      </c>
      <c r="AX44" s="148" t="e">
        <f t="shared" si="110"/>
        <v>#REF!</v>
      </c>
      <c r="AY44" s="148" t="e">
        <f t="shared" si="110"/>
        <v>#REF!</v>
      </c>
      <c r="AZ44" s="148" t="e">
        <f t="shared" si="110"/>
        <v>#REF!</v>
      </c>
    </row>
    <row r="45" spans="1:52" s="150" customFormat="1">
      <c r="A45" s="144">
        <v>40</v>
      </c>
      <c r="B45" s="145">
        <v>10</v>
      </c>
      <c r="C45" s="145" t="e">
        <f t="shared" si="111"/>
        <v>#REF!</v>
      </c>
      <c r="D45" s="145" t="e">
        <f t="shared" si="97"/>
        <v>#REF!</v>
      </c>
      <c r="E45" s="145" t="e">
        <f t="shared" si="98"/>
        <v>#REF!</v>
      </c>
      <c r="F45" s="145" t="e">
        <f t="shared" si="99"/>
        <v>#REF!</v>
      </c>
      <c r="G45" s="145">
        <v>4</v>
      </c>
      <c r="H45" s="145" t="e">
        <f t="shared" si="101"/>
        <v>#REF!</v>
      </c>
      <c r="I45" s="145" t="e">
        <f>SUM(H$42:H45)*H45</f>
        <v>#REF!</v>
      </c>
      <c r="J45" s="145" t="e">
        <f>SUM(H$42:H$45)</f>
        <v>#REF!</v>
      </c>
      <c r="K45" s="145" t="e">
        <f t="shared" si="102"/>
        <v>#REF!</v>
      </c>
      <c r="L45" s="144" t="e">
        <f t="shared" si="100"/>
        <v>#REF!</v>
      </c>
      <c r="M45" s="144" t="e">
        <f>IF(L45=0,0,SUM(L$6:L45))</f>
        <v>#REF!</v>
      </c>
      <c r="N45" s="146"/>
      <c r="O45" s="146"/>
      <c r="P45" s="146"/>
      <c r="Q45" s="147"/>
      <c r="R45" s="146" t="e">
        <f t="shared" si="103"/>
        <v>#REF!</v>
      </c>
      <c r="S45" s="148" t="e">
        <f t="shared" si="104"/>
        <v>#REF!</v>
      </c>
      <c r="T45" s="148" t="str">
        <f t="shared" si="105"/>
        <v/>
      </c>
      <c r="U45" s="148" t="str">
        <f t="shared" si="105"/>
        <v/>
      </c>
      <c r="V45" s="148" t="str">
        <f t="shared" si="105"/>
        <v/>
      </c>
      <c r="W45" s="148" t="e">
        <f>W44</f>
        <v>#REF!</v>
      </c>
      <c r="X45" s="149" t="e">
        <f>X44</f>
        <v>#REF!</v>
      </c>
      <c r="Y45" s="149" t="e">
        <f>Y44</f>
        <v>#REF!</v>
      </c>
      <c r="Z45" s="149" t="e">
        <f>Z44</f>
        <v>#REF!</v>
      </c>
      <c r="AA45" s="149" t="e">
        <f>AA44</f>
        <v>#REF!</v>
      </c>
      <c r="AB45" s="149" t="e">
        <f t="shared" ref="AB45:AF45" si="115">AB44</f>
        <v>#REF!</v>
      </c>
      <c r="AC45" s="149" t="e">
        <f t="shared" si="115"/>
        <v>#REF!</v>
      </c>
      <c r="AD45" s="149" t="e">
        <f t="shared" si="115"/>
        <v>#REF!</v>
      </c>
      <c r="AE45" s="149" t="e">
        <f t="shared" si="115"/>
        <v>#REF!</v>
      </c>
      <c r="AF45" s="149" t="e">
        <f t="shared" si="115"/>
        <v>#REF!</v>
      </c>
      <c r="AG45" s="174"/>
      <c r="AH45" s="149" t="e">
        <f>AH44</f>
        <v>#REF!</v>
      </c>
      <c r="AI45" s="149" t="e">
        <f>AI44</f>
        <v>#REF!</v>
      </c>
      <c r="AJ45" s="149" t="e">
        <f>AJ44</f>
        <v>#REF!</v>
      </c>
      <c r="AK45" s="149" t="e">
        <f>AK44</f>
        <v>#REF!</v>
      </c>
      <c r="AL45" s="149" t="e">
        <f>AL44</f>
        <v>#REF!</v>
      </c>
      <c r="AM45" s="148" t="e">
        <f>IF(#REF!,4,"")</f>
        <v>#REF!</v>
      </c>
      <c r="AN45" s="148" t="e">
        <f>IF(#REF!=0,"",#REF!)</f>
        <v>#REF!</v>
      </c>
      <c r="AO45" s="148" t="e">
        <f>IF(#REF!="","",#REF!)</f>
        <v>#REF!</v>
      </c>
      <c r="AP45" s="171"/>
      <c r="AQ45" s="171"/>
      <c r="AR45" s="148" t="e">
        <f t="shared" si="86"/>
        <v>#REF!</v>
      </c>
      <c r="AS45" s="148" t="e">
        <f t="shared" si="114"/>
        <v>#REF!</v>
      </c>
      <c r="AT45" s="148" t="e">
        <f t="shared" si="110"/>
        <v>#REF!</v>
      </c>
      <c r="AU45" s="148" t="e">
        <f t="shared" si="110"/>
        <v>#REF!</v>
      </c>
      <c r="AV45" s="148" t="e">
        <f t="shared" si="110"/>
        <v>#REF!</v>
      </c>
      <c r="AW45" s="148" t="e">
        <f t="shared" si="110"/>
        <v>#REF!</v>
      </c>
      <c r="AX45" s="148" t="e">
        <f t="shared" si="110"/>
        <v>#REF!</v>
      </c>
      <c r="AY45" s="148" t="e">
        <f t="shared" si="110"/>
        <v>#REF!</v>
      </c>
      <c r="AZ45" s="148" t="e">
        <f t="shared" si="110"/>
        <v>#REF!</v>
      </c>
    </row>
    <row r="46" spans="1:52" s="45" customFormat="1">
      <c r="A46" s="158">
        <v>41</v>
      </c>
      <c r="B46" s="159">
        <v>11</v>
      </c>
      <c r="C46" s="159" t="e">
        <f xml:space="preserve"> IF(#REF!="", "",#REF!)</f>
        <v>#REF!</v>
      </c>
      <c r="D46" s="159" t="e">
        <f t="shared" si="97"/>
        <v>#REF!</v>
      </c>
      <c r="E46" s="159" t="e">
        <f t="shared" si="98"/>
        <v>#REF!</v>
      </c>
      <c r="F46" s="159" t="e">
        <f t="shared" si="99"/>
        <v>#REF!</v>
      </c>
      <c r="G46" s="159">
        <v>1</v>
      </c>
      <c r="H46" s="159" t="e">
        <f t="shared" si="101"/>
        <v>#REF!</v>
      </c>
      <c r="I46" s="159" t="e">
        <f>SUM(H$46:H46)*H46</f>
        <v>#REF!</v>
      </c>
      <c r="J46" s="159" t="e">
        <f>SUM(H46:H49)</f>
        <v>#REF!</v>
      </c>
      <c r="K46" s="159" t="e">
        <f>IF(J46&gt;1,I46,0)</f>
        <v>#REF!</v>
      </c>
      <c r="L46" s="158" t="e">
        <f t="shared" si="100"/>
        <v>#REF!</v>
      </c>
      <c r="M46" s="158" t="e">
        <f>IF(L46=0,0,SUM(L$6:L46))</f>
        <v>#REF!</v>
      </c>
      <c r="N46" s="160"/>
      <c r="O46" s="160"/>
      <c r="P46" s="160"/>
      <c r="Q46" s="161"/>
      <c r="R46" s="160" t="e">
        <f t="shared" si="103"/>
        <v>#REF!</v>
      </c>
      <c r="S46" s="162" t="e">
        <f t="shared" si="104"/>
        <v>#REF!</v>
      </c>
      <c r="T46" s="162" t="str">
        <f>T$6</f>
        <v/>
      </c>
      <c r="U46" s="162" t="str">
        <f>U$6</f>
        <v/>
      </c>
      <c r="V46" s="162" t="str">
        <f>V$6</f>
        <v/>
      </c>
      <c r="W46" s="162" t="e">
        <f>W42</f>
        <v>#REF!</v>
      </c>
      <c r="X46" s="163" t="e">
        <f>IF(#REF!="", "",#REF!)</f>
        <v>#REF!</v>
      </c>
      <c r="Y46" s="163" t="e">
        <f>IF(#REF!="", "",#REF!)</f>
        <v>#REF!</v>
      </c>
      <c r="Z46" s="162" t="e">
        <f>IF(#REF!,1,"")</f>
        <v>#REF!</v>
      </c>
      <c r="AA46" s="162" t="e">
        <f>IF(#REF!="", "",#REF!)</f>
        <v>#REF!</v>
      </c>
      <c r="AB46" s="162" t="e">
        <f>IF(ISBLANK(#REF!),"",#REF!)</f>
        <v>#REF!</v>
      </c>
      <c r="AC46" s="163" t="e">
        <f>IF(#REF!="", "",#REF!)</f>
        <v>#REF!</v>
      </c>
      <c r="AD46" s="162" t="e">
        <f>IF(#REF!="", "",#REF!)</f>
        <v>#REF!</v>
      </c>
      <c r="AE46" s="162" t="e">
        <f>IF(#REF!="", "",#REF!)</f>
        <v>#REF!</v>
      </c>
      <c r="AF46" s="162" t="e">
        <f>IF(#REF!="", "",#REF!)</f>
        <v>#REF!</v>
      </c>
      <c r="AG46" s="174"/>
      <c r="AH46" s="162" t="e">
        <f>IF(#REF!,1,IF(#REF!,2,""))</f>
        <v>#REF!</v>
      </c>
      <c r="AI46" s="162" t="e">
        <f>IF(#REF!=TRUE,1,
    IF(#REF!=TRUE,2,
        IF(#REF!=TRUE,3,
            IF(#REF!=TRUE,4,
                IF(#REF!=TRUE,5,"")
            )
        )
    )
)</f>
        <v>#REF!</v>
      </c>
      <c r="AJ46" s="162" t="e">
        <f>IF(#REF!,1,IF(#REF!,2,IF(#REF!,3,"")))</f>
        <v>#REF!</v>
      </c>
      <c r="AK46" s="162" t="e">
        <f>IF(#REF!,1,IF(#REF!,2,IF(#REF!,3,"")))</f>
        <v>#REF!</v>
      </c>
      <c r="AL46" s="162" t="e">
        <f>IF(#REF!,1,IF(#REF!,2,IF(#REF!,3,"")))</f>
        <v>#REF!</v>
      </c>
      <c r="AM46" s="162" t="e">
        <f>IF(#REF!,1,"")</f>
        <v>#REF!</v>
      </c>
      <c r="AN46" s="162" t="e">
        <f>IF(#REF!=0,"",#REF!)</f>
        <v>#REF!</v>
      </c>
      <c r="AO46" s="162" t="e">
        <f>IF(#REF!="","",#REF!)</f>
        <v>#REF!</v>
      </c>
      <c r="AP46" s="171"/>
      <c r="AQ46" s="171"/>
      <c r="AR46" s="162" t="e">
        <f t="shared" si="86"/>
        <v>#REF!</v>
      </c>
      <c r="AS46" s="162" t="e">
        <f xml:space="preserve"> IF(#REF!="", "",#REF!)</f>
        <v>#REF!</v>
      </c>
      <c r="AT46" s="162" t="e">
        <f xml:space="preserve"> IF(#REF!="", "",#REF!)</f>
        <v>#REF!</v>
      </c>
      <c r="AU46" s="162" t="e">
        <f xml:space="preserve"> IF(#REF!="", "",#REF!)</f>
        <v>#REF!</v>
      </c>
      <c r="AV46" s="162" t="e">
        <f xml:space="preserve"> IF(#REF!="", "",#REF!)</f>
        <v>#REF!</v>
      </c>
      <c r="AW46" s="162" t="e">
        <f xml:space="preserve"> IF(#REF!="", "",#REF!)</f>
        <v>#REF!</v>
      </c>
      <c r="AX46" s="162" t="e">
        <f xml:space="preserve"> IF(#REF!="", "",#REF!)</f>
        <v>#REF!</v>
      </c>
      <c r="AY46" s="162" t="e">
        <f>IF(#REF!,1,"")</f>
        <v>#REF!</v>
      </c>
      <c r="AZ46" s="162" t="e">
        <f xml:space="preserve"> IF(#REF!="", "",#REF!)</f>
        <v>#REF!</v>
      </c>
    </row>
    <row r="47" spans="1:52" s="45" customFormat="1">
      <c r="A47" s="158">
        <v>42</v>
      </c>
      <c r="B47" s="159">
        <v>11</v>
      </c>
      <c r="C47" s="159" t="e">
        <f>C46</f>
        <v>#REF!</v>
      </c>
      <c r="D47" s="159" t="e">
        <f t="shared" si="97"/>
        <v>#REF!</v>
      </c>
      <c r="E47" s="159" t="e">
        <f t="shared" si="98"/>
        <v>#REF!</v>
      </c>
      <c r="F47" s="159" t="e">
        <f t="shared" si="99"/>
        <v>#REF!</v>
      </c>
      <c r="G47" s="159">
        <v>2</v>
      </c>
      <c r="H47" s="159" t="e">
        <f t="shared" si="101"/>
        <v>#REF!</v>
      </c>
      <c r="I47" s="159" t="e">
        <f>SUM(H$46:H47)*H47</f>
        <v>#REF!</v>
      </c>
      <c r="J47" s="159" t="e">
        <f>SUM(H46:H49)</f>
        <v>#REF!</v>
      </c>
      <c r="K47" s="159" t="e">
        <f t="shared" si="102"/>
        <v>#REF!</v>
      </c>
      <c r="L47" s="158" t="e">
        <f t="shared" si="100"/>
        <v>#REF!</v>
      </c>
      <c r="M47" s="158" t="e">
        <f>IF(L47=0,0,SUM(L$6:L47))</f>
        <v>#REF!</v>
      </c>
      <c r="N47" s="160"/>
      <c r="O47" s="160"/>
      <c r="P47" s="160"/>
      <c r="Q47" s="161"/>
      <c r="R47" s="160" t="e">
        <f t="shared" si="103"/>
        <v>#REF!</v>
      </c>
      <c r="S47" s="162" t="e">
        <f t="shared" si="104"/>
        <v>#REF!</v>
      </c>
      <c r="T47" s="162" t="str">
        <f t="shared" ref="T47:V49" si="116">T46</f>
        <v/>
      </c>
      <c r="U47" s="162" t="str">
        <f t="shared" si="116"/>
        <v/>
      </c>
      <c r="V47" s="162" t="str">
        <f t="shared" si="116"/>
        <v/>
      </c>
      <c r="W47" s="162" t="e">
        <f t="shared" ref="W47:Y48" si="117">W46</f>
        <v>#REF!</v>
      </c>
      <c r="X47" s="163" t="e">
        <f t="shared" si="117"/>
        <v>#REF!</v>
      </c>
      <c r="Y47" s="163" t="e">
        <f>Y46</f>
        <v>#REF!</v>
      </c>
      <c r="Z47" s="163" t="e">
        <f t="shared" ref="Z47" si="118">Z46</f>
        <v>#REF!</v>
      </c>
      <c r="AA47" s="163" t="e">
        <f>AA46</f>
        <v>#REF!</v>
      </c>
      <c r="AB47" s="163" t="e">
        <f t="shared" ref="AB47:AF47" si="119">AB46</f>
        <v>#REF!</v>
      </c>
      <c r="AC47" s="163" t="e">
        <f t="shared" si="119"/>
        <v>#REF!</v>
      </c>
      <c r="AD47" s="163" t="e">
        <f t="shared" si="119"/>
        <v>#REF!</v>
      </c>
      <c r="AE47" s="163" t="e">
        <f t="shared" si="119"/>
        <v>#REF!</v>
      </c>
      <c r="AF47" s="163" t="e">
        <f t="shared" si="119"/>
        <v>#REF!</v>
      </c>
      <c r="AG47" s="174"/>
      <c r="AH47" s="163" t="e">
        <f>AH46</f>
        <v>#REF!</v>
      </c>
      <c r="AI47" s="163" t="e">
        <f t="shared" ref="AI47:AL48" si="120">AI46</f>
        <v>#REF!</v>
      </c>
      <c r="AJ47" s="163" t="e">
        <f t="shared" si="120"/>
        <v>#REF!</v>
      </c>
      <c r="AK47" s="163" t="e">
        <f t="shared" si="120"/>
        <v>#REF!</v>
      </c>
      <c r="AL47" s="163" t="e">
        <f t="shared" si="120"/>
        <v>#REF!</v>
      </c>
      <c r="AM47" s="162" t="e">
        <f>IF(#REF!,2,"")</f>
        <v>#REF!</v>
      </c>
      <c r="AN47" s="162" t="e">
        <f>IF(#REF!=0,"",#REF!)</f>
        <v>#REF!</v>
      </c>
      <c r="AO47" s="162" t="e">
        <f>IF(#REF!="","",#REF!)</f>
        <v>#REF!</v>
      </c>
      <c r="AP47" s="171"/>
      <c r="AQ47" s="171"/>
      <c r="AR47" s="162" t="e">
        <f t="shared" si="86"/>
        <v>#REF!</v>
      </c>
      <c r="AS47" s="162" t="e">
        <f>AS46</f>
        <v>#REF!</v>
      </c>
      <c r="AT47" s="162" t="e">
        <f t="shared" ref="AT47:AZ49" si="121">AT46</f>
        <v>#REF!</v>
      </c>
      <c r="AU47" s="162" t="e">
        <f t="shared" si="121"/>
        <v>#REF!</v>
      </c>
      <c r="AV47" s="162" t="e">
        <f t="shared" si="121"/>
        <v>#REF!</v>
      </c>
      <c r="AW47" s="162" t="e">
        <f t="shared" si="121"/>
        <v>#REF!</v>
      </c>
      <c r="AX47" s="162" t="e">
        <f t="shared" si="121"/>
        <v>#REF!</v>
      </c>
      <c r="AY47" s="162" t="e">
        <f t="shared" si="121"/>
        <v>#REF!</v>
      </c>
      <c r="AZ47" s="162" t="e">
        <f t="shared" si="121"/>
        <v>#REF!</v>
      </c>
    </row>
    <row r="48" spans="1:52" s="45" customFormat="1">
      <c r="A48" s="158">
        <v>43</v>
      </c>
      <c r="B48" s="159">
        <v>11</v>
      </c>
      <c r="C48" s="159" t="e">
        <f t="shared" ref="C48:C49" si="122">C47</f>
        <v>#REF!</v>
      </c>
      <c r="D48" s="159" t="e">
        <f t="shared" si="97"/>
        <v>#REF!</v>
      </c>
      <c r="E48" s="159" t="e">
        <f t="shared" si="98"/>
        <v>#REF!</v>
      </c>
      <c r="F48" s="159" t="e">
        <f t="shared" si="99"/>
        <v>#REF!</v>
      </c>
      <c r="G48" s="159">
        <v>3</v>
      </c>
      <c r="H48" s="159" t="e">
        <f t="shared" si="101"/>
        <v>#REF!</v>
      </c>
      <c r="I48" s="159" t="e">
        <f>SUM(H$46:H48)*H48</f>
        <v>#REF!</v>
      </c>
      <c r="J48" s="159" t="e">
        <f>SUM(H$46:H$49)</f>
        <v>#REF!</v>
      </c>
      <c r="K48" s="159" t="e">
        <f t="shared" si="102"/>
        <v>#REF!</v>
      </c>
      <c r="L48" s="158" t="e">
        <f t="shared" si="100"/>
        <v>#REF!</v>
      </c>
      <c r="M48" s="158" t="e">
        <f>IF(L48=0,0,SUM(L$6:L48))</f>
        <v>#REF!</v>
      </c>
      <c r="N48" s="160"/>
      <c r="O48" s="160"/>
      <c r="P48" s="160"/>
      <c r="Q48" s="161"/>
      <c r="R48" s="160" t="e">
        <f t="shared" si="103"/>
        <v>#REF!</v>
      </c>
      <c r="S48" s="162" t="e">
        <f t="shared" si="104"/>
        <v>#REF!</v>
      </c>
      <c r="T48" s="162" t="str">
        <f t="shared" si="116"/>
        <v/>
      </c>
      <c r="U48" s="162" t="str">
        <f t="shared" si="116"/>
        <v/>
      </c>
      <c r="V48" s="162" t="str">
        <f t="shared" si="116"/>
        <v/>
      </c>
      <c r="W48" s="162" t="e">
        <f t="shared" si="117"/>
        <v>#REF!</v>
      </c>
      <c r="X48" s="163" t="e">
        <f t="shared" si="117"/>
        <v>#REF!</v>
      </c>
      <c r="Y48" s="163" t="e">
        <f t="shared" si="117"/>
        <v>#REF!</v>
      </c>
      <c r="Z48" s="163" t="e">
        <f>Z47</f>
        <v>#REF!</v>
      </c>
      <c r="AA48" s="163" t="e">
        <f>AA47</f>
        <v>#REF!</v>
      </c>
      <c r="AB48" s="163" t="e">
        <f t="shared" ref="AB48:AF48" si="123">AB47</f>
        <v>#REF!</v>
      </c>
      <c r="AC48" s="163" t="e">
        <f t="shared" si="123"/>
        <v>#REF!</v>
      </c>
      <c r="AD48" s="163" t="e">
        <f t="shared" si="123"/>
        <v>#REF!</v>
      </c>
      <c r="AE48" s="163" t="e">
        <f t="shared" si="123"/>
        <v>#REF!</v>
      </c>
      <c r="AF48" s="163" t="e">
        <f t="shared" si="123"/>
        <v>#REF!</v>
      </c>
      <c r="AG48" s="174"/>
      <c r="AH48" s="163" t="e">
        <f t="shared" ref="AH48" si="124">AH47</f>
        <v>#REF!</v>
      </c>
      <c r="AI48" s="163" t="e">
        <f t="shared" si="120"/>
        <v>#REF!</v>
      </c>
      <c r="AJ48" s="163" t="e">
        <f t="shared" si="120"/>
        <v>#REF!</v>
      </c>
      <c r="AK48" s="163" t="e">
        <f t="shared" si="120"/>
        <v>#REF!</v>
      </c>
      <c r="AL48" s="163" t="e">
        <f t="shared" si="120"/>
        <v>#REF!</v>
      </c>
      <c r="AM48" s="162" t="e">
        <f>IF(#REF!,3,"")</f>
        <v>#REF!</v>
      </c>
      <c r="AN48" s="162" t="e">
        <f>IF(#REF!=0,"",#REF!)</f>
        <v>#REF!</v>
      </c>
      <c r="AO48" s="162" t="e">
        <f>IF(#REF!="","",#REF!)</f>
        <v>#REF!</v>
      </c>
      <c r="AP48" s="171"/>
      <c r="AQ48" s="171"/>
      <c r="AR48" s="162" t="e">
        <f t="shared" si="86"/>
        <v>#REF!</v>
      </c>
      <c r="AS48" s="162" t="e">
        <f t="shared" ref="AS48:AS49" si="125">AS47</f>
        <v>#REF!</v>
      </c>
      <c r="AT48" s="162" t="e">
        <f t="shared" si="121"/>
        <v>#REF!</v>
      </c>
      <c r="AU48" s="162" t="e">
        <f t="shared" si="121"/>
        <v>#REF!</v>
      </c>
      <c r="AV48" s="162" t="e">
        <f t="shared" si="121"/>
        <v>#REF!</v>
      </c>
      <c r="AW48" s="162" t="e">
        <f t="shared" si="121"/>
        <v>#REF!</v>
      </c>
      <c r="AX48" s="162" t="e">
        <f t="shared" si="121"/>
        <v>#REF!</v>
      </c>
      <c r="AY48" s="162" t="e">
        <f t="shared" si="121"/>
        <v>#REF!</v>
      </c>
      <c r="AZ48" s="162" t="e">
        <f t="shared" si="121"/>
        <v>#REF!</v>
      </c>
    </row>
    <row r="49" spans="1:52" s="45" customFormat="1">
      <c r="A49" s="158">
        <v>44</v>
      </c>
      <c r="B49" s="159">
        <v>11</v>
      </c>
      <c r="C49" s="159" t="e">
        <f t="shared" si="122"/>
        <v>#REF!</v>
      </c>
      <c r="D49" s="159" t="e">
        <f t="shared" si="97"/>
        <v>#REF!</v>
      </c>
      <c r="E49" s="159" t="e">
        <f t="shared" si="98"/>
        <v>#REF!</v>
      </c>
      <c r="F49" s="159" t="e">
        <f t="shared" si="99"/>
        <v>#REF!</v>
      </c>
      <c r="G49" s="159">
        <v>4</v>
      </c>
      <c r="H49" s="159" t="e">
        <f t="shared" si="101"/>
        <v>#REF!</v>
      </c>
      <c r="I49" s="159" t="e">
        <f>SUM(H$46:H49)*H49</f>
        <v>#REF!</v>
      </c>
      <c r="J49" s="159" t="e">
        <f>SUM(H$46:H$49)</f>
        <v>#REF!</v>
      </c>
      <c r="K49" s="159" t="e">
        <f t="shared" si="102"/>
        <v>#REF!</v>
      </c>
      <c r="L49" s="158" t="e">
        <f t="shared" si="100"/>
        <v>#REF!</v>
      </c>
      <c r="M49" s="158" t="e">
        <f>IF(L49=0,0,SUM(L$6:L49))</f>
        <v>#REF!</v>
      </c>
      <c r="N49" s="160"/>
      <c r="O49" s="160"/>
      <c r="P49" s="160"/>
      <c r="Q49" s="161"/>
      <c r="R49" s="160" t="e">
        <f t="shared" si="103"/>
        <v>#REF!</v>
      </c>
      <c r="S49" s="162" t="e">
        <f t="shared" si="104"/>
        <v>#REF!</v>
      </c>
      <c r="T49" s="162" t="str">
        <f t="shared" si="116"/>
        <v/>
      </c>
      <c r="U49" s="162" t="str">
        <f t="shared" si="116"/>
        <v/>
      </c>
      <c r="V49" s="162" t="str">
        <f t="shared" si="116"/>
        <v/>
      </c>
      <c r="W49" s="162" t="e">
        <f>W48</f>
        <v>#REF!</v>
      </c>
      <c r="X49" s="163" t="e">
        <f>X48</f>
        <v>#REF!</v>
      </c>
      <c r="Y49" s="163" t="e">
        <f t="shared" ref="Y49" si="126">Y48</f>
        <v>#REF!</v>
      </c>
      <c r="Z49" s="163" t="e">
        <f>Z48</f>
        <v>#REF!</v>
      </c>
      <c r="AA49" s="163" t="e">
        <f>AA48</f>
        <v>#REF!</v>
      </c>
      <c r="AB49" s="163" t="e">
        <f t="shared" ref="AB49:AF49" si="127">AB48</f>
        <v>#REF!</v>
      </c>
      <c r="AC49" s="163" t="e">
        <f t="shared" si="127"/>
        <v>#REF!</v>
      </c>
      <c r="AD49" s="163" t="e">
        <f t="shared" si="127"/>
        <v>#REF!</v>
      </c>
      <c r="AE49" s="163" t="e">
        <f t="shared" si="127"/>
        <v>#REF!</v>
      </c>
      <c r="AF49" s="163" t="e">
        <f t="shared" si="127"/>
        <v>#REF!</v>
      </c>
      <c r="AG49" s="174"/>
      <c r="AH49" s="163" t="e">
        <f>AH48</f>
        <v>#REF!</v>
      </c>
      <c r="AI49" s="163" t="e">
        <f>AI48</f>
        <v>#REF!</v>
      </c>
      <c r="AJ49" s="163" t="e">
        <f>AJ48</f>
        <v>#REF!</v>
      </c>
      <c r="AK49" s="163" t="e">
        <f>AK48</f>
        <v>#REF!</v>
      </c>
      <c r="AL49" s="163" t="e">
        <f>AL48</f>
        <v>#REF!</v>
      </c>
      <c r="AM49" s="162" t="e">
        <f>IF(#REF!,4,"")</f>
        <v>#REF!</v>
      </c>
      <c r="AN49" s="162" t="e">
        <f>IF(#REF!=0,"",#REF!)</f>
        <v>#REF!</v>
      </c>
      <c r="AO49" s="162" t="e">
        <f>IF(#REF!="","",#REF!)</f>
        <v>#REF!</v>
      </c>
      <c r="AP49" s="171"/>
      <c r="AQ49" s="171"/>
      <c r="AR49" s="162" t="e">
        <f t="shared" si="86"/>
        <v>#REF!</v>
      </c>
      <c r="AS49" s="162" t="e">
        <f t="shared" si="125"/>
        <v>#REF!</v>
      </c>
      <c r="AT49" s="162" t="e">
        <f t="shared" si="121"/>
        <v>#REF!</v>
      </c>
      <c r="AU49" s="162" t="e">
        <f t="shared" si="121"/>
        <v>#REF!</v>
      </c>
      <c r="AV49" s="162" t="e">
        <f t="shared" si="121"/>
        <v>#REF!</v>
      </c>
      <c r="AW49" s="162" t="e">
        <f t="shared" si="121"/>
        <v>#REF!</v>
      </c>
      <c r="AX49" s="162" t="e">
        <f t="shared" si="121"/>
        <v>#REF!</v>
      </c>
      <c r="AY49" s="162" t="e">
        <f t="shared" si="121"/>
        <v>#REF!</v>
      </c>
      <c r="AZ49" s="162" t="e">
        <f t="shared" si="121"/>
        <v>#REF!</v>
      </c>
    </row>
    <row r="50" spans="1:52" s="157" customFormat="1">
      <c r="A50" s="151">
        <v>45</v>
      </c>
      <c r="B50" s="152">
        <v>12</v>
      </c>
      <c r="C50" s="152" t="e">
        <f xml:space="preserve"> IF(#REF!="", "",#REF!)</f>
        <v>#REF!</v>
      </c>
      <c r="D50" s="152" t="e">
        <f t="shared" si="97"/>
        <v>#REF!</v>
      </c>
      <c r="E50" s="152" t="e">
        <f t="shared" si="98"/>
        <v>#REF!</v>
      </c>
      <c r="F50" s="152" t="e">
        <f t="shared" si="99"/>
        <v>#REF!</v>
      </c>
      <c r="G50" s="152">
        <v>1</v>
      </c>
      <c r="H50" s="152" t="e">
        <f t="shared" si="101"/>
        <v>#REF!</v>
      </c>
      <c r="I50" s="152" t="e">
        <f>SUM(H$50:H50)*H50</f>
        <v>#REF!</v>
      </c>
      <c r="J50" s="152" t="e">
        <f>SUM(H50:H53)</f>
        <v>#REF!</v>
      </c>
      <c r="K50" s="152" t="e">
        <f t="shared" si="102"/>
        <v>#REF!</v>
      </c>
      <c r="L50" s="151" t="e">
        <f t="shared" si="100"/>
        <v>#REF!</v>
      </c>
      <c r="M50" s="151" t="e">
        <f>IF(L50=0,0,SUM(L$6:L50))</f>
        <v>#REF!</v>
      </c>
      <c r="N50" s="153"/>
      <c r="O50" s="153"/>
      <c r="P50" s="153"/>
      <c r="Q50" s="154"/>
      <c r="R50" s="153" t="e">
        <f t="shared" si="103"/>
        <v>#REF!</v>
      </c>
      <c r="S50" s="155" t="e">
        <f t="shared" si="104"/>
        <v>#REF!</v>
      </c>
      <c r="T50" s="155" t="str">
        <f>T$6</f>
        <v/>
      </c>
      <c r="U50" s="155" t="str">
        <f>U$6</f>
        <v/>
      </c>
      <c r="V50" s="155" t="str">
        <f>V$6</f>
        <v/>
      </c>
      <c r="W50" s="155" t="e">
        <f>W46</f>
        <v>#REF!</v>
      </c>
      <c r="X50" s="156" t="e">
        <f>IF(#REF!="", "",#REF!)</f>
        <v>#REF!</v>
      </c>
      <c r="Y50" s="156" t="e">
        <f>IF(#REF!="", "",#REF!)</f>
        <v>#REF!</v>
      </c>
      <c r="Z50" s="155" t="e">
        <f>IF(#REF!,1,"")</f>
        <v>#REF!</v>
      </c>
      <c r="AA50" s="155" t="e">
        <f>IF(#REF!="", "",#REF!)</f>
        <v>#REF!</v>
      </c>
      <c r="AB50" s="155" t="e">
        <f>IF(ISBLANK(#REF!),"",#REF!)</f>
        <v>#REF!</v>
      </c>
      <c r="AC50" s="156" t="e">
        <f>IF(#REF!="", "",#REF!)</f>
        <v>#REF!</v>
      </c>
      <c r="AD50" s="155" t="e">
        <f>IF(#REF!="", "",#REF!)</f>
        <v>#REF!</v>
      </c>
      <c r="AE50" s="155" t="e">
        <f>IF(#REF!="", "",#REF!)</f>
        <v>#REF!</v>
      </c>
      <c r="AF50" s="155" t="e">
        <f>IF(#REF!="", "",#REF!)</f>
        <v>#REF!</v>
      </c>
      <c r="AG50" s="174"/>
      <c r="AH50" s="155" t="e">
        <f>IF(#REF!,1,IF(#REF!,2,""))</f>
        <v>#REF!</v>
      </c>
      <c r="AI50" s="155" t="e">
        <f>IF(#REF!=TRUE,1,
    IF(#REF!=TRUE,2,
        IF(#REF!=TRUE,3,
            IF(#REF!=TRUE,4,
                IF(#REF!=TRUE,5,"")
            )
        )
    )
)</f>
        <v>#REF!</v>
      </c>
      <c r="AJ50" s="155" t="e">
        <f>IF(#REF!,1,IF(#REF!,2,IF(#REF!,3,"")))</f>
        <v>#REF!</v>
      </c>
      <c r="AK50" s="155" t="e">
        <f>IF(#REF!,1,IF(#REF!,2,IF(#REF!,3,"")))</f>
        <v>#REF!</v>
      </c>
      <c r="AL50" s="155" t="e">
        <f>IF(#REF!,1,IF(#REF!,2,IF(#REF!,3,"")))</f>
        <v>#REF!</v>
      </c>
      <c r="AM50" s="155" t="e">
        <f>IF(#REF!,1,"")</f>
        <v>#REF!</v>
      </c>
      <c r="AN50" s="155" t="e">
        <f>IF(#REF!=0,"",#REF!)</f>
        <v>#REF!</v>
      </c>
      <c r="AO50" s="155" t="e">
        <f>IF(#REF!="","",#REF!)</f>
        <v>#REF!</v>
      </c>
      <c r="AP50" s="171"/>
      <c r="AQ50" s="171"/>
      <c r="AR50" s="155" t="e">
        <f t="shared" si="86"/>
        <v>#REF!</v>
      </c>
      <c r="AS50" s="155" t="e">
        <f xml:space="preserve"> IF(#REF!="", "",#REF!)</f>
        <v>#REF!</v>
      </c>
      <c r="AT50" s="155" t="e">
        <f xml:space="preserve"> IF(#REF!="", "",#REF!)</f>
        <v>#REF!</v>
      </c>
      <c r="AU50" s="155" t="e">
        <f xml:space="preserve"> IF(#REF!="", "",#REF!)</f>
        <v>#REF!</v>
      </c>
      <c r="AV50" s="155" t="e">
        <f xml:space="preserve"> IF(#REF!="", "",#REF!)</f>
        <v>#REF!</v>
      </c>
      <c r="AW50" s="155" t="e">
        <f xml:space="preserve"> IF(#REF!="", "",#REF!)</f>
        <v>#REF!</v>
      </c>
      <c r="AX50" s="155" t="e">
        <f xml:space="preserve"> IF(#REF!="", "",#REF!)</f>
        <v>#REF!</v>
      </c>
      <c r="AY50" s="155" t="e">
        <f>IF(#REF!,1,"")</f>
        <v>#REF!</v>
      </c>
      <c r="AZ50" s="155" t="e">
        <f xml:space="preserve"> IF(#REF!="", "",#REF!)</f>
        <v>#REF!</v>
      </c>
    </row>
    <row r="51" spans="1:52" s="157" customFormat="1">
      <c r="A51" s="151">
        <v>46</v>
      </c>
      <c r="B51" s="152">
        <v>12</v>
      </c>
      <c r="C51" s="152" t="e">
        <f>C50</f>
        <v>#REF!</v>
      </c>
      <c r="D51" s="152" t="e">
        <f t="shared" si="97"/>
        <v>#REF!</v>
      </c>
      <c r="E51" s="152" t="e">
        <f t="shared" si="98"/>
        <v>#REF!</v>
      </c>
      <c r="F51" s="152" t="e">
        <f t="shared" si="99"/>
        <v>#REF!</v>
      </c>
      <c r="G51" s="152">
        <v>2</v>
      </c>
      <c r="H51" s="152" t="e">
        <f t="shared" si="101"/>
        <v>#REF!</v>
      </c>
      <c r="I51" s="152" t="e">
        <f>SUM(H$50:H51)*H51</f>
        <v>#REF!</v>
      </c>
      <c r="J51" s="152" t="e">
        <f>SUM(H50:H53)</f>
        <v>#REF!</v>
      </c>
      <c r="K51" s="152" t="e">
        <f t="shared" si="102"/>
        <v>#REF!</v>
      </c>
      <c r="L51" s="151" t="e">
        <f t="shared" si="100"/>
        <v>#REF!</v>
      </c>
      <c r="M51" s="151" t="e">
        <f>IF(L51=0,0,SUM(L$6:L51))</f>
        <v>#REF!</v>
      </c>
      <c r="N51" s="153"/>
      <c r="O51" s="153"/>
      <c r="P51" s="153"/>
      <c r="Q51" s="154"/>
      <c r="R51" s="153" t="e">
        <f t="shared" si="103"/>
        <v>#REF!</v>
      </c>
      <c r="S51" s="155" t="e">
        <f t="shared" si="104"/>
        <v>#REF!</v>
      </c>
      <c r="T51" s="155" t="str">
        <f t="shared" ref="T51:V53" si="128">T50</f>
        <v/>
      </c>
      <c r="U51" s="155" t="str">
        <f t="shared" si="128"/>
        <v/>
      </c>
      <c r="V51" s="155" t="str">
        <f t="shared" si="128"/>
        <v/>
      </c>
      <c r="W51" s="155" t="e">
        <f t="shared" ref="W51:AD52" si="129">W50</f>
        <v>#REF!</v>
      </c>
      <c r="X51" s="156" t="e">
        <f t="shared" si="129"/>
        <v>#REF!</v>
      </c>
      <c r="Y51" s="156" t="e">
        <f>Y50</f>
        <v>#REF!</v>
      </c>
      <c r="Z51" s="156" t="e">
        <f t="shared" si="129"/>
        <v>#REF!</v>
      </c>
      <c r="AA51" s="156" t="e">
        <f t="shared" si="129"/>
        <v>#REF!</v>
      </c>
      <c r="AB51" s="156" t="e">
        <f t="shared" si="129"/>
        <v>#REF!</v>
      </c>
      <c r="AC51" s="156" t="e">
        <f t="shared" si="129"/>
        <v>#REF!</v>
      </c>
      <c r="AD51" s="156" t="e">
        <f t="shared" si="129"/>
        <v>#REF!</v>
      </c>
      <c r="AE51" s="156" t="e">
        <f t="shared" ref="AE51:AH52" si="130">AE50</f>
        <v>#REF!</v>
      </c>
      <c r="AF51" s="156" t="e">
        <f t="shared" si="130"/>
        <v>#REF!</v>
      </c>
      <c r="AG51" s="174"/>
      <c r="AH51" s="156" t="e">
        <f>AH50</f>
        <v>#REF!</v>
      </c>
      <c r="AI51" s="156" t="e">
        <f t="shared" ref="AI51:AL52" si="131">AI50</f>
        <v>#REF!</v>
      </c>
      <c r="AJ51" s="156" t="e">
        <f t="shared" si="131"/>
        <v>#REF!</v>
      </c>
      <c r="AK51" s="156" t="e">
        <f t="shared" si="131"/>
        <v>#REF!</v>
      </c>
      <c r="AL51" s="156" t="e">
        <f t="shared" si="131"/>
        <v>#REF!</v>
      </c>
      <c r="AM51" s="155" t="e">
        <f>IF(#REF!,2,"")</f>
        <v>#REF!</v>
      </c>
      <c r="AN51" s="155" t="e">
        <f>IF(#REF!=0,"",#REF!)</f>
        <v>#REF!</v>
      </c>
      <c r="AO51" s="155" t="e">
        <f>IF(#REF!="","",#REF!)</f>
        <v>#REF!</v>
      </c>
      <c r="AP51" s="171"/>
      <c r="AQ51" s="171"/>
      <c r="AR51" s="155" t="e">
        <f t="shared" si="86"/>
        <v>#REF!</v>
      </c>
      <c r="AS51" s="155" t="e">
        <f>AS50</f>
        <v>#REF!</v>
      </c>
      <c r="AT51" s="155" t="e">
        <f t="shared" ref="AT51:AZ53" si="132">AT50</f>
        <v>#REF!</v>
      </c>
      <c r="AU51" s="155" t="e">
        <f t="shared" si="132"/>
        <v>#REF!</v>
      </c>
      <c r="AV51" s="155" t="e">
        <f t="shared" si="132"/>
        <v>#REF!</v>
      </c>
      <c r="AW51" s="155" t="e">
        <f t="shared" si="132"/>
        <v>#REF!</v>
      </c>
      <c r="AX51" s="155" t="e">
        <f t="shared" si="132"/>
        <v>#REF!</v>
      </c>
      <c r="AY51" s="155" t="e">
        <f t="shared" si="132"/>
        <v>#REF!</v>
      </c>
      <c r="AZ51" s="155" t="e">
        <f t="shared" si="132"/>
        <v>#REF!</v>
      </c>
    </row>
    <row r="52" spans="1:52" s="157" customFormat="1">
      <c r="A52" s="151">
        <v>47</v>
      </c>
      <c r="B52" s="152">
        <v>12</v>
      </c>
      <c r="C52" s="152" t="e">
        <f t="shared" ref="C52:C53" si="133">C51</f>
        <v>#REF!</v>
      </c>
      <c r="D52" s="152" t="e">
        <f t="shared" si="97"/>
        <v>#REF!</v>
      </c>
      <c r="E52" s="152" t="e">
        <f t="shared" si="98"/>
        <v>#REF!</v>
      </c>
      <c r="F52" s="152" t="e">
        <f t="shared" si="99"/>
        <v>#REF!</v>
      </c>
      <c r="G52" s="152">
        <v>3</v>
      </c>
      <c r="H52" s="152" t="e">
        <f t="shared" si="101"/>
        <v>#REF!</v>
      </c>
      <c r="I52" s="152" t="e">
        <f>SUM(H$50:H52)*H52</f>
        <v>#REF!</v>
      </c>
      <c r="J52" s="152" t="e">
        <f>SUM(H$50:H$53)</f>
        <v>#REF!</v>
      </c>
      <c r="K52" s="152" t="e">
        <f t="shared" si="102"/>
        <v>#REF!</v>
      </c>
      <c r="L52" s="151" t="e">
        <f t="shared" si="100"/>
        <v>#REF!</v>
      </c>
      <c r="M52" s="151" t="e">
        <f>IF(L52=0,0,SUM(L$6:L52))</f>
        <v>#REF!</v>
      </c>
      <c r="N52" s="153"/>
      <c r="O52" s="153"/>
      <c r="P52" s="153"/>
      <c r="Q52" s="154"/>
      <c r="R52" s="153" t="e">
        <f t="shared" si="103"/>
        <v>#REF!</v>
      </c>
      <c r="S52" s="155" t="e">
        <f t="shared" si="104"/>
        <v>#REF!</v>
      </c>
      <c r="T52" s="155" t="str">
        <f t="shared" si="128"/>
        <v/>
      </c>
      <c r="U52" s="155" t="str">
        <f t="shared" si="128"/>
        <v/>
      </c>
      <c r="V52" s="155" t="str">
        <f t="shared" si="128"/>
        <v/>
      </c>
      <c r="W52" s="155" t="e">
        <f t="shared" si="129"/>
        <v>#REF!</v>
      </c>
      <c r="X52" s="156" t="e">
        <f t="shared" si="129"/>
        <v>#REF!</v>
      </c>
      <c r="Y52" s="156" t="e">
        <f t="shared" si="129"/>
        <v>#REF!</v>
      </c>
      <c r="Z52" s="156" t="e">
        <f t="shared" si="129"/>
        <v>#REF!</v>
      </c>
      <c r="AA52" s="156" t="e">
        <f t="shared" si="129"/>
        <v>#REF!</v>
      </c>
      <c r="AB52" s="156" t="e">
        <f t="shared" si="129"/>
        <v>#REF!</v>
      </c>
      <c r="AC52" s="156" t="e">
        <f t="shared" si="129"/>
        <v>#REF!</v>
      </c>
      <c r="AD52" s="156" t="e">
        <f t="shared" si="129"/>
        <v>#REF!</v>
      </c>
      <c r="AE52" s="156" t="e">
        <f t="shared" si="130"/>
        <v>#REF!</v>
      </c>
      <c r="AF52" s="156" t="e">
        <f t="shared" si="130"/>
        <v>#REF!</v>
      </c>
      <c r="AG52" s="174"/>
      <c r="AH52" s="156" t="e">
        <f t="shared" si="130"/>
        <v>#REF!</v>
      </c>
      <c r="AI52" s="156" t="e">
        <f t="shared" si="131"/>
        <v>#REF!</v>
      </c>
      <c r="AJ52" s="156" t="e">
        <f t="shared" si="131"/>
        <v>#REF!</v>
      </c>
      <c r="AK52" s="156" t="e">
        <f t="shared" si="131"/>
        <v>#REF!</v>
      </c>
      <c r="AL52" s="156" t="e">
        <f t="shared" si="131"/>
        <v>#REF!</v>
      </c>
      <c r="AM52" s="155" t="e">
        <f>IF(#REF!,3,"")</f>
        <v>#REF!</v>
      </c>
      <c r="AN52" s="155" t="e">
        <f>IF(#REF!=0,"",#REF!)</f>
        <v>#REF!</v>
      </c>
      <c r="AO52" s="155" t="e">
        <f>IF(#REF!="","",#REF!)</f>
        <v>#REF!</v>
      </c>
      <c r="AP52" s="171"/>
      <c r="AQ52" s="171"/>
      <c r="AR52" s="155" t="e">
        <f t="shared" si="86"/>
        <v>#REF!</v>
      </c>
      <c r="AS52" s="155" t="e">
        <f t="shared" ref="AS52:AS53" si="134">AS51</f>
        <v>#REF!</v>
      </c>
      <c r="AT52" s="155" t="e">
        <f t="shared" si="132"/>
        <v>#REF!</v>
      </c>
      <c r="AU52" s="155" t="e">
        <f t="shared" si="132"/>
        <v>#REF!</v>
      </c>
      <c r="AV52" s="155" t="e">
        <f t="shared" si="132"/>
        <v>#REF!</v>
      </c>
      <c r="AW52" s="155" t="e">
        <f t="shared" si="132"/>
        <v>#REF!</v>
      </c>
      <c r="AX52" s="155" t="e">
        <f t="shared" si="132"/>
        <v>#REF!</v>
      </c>
      <c r="AY52" s="155" t="e">
        <f t="shared" si="132"/>
        <v>#REF!</v>
      </c>
      <c r="AZ52" s="155" t="e">
        <f t="shared" si="132"/>
        <v>#REF!</v>
      </c>
    </row>
    <row r="53" spans="1:52" s="157" customFormat="1">
      <c r="A53" s="151">
        <v>48</v>
      </c>
      <c r="B53" s="152">
        <v>12</v>
      </c>
      <c r="C53" s="152" t="e">
        <f t="shared" si="133"/>
        <v>#REF!</v>
      </c>
      <c r="D53" s="152" t="e">
        <f t="shared" si="97"/>
        <v>#REF!</v>
      </c>
      <c r="E53" s="152" t="e">
        <f t="shared" si="98"/>
        <v>#REF!</v>
      </c>
      <c r="F53" s="152" t="e">
        <f t="shared" si="99"/>
        <v>#REF!</v>
      </c>
      <c r="G53" s="152">
        <v>4</v>
      </c>
      <c r="H53" s="152" t="e">
        <f t="shared" si="101"/>
        <v>#REF!</v>
      </c>
      <c r="I53" s="152" t="e">
        <f>SUM(H$50:H53)*H53</f>
        <v>#REF!</v>
      </c>
      <c r="J53" s="152" t="e">
        <f>SUM(H$50:H$53)</f>
        <v>#REF!</v>
      </c>
      <c r="K53" s="152" t="e">
        <f t="shared" si="102"/>
        <v>#REF!</v>
      </c>
      <c r="L53" s="151" t="e">
        <f t="shared" si="100"/>
        <v>#REF!</v>
      </c>
      <c r="M53" s="151" t="e">
        <f>IF(L53=0,0,SUM(L$6:L53))</f>
        <v>#REF!</v>
      </c>
      <c r="N53" s="153"/>
      <c r="O53" s="153"/>
      <c r="P53" s="153"/>
      <c r="Q53" s="154"/>
      <c r="R53" s="153" t="e">
        <f t="shared" si="103"/>
        <v>#REF!</v>
      </c>
      <c r="S53" s="155" t="e">
        <f t="shared" si="104"/>
        <v>#REF!</v>
      </c>
      <c r="T53" s="155" t="str">
        <f t="shared" si="128"/>
        <v/>
      </c>
      <c r="U53" s="155" t="str">
        <f t="shared" si="128"/>
        <v/>
      </c>
      <c r="V53" s="155" t="str">
        <f t="shared" si="128"/>
        <v/>
      </c>
      <c r="W53" s="155" t="e">
        <f>W52</f>
        <v>#REF!</v>
      </c>
      <c r="X53" s="156" t="e">
        <f>X52</f>
        <v>#REF!</v>
      </c>
      <c r="Y53" s="156" t="e">
        <f t="shared" ref="Y53" si="135">Y52</f>
        <v>#REF!</v>
      </c>
      <c r="Z53" s="156" t="e">
        <f t="shared" ref="Z53:AF53" si="136">Z52</f>
        <v>#REF!</v>
      </c>
      <c r="AA53" s="156" t="e">
        <f t="shared" si="136"/>
        <v>#REF!</v>
      </c>
      <c r="AB53" s="156" t="e">
        <f t="shared" si="136"/>
        <v>#REF!</v>
      </c>
      <c r="AC53" s="156" t="e">
        <f t="shared" si="136"/>
        <v>#REF!</v>
      </c>
      <c r="AD53" s="156" t="e">
        <f t="shared" si="136"/>
        <v>#REF!</v>
      </c>
      <c r="AE53" s="156" t="e">
        <f t="shared" si="136"/>
        <v>#REF!</v>
      </c>
      <c r="AF53" s="156" t="e">
        <f t="shared" si="136"/>
        <v>#REF!</v>
      </c>
      <c r="AG53" s="174"/>
      <c r="AH53" s="156" t="e">
        <f>AH52</f>
        <v>#REF!</v>
      </c>
      <c r="AI53" s="156" t="e">
        <f>AI52</f>
        <v>#REF!</v>
      </c>
      <c r="AJ53" s="156" t="e">
        <f>AJ52</f>
        <v>#REF!</v>
      </c>
      <c r="AK53" s="156" t="e">
        <f>AK52</f>
        <v>#REF!</v>
      </c>
      <c r="AL53" s="156" t="e">
        <f>AL52</f>
        <v>#REF!</v>
      </c>
      <c r="AM53" s="155" t="e">
        <f>IF(#REF!,4,"")</f>
        <v>#REF!</v>
      </c>
      <c r="AN53" s="155" t="e">
        <f>IF(#REF!=0,"",#REF!)</f>
        <v>#REF!</v>
      </c>
      <c r="AO53" s="155" t="e">
        <f>IF(#REF!="","",#REF!)</f>
        <v>#REF!</v>
      </c>
      <c r="AP53" s="171"/>
      <c r="AQ53" s="171"/>
      <c r="AR53" s="155" t="e">
        <f t="shared" si="86"/>
        <v>#REF!</v>
      </c>
      <c r="AS53" s="155" t="e">
        <f t="shared" si="134"/>
        <v>#REF!</v>
      </c>
      <c r="AT53" s="155" t="e">
        <f t="shared" si="132"/>
        <v>#REF!</v>
      </c>
      <c r="AU53" s="155" t="e">
        <f t="shared" si="132"/>
        <v>#REF!</v>
      </c>
      <c r="AV53" s="155" t="e">
        <f t="shared" si="132"/>
        <v>#REF!</v>
      </c>
      <c r="AW53" s="155" t="e">
        <f t="shared" si="132"/>
        <v>#REF!</v>
      </c>
      <c r="AX53" s="155" t="e">
        <f t="shared" si="132"/>
        <v>#REF!</v>
      </c>
      <c r="AY53" s="155" t="e">
        <f t="shared" si="132"/>
        <v>#REF!</v>
      </c>
      <c r="AZ53" s="155" t="e">
        <f t="shared" si="132"/>
        <v>#REF!</v>
      </c>
    </row>
    <row r="54" spans="1:52" s="170" customFormat="1">
      <c r="A54" s="164">
        <v>49</v>
      </c>
      <c r="B54" s="165">
        <v>13</v>
      </c>
      <c r="C54" s="165" t="e">
        <f xml:space="preserve"> IF(#REF!="", "",#REF!)</f>
        <v>#REF!</v>
      </c>
      <c r="D54" s="165" t="e">
        <f t="shared" si="97"/>
        <v>#REF!</v>
      </c>
      <c r="E54" s="165" t="e">
        <f t="shared" si="98"/>
        <v>#REF!</v>
      </c>
      <c r="F54" s="165" t="e">
        <f t="shared" si="99"/>
        <v>#REF!</v>
      </c>
      <c r="G54" s="165">
        <v>1</v>
      </c>
      <c r="H54" s="165" t="e">
        <f t="shared" si="101"/>
        <v>#REF!</v>
      </c>
      <c r="I54" s="165" t="e">
        <f>SUM(H$54:H54)*H54</f>
        <v>#REF!</v>
      </c>
      <c r="J54" s="165" t="e">
        <f>SUM(H54:H57)</f>
        <v>#REF!</v>
      </c>
      <c r="K54" s="165" t="e">
        <f t="shared" si="102"/>
        <v>#REF!</v>
      </c>
      <c r="L54" s="164" t="e">
        <f t="shared" si="100"/>
        <v>#REF!</v>
      </c>
      <c r="M54" s="164" t="e">
        <f>IF(L54=0,0,SUM(L$6:L54))</f>
        <v>#REF!</v>
      </c>
      <c r="N54" s="166"/>
      <c r="O54" s="166"/>
      <c r="P54" s="166"/>
      <c r="Q54" s="167"/>
      <c r="R54" s="166" t="e">
        <f t="shared" si="103"/>
        <v>#REF!</v>
      </c>
      <c r="S54" s="168" t="e">
        <f t="shared" si="104"/>
        <v>#REF!</v>
      </c>
      <c r="T54" s="168" t="str">
        <f>T$6</f>
        <v/>
      </c>
      <c r="U54" s="168" t="str">
        <f>U$6</f>
        <v/>
      </c>
      <c r="V54" s="168" t="str">
        <f>V$6</f>
        <v/>
      </c>
      <c r="W54" s="168" t="e">
        <f>IF(#REF!=TRUE,1,IF(#REF!=TRUE,2,IF(#REF!=TRUE,3,IF(#REF!=TRUE,4,""))))</f>
        <v>#REF!</v>
      </c>
      <c r="X54" s="169" t="e">
        <f>IF(#REF!="", "",#REF!)</f>
        <v>#REF!</v>
      </c>
      <c r="Y54" s="169" t="e">
        <f>IF(#REF!="", "",#REF!)</f>
        <v>#REF!</v>
      </c>
      <c r="Z54" s="168" t="e">
        <f>IF(#REF!,1,"")</f>
        <v>#REF!</v>
      </c>
      <c r="AA54" s="168" t="e">
        <f>IF(#REF!="", "",#REF!)</f>
        <v>#REF!</v>
      </c>
      <c r="AB54" s="168" t="e">
        <f>IF(ISBLANK(#REF!),"",#REF!)</f>
        <v>#REF!</v>
      </c>
      <c r="AC54" s="169" t="e">
        <f>IF(#REF!="", "",#REF!)</f>
        <v>#REF!</v>
      </c>
      <c r="AD54" s="168" t="e">
        <f>IF(#REF!="", "",#REF!)</f>
        <v>#REF!</v>
      </c>
      <c r="AE54" s="168" t="e">
        <f>IF(#REF!="", "",#REF!)</f>
        <v>#REF!</v>
      </c>
      <c r="AF54" s="168" t="e">
        <f>IF(#REF!="", "",#REF!)</f>
        <v>#REF!</v>
      </c>
      <c r="AG54" s="174"/>
      <c r="AH54" s="168" t="e">
        <f>IF(#REF!,1,IF(#REF!,2,""))</f>
        <v>#REF!</v>
      </c>
      <c r="AI54" s="168" t="e">
        <f>IF(#REF!=TRUE,1,
    IF(#REF!=TRUE,2,
        IF(#REF!=TRUE,3,
            IF(#REF!=TRUE,4,
                IF(#REF!=TRUE,5,"")
            )
        )
    )
)</f>
        <v>#REF!</v>
      </c>
      <c r="AJ54" s="168" t="e">
        <f>IF(#REF!,1,IF(#REF!,2,IF(#REF!,3,"")))</f>
        <v>#REF!</v>
      </c>
      <c r="AK54" s="168" t="e">
        <f>IF(#REF!,1,IF(#REF!,2,IF(#REF!,3,"")))</f>
        <v>#REF!</v>
      </c>
      <c r="AL54" s="168" t="e">
        <f>IF(#REF!,1,IF(#REF!,2,IF(#REF!,3,"")))</f>
        <v>#REF!</v>
      </c>
      <c r="AM54" s="168" t="e">
        <f>IF(#REF!,1,"")</f>
        <v>#REF!</v>
      </c>
      <c r="AN54" s="168" t="e">
        <f>IF(#REF!=0,"",#REF!)</f>
        <v>#REF!</v>
      </c>
      <c r="AO54" s="168" t="e">
        <f>IF(#REF!="","",#REF!)</f>
        <v>#REF!</v>
      </c>
      <c r="AP54" s="171"/>
      <c r="AQ54" s="171"/>
      <c r="AR54" s="168" t="e">
        <f t="shared" si="86"/>
        <v>#REF!</v>
      </c>
      <c r="AS54" s="168" t="e">
        <f xml:space="preserve"> IF(#REF!="", "",#REF!)</f>
        <v>#REF!</v>
      </c>
      <c r="AT54" s="168" t="e">
        <f xml:space="preserve"> IF(#REF!="", "",#REF!)</f>
        <v>#REF!</v>
      </c>
      <c r="AU54" s="168" t="e">
        <f xml:space="preserve"> IF(#REF!="", "",#REF!)</f>
        <v>#REF!</v>
      </c>
      <c r="AV54" s="168" t="e">
        <f xml:space="preserve"> IF(#REF!="", "",#REF!)</f>
        <v>#REF!</v>
      </c>
      <c r="AW54" s="168" t="e">
        <f xml:space="preserve"> IF(#REF!="", "",#REF!)</f>
        <v>#REF!</v>
      </c>
      <c r="AX54" s="168" t="e">
        <f xml:space="preserve"> IF(#REF!="", "",#REF!)</f>
        <v>#REF!</v>
      </c>
      <c r="AY54" s="168" t="e">
        <f>IF(#REF!,1,"")</f>
        <v>#REF!</v>
      </c>
      <c r="AZ54" s="168" t="e">
        <f xml:space="preserve"> IF(#REF!="", "",#REF!)</f>
        <v>#REF!</v>
      </c>
    </row>
    <row r="55" spans="1:52" s="170" customFormat="1">
      <c r="A55" s="164">
        <v>50</v>
      </c>
      <c r="B55" s="165">
        <v>13</v>
      </c>
      <c r="C55" s="165" t="e">
        <f>C54</f>
        <v>#REF!</v>
      </c>
      <c r="D55" s="165" t="e">
        <f t="shared" si="97"/>
        <v>#REF!</v>
      </c>
      <c r="E55" s="165" t="e">
        <f t="shared" si="98"/>
        <v>#REF!</v>
      </c>
      <c r="F55" s="165" t="e">
        <f t="shared" si="99"/>
        <v>#REF!</v>
      </c>
      <c r="G55" s="165">
        <v>2</v>
      </c>
      <c r="H55" s="165" t="e">
        <f t="shared" si="101"/>
        <v>#REF!</v>
      </c>
      <c r="I55" s="165" t="e">
        <f>SUM(H$54:H55)*H55</f>
        <v>#REF!</v>
      </c>
      <c r="J55" s="165" t="e">
        <f>SUM(H54:H57)</f>
        <v>#REF!</v>
      </c>
      <c r="K55" s="165" t="e">
        <f t="shared" si="102"/>
        <v>#REF!</v>
      </c>
      <c r="L55" s="164" t="e">
        <f t="shared" si="100"/>
        <v>#REF!</v>
      </c>
      <c r="M55" s="164" t="e">
        <f>IF(L55=0,0,SUM(L$6:L55))</f>
        <v>#REF!</v>
      </c>
      <c r="N55" s="166"/>
      <c r="O55" s="166"/>
      <c r="P55" s="166"/>
      <c r="Q55" s="167"/>
      <c r="R55" s="166" t="e">
        <f t="shared" si="103"/>
        <v>#REF!</v>
      </c>
      <c r="S55" s="168" t="e">
        <f t="shared" si="104"/>
        <v>#REF!</v>
      </c>
      <c r="T55" s="168" t="str">
        <f t="shared" ref="T55:V57" si="137">T54</f>
        <v/>
      </c>
      <c r="U55" s="168" t="str">
        <f t="shared" si="137"/>
        <v/>
      </c>
      <c r="V55" s="168" t="str">
        <f t="shared" si="137"/>
        <v/>
      </c>
      <c r="W55" s="168" t="e">
        <f t="shared" ref="W55:AD56" si="138">W54</f>
        <v>#REF!</v>
      </c>
      <c r="X55" s="169" t="e">
        <f t="shared" ref="X55" si="139">X54</f>
        <v>#REF!</v>
      </c>
      <c r="Y55" s="169" t="e">
        <f t="shared" ref="Y55" si="140">Y54</f>
        <v>#REF!</v>
      </c>
      <c r="Z55" s="169" t="e">
        <f t="shared" si="138"/>
        <v>#REF!</v>
      </c>
      <c r="AA55" s="169" t="e">
        <f t="shared" si="138"/>
        <v>#REF!</v>
      </c>
      <c r="AB55" s="169" t="e">
        <f t="shared" si="138"/>
        <v>#REF!</v>
      </c>
      <c r="AC55" s="169" t="e">
        <f t="shared" si="138"/>
        <v>#REF!</v>
      </c>
      <c r="AD55" s="169" t="e">
        <f t="shared" si="138"/>
        <v>#REF!</v>
      </c>
      <c r="AE55" s="169" t="e">
        <f t="shared" ref="AE55:AH56" si="141">AE54</f>
        <v>#REF!</v>
      </c>
      <c r="AF55" s="169" t="e">
        <f t="shared" si="141"/>
        <v>#REF!</v>
      </c>
      <c r="AG55" s="174"/>
      <c r="AH55" s="169" t="e">
        <f>AH54</f>
        <v>#REF!</v>
      </c>
      <c r="AI55" s="169" t="e">
        <f t="shared" ref="AI55:AL56" si="142">AI54</f>
        <v>#REF!</v>
      </c>
      <c r="AJ55" s="169" t="e">
        <f t="shared" si="142"/>
        <v>#REF!</v>
      </c>
      <c r="AK55" s="169" t="e">
        <f t="shared" si="142"/>
        <v>#REF!</v>
      </c>
      <c r="AL55" s="169" t="e">
        <f t="shared" si="142"/>
        <v>#REF!</v>
      </c>
      <c r="AM55" s="168" t="e">
        <f>IF(#REF!,2,"")</f>
        <v>#REF!</v>
      </c>
      <c r="AN55" s="168" t="e">
        <f>IF(#REF!=0,"",#REF!)</f>
        <v>#REF!</v>
      </c>
      <c r="AO55" s="168" t="e">
        <f>IF(#REF!="","",#REF!)</f>
        <v>#REF!</v>
      </c>
      <c r="AP55" s="171"/>
      <c r="AQ55" s="171"/>
      <c r="AR55" s="168" t="e">
        <f t="shared" si="86"/>
        <v>#REF!</v>
      </c>
      <c r="AS55" s="168" t="e">
        <f>AS54</f>
        <v>#REF!</v>
      </c>
      <c r="AT55" s="168" t="e">
        <f t="shared" ref="AT55:AZ57" si="143">AT54</f>
        <v>#REF!</v>
      </c>
      <c r="AU55" s="168" t="e">
        <f t="shared" si="143"/>
        <v>#REF!</v>
      </c>
      <c r="AV55" s="168" t="e">
        <f t="shared" si="143"/>
        <v>#REF!</v>
      </c>
      <c r="AW55" s="168" t="e">
        <f t="shared" si="143"/>
        <v>#REF!</v>
      </c>
      <c r="AX55" s="168" t="e">
        <f t="shared" si="143"/>
        <v>#REF!</v>
      </c>
      <c r="AY55" s="168" t="e">
        <f t="shared" si="143"/>
        <v>#REF!</v>
      </c>
      <c r="AZ55" s="168" t="e">
        <f t="shared" si="143"/>
        <v>#REF!</v>
      </c>
    </row>
    <row r="56" spans="1:52" s="170" customFormat="1">
      <c r="A56" s="164">
        <v>51</v>
      </c>
      <c r="B56" s="165">
        <v>13</v>
      </c>
      <c r="C56" s="165" t="e">
        <f t="shared" ref="C56:C57" si="144">C55</f>
        <v>#REF!</v>
      </c>
      <c r="D56" s="165" t="e">
        <f t="shared" si="97"/>
        <v>#REF!</v>
      </c>
      <c r="E56" s="165" t="e">
        <f t="shared" si="98"/>
        <v>#REF!</v>
      </c>
      <c r="F56" s="165" t="e">
        <f t="shared" si="99"/>
        <v>#REF!</v>
      </c>
      <c r="G56" s="165">
        <v>3</v>
      </c>
      <c r="H56" s="165" t="e">
        <f t="shared" si="101"/>
        <v>#REF!</v>
      </c>
      <c r="I56" s="165" t="e">
        <f>SUM(H$54:H56)*H56</f>
        <v>#REF!</v>
      </c>
      <c r="J56" s="165" t="e">
        <f>SUM(H$54:H$57)</f>
        <v>#REF!</v>
      </c>
      <c r="K56" s="165" t="e">
        <f t="shared" si="102"/>
        <v>#REF!</v>
      </c>
      <c r="L56" s="164" t="e">
        <f t="shared" si="100"/>
        <v>#REF!</v>
      </c>
      <c r="M56" s="164" t="e">
        <f>IF(L56=0,0,SUM(L$6:L56))</f>
        <v>#REF!</v>
      </c>
      <c r="N56" s="166"/>
      <c r="O56" s="166"/>
      <c r="P56" s="166"/>
      <c r="Q56" s="167"/>
      <c r="R56" s="166" t="e">
        <f t="shared" si="103"/>
        <v>#REF!</v>
      </c>
      <c r="S56" s="168" t="e">
        <f t="shared" si="104"/>
        <v>#REF!</v>
      </c>
      <c r="T56" s="168" t="str">
        <f t="shared" si="137"/>
        <v/>
      </c>
      <c r="U56" s="168" t="str">
        <f t="shared" si="137"/>
        <v/>
      </c>
      <c r="V56" s="168" t="str">
        <f t="shared" si="137"/>
        <v/>
      </c>
      <c r="W56" s="168" t="e">
        <f t="shared" si="138"/>
        <v>#REF!</v>
      </c>
      <c r="X56" s="169" t="e">
        <f t="shared" ref="X56" si="145">X55</f>
        <v>#REF!</v>
      </c>
      <c r="Y56" s="169" t="e">
        <f t="shared" ref="Y56" si="146">Y55</f>
        <v>#REF!</v>
      </c>
      <c r="Z56" s="169" t="e">
        <f t="shared" si="138"/>
        <v>#REF!</v>
      </c>
      <c r="AA56" s="169" t="e">
        <f t="shared" si="138"/>
        <v>#REF!</v>
      </c>
      <c r="AB56" s="169" t="e">
        <f t="shared" si="138"/>
        <v>#REF!</v>
      </c>
      <c r="AC56" s="169" t="e">
        <f t="shared" si="138"/>
        <v>#REF!</v>
      </c>
      <c r="AD56" s="169" t="e">
        <f t="shared" si="138"/>
        <v>#REF!</v>
      </c>
      <c r="AE56" s="169" t="e">
        <f t="shared" si="141"/>
        <v>#REF!</v>
      </c>
      <c r="AF56" s="169" t="e">
        <f t="shared" si="141"/>
        <v>#REF!</v>
      </c>
      <c r="AG56" s="174"/>
      <c r="AH56" s="169" t="e">
        <f t="shared" si="141"/>
        <v>#REF!</v>
      </c>
      <c r="AI56" s="169" t="e">
        <f t="shared" si="142"/>
        <v>#REF!</v>
      </c>
      <c r="AJ56" s="169" t="e">
        <f t="shared" si="142"/>
        <v>#REF!</v>
      </c>
      <c r="AK56" s="169" t="e">
        <f t="shared" si="142"/>
        <v>#REF!</v>
      </c>
      <c r="AL56" s="169" t="e">
        <f t="shared" si="142"/>
        <v>#REF!</v>
      </c>
      <c r="AM56" s="168" t="e">
        <f>IF(#REF!,3,"")</f>
        <v>#REF!</v>
      </c>
      <c r="AN56" s="168" t="e">
        <f>IF(#REF!=0,"",#REF!)</f>
        <v>#REF!</v>
      </c>
      <c r="AO56" s="168" t="e">
        <f>IF(#REF!="","",#REF!)</f>
        <v>#REF!</v>
      </c>
      <c r="AP56" s="171"/>
      <c r="AQ56" s="171"/>
      <c r="AR56" s="168" t="e">
        <f t="shared" si="86"/>
        <v>#REF!</v>
      </c>
      <c r="AS56" s="168" t="e">
        <f t="shared" ref="AS56:AS57" si="147">AS55</f>
        <v>#REF!</v>
      </c>
      <c r="AT56" s="168" t="e">
        <f t="shared" si="143"/>
        <v>#REF!</v>
      </c>
      <c r="AU56" s="168" t="e">
        <f t="shared" si="143"/>
        <v>#REF!</v>
      </c>
      <c r="AV56" s="168" t="e">
        <f t="shared" si="143"/>
        <v>#REF!</v>
      </c>
      <c r="AW56" s="168" t="e">
        <f t="shared" si="143"/>
        <v>#REF!</v>
      </c>
      <c r="AX56" s="168" t="e">
        <f t="shared" si="143"/>
        <v>#REF!</v>
      </c>
      <c r="AY56" s="168" t="e">
        <f t="shared" si="143"/>
        <v>#REF!</v>
      </c>
      <c r="AZ56" s="168" t="e">
        <f t="shared" si="143"/>
        <v>#REF!</v>
      </c>
    </row>
    <row r="57" spans="1:52" s="170" customFormat="1">
      <c r="A57" s="164">
        <v>52</v>
      </c>
      <c r="B57" s="165">
        <v>13</v>
      </c>
      <c r="C57" s="165" t="e">
        <f t="shared" si="144"/>
        <v>#REF!</v>
      </c>
      <c r="D57" s="165" t="e">
        <f t="shared" si="97"/>
        <v>#REF!</v>
      </c>
      <c r="E57" s="165" t="e">
        <f t="shared" si="98"/>
        <v>#REF!</v>
      </c>
      <c r="F57" s="165" t="e">
        <f t="shared" si="99"/>
        <v>#REF!</v>
      </c>
      <c r="G57" s="165">
        <v>4</v>
      </c>
      <c r="H57" s="165" t="e">
        <f t="shared" si="101"/>
        <v>#REF!</v>
      </c>
      <c r="I57" s="165" t="e">
        <f>SUM(H$54:H57)*H57</f>
        <v>#REF!</v>
      </c>
      <c r="J57" s="165" t="e">
        <f>SUM(H$54:H$57)</f>
        <v>#REF!</v>
      </c>
      <c r="K57" s="165" t="e">
        <f t="shared" si="102"/>
        <v>#REF!</v>
      </c>
      <c r="L57" s="164" t="e">
        <f t="shared" si="100"/>
        <v>#REF!</v>
      </c>
      <c r="M57" s="164" t="e">
        <f>IF(L57=0,0,SUM(L$6:L57))</f>
        <v>#REF!</v>
      </c>
      <c r="N57" s="166"/>
      <c r="O57" s="166"/>
      <c r="P57" s="166"/>
      <c r="Q57" s="167"/>
      <c r="R57" s="166" t="e">
        <f t="shared" si="103"/>
        <v>#REF!</v>
      </c>
      <c r="S57" s="168" t="e">
        <f t="shared" si="104"/>
        <v>#REF!</v>
      </c>
      <c r="T57" s="168" t="str">
        <f t="shared" si="137"/>
        <v/>
      </c>
      <c r="U57" s="168" t="str">
        <f t="shared" si="137"/>
        <v/>
      </c>
      <c r="V57" s="168" t="str">
        <f t="shared" si="137"/>
        <v/>
      </c>
      <c r="W57" s="168" t="e">
        <f>W56</f>
        <v>#REF!</v>
      </c>
      <c r="X57" s="169" t="e">
        <f>X56</f>
        <v>#REF!</v>
      </c>
      <c r="Y57" s="169" t="e">
        <f>Y56</f>
        <v>#REF!</v>
      </c>
      <c r="Z57" s="169" t="e">
        <f t="shared" ref="Z57:AF57" si="148">Z56</f>
        <v>#REF!</v>
      </c>
      <c r="AA57" s="169" t="e">
        <f t="shared" si="148"/>
        <v>#REF!</v>
      </c>
      <c r="AB57" s="169" t="e">
        <f t="shared" si="148"/>
        <v>#REF!</v>
      </c>
      <c r="AC57" s="169" t="e">
        <f t="shared" si="148"/>
        <v>#REF!</v>
      </c>
      <c r="AD57" s="169" t="e">
        <f t="shared" si="148"/>
        <v>#REF!</v>
      </c>
      <c r="AE57" s="169" t="e">
        <f t="shared" si="148"/>
        <v>#REF!</v>
      </c>
      <c r="AF57" s="169" t="e">
        <f t="shared" si="148"/>
        <v>#REF!</v>
      </c>
      <c r="AG57" s="174"/>
      <c r="AH57" s="169" t="e">
        <f>AH56</f>
        <v>#REF!</v>
      </c>
      <c r="AI57" s="169" t="e">
        <f>AI56</f>
        <v>#REF!</v>
      </c>
      <c r="AJ57" s="169" t="e">
        <f>AJ56</f>
        <v>#REF!</v>
      </c>
      <c r="AK57" s="169" t="e">
        <f>AK56</f>
        <v>#REF!</v>
      </c>
      <c r="AL57" s="169" t="e">
        <f>AL56</f>
        <v>#REF!</v>
      </c>
      <c r="AM57" s="168" t="e">
        <f>IF(#REF!,4,"")</f>
        <v>#REF!</v>
      </c>
      <c r="AN57" s="168" t="e">
        <f>IF(#REF!=0,"",#REF!)</f>
        <v>#REF!</v>
      </c>
      <c r="AO57" s="168" t="e">
        <f>IF(#REF!="","",#REF!)</f>
        <v>#REF!</v>
      </c>
      <c r="AP57" s="171"/>
      <c r="AQ57" s="171"/>
      <c r="AR57" s="168" t="e">
        <f t="shared" si="86"/>
        <v>#REF!</v>
      </c>
      <c r="AS57" s="168" t="e">
        <f t="shared" si="147"/>
        <v>#REF!</v>
      </c>
      <c r="AT57" s="168" t="e">
        <f t="shared" si="143"/>
        <v>#REF!</v>
      </c>
      <c r="AU57" s="168" t="e">
        <f t="shared" si="143"/>
        <v>#REF!</v>
      </c>
      <c r="AV57" s="168" t="e">
        <f t="shared" si="143"/>
        <v>#REF!</v>
      </c>
      <c r="AW57" s="168" t="e">
        <f t="shared" si="143"/>
        <v>#REF!</v>
      </c>
      <c r="AX57" s="168" t="e">
        <f t="shared" si="143"/>
        <v>#REF!</v>
      </c>
      <c r="AY57" s="168" t="e">
        <f t="shared" si="143"/>
        <v>#REF!</v>
      </c>
      <c r="AZ57" s="168" t="e">
        <f t="shared" si="143"/>
        <v>#REF!</v>
      </c>
    </row>
    <row r="58" spans="1:52" s="136" customFormat="1">
      <c r="A58" s="130">
        <v>53</v>
      </c>
      <c r="B58" s="131">
        <v>14</v>
      </c>
      <c r="C58" s="131" t="e">
        <f xml:space="preserve"> IF(#REF!="", "",#REF!)</f>
        <v>#REF!</v>
      </c>
      <c r="D58" s="131" t="e">
        <f t="shared" si="97"/>
        <v>#REF!</v>
      </c>
      <c r="E58" s="131" t="e">
        <f t="shared" si="98"/>
        <v>#REF!</v>
      </c>
      <c r="F58" s="131" t="e">
        <f>IF(E58&gt;1,D58,0)</f>
        <v>#REF!</v>
      </c>
      <c r="G58" s="131">
        <v>1</v>
      </c>
      <c r="H58" s="131" t="e">
        <f t="shared" si="101"/>
        <v>#REF!</v>
      </c>
      <c r="I58" s="131" t="e">
        <f>SUM(H$58:H58)*H58</f>
        <v>#REF!</v>
      </c>
      <c r="J58" s="131" t="e">
        <f>SUM(H58:H61)</f>
        <v>#REF!</v>
      </c>
      <c r="K58" s="131" t="e">
        <f t="shared" si="102"/>
        <v>#REF!</v>
      </c>
      <c r="L58" s="130" t="e">
        <f t="shared" si="100"/>
        <v>#REF!</v>
      </c>
      <c r="M58" s="130" t="e">
        <f>IF(L58=0,0,SUM(L$6:L58))</f>
        <v>#REF!</v>
      </c>
      <c r="N58" s="132"/>
      <c r="O58" s="132"/>
      <c r="P58" s="132"/>
      <c r="Q58" s="133"/>
      <c r="R58" s="132" t="e">
        <f t="shared" si="103"/>
        <v>#REF!</v>
      </c>
      <c r="S58" s="134" t="e">
        <f t="shared" si="104"/>
        <v>#REF!</v>
      </c>
      <c r="T58" s="134" t="str">
        <f>T$6</f>
        <v/>
      </c>
      <c r="U58" s="134" t="str">
        <f>U$6</f>
        <v/>
      </c>
      <c r="V58" s="134" t="str">
        <f>V$6</f>
        <v/>
      </c>
      <c r="W58" s="134" t="e">
        <f>W54</f>
        <v>#REF!</v>
      </c>
      <c r="X58" s="135" t="e">
        <f>X54</f>
        <v>#REF!</v>
      </c>
      <c r="Y58" s="135" t="e">
        <f>IF(#REF!="", "",#REF!)</f>
        <v>#REF!</v>
      </c>
      <c r="Z58" s="134" t="e">
        <f>IF(#REF!,1,"")</f>
        <v>#REF!</v>
      </c>
      <c r="AA58" s="134" t="e">
        <f>IF(#REF!="", "",#REF!)</f>
        <v>#REF!</v>
      </c>
      <c r="AB58" s="134" t="e">
        <f>IF(ISBLANK(#REF!),"",#REF!)</f>
        <v>#REF!</v>
      </c>
      <c r="AC58" s="135" t="e">
        <f>IF(#REF!="", "",#REF!)</f>
        <v>#REF!</v>
      </c>
      <c r="AD58" s="134" t="e">
        <f>IF(#REF!="", "",#REF!)</f>
        <v>#REF!</v>
      </c>
      <c r="AE58" s="134" t="e">
        <f>IF(#REF!="", "",#REF!)</f>
        <v>#REF!</v>
      </c>
      <c r="AF58" s="134" t="e">
        <f>IF(#REF!="", "",#REF!)</f>
        <v>#REF!</v>
      </c>
      <c r="AG58" s="174"/>
      <c r="AH58" s="134" t="e">
        <f>IF(#REF!,1,IF(#REF!,2,""))</f>
        <v>#REF!</v>
      </c>
      <c r="AI58" s="134" t="e">
        <f>IF(#REF!=TRUE,1,
    IF(#REF!=TRUE,2,
        IF(#REF!=TRUE,3,
            IF(#REF!=TRUE,4,
                IF(#REF!=TRUE,5,"")
            )
        )
    )
)</f>
        <v>#REF!</v>
      </c>
      <c r="AJ58" s="134" t="e">
        <f>IF(#REF!,1,IF(#REF!,2,IF(#REF!,3,"")))</f>
        <v>#REF!</v>
      </c>
      <c r="AK58" s="134" t="e">
        <f>IF(#REF!,1,IF(#REF!,2,IF(#REF!,3,"")))</f>
        <v>#REF!</v>
      </c>
      <c r="AL58" s="134" t="e">
        <f>IF(#REF!,1,IF(#REF!,2,IF(#REF!,3,"")))</f>
        <v>#REF!</v>
      </c>
      <c r="AM58" s="134" t="e">
        <f>IF(#REF!,1,"")</f>
        <v>#REF!</v>
      </c>
      <c r="AN58" s="134" t="e">
        <f>IF(#REF!=0,"",#REF!)</f>
        <v>#REF!</v>
      </c>
      <c r="AO58" s="134" t="e">
        <f>IF(#REF!="","",#REF!)</f>
        <v>#REF!</v>
      </c>
      <c r="AP58" s="171"/>
      <c r="AQ58" s="171"/>
      <c r="AR58" s="134" t="e">
        <f t="shared" si="86"/>
        <v>#REF!</v>
      </c>
      <c r="AS58" s="134" t="e">
        <f xml:space="preserve"> IF(#REF!="", "",#REF!)</f>
        <v>#REF!</v>
      </c>
      <c r="AT58" s="134" t="e">
        <f xml:space="preserve"> IF(#REF!="", "",#REF!)</f>
        <v>#REF!</v>
      </c>
      <c r="AU58" s="134" t="e">
        <f xml:space="preserve"> IF(#REF!="", "",#REF!)</f>
        <v>#REF!</v>
      </c>
      <c r="AV58" s="134" t="e">
        <f xml:space="preserve"> IF(#REF!="", "",#REF!)</f>
        <v>#REF!</v>
      </c>
      <c r="AW58" s="134" t="e">
        <f xml:space="preserve"> IF(#REF!="", "",#REF!)</f>
        <v>#REF!</v>
      </c>
      <c r="AX58" s="134" t="e">
        <f xml:space="preserve"> IF(#REF!="", "",#REF!)</f>
        <v>#REF!</v>
      </c>
      <c r="AY58" s="134" t="e">
        <f>IF(#REF!,1,"")</f>
        <v>#REF!</v>
      </c>
      <c r="AZ58" s="134" t="e">
        <f xml:space="preserve"> IF(#REF!="", "",#REF!)</f>
        <v>#REF!</v>
      </c>
    </row>
    <row r="59" spans="1:52" s="136" customFormat="1">
      <c r="A59" s="130">
        <v>54</v>
      </c>
      <c r="B59" s="131">
        <v>14</v>
      </c>
      <c r="C59" s="131" t="e">
        <f>C58</f>
        <v>#REF!</v>
      </c>
      <c r="D59" s="131" t="e">
        <f t="shared" si="97"/>
        <v>#REF!</v>
      </c>
      <c r="E59" s="131" t="e">
        <f t="shared" si="98"/>
        <v>#REF!</v>
      </c>
      <c r="F59" s="131" t="e">
        <f t="shared" si="99"/>
        <v>#REF!</v>
      </c>
      <c r="G59" s="131">
        <v>2</v>
      </c>
      <c r="H59" s="131" t="e">
        <f t="shared" si="101"/>
        <v>#REF!</v>
      </c>
      <c r="I59" s="131" t="e">
        <f>SUM(H$58:H59)*H59</f>
        <v>#REF!</v>
      </c>
      <c r="J59" s="131" t="e">
        <f>SUM(H58:H61)</f>
        <v>#REF!</v>
      </c>
      <c r="K59" s="131" t="e">
        <f t="shared" si="102"/>
        <v>#REF!</v>
      </c>
      <c r="L59" s="130" t="e">
        <f t="shared" si="100"/>
        <v>#REF!</v>
      </c>
      <c r="M59" s="130" t="e">
        <f>IF(L59=0,0,SUM(L$6:L59))</f>
        <v>#REF!</v>
      </c>
      <c r="N59" s="132"/>
      <c r="O59" s="132"/>
      <c r="P59" s="132"/>
      <c r="Q59" s="133"/>
      <c r="R59" s="132" t="e">
        <f t="shared" si="103"/>
        <v>#REF!</v>
      </c>
      <c r="S59" s="134" t="e">
        <f t="shared" si="104"/>
        <v>#REF!</v>
      </c>
      <c r="T59" s="134" t="str">
        <f t="shared" ref="T59:V61" si="149">T58</f>
        <v/>
      </c>
      <c r="U59" s="134" t="str">
        <f t="shared" si="149"/>
        <v/>
      </c>
      <c r="V59" s="134" t="str">
        <f t="shared" si="149"/>
        <v/>
      </c>
      <c r="W59" s="134" t="e">
        <f t="shared" ref="W59:AD60" si="150">W58</f>
        <v>#REF!</v>
      </c>
      <c r="X59" s="135" t="e">
        <f t="shared" ref="X59" si="151">X58</f>
        <v>#REF!</v>
      </c>
      <c r="Y59" s="135" t="e">
        <f t="shared" ref="Y59" si="152">Y58</f>
        <v>#REF!</v>
      </c>
      <c r="Z59" s="135" t="e">
        <f t="shared" si="150"/>
        <v>#REF!</v>
      </c>
      <c r="AA59" s="135" t="e">
        <f t="shared" si="150"/>
        <v>#REF!</v>
      </c>
      <c r="AB59" s="135" t="e">
        <f t="shared" si="150"/>
        <v>#REF!</v>
      </c>
      <c r="AC59" s="135" t="e">
        <f t="shared" si="150"/>
        <v>#REF!</v>
      </c>
      <c r="AD59" s="135" t="e">
        <f t="shared" si="150"/>
        <v>#REF!</v>
      </c>
      <c r="AE59" s="135" t="e">
        <f t="shared" ref="AE59:AH60" si="153">AE58</f>
        <v>#REF!</v>
      </c>
      <c r="AF59" s="135" t="e">
        <f t="shared" si="153"/>
        <v>#REF!</v>
      </c>
      <c r="AG59" s="174"/>
      <c r="AH59" s="135" t="e">
        <f>AH58</f>
        <v>#REF!</v>
      </c>
      <c r="AI59" s="135" t="e">
        <f t="shared" ref="AI59:AL60" si="154">AI58</f>
        <v>#REF!</v>
      </c>
      <c r="AJ59" s="135" t="e">
        <f t="shared" si="154"/>
        <v>#REF!</v>
      </c>
      <c r="AK59" s="135" t="e">
        <f t="shared" si="154"/>
        <v>#REF!</v>
      </c>
      <c r="AL59" s="135" t="e">
        <f t="shared" si="154"/>
        <v>#REF!</v>
      </c>
      <c r="AM59" s="134" t="e">
        <f>IF(#REF!,2,"")</f>
        <v>#REF!</v>
      </c>
      <c r="AN59" s="134" t="e">
        <f>IF(#REF!=0,"",#REF!)</f>
        <v>#REF!</v>
      </c>
      <c r="AO59" s="134" t="e">
        <f>IF(#REF!="","",#REF!)</f>
        <v>#REF!</v>
      </c>
      <c r="AP59" s="171"/>
      <c r="AQ59" s="171"/>
      <c r="AR59" s="134" t="e">
        <f t="shared" si="86"/>
        <v>#REF!</v>
      </c>
      <c r="AS59" s="134" t="e">
        <f>AS58</f>
        <v>#REF!</v>
      </c>
      <c r="AT59" s="134" t="e">
        <f t="shared" ref="AT59:AZ61" si="155">AT58</f>
        <v>#REF!</v>
      </c>
      <c r="AU59" s="134" t="e">
        <f t="shared" si="155"/>
        <v>#REF!</v>
      </c>
      <c r="AV59" s="134" t="e">
        <f t="shared" si="155"/>
        <v>#REF!</v>
      </c>
      <c r="AW59" s="134" t="e">
        <f t="shared" si="155"/>
        <v>#REF!</v>
      </c>
      <c r="AX59" s="134" t="e">
        <f t="shared" si="155"/>
        <v>#REF!</v>
      </c>
      <c r="AY59" s="134" t="e">
        <f t="shared" si="155"/>
        <v>#REF!</v>
      </c>
      <c r="AZ59" s="134" t="e">
        <f t="shared" si="155"/>
        <v>#REF!</v>
      </c>
    </row>
    <row r="60" spans="1:52" s="136" customFormat="1">
      <c r="A60" s="130">
        <v>55</v>
      </c>
      <c r="B60" s="131">
        <v>14</v>
      </c>
      <c r="C60" s="131" t="e">
        <f t="shared" ref="C60:C61" si="156">C59</f>
        <v>#REF!</v>
      </c>
      <c r="D60" s="131" t="e">
        <f t="shared" si="97"/>
        <v>#REF!</v>
      </c>
      <c r="E60" s="131" t="e">
        <f t="shared" si="98"/>
        <v>#REF!</v>
      </c>
      <c r="F60" s="131" t="e">
        <f t="shared" si="99"/>
        <v>#REF!</v>
      </c>
      <c r="G60" s="131">
        <v>3</v>
      </c>
      <c r="H60" s="131" t="e">
        <f t="shared" si="101"/>
        <v>#REF!</v>
      </c>
      <c r="I60" s="131" t="e">
        <f>SUM(H$58:H60)*H60</f>
        <v>#REF!</v>
      </c>
      <c r="J60" s="131" t="e">
        <f>SUM(H$58:H$61)</f>
        <v>#REF!</v>
      </c>
      <c r="K60" s="131" t="e">
        <f t="shared" si="102"/>
        <v>#REF!</v>
      </c>
      <c r="L60" s="130" t="e">
        <f t="shared" si="100"/>
        <v>#REF!</v>
      </c>
      <c r="M60" s="130" t="e">
        <f>IF(L60=0,0,SUM(L$6:L60))</f>
        <v>#REF!</v>
      </c>
      <c r="N60" s="132"/>
      <c r="O60" s="132"/>
      <c r="P60" s="132"/>
      <c r="Q60" s="133"/>
      <c r="R60" s="132" t="e">
        <f t="shared" si="103"/>
        <v>#REF!</v>
      </c>
      <c r="S60" s="134" t="e">
        <f t="shared" si="104"/>
        <v>#REF!</v>
      </c>
      <c r="T60" s="134" t="str">
        <f t="shared" si="149"/>
        <v/>
      </c>
      <c r="U60" s="134" t="str">
        <f t="shared" si="149"/>
        <v/>
      </c>
      <c r="V60" s="134" t="str">
        <f t="shared" si="149"/>
        <v/>
      </c>
      <c r="W60" s="134" t="e">
        <f t="shared" si="150"/>
        <v>#REF!</v>
      </c>
      <c r="X60" s="135" t="e">
        <f t="shared" ref="X60" si="157">X59</f>
        <v>#REF!</v>
      </c>
      <c r="Y60" s="135" t="e">
        <f t="shared" ref="Y60" si="158">Y59</f>
        <v>#REF!</v>
      </c>
      <c r="Z60" s="135" t="e">
        <f t="shared" si="150"/>
        <v>#REF!</v>
      </c>
      <c r="AA60" s="135" t="e">
        <f t="shared" si="150"/>
        <v>#REF!</v>
      </c>
      <c r="AB60" s="135" t="e">
        <f t="shared" si="150"/>
        <v>#REF!</v>
      </c>
      <c r="AC60" s="135" t="e">
        <f t="shared" si="150"/>
        <v>#REF!</v>
      </c>
      <c r="AD60" s="135" t="e">
        <f t="shared" si="150"/>
        <v>#REF!</v>
      </c>
      <c r="AE60" s="135" t="e">
        <f t="shared" si="153"/>
        <v>#REF!</v>
      </c>
      <c r="AF60" s="135" t="e">
        <f t="shared" si="153"/>
        <v>#REF!</v>
      </c>
      <c r="AG60" s="174"/>
      <c r="AH60" s="135" t="e">
        <f t="shared" si="153"/>
        <v>#REF!</v>
      </c>
      <c r="AI60" s="135" t="e">
        <f t="shared" si="154"/>
        <v>#REF!</v>
      </c>
      <c r="AJ60" s="135" t="e">
        <f t="shared" si="154"/>
        <v>#REF!</v>
      </c>
      <c r="AK60" s="135" t="e">
        <f t="shared" si="154"/>
        <v>#REF!</v>
      </c>
      <c r="AL60" s="135" t="e">
        <f t="shared" si="154"/>
        <v>#REF!</v>
      </c>
      <c r="AM60" s="134" t="e">
        <f>IF(#REF!,3,"")</f>
        <v>#REF!</v>
      </c>
      <c r="AN60" s="134" t="e">
        <f>IF(#REF!=0,"",#REF!)</f>
        <v>#REF!</v>
      </c>
      <c r="AO60" s="134" t="e">
        <f>IF(#REF!="","",#REF!)</f>
        <v>#REF!</v>
      </c>
      <c r="AP60" s="171"/>
      <c r="AQ60" s="171"/>
      <c r="AR60" s="134" t="e">
        <f t="shared" si="86"/>
        <v>#REF!</v>
      </c>
      <c r="AS60" s="134" t="e">
        <f t="shared" ref="AS60:AS61" si="159">AS59</f>
        <v>#REF!</v>
      </c>
      <c r="AT60" s="134" t="e">
        <f t="shared" si="155"/>
        <v>#REF!</v>
      </c>
      <c r="AU60" s="134" t="e">
        <f t="shared" si="155"/>
        <v>#REF!</v>
      </c>
      <c r="AV60" s="134" t="e">
        <f t="shared" si="155"/>
        <v>#REF!</v>
      </c>
      <c r="AW60" s="134" t="e">
        <f t="shared" si="155"/>
        <v>#REF!</v>
      </c>
      <c r="AX60" s="134" t="e">
        <f t="shared" si="155"/>
        <v>#REF!</v>
      </c>
      <c r="AY60" s="134" t="e">
        <f t="shared" si="155"/>
        <v>#REF!</v>
      </c>
      <c r="AZ60" s="134" t="e">
        <f t="shared" si="155"/>
        <v>#REF!</v>
      </c>
    </row>
    <row r="61" spans="1:52" s="136" customFormat="1">
      <c r="A61" s="130">
        <v>56</v>
      </c>
      <c r="B61" s="131">
        <v>14</v>
      </c>
      <c r="C61" s="131" t="e">
        <f t="shared" si="156"/>
        <v>#REF!</v>
      </c>
      <c r="D61" s="131" t="e">
        <f t="shared" si="97"/>
        <v>#REF!</v>
      </c>
      <c r="E61" s="131" t="e">
        <f t="shared" si="98"/>
        <v>#REF!</v>
      </c>
      <c r="F61" s="131" t="e">
        <f t="shared" si="99"/>
        <v>#REF!</v>
      </c>
      <c r="G61" s="131">
        <v>4</v>
      </c>
      <c r="H61" s="131" t="e">
        <f t="shared" si="101"/>
        <v>#REF!</v>
      </c>
      <c r="I61" s="131" t="e">
        <f>SUM(H$58:H61)*H61</f>
        <v>#REF!</v>
      </c>
      <c r="J61" s="131" t="e">
        <f>SUM(H$58:H$61)</f>
        <v>#REF!</v>
      </c>
      <c r="K61" s="131" t="e">
        <f t="shared" si="102"/>
        <v>#REF!</v>
      </c>
      <c r="L61" s="130" t="e">
        <f>IF(AND(D61=1,H61=1),1,IF(AND(D61=1,J61=0,G61=1),1,0))</f>
        <v>#REF!</v>
      </c>
      <c r="M61" s="130" t="e">
        <f>IF(L61=0,0,SUM(L$6:L61))</f>
        <v>#REF!</v>
      </c>
      <c r="N61" s="132"/>
      <c r="O61" s="132"/>
      <c r="P61" s="132"/>
      <c r="Q61" s="133"/>
      <c r="R61" s="132" t="e">
        <f t="shared" si="103"/>
        <v>#REF!</v>
      </c>
      <c r="S61" s="134" t="e">
        <f t="shared" si="104"/>
        <v>#REF!</v>
      </c>
      <c r="T61" s="134" t="str">
        <f t="shared" si="149"/>
        <v/>
      </c>
      <c r="U61" s="134" t="str">
        <f t="shared" si="149"/>
        <v/>
      </c>
      <c r="V61" s="134" t="str">
        <f t="shared" si="149"/>
        <v/>
      </c>
      <c r="W61" s="134" t="e">
        <f>W60</f>
        <v>#REF!</v>
      </c>
      <c r="X61" s="135" t="e">
        <f>X60</f>
        <v>#REF!</v>
      </c>
      <c r="Y61" s="135" t="e">
        <f>Y60</f>
        <v>#REF!</v>
      </c>
      <c r="Z61" s="135" t="e">
        <f t="shared" ref="Z61:AF61" si="160">Z60</f>
        <v>#REF!</v>
      </c>
      <c r="AA61" s="135" t="e">
        <f t="shared" si="160"/>
        <v>#REF!</v>
      </c>
      <c r="AB61" s="135" t="e">
        <f t="shared" si="160"/>
        <v>#REF!</v>
      </c>
      <c r="AC61" s="135" t="e">
        <f t="shared" si="160"/>
        <v>#REF!</v>
      </c>
      <c r="AD61" s="135" t="e">
        <f t="shared" si="160"/>
        <v>#REF!</v>
      </c>
      <c r="AE61" s="135" t="e">
        <f t="shared" si="160"/>
        <v>#REF!</v>
      </c>
      <c r="AF61" s="135" t="e">
        <f t="shared" si="160"/>
        <v>#REF!</v>
      </c>
      <c r="AG61" s="174"/>
      <c r="AH61" s="135" t="e">
        <f>AH60</f>
        <v>#REF!</v>
      </c>
      <c r="AI61" s="135" t="e">
        <f>AI60</f>
        <v>#REF!</v>
      </c>
      <c r="AJ61" s="135" t="e">
        <f>AJ60</f>
        <v>#REF!</v>
      </c>
      <c r="AK61" s="135" t="e">
        <f>AK60</f>
        <v>#REF!</v>
      </c>
      <c r="AL61" s="135" t="e">
        <f>AL60</f>
        <v>#REF!</v>
      </c>
      <c r="AM61" s="134" t="e">
        <f>IF(#REF!,4,"")</f>
        <v>#REF!</v>
      </c>
      <c r="AN61" s="134" t="e">
        <f>IF(#REF!=0,"",#REF!)</f>
        <v>#REF!</v>
      </c>
      <c r="AO61" s="134" t="e">
        <f>IF(#REF!="","",#REF!)</f>
        <v>#REF!</v>
      </c>
      <c r="AP61" s="171"/>
      <c r="AQ61" s="171"/>
      <c r="AR61" s="134" t="e">
        <f t="shared" si="86"/>
        <v>#REF!</v>
      </c>
      <c r="AS61" s="134" t="e">
        <f t="shared" si="159"/>
        <v>#REF!</v>
      </c>
      <c r="AT61" s="134" t="e">
        <f t="shared" si="155"/>
        <v>#REF!</v>
      </c>
      <c r="AU61" s="134" t="e">
        <f t="shared" si="155"/>
        <v>#REF!</v>
      </c>
      <c r="AV61" s="134" t="e">
        <f t="shared" si="155"/>
        <v>#REF!</v>
      </c>
      <c r="AW61" s="134" t="e">
        <f t="shared" si="155"/>
        <v>#REF!</v>
      </c>
      <c r="AX61" s="134" t="e">
        <f t="shared" si="155"/>
        <v>#REF!</v>
      </c>
      <c r="AY61" s="134" t="e">
        <f t="shared" si="155"/>
        <v>#REF!</v>
      </c>
      <c r="AZ61" s="134" t="e">
        <f t="shared" si="155"/>
        <v>#REF!</v>
      </c>
    </row>
    <row r="62" spans="1:52" s="143" customFormat="1">
      <c r="A62" s="137">
        <v>57</v>
      </c>
      <c r="B62" s="138">
        <v>15</v>
      </c>
      <c r="C62" s="138" t="e">
        <f xml:space="preserve"> IF(#REF!="", "",#REF!)</f>
        <v>#REF!</v>
      </c>
      <c r="D62" s="138" t="e">
        <f t="shared" si="97"/>
        <v>#REF!</v>
      </c>
      <c r="E62" s="138" t="e">
        <f t="shared" si="98"/>
        <v>#REF!</v>
      </c>
      <c r="F62" s="138" t="e">
        <f>IF(E62&gt;1,D62,0)</f>
        <v>#REF!</v>
      </c>
      <c r="G62" s="138">
        <v>1</v>
      </c>
      <c r="H62" s="138" t="e">
        <f>IF(AM62="",0,1)</f>
        <v>#REF!</v>
      </c>
      <c r="I62" s="138" t="e">
        <f>SUM(H$62:H62)*H62</f>
        <v>#REF!</v>
      </c>
      <c r="J62" s="138" t="e">
        <f>SUM(H62:H65)</f>
        <v>#REF!</v>
      </c>
      <c r="K62" s="138" t="e">
        <f t="shared" si="102"/>
        <v>#REF!</v>
      </c>
      <c r="L62" s="137" t="e">
        <f t="shared" si="100"/>
        <v>#REF!</v>
      </c>
      <c r="M62" s="137" t="e">
        <f>IF(L62=0,0,SUM(L$6:L62))</f>
        <v>#REF!</v>
      </c>
      <c r="N62" s="139"/>
      <c r="O62" s="139"/>
      <c r="P62" s="139"/>
      <c r="Q62" s="140"/>
      <c r="R62" s="139" t="e">
        <f t="shared" si="103"/>
        <v>#REF!</v>
      </c>
      <c r="S62" s="141" t="e">
        <f t="shared" si="104"/>
        <v>#REF!</v>
      </c>
      <c r="T62" s="141" t="str">
        <f>T$6</f>
        <v/>
      </c>
      <c r="U62" s="141" t="str">
        <f>U$6</f>
        <v/>
      </c>
      <c r="V62" s="141" t="str">
        <f>V$6</f>
        <v/>
      </c>
      <c r="W62" s="141" t="e">
        <f>W54</f>
        <v>#REF!</v>
      </c>
      <c r="X62" s="142" t="e">
        <f>X54</f>
        <v>#REF!</v>
      </c>
      <c r="Y62" s="142" t="e">
        <f>IF(#REF!="", "",#REF!)</f>
        <v>#REF!</v>
      </c>
      <c r="Z62" s="141" t="e">
        <f>IF(#REF!,1,"")</f>
        <v>#REF!</v>
      </c>
      <c r="AA62" s="141" t="e">
        <f>IF(#REF!="", "",#REF!)</f>
        <v>#REF!</v>
      </c>
      <c r="AB62" s="141" t="e">
        <f>IF(ISBLANK(#REF!),"",#REF!)</f>
        <v>#REF!</v>
      </c>
      <c r="AC62" s="175" t="e">
        <f>IF(#REF!="", "",#REF!)</f>
        <v>#REF!</v>
      </c>
      <c r="AD62" s="141" t="e">
        <f>IF(#REF!="", "",#REF!)</f>
        <v>#REF!</v>
      </c>
      <c r="AE62" s="141" t="e">
        <f>IF(#REF!="", "",#REF!)</f>
        <v>#REF!</v>
      </c>
      <c r="AF62" s="141" t="e">
        <f>IF(#REF!="", "",#REF!)</f>
        <v>#REF!</v>
      </c>
      <c r="AG62" s="174"/>
      <c r="AH62" s="141" t="e">
        <f>IF(#REF!,1,IF(#REF!,2,""))</f>
        <v>#REF!</v>
      </c>
      <c r="AI62" s="141" t="e">
        <f>IF(#REF!=TRUE,1,
    IF(#REF!=TRUE,2,
        IF(#REF!=TRUE,3,
            IF(#REF!=TRUE,4,
                IF(#REF!=TRUE,5,"")
            )
        )
    )
)</f>
        <v>#REF!</v>
      </c>
      <c r="AJ62" s="141" t="e">
        <f>IF(#REF!,1,IF(#REF!,2,IF(#REF!,3,"")))</f>
        <v>#REF!</v>
      </c>
      <c r="AK62" s="141" t="e">
        <f>IF(#REF!,1,IF(#REF!,2,IF(#REF!,3,"")))</f>
        <v>#REF!</v>
      </c>
      <c r="AL62" s="141" t="e">
        <f>IF(#REF!,1,IF(#REF!,2,IF(#REF!,3,"")))</f>
        <v>#REF!</v>
      </c>
      <c r="AM62" s="141" t="e">
        <f>IF(#REF!,1,"")</f>
        <v>#REF!</v>
      </c>
      <c r="AN62" s="141" t="e">
        <f>IF(#REF!=0,"",#REF!)</f>
        <v>#REF!</v>
      </c>
      <c r="AO62" s="141" t="e">
        <f>IF(#REF!="","",#REF!)</f>
        <v>#REF!</v>
      </c>
      <c r="AP62" s="171"/>
      <c r="AQ62" s="171"/>
      <c r="AR62" s="141" t="e">
        <f t="shared" si="86"/>
        <v>#REF!</v>
      </c>
      <c r="AS62" s="141" t="e">
        <f xml:space="preserve"> IF(#REF!="", "",#REF!)</f>
        <v>#REF!</v>
      </c>
      <c r="AT62" s="141" t="e">
        <f xml:space="preserve"> IF(#REF!="", "",#REF!)</f>
        <v>#REF!</v>
      </c>
      <c r="AU62" s="141" t="e">
        <f xml:space="preserve"> IF(#REF!="", "",#REF!)</f>
        <v>#REF!</v>
      </c>
      <c r="AV62" s="141" t="e">
        <f xml:space="preserve"> IF(#REF!="", "",#REF!)</f>
        <v>#REF!</v>
      </c>
      <c r="AW62" s="141" t="e">
        <f xml:space="preserve"> IF(#REF!="", "",#REF!)</f>
        <v>#REF!</v>
      </c>
      <c r="AX62" s="141" t="e">
        <f xml:space="preserve"> IF(#REF!="", "",#REF!)</f>
        <v>#REF!</v>
      </c>
      <c r="AY62" s="141" t="e">
        <f>IF(#REF!,1,"")</f>
        <v>#REF!</v>
      </c>
      <c r="AZ62" s="141" t="e">
        <f xml:space="preserve"> IF(#REF!="", "",#REF!)</f>
        <v>#REF!</v>
      </c>
    </row>
    <row r="63" spans="1:52" s="143" customFormat="1">
      <c r="A63" s="137">
        <v>58</v>
      </c>
      <c r="B63" s="138">
        <v>15</v>
      </c>
      <c r="C63" s="138" t="e">
        <f>C62</f>
        <v>#REF!</v>
      </c>
      <c r="D63" s="138" t="e">
        <f t="shared" si="97"/>
        <v>#REF!</v>
      </c>
      <c r="E63" s="138" t="e">
        <f t="shared" si="98"/>
        <v>#REF!</v>
      </c>
      <c r="F63" s="138" t="e">
        <f>IF(E63&gt;1,D63,0)</f>
        <v>#REF!</v>
      </c>
      <c r="G63" s="138">
        <v>2</v>
      </c>
      <c r="H63" s="138" t="e">
        <f>IF(AM63="",0,1)</f>
        <v>#REF!</v>
      </c>
      <c r="I63" s="138" t="e">
        <f>SUM(H$62:H63)*H63</f>
        <v>#REF!</v>
      </c>
      <c r="J63" s="138" t="e">
        <f>SUM(H62:H65)</f>
        <v>#REF!</v>
      </c>
      <c r="K63" s="138" t="e">
        <f t="shared" si="102"/>
        <v>#REF!</v>
      </c>
      <c r="L63" s="137" t="e">
        <f t="shared" si="100"/>
        <v>#REF!</v>
      </c>
      <c r="M63" s="137" t="e">
        <f>IF(L63=0,0,SUM(L$6:L63))</f>
        <v>#REF!</v>
      </c>
      <c r="N63" s="139"/>
      <c r="O63" s="139"/>
      <c r="P63" s="139"/>
      <c r="Q63" s="140"/>
      <c r="R63" s="139" t="e">
        <f t="shared" si="103"/>
        <v>#REF!</v>
      </c>
      <c r="S63" s="141" t="e">
        <f t="shared" si="104"/>
        <v>#REF!</v>
      </c>
      <c r="T63" s="141" t="str">
        <f t="shared" ref="T63:V65" si="161">T62</f>
        <v/>
      </c>
      <c r="U63" s="141" t="str">
        <f t="shared" si="161"/>
        <v/>
      </c>
      <c r="V63" s="141" t="str">
        <f t="shared" si="161"/>
        <v/>
      </c>
      <c r="W63" s="141" t="e">
        <f t="shared" ref="W63:AD64" si="162">W62</f>
        <v>#REF!</v>
      </c>
      <c r="X63" s="142" t="e">
        <f t="shared" ref="X63" si="163">X62</f>
        <v>#REF!</v>
      </c>
      <c r="Y63" s="142" t="e">
        <f t="shared" ref="Y63" si="164">Y62</f>
        <v>#REF!</v>
      </c>
      <c r="Z63" s="142" t="e">
        <f t="shared" si="162"/>
        <v>#REF!</v>
      </c>
      <c r="AA63" s="142" t="e">
        <f t="shared" si="162"/>
        <v>#REF!</v>
      </c>
      <c r="AB63" s="142" t="e">
        <f t="shared" si="162"/>
        <v>#REF!</v>
      </c>
      <c r="AC63" s="142" t="e">
        <f t="shared" si="162"/>
        <v>#REF!</v>
      </c>
      <c r="AD63" s="142" t="e">
        <f t="shared" si="162"/>
        <v>#REF!</v>
      </c>
      <c r="AE63" s="142" t="e">
        <f t="shared" ref="AE63:AH64" si="165">AE62</f>
        <v>#REF!</v>
      </c>
      <c r="AF63" s="142" t="e">
        <f t="shared" si="165"/>
        <v>#REF!</v>
      </c>
      <c r="AG63" s="174"/>
      <c r="AH63" s="142" t="e">
        <f>AH62</f>
        <v>#REF!</v>
      </c>
      <c r="AI63" s="142" t="e">
        <f t="shared" ref="AI63:AL64" si="166">AI62</f>
        <v>#REF!</v>
      </c>
      <c r="AJ63" s="142" t="e">
        <f t="shared" si="166"/>
        <v>#REF!</v>
      </c>
      <c r="AK63" s="142" t="e">
        <f t="shared" si="166"/>
        <v>#REF!</v>
      </c>
      <c r="AL63" s="142" t="e">
        <f t="shared" si="166"/>
        <v>#REF!</v>
      </c>
      <c r="AM63" s="141" t="e">
        <f>IF(#REF!,2,"")</f>
        <v>#REF!</v>
      </c>
      <c r="AN63" s="141" t="e">
        <f>IF(#REF!=0,"",#REF!)</f>
        <v>#REF!</v>
      </c>
      <c r="AO63" s="141" t="e">
        <f>IF(#REF!="","",#REF!)</f>
        <v>#REF!</v>
      </c>
      <c r="AP63" s="171"/>
      <c r="AQ63" s="171"/>
      <c r="AR63" s="141" t="e">
        <f t="shared" si="86"/>
        <v>#REF!</v>
      </c>
      <c r="AS63" s="141" t="e">
        <f>AS62</f>
        <v>#REF!</v>
      </c>
      <c r="AT63" s="141" t="e">
        <f t="shared" ref="AT63:AZ65" si="167">AT62</f>
        <v>#REF!</v>
      </c>
      <c r="AU63" s="141" t="e">
        <f t="shared" si="167"/>
        <v>#REF!</v>
      </c>
      <c r="AV63" s="141" t="e">
        <f t="shared" si="167"/>
        <v>#REF!</v>
      </c>
      <c r="AW63" s="141" t="e">
        <f t="shared" si="167"/>
        <v>#REF!</v>
      </c>
      <c r="AX63" s="141" t="e">
        <f t="shared" si="167"/>
        <v>#REF!</v>
      </c>
      <c r="AY63" s="141" t="e">
        <f t="shared" si="167"/>
        <v>#REF!</v>
      </c>
      <c r="AZ63" s="141" t="e">
        <f t="shared" si="167"/>
        <v>#REF!</v>
      </c>
    </row>
    <row r="64" spans="1:52" s="143" customFormat="1">
      <c r="A64" s="137">
        <v>59</v>
      </c>
      <c r="B64" s="138">
        <v>15</v>
      </c>
      <c r="C64" s="138" t="e">
        <f t="shared" ref="C64:C65" si="168">C63</f>
        <v>#REF!</v>
      </c>
      <c r="D64" s="138" t="e">
        <f t="shared" si="97"/>
        <v>#REF!</v>
      </c>
      <c r="E64" s="138" t="e">
        <f t="shared" si="98"/>
        <v>#REF!</v>
      </c>
      <c r="F64" s="138" t="e">
        <f t="shared" si="99"/>
        <v>#REF!</v>
      </c>
      <c r="G64" s="138">
        <v>3</v>
      </c>
      <c r="H64" s="138" t="e">
        <f t="shared" si="101"/>
        <v>#REF!</v>
      </c>
      <c r="I64" s="138" t="e">
        <f>SUM(H$62:H64)*H64</f>
        <v>#REF!</v>
      </c>
      <c r="J64" s="138" t="e">
        <f>SUM(H$62:H$65)</f>
        <v>#REF!</v>
      </c>
      <c r="K64" s="138" t="e">
        <f t="shared" si="102"/>
        <v>#REF!</v>
      </c>
      <c r="L64" s="137" t="e">
        <f t="shared" si="100"/>
        <v>#REF!</v>
      </c>
      <c r="M64" s="137" t="e">
        <f>IF(L64=0,0,SUM(L$6:L64))</f>
        <v>#REF!</v>
      </c>
      <c r="N64" s="139"/>
      <c r="O64" s="139"/>
      <c r="P64" s="139"/>
      <c r="Q64" s="140"/>
      <c r="R64" s="139" t="e">
        <f t="shared" si="103"/>
        <v>#REF!</v>
      </c>
      <c r="S64" s="141" t="e">
        <f t="shared" si="104"/>
        <v>#REF!</v>
      </c>
      <c r="T64" s="141" t="str">
        <f t="shared" si="161"/>
        <v/>
      </c>
      <c r="U64" s="141" t="str">
        <f t="shared" si="161"/>
        <v/>
      </c>
      <c r="V64" s="141" t="str">
        <f t="shared" si="161"/>
        <v/>
      </c>
      <c r="W64" s="141" t="e">
        <f t="shared" si="162"/>
        <v>#REF!</v>
      </c>
      <c r="X64" s="142" t="e">
        <f t="shared" ref="X64" si="169">X63</f>
        <v>#REF!</v>
      </c>
      <c r="Y64" s="142" t="e">
        <f t="shared" ref="Y64" si="170">Y63</f>
        <v>#REF!</v>
      </c>
      <c r="Z64" s="142" t="e">
        <f t="shared" si="162"/>
        <v>#REF!</v>
      </c>
      <c r="AA64" s="142" t="e">
        <f t="shared" si="162"/>
        <v>#REF!</v>
      </c>
      <c r="AB64" s="142" t="e">
        <f t="shared" si="162"/>
        <v>#REF!</v>
      </c>
      <c r="AC64" s="142" t="e">
        <f t="shared" si="162"/>
        <v>#REF!</v>
      </c>
      <c r="AD64" s="142" t="e">
        <f t="shared" si="162"/>
        <v>#REF!</v>
      </c>
      <c r="AE64" s="142" t="e">
        <f t="shared" si="165"/>
        <v>#REF!</v>
      </c>
      <c r="AF64" s="142" t="e">
        <f t="shared" si="165"/>
        <v>#REF!</v>
      </c>
      <c r="AG64" s="174"/>
      <c r="AH64" s="142" t="e">
        <f t="shared" si="165"/>
        <v>#REF!</v>
      </c>
      <c r="AI64" s="142" t="e">
        <f t="shared" si="166"/>
        <v>#REF!</v>
      </c>
      <c r="AJ64" s="142" t="e">
        <f t="shared" si="166"/>
        <v>#REF!</v>
      </c>
      <c r="AK64" s="142" t="e">
        <f t="shared" si="166"/>
        <v>#REF!</v>
      </c>
      <c r="AL64" s="142" t="e">
        <f t="shared" si="166"/>
        <v>#REF!</v>
      </c>
      <c r="AM64" s="141" t="e">
        <f>IF(#REF!,3,"")</f>
        <v>#REF!</v>
      </c>
      <c r="AN64" s="141" t="e">
        <f>IF(#REF!=0,"",#REF!)</f>
        <v>#REF!</v>
      </c>
      <c r="AO64" s="141" t="e">
        <f>IF(#REF!="","",#REF!)</f>
        <v>#REF!</v>
      </c>
      <c r="AP64" s="171"/>
      <c r="AQ64" s="171"/>
      <c r="AR64" s="141" t="e">
        <f t="shared" si="86"/>
        <v>#REF!</v>
      </c>
      <c r="AS64" s="141" t="e">
        <f t="shared" ref="AS64:AS65" si="171">AS63</f>
        <v>#REF!</v>
      </c>
      <c r="AT64" s="141" t="e">
        <f t="shared" si="167"/>
        <v>#REF!</v>
      </c>
      <c r="AU64" s="141" t="e">
        <f t="shared" si="167"/>
        <v>#REF!</v>
      </c>
      <c r="AV64" s="141" t="e">
        <f t="shared" si="167"/>
        <v>#REF!</v>
      </c>
      <c r="AW64" s="141" t="e">
        <f t="shared" si="167"/>
        <v>#REF!</v>
      </c>
      <c r="AX64" s="141" t="e">
        <f t="shared" si="167"/>
        <v>#REF!</v>
      </c>
      <c r="AY64" s="141" t="e">
        <f t="shared" si="167"/>
        <v>#REF!</v>
      </c>
      <c r="AZ64" s="141" t="e">
        <f t="shared" si="167"/>
        <v>#REF!</v>
      </c>
    </row>
    <row r="65" spans="1:52" s="143" customFormat="1">
      <c r="A65" s="137">
        <v>60</v>
      </c>
      <c r="B65" s="138">
        <v>15</v>
      </c>
      <c r="C65" s="138" t="e">
        <f t="shared" si="168"/>
        <v>#REF!</v>
      </c>
      <c r="D65" s="138" t="e">
        <f t="shared" si="97"/>
        <v>#REF!</v>
      </c>
      <c r="E65" s="138" t="e">
        <f t="shared" si="98"/>
        <v>#REF!</v>
      </c>
      <c r="F65" s="138" t="e">
        <f t="shared" si="99"/>
        <v>#REF!</v>
      </c>
      <c r="G65" s="138">
        <v>4</v>
      </c>
      <c r="H65" s="138" t="e">
        <f t="shared" si="101"/>
        <v>#REF!</v>
      </c>
      <c r="I65" s="138" t="e">
        <f>SUM(H$62:H65)*H65</f>
        <v>#REF!</v>
      </c>
      <c r="J65" s="138" t="e">
        <f>SUM(H$62:H$65)</f>
        <v>#REF!</v>
      </c>
      <c r="K65" s="138" t="e">
        <f t="shared" si="102"/>
        <v>#REF!</v>
      </c>
      <c r="L65" s="137" t="e">
        <f t="shared" si="100"/>
        <v>#REF!</v>
      </c>
      <c r="M65" s="137" t="e">
        <f>IF(L65=0,0,SUM(L$6:L65))</f>
        <v>#REF!</v>
      </c>
      <c r="N65" s="139"/>
      <c r="O65" s="139"/>
      <c r="P65" s="139"/>
      <c r="Q65" s="140"/>
      <c r="R65" s="139" t="e">
        <f t="shared" si="103"/>
        <v>#REF!</v>
      </c>
      <c r="S65" s="141" t="e">
        <f t="shared" si="104"/>
        <v>#REF!</v>
      </c>
      <c r="T65" s="141" t="str">
        <f t="shared" si="161"/>
        <v/>
      </c>
      <c r="U65" s="141" t="str">
        <f t="shared" si="161"/>
        <v/>
      </c>
      <c r="V65" s="141" t="str">
        <f t="shared" si="161"/>
        <v/>
      </c>
      <c r="W65" s="141" t="e">
        <f>W64</f>
        <v>#REF!</v>
      </c>
      <c r="X65" s="142" t="e">
        <f>X64</f>
        <v>#REF!</v>
      </c>
      <c r="Y65" s="142" t="e">
        <f>Y64</f>
        <v>#REF!</v>
      </c>
      <c r="Z65" s="142" t="e">
        <f t="shared" ref="Z65:AF65" si="172">Z64</f>
        <v>#REF!</v>
      </c>
      <c r="AA65" s="142" t="e">
        <f t="shared" si="172"/>
        <v>#REF!</v>
      </c>
      <c r="AB65" s="142" t="e">
        <f t="shared" si="172"/>
        <v>#REF!</v>
      </c>
      <c r="AC65" s="142" t="e">
        <f t="shared" si="172"/>
        <v>#REF!</v>
      </c>
      <c r="AD65" s="142" t="e">
        <f t="shared" si="172"/>
        <v>#REF!</v>
      </c>
      <c r="AE65" s="142" t="e">
        <f t="shared" si="172"/>
        <v>#REF!</v>
      </c>
      <c r="AF65" s="142" t="e">
        <f t="shared" si="172"/>
        <v>#REF!</v>
      </c>
      <c r="AG65" s="174"/>
      <c r="AH65" s="142" t="e">
        <f>AH64</f>
        <v>#REF!</v>
      </c>
      <c r="AI65" s="142" t="e">
        <f>AI64</f>
        <v>#REF!</v>
      </c>
      <c r="AJ65" s="142" t="e">
        <f>AJ64</f>
        <v>#REF!</v>
      </c>
      <c r="AK65" s="142" t="e">
        <f>AK64</f>
        <v>#REF!</v>
      </c>
      <c r="AL65" s="142" t="e">
        <f>AL64</f>
        <v>#REF!</v>
      </c>
      <c r="AM65" s="141" t="e">
        <f>IF(#REF!,4,"")</f>
        <v>#REF!</v>
      </c>
      <c r="AN65" s="141" t="e">
        <f>IF(#REF!=0,"",#REF!)</f>
        <v>#REF!</v>
      </c>
      <c r="AO65" s="141" t="e">
        <f>IF(#REF!="","",#REF!)</f>
        <v>#REF!</v>
      </c>
      <c r="AP65" s="171"/>
      <c r="AQ65" s="171"/>
      <c r="AR65" s="141" t="e">
        <f t="shared" si="86"/>
        <v>#REF!</v>
      </c>
      <c r="AS65" s="141" t="e">
        <f t="shared" si="171"/>
        <v>#REF!</v>
      </c>
      <c r="AT65" s="141" t="e">
        <f t="shared" si="167"/>
        <v>#REF!</v>
      </c>
      <c r="AU65" s="141" t="e">
        <f t="shared" si="167"/>
        <v>#REF!</v>
      </c>
      <c r="AV65" s="141" t="e">
        <f t="shared" si="167"/>
        <v>#REF!</v>
      </c>
      <c r="AW65" s="141" t="e">
        <f t="shared" si="167"/>
        <v>#REF!</v>
      </c>
      <c r="AX65" s="141" t="e">
        <f t="shared" si="167"/>
        <v>#REF!</v>
      </c>
      <c r="AY65" s="141" t="e">
        <f t="shared" si="167"/>
        <v>#REF!</v>
      </c>
      <c r="AZ65" s="141" t="e">
        <f t="shared" si="167"/>
        <v>#REF!</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2095</v>
      </c>
      <c r="C4" s="51" t="s">
        <v>2101</v>
      </c>
      <c r="D4" s="51" t="s">
        <v>2102</v>
      </c>
      <c r="E4" s="51" t="s">
        <v>2103</v>
      </c>
      <c r="F4" s="51" t="s">
        <v>2104</v>
      </c>
      <c r="G4" s="51" t="s">
        <v>2097</v>
      </c>
      <c r="H4" s="51" t="s">
        <v>2098</v>
      </c>
      <c r="I4" s="51" t="s">
        <v>2099</v>
      </c>
      <c r="J4" s="51" t="s">
        <v>2100</v>
      </c>
      <c r="K4" s="51" t="s">
        <v>2096</v>
      </c>
      <c r="L4" t="s">
        <v>90</v>
      </c>
      <c r="M4" t="s">
        <v>91</v>
      </c>
      <c r="N4" s="80" t="s">
        <v>2061</v>
      </c>
      <c r="O4" s="80" t="s">
        <v>2063</v>
      </c>
      <c r="P4" s="80" t="s">
        <v>2064</v>
      </c>
      <c r="Q4" s="10" t="s">
        <v>2062</v>
      </c>
      <c r="R4" s="10" t="s">
        <v>2065</v>
      </c>
      <c r="S4" s="81" t="s">
        <v>2066</v>
      </c>
      <c r="T4" s="10" t="s">
        <v>2067</v>
      </c>
      <c r="U4" s="10" t="s">
        <v>2068</v>
      </c>
      <c r="V4" s="10" t="s">
        <v>2069</v>
      </c>
      <c r="W4" s="10" t="s">
        <v>2070</v>
      </c>
      <c r="X4" s="10" t="s">
        <v>2409</v>
      </c>
      <c r="Y4" s="10" t="s">
        <v>2452</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5" t="s">
        <v>2003</v>
      </c>
      <c r="AT4" s="28"/>
      <c r="AV4" s="13" t="s">
        <v>2413</v>
      </c>
      <c r="AW4" s="13" t="s">
        <v>2414</v>
      </c>
      <c r="AX4" s="13" t="s">
        <v>2415</v>
      </c>
      <c r="AY4" s="13" t="s">
        <v>2416</v>
      </c>
      <c r="AZ4" s="13" t="s">
        <v>2417</v>
      </c>
      <c r="BA4" s="13" t="s">
        <v>2418</v>
      </c>
      <c r="BB4" s="13" t="s">
        <v>2411</v>
      </c>
      <c r="BC4" s="13" t="s">
        <v>2412</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t="e">
        <f>中間シート!E6</f>
        <v>#REF!</v>
      </c>
      <c r="F6" s="54" t="e">
        <f>中間シート!F6</f>
        <v>#REF!</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t="e">
        <f>中間シート!E7</f>
        <v>#REF!</v>
      </c>
      <c r="F7" s="54" t="e">
        <f>中間シート!F7</f>
        <v>#REF!</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t="e">
        <f>中間シート!E8</f>
        <v>#REF!</v>
      </c>
      <c r="F8" s="54" t="e">
        <f>中間シート!F8</f>
        <v>#REF!</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t="e">
        <f>中間シート!E9</f>
        <v>#REF!</v>
      </c>
      <c r="F9" s="54" t="e">
        <f>中間シート!F9</f>
        <v>#REF!</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t="e">
        <f>中間シート!E10</f>
        <v>#REF!</v>
      </c>
      <c r="F10" s="63" t="e">
        <f>中間シート!F10</f>
        <v>#REF!</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t="e">
        <f>中間シート!E11</f>
        <v>#REF!</v>
      </c>
      <c r="F11" s="63" t="e">
        <f>中間シート!F11</f>
        <v>#REF!</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t="e">
        <f>中間シート!E12</f>
        <v>#REF!</v>
      </c>
      <c r="F12" s="63" t="e">
        <f>中間シート!F12</f>
        <v>#REF!</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t="e">
        <f>中間シート!E13</f>
        <v>#REF!</v>
      </c>
      <c r="F13" s="63" t="e">
        <f>中間シート!F13</f>
        <v>#REF!</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t="e">
        <f>中間シート!E14</f>
        <v>#REF!</v>
      </c>
      <c r="F14" s="72" t="e">
        <f>中間シート!F14</f>
        <v>#REF!</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t="e">
        <f>中間シート!E15</f>
        <v>#REF!</v>
      </c>
      <c r="F15" s="72" t="e">
        <f>中間シート!F15</f>
        <v>#REF!</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t="e">
        <f>中間シート!E16</f>
        <v>#REF!</v>
      </c>
      <c r="F16" s="72" t="e">
        <f>中間シート!F16</f>
        <v>#REF!</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t="e">
        <f>中間シート!E17</f>
        <v>#REF!</v>
      </c>
      <c r="F17" s="72" t="e">
        <f>中間シート!F17</f>
        <v>#REF!</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e">
        <f>中間シート!C18</f>
        <v>#REF!</v>
      </c>
      <c r="D18" s="90" t="e">
        <f>中間シート!D18</f>
        <v>#REF!</v>
      </c>
      <c r="E18" s="90" t="e">
        <f>中間シート!E18</f>
        <v>#REF!</v>
      </c>
      <c r="F18" s="90" t="e">
        <f>中間シート!F18</f>
        <v>#REF!</v>
      </c>
      <c r="G18" s="90">
        <f>中間シート!G18</f>
        <v>1</v>
      </c>
      <c r="H18" s="90" t="e">
        <f>中間シート!H18</f>
        <v>#REF!</v>
      </c>
      <c r="I18" s="90" t="e">
        <f>中間シート!I18</f>
        <v>#REF!</v>
      </c>
      <c r="J18" s="90" t="e">
        <f>中間シート!J18</f>
        <v>#REF!</v>
      </c>
      <c r="K18" s="90" t="e">
        <f>中間シート!K18</f>
        <v>#REF!</v>
      </c>
      <c r="L18" s="89" t="e">
        <f>中間シート!L18</f>
        <v>#REF!</v>
      </c>
      <c r="M18" s="89" t="e">
        <f>中間シート!M18</f>
        <v>#REF!</v>
      </c>
      <c r="N18" s="91" t="str">
        <f>""</f>
        <v/>
      </c>
      <c r="O18" s="91" t="str">
        <f>""</f>
        <v/>
      </c>
      <c r="P18" s="91" t="str">
        <f>""</f>
        <v/>
      </c>
      <c r="Q18" s="92"/>
      <c r="R18" s="91" t="e">
        <f>IF(OR($I18=1,AND($I18=0,$L18=1)),中間シート!R18,"")</f>
        <v>#REF!</v>
      </c>
      <c r="S18" s="93" t="e">
        <f t="shared" ref="S18:S27" si="2">IF(K18=0,"",K18)</f>
        <v>#REF!</v>
      </c>
      <c r="T18" s="91" t="e">
        <f>IF(OR($I18=1,AND($I18=0,$L18=1)),中間シート!T18,"")</f>
        <v>#REF!</v>
      </c>
      <c r="U18" s="93" t="e">
        <f>IF(OR($I18=1,AND($I18=0,$L18=1)),中間シート!U18,"")</f>
        <v>#REF!</v>
      </c>
      <c r="V18" s="93" t="e">
        <f>IF(OR($I18=1,AND($I18=0,$L18=1)),中間シート!V18,"")</f>
        <v>#REF!</v>
      </c>
      <c r="W18" s="93" t="e">
        <f>IF(OR($I18=1,AND($I18=0,$L18=1)),中間シート!W18,"")</f>
        <v>#REF!</v>
      </c>
      <c r="X18" s="93" t="e">
        <f>IF(OR($I18=1,AND($I18=0,$L18=1)),中間シート!X18,"")</f>
        <v>#REF!</v>
      </c>
      <c r="Y18" s="93" t="e">
        <f>IF(OR($I18=1,AND($I18=0,$L18=1)),中間シート!Y18,"")</f>
        <v>#REF!</v>
      </c>
      <c r="Z18" s="93" t="e">
        <f>IF(OR($I18=1,AND($I18=0,$L18=1)),中間シート!Z18,"")</f>
        <v>#REF!</v>
      </c>
      <c r="AA18" s="93" t="e">
        <f>IF(OR($I18=1,AND($I18=0,$L18=1)),中間シート!AA18,"")</f>
        <v>#REF!</v>
      </c>
      <c r="AB18" s="93" t="e">
        <f>IF(OR($I18=1,AND($I18=0,$L18=1)),中間シート!AB18,"")</f>
        <v>#REF!</v>
      </c>
      <c r="AC18" s="93" t="e">
        <f>IF(OR($I18=1,AND($I18=0,$L18=1)),中間シート!AC18,"")</f>
        <v>#REF!</v>
      </c>
      <c r="AD18" s="93" t="e">
        <f>IF(OR($I18=1,AND($I18=0,$L18=1)),中間シート!AD18,"")</f>
        <v>#REF!</v>
      </c>
      <c r="AE18" s="93" t="e">
        <f>IF(OR($I18=1,AND($I18=0,$L18=1)),中間シート!AE18,"")</f>
        <v>#REF!</v>
      </c>
      <c r="AF18" s="93" t="e">
        <f>IF(OR($I18=1,AND($I18=0,$L18=1)),中間シート!AF18,"")</f>
        <v>#REF!</v>
      </c>
      <c r="AG18" s="171"/>
      <c r="AH18" s="93" t="e">
        <f>IF(OR($I18=1,AND($I18=0,$L18=1)),中間シート!AH18,"")</f>
        <v>#REF!</v>
      </c>
      <c r="AI18" s="93" t="e">
        <f>IF(OR($I18=1,AND($I18=0,$L18=1)),中間シート!AI18,"")</f>
        <v>#REF!</v>
      </c>
      <c r="AJ18" s="93" t="e">
        <f>IF(OR($I18=1,AND($I18=0,$L18=1)),中間シート!AJ18,"")</f>
        <v>#REF!</v>
      </c>
      <c r="AK18" s="93" t="e">
        <f>IF(OR($I18=1,AND($I18=0,$L18=1)),中間シート!AK18,"")</f>
        <v>#REF!</v>
      </c>
      <c r="AL18" s="93" t="e">
        <f>IF(OR($I18=1,AND($I18=0,$L18=1)),中間シート!AL18,"")</f>
        <v>#REF!</v>
      </c>
      <c r="AM18" s="93" t="e">
        <f>IF($H18=1,中間シート!AM18,"")</f>
        <v>#REF!</v>
      </c>
      <c r="AN18" s="93" t="e">
        <f>IF($H18=1,中間シート!AN18,"")</f>
        <v>#REF!</v>
      </c>
      <c r="AO18" s="93" t="e">
        <f>IF($H18=1,中間シート!AO18,"")</f>
        <v>#REF!</v>
      </c>
      <c r="AP18" s="171"/>
      <c r="AQ18" s="171"/>
      <c r="AR18" s="93" t="e">
        <f>IF(OR($I18=1,AND($I18=0,$L18=1)),中間シート!AR18,"")</f>
        <v>#REF!</v>
      </c>
      <c r="AS18" s="93"/>
      <c r="AT18" s="93"/>
      <c r="AU18" s="93"/>
      <c r="AV18" s="93" t="e">
        <f>IF(OR($I18=1,AND($I18=0,$L18=1)),中間シート!AS18,"")</f>
        <v>#REF!</v>
      </c>
      <c r="AW18" s="93" t="e">
        <f>IF(OR($I18=1,AND($I18=0,$L18=1)),中間シート!AT18,"")</f>
        <v>#REF!</v>
      </c>
      <c r="AX18" s="93" t="e">
        <f>IF(OR($I18=1,AND($I18=0,$L18=1)),中間シート!AU18,"")</f>
        <v>#REF!</v>
      </c>
      <c r="AY18" s="93" t="e">
        <f>IF(OR($I18=1,AND($I18=0,$L18=1)),中間シート!AV18,"")</f>
        <v>#REF!</v>
      </c>
      <c r="AZ18" s="93" t="e">
        <f>IF(OR($I18=1,AND($I18=0,$L18=1)),中間シート!AW18,"")</f>
        <v>#REF!</v>
      </c>
      <c r="BA18" s="93" t="e">
        <f>IF(OR($I18=1,AND($I18=0,$L18=1)),中間シート!AX18,"")</f>
        <v>#REF!</v>
      </c>
      <c r="BB18" s="93" t="e">
        <f>IF(OR($I18=1,AND($I18=0,$L18=1)),中間シート!AY18,"")</f>
        <v>#REF!</v>
      </c>
      <c r="BC18" s="93" t="e">
        <f>IF(OR($I18=1,AND($I18=0,$L18=1)),中間シート!AZ18,"")</f>
        <v>#REF!</v>
      </c>
      <c r="BD18" s="90" t="e">
        <f t="shared" ref="BD18:BD26" si="3">L18</f>
        <v>#REF!</v>
      </c>
    </row>
    <row r="19" spans="1:56" s="95" customFormat="1">
      <c r="A19" s="89">
        <f>中間シート!A19</f>
        <v>14</v>
      </c>
      <c r="B19" s="90">
        <f>中間シート!B19</f>
        <v>4</v>
      </c>
      <c r="C19" s="90" t="e">
        <f>中間シート!C19</f>
        <v>#REF!</v>
      </c>
      <c r="D19" s="90" t="e">
        <f>中間シート!D19</f>
        <v>#REF!</v>
      </c>
      <c r="E19" s="90" t="e">
        <f>中間シート!E19</f>
        <v>#REF!</v>
      </c>
      <c r="F19" s="90" t="e">
        <f>中間シート!F19</f>
        <v>#REF!</v>
      </c>
      <c r="G19" s="90">
        <f>中間シート!G19</f>
        <v>2</v>
      </c>
      <c r="H19" s="90" t="e">
        <f>中間シート!H19</f>
        <v>#REF!</v>
      </c>
      <c r="I19" s="90" t="e">
        <f>中間シート!I19</f>
        <v>#REF!</v>
      </c>
      <c r="J19" s="90" t="e">
        <f>中間シート!J19</f>
        <v>#REF!</v>
      </c>
      <c r="K19" s="90" t="e">
        <f>中間シート!K19</f>
        <v>#REF!</v>
      </c>
      <c r="L19" s="89" t="e">
        <f>中間シート!L19</f>
        <v>#REF!</v>
      </c>
      <c r="M19" s="89" t="e">
        <f>中間シート!M19</f>
        <v>#REF!</v>
      </c>
      <c r="N19" s="91" t="str">
        <f>""</f>
        <v/>
      </c>
      <c r="O19" s="91" t="str">
        <f>""</f>
        <v/>
      </c>
      <c r="P19" s="91" t="str">
        <f>""</f>
        <v/>
      </c>
      <c r="Q19" s="92"/>
      <c r="R19" s="91" t="e">
        <f>IF(OR($I19=1,AND($I19=0,$L19=1)),中間シート!R19,"")</f>
        <v>#REF!</v>
      </c>
      <c r="S19" s="93" t="e">
        <f t="shared" si="2"/>
        <v>#REF!</v>
      </c>
      <c r="T19" s="91" t="e">
        <f>IF(OR($I19=1,AND($I19=0,$L19=1)),中間シート!T19,"")</f>
        <v>#REF!</v>
      </c>
      <c r="U19" s="93" t="e">
        <f>IF(OR($I19=1,AND($I19=0,$L19=1)),中間シート!U19,"")</f>
        <v>#REF!</v>
      </c>
      <c r="V19" s="93" t="e">
        <f>IF(OR($I19=1,AND($I19=0,$L19=1)),中間シート!V19,"")</f>
        <v>#REF!</v>
      </c>
      <c r="W19" s="93" t="e">
        <f>IF(OR($I19=1,AND($I19=0,$L19=1)),中間シート!W19,"")</f>
        <v>#REF!</v>
      </c>
      <c r="X19" s="93" t="e">
        <f>IF(OR($I19=1,AND($I19=0,$L19=1)),中間シート!X19,"")</f>
        <v>#REF!</v>
      </c>
      <c r="Y19" s="93" t="e">
        <f>IF(OR($I19=1,AND($I19=0,$L19=1)),中間シート!Y19,"")</f>
        <v>#REF!</v>
      </c>
      <c r="Z19" s="93" t="e">
        <f>IF(OR($I19=1,AND($I19=0,$L19=1)),中間シート!Z19,"")</f>
        <v>#REF!</v>
      </c>
      <c r="AA19" s="93" t="e">
        <f>IF(OR($I19=1,AND($I19=0,$L19=1)),中間シート!AA19,"")</f>
        <v>#REF!</v>
      </c>
      <c r="AB19" s="93" t="e">
        <f>IF(OR($I19=1,AND($I19=0,$L19=1)),中間シート!AB19,"")</f>
        <v>#REF!</v>
      </c>
      <c r="AC19" s="93" t="e">
        <f>IF(OR($I19=1,AND($I19=0,$L19=1)),中間シート!AC19,"")</f>
        <v>#REF!</v>
      </c>
      <c r="AD19" s="93" t="e">
        <f>IF(OR($I19=1,AND($I19=0,$L19=1)),中間シート!AD19,"")</f>
        <v>#REF!</v>
      </c>
      <c r="AE19" s="93" t="e">
        <f>IF(OR($I19=1,AND($I19=0,$L19=1)),中間シート!AE19,"")</f>
        <v>#REF!</v>
      </c>
      <c r="AF19" s="93" t="e">
        <f>IF(OR($I19=1,AND($I19=0,$L19=1)),中間シート!AF19,"")</f>
        <v>#REF!</v>
      </c>
      <c r="AG19" s="171"/>
      <c r="AH19" s="93" t="e">
        <f>IF(OR($I19=1,AND($I19=0,$L19=1)),中間シート!AH19,"")</f>
        <v>#REF!</v>
      </c>
      <c r="AI19" s="93" t="e">
        <f>IF(OR($I19=1,AND($I19=0,$L19=1)),中間シート!AI19,"")</f>
        <v>#REF!</v>
      </c>
      <c r="AJ19" s="93" t="e">
        <f>IF(OR($I19=1,AND($I19=0,$L19=1)),中間シート!AJ19,"")</f>
        <v>#REF!</v>
      </c>
      <c r="AK19" s="93" t="e">
        <f>IF(OR($I19=1,AND($I19=0,$L19=1)),中間シート!AK19,"")</f>
        <v>#REF!</v>
      </c>
      <c r="AL19" s="93" t="e">
        <f>IF(OR($I19=1,AND($I19=0,$L19=1)),中間シート!AL19,"")</f>
        <v>#REF!</v>
      </c>
      <c r="AM19" s="93" t="e">
        <f>IF($H19=1,中間シート!AM19,"")</f>
        <v>#REF!</v>
      </c>
      <c r="AN19" s="93" t="e">
        <f>IF($H19=1,中間シート!AN19,"")</f>
        <v>#REF!</v>
      </c>
      <c r="AO19" s="93" t="e">
        <f>IF($H19=1,中間シート!AO19,"")</f>
        <v>#REF!</v>
      </c>
      <c r="AP19" s="171"/>
      <c r="AQ19" s="171"/>
      <c r="AR19" s="93" t="e">
        <f>IF(OR($I19=1,AND($I19=0,$L19=1)),中間シート!AR19,"")</f>
        <v>#REF!</v>
      </c>
      <c r="AS19" s="93"/>
      <c r="AT19" s="93"/>
      <c r="AU19" s="93"/>
      <c r="AV19" s="93" t="e">
        <f>IF(OR($I19=1,AND($I19=0,$L19=1)),中間シート!AS19,"")</f>
        <v>#REF!</v>
      </c>
      <c r="AW19" s="93" t="e">
        <f>IF(OR($I19=1,AND($I19=0,$L19=1)),中間シート!AT19,"")</f>
        <v>#REF!</v>
      </c>
      <c r="AX19" s="93" t="e">
        <f>IF(OR($I19=1,AND($I19=0,$L19=1)),中間シート!AU19,"")</f>
        <v>#REF!</v>
      </c>
      <c r="AY19" s="93" t="e">
        <f>IF(OR($I19=1,AND($I19=0,$L19=1)),中間シート!AV19,"")</f>
        <v>#REF!</v>
      </c>
      <c r="AZ19" s="93" t="e">
        <f>IF(OR($I19=1,AND($I19=0,$L19=1)),中間シート!AW19,"")</f>
        <v>#REF!</v>
      </c>
      <c r="BA19" s="93" t="e">
        <f>IF(OR($I19=1,AND($I19=0,$L19=1)),中間シート!AX19,"")</f>
        <v>#REF!</v>
      </c>
      <c r="BB19" s="93" t="e">
        <f>IF(OR($I19=1,AND($I19=0,$L19=1)),中間シート!AY19,"")</f>
        <v>#REF!</v>
      </c>
      <c r="BC19" s="93" t="e">
        <f>IF(OR($I19=1,AND($I19=0,$L19=1)),中間シート!AZ19,"")</f>
        <v>#REF!</v>
      </c>
      <c r="BD19" s="90" t="e">
        <f t="shared" si="3"/>
        <v>#REF!</v>
      </c>
    </row>
    <row r="20" spans="1:56" s="95" customFormat="1">
      <c r="A20" s="89">
        <f>中間シート!A20</f>
        <v>15</v>
      </c>
      <c r="B20" s="90">
        <f>中間シート!B20</f>
        <v>4</v>
      </c>
      <c r="C20" s="90" t="e">
        <f>中間シート!C20</f>
        <v>#REF!</v>
      </c>
      <c r="D20" s="90" t="e">
        <f>中間シート!D20</f>
        <v>#REF!</v>
      </c>
      <c r="E20" s="90" t="e">
        <f>中間シート!E20</f>
        <v>#REF!</v>
      </c>
      <c r="F20" s="90" t="e">
        <f>中間シート!F20</f>
        <v>#REF!</v>
      </c>
      <c r="G20" s="90">
        <f>中間シート!G20</f>
        <v>3</v>
      </c>
      <c r="H20" s="90" t="e">
        <f>中間シート!H20</f>
        <v>#REF!</v>
      </c>
      <c r="I20" s="90" t="e">
        <f>中間シート!I20</f>
        <v>#REF!</v>
      </c>
      <c r="J20" s="90" t="e">
        <f>中間シート!J20</f>
        <v>#REF!</v>
      </c>
      <c r="K20" s="90" t="e">
        <f>中間シート!K20</f>
        <v>#REF!</v>
      </c>
      <c r="L20" s="89" t="e">
        <f>中間シート!L20</f>
        <v>#REF!</v>
      </c>
      <c r="M20" s="89" t="e">
        <f>中間シート!M20</f>
        <v>#REF!</v>
      </c>
      <c r="N20" s="91" t="str">
        <f>""</f>
        <v/>
      </c>
      <c r="O20" s="91" t="str">
        <f>""</f>
        <v/>
      </c>
      <c r="P20" s="91" t="str">
        <f>""</f>
        <v/>
      </c>
      <c r="Q20" s="92"/>
      <c r="R20" s="91" t="e">
        <f>IF(OR($I20=1,AND($I20=0,$L20=1)),中間シート!R20,"")</f>
        <v>#REF!</v>
      </c>
      <c r="S20" s="93" t="e">
        <f t="shared" si="2"/>
        <v>#REF!</v>
      </c>
      <c r="T20" s="91" t="e">
        <f>IF(OR($I20=1,AND($I20=0,$L20=1)),中間シート!T20,"")</f>
        <v>#REF!</v>
      </c>
      <c r="U20" s="93" t="e">
        <f>IF(OR($I20=1,AND($I20=0,$L20=1)),中間シート!U20,"")</f>
        <v>#REF!</v>
      </c>
      <c r="V20" s="93" t="e">
        <f>IF(OR($I20=1,AND($I20=0,$L20=1)),中間シート!V20,"")</f>
        <v>#REF!</v>
      </c>
      <c r="W20" s="93" t="e">
        <f>IF(OR($I20=1,AND($I20=0,$L20=1)),中間シート!W20,"")</f>
        <v>#REF!</v>
      </c>
      <c r="X20" s="93" t="e">
        <f>IF(OR($I20=1,AND($I20=0,$L20=1)),中間シート!X20,"")</f>
        <v>#REF!</v>
      </c>
      <c r="Y20" s="93" t="e">
        <f>IF(OR($I20=1,AND($I20=0,$L20=1)),中間シート!Y20,"")</f>
        <v>#REF!</v>
      </c>
      <c r="Z20" s="93" t="e">
        <f>IF(OR($I20=1,AND($I20=0,$L20=1)),中間シート!Z20,"")</f>
        <v>#REF!</v>
      </c>
      <c r="AA20" s="93" t="e">
        <f>IF(OR($I20=1,AND($I20=0,$L20=1)),中間シート!AA20,"")</f>
        <v>#REF!</v>
      </c>
      <c r="AB20" s="93" t="e">
        <f>IF(OR($I20=1,AND($I20=0,$L20=1)),中間シート!AB20,"")</f>
        <v>#REF!</v>
      </c>
      <c r="AC20" s="93" t="e">
        <f>IF(OR($I20=1,AND($I20=0,$L20=1)),中間シート!AC20,"")</f>
        <v>#REF!</v>
      </c>
      <c r="AD20" s="93" t="e">
        <f>IF(OR($I20=1,AND($I20=0,$L20=1)),中間シート!AD20,"")</f>
        <v>#REF!</v>
      </c>
      <c r="AE20" s="93" t="e">
        <f>IF(OR($I20=1,AND($I20=0,$L20=1)),中間シート!AE20,"")</f>
        <v>#REF!</v>
      </c>
      <c r="AF20" s="93" t="e">
        <f>IF(OR($I20=1,AND($I20=0,$L20=1)),中間シート!AF20,"")</f>
        <v>#REF!</v>
      </c>
      <c r="AG20" s="171"/>
      <c r="AH20" s="93" t="e">
        <f>IF(OR($I20=1,AND($I20=0,$L20=1)),中間シート!AH20,"")</f>
        <v>#REF!</v>
      </c>
      <c r="AI20" s="93" t="e">
        <f>IF(OR($I20=1,AND($I20=0,$L20=1)),中間シート!AI20,"")</f>
        <v>#REF!</v>
      </c>
      <c r="AJ20" s="93" t="e">
        <f>IF(OR($I20=1,AND($I20=0,$L20=1)),中間シート!AJ20,"")</f>
        <v>#REF!</v>
      </c>
      <c r="AK20" s="93" t="e">
        <f>IF(OR($I20=1,AND($I20=0,$L20=1)),中間シート!AK20,"")</f>
        <v>#REF!</v>
      </c>
      <c r="AL20" s="93" t="e">
        <f>IF(OR($I20=1,AND($I20=0,$L20=1)),中間シート!AL20,"")</f>
        <v>#REF!</v>
      </c>
      <c r="AM20" s="93" t="e">
        <f>IF($H20=1,中間シート!AM20,"")</f>
        <v>#REF!</v>
      </c>
      <c r="AN20" s="93" t="e">
        <f>IF($H20=1,中間シート!AN20,"")</f>
        <v>#REF!</v>
      </c>
      <c r="AO20" s="93" t="e">
        <f>IF($H20=1,中間シート!AO20,"")</f>
        <v>#REF!</v>
      </c>
      <c r="AP20" s="171"/>
      <c r="AQ20" s="171"/>
      <c r="AR20" s="93" t="e">
        <f>IF(OR($I20=1,AND($I20=0,$L20=1)),中間シート!AR20,"")</f>
        <v>#REF!</v>
      </c>
      <c r="AS20" s="93"/>
      <c r="AT20" s="93"/>
      <c r="AU20" s="93"/>
      <c r="AV20" s="93" t="e">
        <f>IF(OR($I20=1,AND($I20=0,$L20=1)),中間シート!AS20,"")</f>
        <v>#REF!</v>
      </c>
      <c r="AW20" s="93" t="e">
        <f>IF(OR($I20=1,AND($I20=0,$L20=1)),中間シート!AT20,"")</f>
        <v>#REF!</v>
      </c>
      <c r="AX20" s="93" t="e">
        <f>IF(OR($I20=1,AND($I20=0,$L20=1)),中間シート!AU20,"")</f>
        <v>#REF!</v>
      </c>
      <c r="AY20" s="93" t="e">
        <f>IF(OR($I20=1,AND($I20=0,$L20=1)),中間シート!AV20,"")</f>
        <v>#REF!</v>
      </c>
      <c r="AZ20" s="93" t="e">
        <f>IF(OR($I20=1,AND($I20=0,$L20=1)),中間シート!AW20,"")</f>
        <v>#REF!</v>
      </c>
      <c r="BA20" s="93" t="e">
        <f>IF(OR($I20=1,AND($I20=0,$L20=1)),中間シート!AX20,"")</f>
        <v>#REF!</v>
      </c>
      <c r="BB20" s="93" t="e">
        <f>IF(OR($I20=1,AND($I20=0,$L20=1)),中間シート!AY20,"")</f>
        <v>#REF!</v>
      </c>
      <c r="BC20" s="93" t="e">
        <f>IF(OR($I20=1,AND($I20=0,$L20=1)),中間シート!AZ20,"")</f>
        <v>#REF!</v>
      </c>
      <c r="BD20" s="90" t="e">
        <f t="shared" si="3"/>
        <v>#REF!</v>
      </c>
    </row>
    <row r="21" spans="1:56" s="95" customFormat="1">
      <c r="A21" s="89">
        <f>中間シート!A21</f>
        <v>16</v>
      </c>
      <c r="B21" s="90">
        <f>中間シート!B21</f>
        <v>4</v>
      </c>
      <c r="C21" s="90" t="e">
        <f>中間シート!C21</f>
        <v>#REF!</v>
      </c>
      <c r="D21" s="90" t="e">
        <f>中間シート!D21</f>
        <v>#REF!</v>
      </c>
      <c r="E21" s="90" t="e">
        <f>中間シート!E21</f>
        <v>#REF!</v>
      </c>
      <c r="F21" s="90" t="e">
        <f>中間シート!F21</f>
        <v>#REF!</v>
      </c>
      <c r="G21" s="90">
        <f>中間シート!G21</f>
        <v>4</v>
      </c>
      <c r="H21" s="90" t="e">
        <f>中間シート!H21</f>
        <v>#REF!</v>
      </c>
      <c r="I21" s="90" t="e">
        <f>中間シート!I21</f>
        <v>#REF!</v>
      </c>
      <c r="J21" s="90" t="e">
        <f>中間シート!J21</f>
        <v>#REF!</v>
      </c>
      <c r="K21" s="90" t="e">
        <f>中間シート!K21</f>
        <v>#REF!</v>
      </c>
      <c r="L21" s="89" t="e">
        <f>中間シート!L21</f>
        <v>#REF!</v>
      </c>
      <c r="M21" s="89" t="e">
        <f>中間シート!M21</f>
        <v>#REF!</v>
      </c>
      <c r="N21" s="91" t="str">
        <f>""</f>
        <v/>
      </c>
      <c r="O21" s="91" t="str">
        <f>""</f>
        <v/>
      </c>
      <c r="P21" s="91" t="str">
        <f>""</f>
        <v/>
      </c>
      <c r="Q21" s="92"/>
      <c r="R21" s="91" t="e">
        <f>IF(OR($I21=1,AND($I21=0,$L21=1)),中間シート!R21,"")</f>
        <v>#REF!</v>
      </c>
      <c r="S21" s="93" t="e">
        <f t="shared" si="2"/>
        <v>#REF!</v>
      </c>
      <c r="T21" s="91" t="e">
        <f>IF(OR($I21=1,AND($I21=0,$L21=1)),中間シート!T21,"")</f>
        <v>#REF!</v>
      </c>
      <c r="U21" s="93" t="e">
        <f>IF(OR($I21=1,AND($I21=0,$L21=1)),中間シート!U21,"")</f>
        <v>#REF!</v>
      </c>
      <c r="V21" s="93" t="e">
        <f>IF(OR($I21=1,AND($I21=0,$L21=1)),中間シート!V21,"")</f>
        <v>#REF!</v>
      </c>
      <c r="W21" s="93" t="e">
        <f>IF(OR($I21=1,AND($I21=0,$L21=1)),中間シート!W21,"")</f>
        <v>#REF!</v>
      </c>
      <c r="X21" s="93" t="e">
        <f>IF(OR($I21=1,AND($I21=0,$L21=1)),中間シート!X21,"")</f>
        <v>#REF!</v>
      </c>
      <c r="Y21" s="93" t="e">
        <f>IF(OR($I21=1,AND($I21=0,$L21=1)),中間シート!Y21,"")</f>
        <v>#REF!</v>
      </c>
      <c r="Z21" s="93" t="e">
        <f>IF(OR($I21=1,AND($I21=0,$L21=1)),中間シート!Z21,"")</f>
        <v>#REF!</v>
      </c>
      <c r="AA21" s="93" t="e">
        <f>IF(OR($I21=1,AND($I21=0,$L21=1)),中間シート!AA21,"")</f>
        <v>#REF!</v>
      </c>
      <c r="AB21" s="93" t="e">
        <f>IF(OR($I21=1,AND($I21=0,$L21=1)),中間シート!AB21,"")</f>
        <v>#REF!</v>
      </c>
      <c r="AC21" s="93" t="e">
        <f>IF(OR($I21=1,AND($I21=0,$L21=1)),中間シート!AC21,"")</f>
        <v>#REF!</v>
      </c>
      <c r="AD21" s="93" t="e">
        <f>IF(OR($I21=1,AND($I21=0,$L21=1)),中間シート!AD21,"")</f>
        <v>#REF!</v>
      </c>
      <c r="AE21" s="93" t="e">
        <f>IF(OR($I21=1,AND($I21=0,$L21=1)),中間シート!AE21,"")</f>
        <v>#REF!</v>
      </c>
      <c r="AF21" s="93" t="e">
        <f>IF(OR($I21=1,AND($I21=0,$L21=1)),中間シート!AF21,"")</f>
        <v>#REF!</v>
      </c>
      <c r="AG21" s="171"/>
      <c r="AH21" s="93" t="e">
        <f>IF(OR($I21=1,AND($I21=0,$L21=1)),中間シート!AH21,"")</f>
        <v>#REF!</v>
      </c>
      <c r="AI21" s="93" t="e">
        <f>IF(OR($I21=1,AND($I21=0,$L21=1)),中間シート!AI21,"")</f>
        <v>#REF!</v>
      </c>
      <c r="AJ21" s="93" t="e">
        <f>IF(OR($I21=1,AND($I21=0,$L21=1)),中間シート!AJ21,"")</f>
        <v>#REF!</v>
      </c>
      <c r="AK21" s="93" t="e">
        <f>IF(OR($I21=1,AND($I21=0,$L21=1)),中間シート!AK21,"")</f>
        <v>#REF!</v>
      </c>
      <c r="AL21" s="93" t="e">
        <f>IF(OR($I21=1,AND($I21=0,$L21=1)),中間シート!AL21,"")</f>
        <v>#REF!</v>
      </c>
      <c r="AM21" s="93" t="e">
        <f>IF($H21=1,中間シート!AM21,"")</f>
        <v>#REF!</v>
      </c>
      <c r="AN21" s="93" t="e">
        <f>IF($H21=1,中間シート!AN21,"")</f>
        <v>#REF!</v>
      </c>
      <c r="AO21" s="93" t="e">
        <f>IF($H21=1,中間シート!AO21,"")</f>
        <v>#REF!</v>
      </c>
      <c r="AP21" s="171"/>
      <c r="AQ21" s="171"/>
      <c r="AR21" s="93" t="e">
        <f>IF(OR($I21=1,AND($I21=0,$L21=1)),中間シート!AR21,"")</f>
        <v>#REF!</v>
      </c>
      <c r="AS21" s="93"/>
      <c r="AT21" s="93"/>
      <c r="AU21" s="93"/>
      <c r="AV21" s="93" t="e">
        <f>IF(OR($I21=1,AND($I21=0,$L21=1)),中間シート!AS21,"")</f>
        <v>#REF!</v>
      </c>
      <c r="AW21" s="93" t="e">
        <f>IF(OR($I21=1,AND($I21=0,$L21=1)),中間シート!AT21,"")</f>
        <v>#REF!</v>
      </c>
      <c r="AX21" s="93" t="e">
        <f>IF(OR($I21=1,AND($I21=0,$L21=1)),中間シート!AU21,"")</f>
        <v>#REF!</v>
      </c>
      <c r="AY21" s="93" t="e">
        <f>IF(OR($I21=1,AND($I21=0,$L21=1)),中間シート!AV21,"")</f>
        <v>#REF!</v>
      </c>
      <c r="AZ21" s="93" t="e">
        <f>IF(OR($I21=1,AND($I21=0,$L21=1)),中間シート!AW21,"")</f>
        <v>#REF!</v>
      </c>
      <c r="BA21" s="93" t="e">
        <f>IF(OR($I21=1,AND($I21=0,$L21=1)),中間シート!AX21,"")</f>
        <v>#REF!</v>
      </c>
      <c r="BB21" s="93" t="e">
        <f>IF(OR($I21=1,AND($I21=0,$L21=1)),中間シート!AY21,"")</f>
        <v>#REF!</v>
      </c>
      <c r="BC21" s="93" t="e">
        <f>IF(OR($I21=1,AND($I21=0,$L21=1)),中間シート!AZ21,"")</f>
        <v>#REF!</v>
      </c>
      <c r="BD21" s="90" t="e">
        <f t="shared" si="3"/>
        <v>#REF!</v>
      </c>
    </row>
    <row r="22" spans="1:56" s="102" customFormat="1">
      <c r="A22" s="96">
        <f>中間シート!A22</f>
        <v>17</v>
      </c>
      <c r="B22" s="97">
        <f>中間シート!B22</f>
        <v>5</v>
      </c>
      <c r="C22" s="97" t="e">
        <f>中間シート!C22</f>
        <v>#REF!</v>
      </c>
      <c r="D22" s="97" t="e">
        <f>中間シート!D22</f>
        <v>#REF!</v>
      </c>
      <c r="E22" s="97" t="e">
        <f>中間シート!E22</f>
        <v>#REF!</v>
      </c>
      <c r="F22" s="97" t="e">
        <f>中間シート!F22</f>
        <v>#REF!</v>
      </c>
      <c r="G22" s="97">
        <f>中間シート!G22</f>
        <v>1</v>
      </c>
      <c r="H22" s="97" t="e">
        <f>中間シート!H22</f>
        <v>#REF!</v>
      </c>
      <c r="I22" s="97" t="e">
        <f>中間シート!I22</f>
        <v>#REF!</v>
      </c>
      <c r="J22" s="97" t="e">
        <f>中間シート!J22</f>
        <v>#REF!</v>
      </c>
      <c r="K22" s="97" t="e">
        <f>中間シート!K22</f>
        <v>#REF!</v>
      </c>
      <c r="L22" s="96" t="e">
        <f>中間シート!L22</f>
        <v>#REF!</v>
      </c>
      <c r="M22" s="96" t="e">
        <f>中間シート!M22</f>
        <v>#REF!</v>
      </c>
      <c r="N22" s="98" t="str">
        <f>""</f>
        <v/>
      </c>
      <c r="O22" s="98" t="str">
        <f>""</f>
        <v/>
      </c>
      <c r="P22" s="98" t="str">
        <f>""</f>
        <v/>
      </c>
      <c r="Q22" s="99"/>
      <c r="R22" s="98" t="e">
        <f>IF(OR($I22=1,AND($I22=0,$L22=1)),中間シート!R22,"")</f>
        <v>#REF!</v>
      </c>
      <c r="S22" s="100" t="e">
        <f t="shared" si="2"/>
        <v>#REF!</v>
      </c>
      <c r="T22" s="98" t="e">
        <f>IF(OR($I22=1,AND($I22=0,$L22=1)),中間シート!T22,"")</f>
        <v>#REF!</v>
      </c>
      <c r="U22" s="100" t="e">
        <f>IF(OR($I22=1,AND($I22=0,$L22=1)),中間シート!U22,"")</f>
        <v>#REF!</v>
      </c>
      <c r="V22" s="100" t="e">
        <f>IF(OR($I22=1,AND($I22=0,$L22=1)),中間シート!V22,"")</f>
        <v>#REF!</v>
      </c>
      <c r="W22" s="100" t="e">
        <f>IF(OR($I22=1,AND($I22=0,$L22=1)),中間シート!W22,"")</f>
        <v>#REF!</v>
      </c>
      <c r="X22" s="100" t="e">
        <f>IF(OR($I22=1,AND($I22=0,$L22=1)),中間シート!X22,"")</f>
        <v>#REF!</v>
      </c>
      <c r="Y22" s="100" t="e">
        <f>IF(OR($I22=1,AND($I22=0,$L22=1)),中間シート!Y22,"")</f>
        <v>#REF!</v>
      </c>
      <c r="Z22" s="100" t="e">
        <f>IF(OR($I22=1,AND($I22=0,$L22=1)),中間シート!Z22,"")</f>
        <v>#REF!</v>
      </c>
      <c r="AA22" s="100" t="e">
        <f>IF(OR($I22=1,AND($I22=0,$L22=1)),中間シート!AA22,"")</f>
        <v>#REF!</v>
      </c>
      <c r="AB22" s="100" t="e">
        <f>IF(OR($I22=1,AND($I22=0,$L22=1)),中間シート!AB22,"")</f>
        <v>#REF!</v>
      </c>
      <c r="AC22" s="100" t="e">
        <f>IF(OR($I22=1,AND($I22=0,$L22=1)),中間シート!AC22,"")</f>
        <v>#REF!</v>
      </c>
      <c r="AD22" s="100" t="e">
        <f>IF(OR($I22=1,AND($I22=0,$L22=1)),中間シート!AD22,"")</f>
        <v>#REF!</v>
      </c>
      <c r="AE22" s="100" t="e">
        <f>IF(OR($I22=1,AND($I22=0,$L22=1)),中間シート!AE22,"")</f>
        <v>#REF!</v>
      </c>
      <c r="AF22" s="100" t="e">
        <f>IF(OR($I22=1,AND($I22=0,$L22=1)),中間シート!AF22,"")</f>
        <v>#REF!</v>
      </c>
      <c r="AG22" s="171"/>
      <c r="AH22" s="100" t="e">
        <f>IF(OR($I22=1,AND($I22=0,$L22=1)),中間シート!AH22,"")</f>
        <v>#REF!</v>
      </c>
      <c r="AI22" s="100" t="e">
        <f>IF(OR($I22=1,AND($I22=0,$L22=1)),中間シート!AI22,"")</f>
        <v>#REF!</v>
      </c>
      <c r="AJ22" s="100" t="e">
        <f>IF(OR($I22=1,AND($I22=0,$L22=1)),中間シート!AJ22,"")</f>
        <v>#REF!</v>
      </c>
      <c r="AK22" s="100" t="e">
        <f>IF(OR($I22=1,AND($I22=0,$L22=1)),中間シート!AK22,"")</f>
        <v>#REF!</v>
      </c>
      <c r="AL22" s="100" t="e">
        <f>IF(OR($I22=1,AND($I22=0,$L22=1)),中間シート!AL22,"")</f>
        <v>#REF!</v>
      </c>
      <c r="AM22" s="100" t="e">
        <f>IF($H22=1,中間シート!AM22,"")</f>
        <v>#REF!</v>
      </c>
      <c r="AN22" s="100" t="e">
        <f>IF($H22=1,中間シート!AN22,"")</f>
        <v>#REF!</v>
      </c>
      <c r="AO22" s="100" t="e">
        <f>IF($H22=1,中間シート!AO22,"")</f>
        <v>#REF!</v>
      </c>
      <c r="AP22" s="171"/>
      <c r="AQ22" s="171"/>
      <c r="AR22" s="100" t="e">
        <f>IF(OR($I22=1,AND($I22=0,$L22=1)),中間シート!AR22,"")</f>
        <v>#REF!</v>
      </c>
      <c r="AS22" s="100"/>
      <c r="AT22" s="100"/>
      <c r="AU22" s="100"/>
      <c r="AV22" s="100" t="e">
        <f>IF(OR($I22=1,AND($I22=0,$L22=1)),中間シート!AS22,"")</f>
        <v>#REF!</v>
      </c>
      <c r="AW22" s="100" t="e">
        <f>IF(OR($I22=1,AND($I22=0,$L22=1)),中間シート!AT22,"")</f>
        <v>#REF!</v>
      </c>
      <c r="AX22" s="100" t="e">
        <f>IF(OR($I22=1,AND($I22=0,$L22=1)),中間シート!AU22,"")</f>
        <v>#REF!</v>
      </c>
      <c r="AY22" s="100" t="e">
        <f>IF(OR($I22=1,AND($I22=0,$L22=1)),中間シート!AV22,"")</f>
        <v>#REF!</v>
      </c>
      <c r="AZ22" s="100" t="e">
        <f>IF(OR($I22=1,AND($I22=0,$L22=1)),中間シート!AW22,"")</f>
        <v>#REF!</v>
      </c>
      <c r="BA22" s="100" t="e">
        <f>IF(OR($I22=1,AND($I22=0,$L22=1)),中間シート!AX22,"")</f>
        <v>#REF!</v>
      </c>
      <c r="BB22" s="100" t="e">
        <f>IF(OR($I22=1,AND($I22=0,$L22=1)),中間シート!AY22,"")</f>
        <v>#REF!</v>
      </c>
      <c r="BC22" s="100" t="e">
        <f>IF(OR($I22=1,AND($I22=0,$L22=1)),中間シート!AZ22,"")</f>
        <v>#REF!</v>
      </c>
      <c r="BD22" s="97" t="e">
        <f t="shared" si="3"/>
        <v>#REF!</v>
      </c>
    </row>
    <row r="23" spans="1:56" s="102" customFormat="1">
      <c r="A23" s="96">
        <f>中間シート!A23</f>
        <v>18</v>
      </c>
      <c r="B23" s="97">
        <f>中間シート!B23</f>
        <v>5</v>
      </c>
      <c r="C23" s="97" t="e">
        <f>中間シート!C23</f>
        <v>#REF!</v>
      </c>
      <c r="D23" s="97" t="e">
        <f>中間シート!D23</f>
        <v>#REF!</v>
      </c>
      <c r="E23" s="97" t="e">
        <f>中間シート!E23</f>
        <v>#REF!</v>
      </c>
      <c r="F23" s="97" t="e">
        <f>中間シート!F23</f>
        <v>#REF!</v>
      </c>
      <c r="G23" s="97">
        <f>中間シート!G23</f>
        <v>2</v>
      </c>
      <c r="H23" s="97" t="e">
        <f>中間シート!H23</f>
        <v>#REF!</v>
      </c>
      <c r="I23" s="97" t="e">
        <f>中間シート!I23</f>
        <v>#REF!</v>
      </c>
      <c r="J23" s="97" t="e">
        <f>中間シート!J23</f>
        <v>#REF!</v>
      </c>
      <c r="K23" s="97" t="e">
        <f>中間シート!K23</f>
        <v>#REF!</v>
      </c>
      <c r="L23" s="96" t="e">
        <f>中間シート!L23</f>
        <v>#REF!</v>
      </c>
      <c r="M23" s="96" t="e">
        <f>中間シート!M23</f>
        <v>#REF!</v>
      </c>
      <c r="N23" s="98" t="str">
        <f>""</f>
        <v/>
      </c>
      <c r="O23" s="98" t="str">
        <f>""</f>
        <v/>
      </c>
      <c r="P23" s="98" t="str">
        <f>""</f>
        <v/>
      </c>
      <c r="Q23" s="99"/>
      <c r="R23" s="98" t="e">
        <f>IF(OR($I23=1,AND($I23=0,$L23=1)),中間シート!R23,"")</f>
        <v>#REF!</v>
      </c>
      <c r="S23" s="100" t="e">
        <f t="shared" si="2"/>
        <v>#REF!</v>
      </c>
      <c r="T23" s="98" t="e">
        <f>IF(OR($I23=1,AND($I23=0,$L23=1)),中間シート!T23,"")</f>
        <v>#REF!</v>
      </c>
      <c r="U23" s="100" t="e">
        <f>IF(OR($I23=1,AND($I23=0,$L23=1)),中間シート!U23,"")</f>
        <v>#REF!</v>
      </c>
      <c r="V23" s="100" t="e">
        <f>IF(OR($I23=1,AND($I23=0,$L23=1)),中間シート!V23,"")</f>
        <v>#REF!</v>
      </c>
      <c r="W23" s="100" t="e">
        <f>IF(OR($I23=1,AND($I23=0,$L23=1)),中間シート!W23,"")</f>
        <v>#REF!</v>
      </c>
      <c r="X23" s="100" t="e">
        <f>IF(OR($I23=1,AND($I23=0,$L23=1)),中間シート!X23,"")</f>
        <v>#REF!</v>
      </c>
      <c r="Y23" s="100" t="e">
        <f>IF(OR($I23=1,AND($I23=0,$L23=1)),中間シート!Y23,"")</f>
        <v>#REF!</v>
      </c>
      <c r="Z23" s="100" t="e">
        <f>IF(OR($I23=1,AND($I23=0,$L23=1)),中間シート!Z23,"")</f>
        <v>#REF!</v>
      </c>
      <c r="AA23" s="100" t="e">
        <f>IF(OR($I23=1,AND($I23=0,$L23=1)),中間シート!AA23,"")</f>
        <v>#REF!</v>
      </c>
      <c r="AB23" s="100" t="e">
        <f>IF(OR($I23=1,AND($I23=0,$L23=1)),中間シート!AB23,"")</f>
        <v>#REF!</v>
      </c>
      <c r="AC23" s="100" t="e">
        <f>IF(OR($I23=1,AND($I23=0,$L23=1)),中間シート!AC23,"")</f>
        <v>#REF!</v>
      </c>
      <c r="AD23" s="100" t="e">
        <f>IF(OR($I23=1,AND($I23=0,$L23=1)),中間シート!AD23,"")</f>
        <v>#REF!</v>
      </c>
      <c r="AE23" s="100" t="e">
        <f>IF(OR($I23=1,AND($I23=0,$L23=1)),中間シート!AE23,"")</f>
        <v>#REF!</v>
      </c>
      <c r="AF23" s="100" t="e">
        <f>IF(OR($I23=1,AND($I23=0,$L23=1)),中間シート!AF23,"")</f>
        <v>#REF!</v>
      </c>
      <c r="AG23" s="171"/>
      <c r="AH23" s="100" t="e">
        <f>IF(OR($I23=1,AND($I23=0,$L23=1)),中間シート!AH23,"")</f>
        <v>#REF!</v>
      </c>
      <c r="AI23" s="100" t="e">
        <f>IF(OR($I23=1,AND($I23=0,$L23=1)),中間シート!AI23,"")</f>
        <v>#REF!</v>
      </c>
      <c r="AJ23" s="100" t="e">
        <f>IF(OR($I23=1,AND($I23=0,$L23=1)),中間シート!AJ23,"")</f>
        <v>#REF!</v>
      </c>
      <c r="AK23" s="100" t="e">
        <f>IF(OR($I23=1,AND($I23=0,$L23=1)),中間シート!AK23,"")</f>
        <v>#REF!</v>
      </c>
      <c r="AL23" s="100" t="e">
        <f>IF(OR($I23=1,AND($I23=0,$L23=1)),中間シート!AL23,"")</f>
        <v>#REF!</v>
      </c>
      <c r="AM23" s="100" t="e">
        <f>IF($H23=1,中間シート!AM23,"")</f>
        <v>#REF!</v>
      </c>
      <c r="AN23" s="100" t="e">
        <f>IF($H23=1,中間シート!AN23,"")</f>
        <v>#REF!</v>
      </c>
      <c r="AO23" s="100" t="e">
        <f>IF($H23=1,中間シート!AO23,"")</f>
        <v>#REF!</v>
      </c>
      <c r="AP23" s="171"/>
      <c r="AQ23" s="171"/>
      <c r="AR23" s="100" t="e">
        <f>IF(OR($I23=1,AND($I23=0,$L23=1)),中間シート!AR23,"")</f>
        <v>#REF!</v>
      </c>
      <c r="AS23" s="100"/>
      <c r="AT23" s="100"/>
      <c r="AU23" s="100"/>
      <c r="AV23" s="100" t="e">
        <f>IF(OR($I23=1,AND($I23=0,$L23=1)),中間シート!AS23,"")</f>
        <v>#REF!</v>
      </c>
      <c r="AW23" s="100" t="e">
        <f>IF(OR($I23=1,AND($I23=0,$L23=1)),中間シート!AT23,"")</f>
        <v>#REF!</v>
      </c>
      <c r="AX23" s="100" t="e">
        <f>IF(OR($I23=1,AND($I23=0,$L23=1)),中間シート!AU23,"")</f>
        <v>#REF!</v>
      </c>
      <c r="AY23" s="100" t="e">
        <f>IF(OR($I23=1,AND($I23=0,$L23=1)),中間シート!AV23,"")</f>
        <v>#REF!</v>
      </c>
      <c r="AZ23" s="100" t="e">
        <f>IF(OR($I23=1,AND($I23=0,$L23=1)),中間シート!AW23,"")</f>
        <v>#REF!</v>
      </c>
      <c r="BA23" s="100" t="e">
        <f>IF(OR($I23=1,AND($I23=0,$L23=1)),中間シート!AX23,"")</f>
        <v>#REF!</v>
      </c>
      <c r="BB23" s="100" t="e">
        <f>IF(OR($I23=1,AND($I23=0,$L23=1)),中間シート!AY23,"")</f>
        <v>#REF!</v>
      </c>
      <c r="BC23" s="100" t="e">
        <f>IF(OR($I23=1,AND($I23=0,$L23=1)),中間シート!AZ23,"")</f>
        <v>#REF!</v>
      </c>
      <c r="BD23" s="97" t="e">
        <f t="shared" si="3"/>
        <v>#REF!</v>
      </c>
    </row>
    <row r="24" spans="1:56" s="102" customFormat="1">
      <c r="A24" s="96">
        <f>中間シート!A24</f>
        <v>19</v>
      </c>
      <c r="B24" s="97">
        <f>中間シート!B24</f>
        <v>5</v>
      </c>
      <c r="C24" s="97" t="e">
        <f>中間シート!C24</f>
        <v>#REF!</v>
      </c>
      <c r="D24" s="97" t="e">
        <f>中間シート!D24</f>
        <v>#REF!</v>
      </c>
      <c r="E24" s="97" t="e">
        <f>中間シート!E24</f>
        <v>#REF!</v>
      </c>
      <c r="F24" s="97" t="e">
        <f>中間シート!F24</f>
        <v>#REF!</v>
      </c>
      <c r="G24" s="97">
        <f>中間シート!G24</f>
        <v>3</v>
      </c>
      <c r="H24" s="97" t="e">
        <f>中間シート!H24</f>
        <v>#REF!</v>
      </c>
      <c r="I24" s="97" t="e">
        <f>中間シート!I24</f>
        <v>#REF!</v>
      </c>
      <c r="J24" s="97" t="e">
        <f>中間シート!J24</f>
        <v>#REF!</v>
      </c>
      <c r="K24" s="97" t="e">
        <f>中間シート!K24</f>
        <v>#REF!</v>
      </c>
      <c r="L24" s="96" t="e">
        <f>中間シート!L24</f>
        <v>#REF!</v>
      </c>
      <c r="M24" s="96" t="e">
        <f>中間シート!M24</f>
        <v>#REF!</v>
      </c>
      <c r="N24" s="98" t="str">
        <f>""</f>
        <v/>
      </c>
      <c r="O24" s="98" t="str">
        <f>""</f>
        <v/>
      </c>
      <c r="P24" s="98" t="str">
        <f>""</f>
        <v/>
      </c>
      <c r="Q24" s="99"/>
      <c r="R24" s="98" t="e">
        <f>IF(OR($I24=1,AND($I24=0,$L24=1)),中間シート!R24,"")</f>
        <v>#REF!</v>
      </c>
      <c r="S24" s="100" t="e">
        <f t="shared" si="2"/>
        <v>#REF!</v>
      </c>
      <c r="T24" s="98" t="e">
        <f>IF(OR($I24=1,AND($I24=0,$L24=1)),中間シート!T24,"")</f>
        <v>#REF!</v>
      </c>
      <c r="U24" s="100" t="e">
        <f>IF(OR($I24=1,AND($I24=0,$L24=1)),中間シート!U24,"")</f>
        <v>#REF!</v>
      </c>
      <c r="V24" s="100" t="e">
        <f>IF(OR($I24=1,AND($I24=0,$L24=1)),中間シート!V24,"")</f>
        <v>#REF!</v>
      </c>
      <c r="W24" s="100" t="e">
        <f>IF(OR($I24=1,AND($I24=0,$L24=1)),中間シート!W24,"")</f>
        <v>#REF!</v>
      </c>
      <c r="X24" s="100" t="e">
        <f>IF(OR($I24=1,AND($I24=0,$L24=1)),中間シート!X24,"")</f>
        <v>#REF!</v>
      </c>
      <c r="Y24" s="100" t="e">
        <f>IF(OR($I24=1,AND($I24=0,$L24=1)),中間シート!Y24,"")</f>
        <v>#REF!</v>
      </c>
      <c r="Z24" s="100" t="e">
        <f>IF(OR($I24=1,AND($I24=0,$L24=1)),中間シート!Z24,"")</f>
        <v>#REF!</v>
      </c>
      <c r="AA24" s="100" t="e">
        <f>IF(OR($I24=1,AND($I24=0,$L24=1)),中間シート!AA24,"")</f>
        <v>#REF!</v>
      </c>
      <c r="AB24" s="100" t="e">
        <f>IF(OR($I24=1,AND($I24=0,$L24=1)),中間シート!AB24,"")</f>
        <v>#REF!</v>
      </c>
      <c r="AC24" s="100" t="e">
        <f>IF(OR($I24=1,AND($I24=0,$L24=1)),中間シート!AC24,"")</f>
        <v>#REF!</v>
      </c>
      <c r="AD24" s="100" t="e">
        <f>IF(OR($I24=1,AND($I24=0,$L24=1)),中間シート!AD24,"")</f>
        <v>#REF!</v>
      </c>
      <c r="AE24" s="100" t="e">
        <f>IF(OR($I24=1,AND($I24=0,$L24=1)),中間シート!AE24,"")</f>
        <v>#REF!</v>
      </c>
      <c r="AF24" s="100" t="e">
        <f>IF(OR($I24=1,AND($I24=0,$L24=1)),中間シート!AF24,"")</f>
        <v>#REF!</v>
      </c>
      <c r="AG24" s="171"/>
      <c r="AH24" s="100" t="e">
        <f>IF(OR($I24=1,AND($I24=0,$L24=1)),中間シート!AH24,"")</f>
        <v>#REF!</v>
      </c>
      <c r="AI24" s="100" t="e">
        <f>IF(OR($I24=1,AND($I24=0,$L24=1)),中間シート!AI24,"")</f>
        <v>#REF!</v>
      </c>
      <c r="AJ24" s="100" t="e">
        <f>IF(OR($I24=1,AND($I24=0,$L24=1)),中間シート!AJ24,"")</f>
        <v>#REF!</v>
      </c>
      <c r="AK24" s="100" t="e">
        <f>IF(OR($I24=1,AND($I24=0,$L24=1)),中間シート!AK24,"")</f>
        <v>#REF!</v>
      </c>
      <c r="AL24" s="100" t="e">
        <f>IF(OR($I24=1,AND($I24=0,$L24=1)),中間シート!AL24,"")</f>
        <v>#REF!</v>
      </c>
      <c r="AM24" s="100" t="e">
        <f>IF($H24=1,中間シート!AM24,"")</f>
        <v>#REF!</v>
      </c>
      <c r="AN24" s="100" t="e">
        <f>IF($H24=1,中間シート!AN24,"")</f>
        <v>#REF!</v>
      </c>
      <c r="AO24" s="100" t="e">
        <f>IF($H24=1,中間シート!AO24,"")</f>
        <v>#REF!</v>
      </c>
      <c r="AP24" s="171"/>
      <c r="AQ24" s="171"/>
      <c r="AR24" s="100" t="e">
        <f>IF(OR($I24=1,AND($I24=0,$L24=1)),中間シート!AR24,"")</f>
        <v>#REF!</v>
      </c>
      <c r="AS24" s="100"/>
      <c r="AT24" s="100"/>
      <c r="AU24" s="100"/>
      <c r="AV24" s="100" t="e">
        <f>IF(OR($I24=1,AND($I24=0,$L24=1)),中間シート!AS24,"")</f>
        <v>#REF!</v>
      </c>
      <c r="AW24" s="100" t="e">
        <f>IF(OR($I24=1,AND($I24=0,$L24=1)),中間シート!AT24,"")</f>
        <v>#REF!</v>
      </c>
      <c r="AX24" s="100" t="e">
        <f>IF(OR($I24=1,AND($I24=0,$L24=1)),中間シート!AU24,"")</f>
        <v>#REF!</v>
      </c>
      <c r="AY24" s="100" t="e">
        <f>IF(OR($I24=1,AND($I24=0,$L24=1)),中間シート!AV24,"")</f>
        <v>#REF!</v>
      </c>
      <c r="AZ24" s="100" t="e">
        <f>IF(OR($I24=1,AND($I24=0,$L24=1)),中間シート!AW24,"")</f>
        <v>#REF!</v>
      </c>
      <c r="BA24" s="100" t="e">
        <f>IF(OR($I24=1,AND($I24=0,$L24=1)),中間シート!AX24,"")</f>
        <v>#REF!</v>
      </c>
      <c r="BB24" s="100" t="e">
        <f>IF(OR($I24=1,AND($I24=0,$L24=1)),中間シート!AY24,"")</f>
        <v>#REF!</v>
      </c>
      <c r="BC24" s="100" t="e">
        <f>IF(OR($I24=1,AND($I24=0,$L24=1)),中間シート!AZ24,"")</f>
        <v>#REF!</v>
      </c>
      <c r="BD24" s="97" t="e">
        <f t="shared" si="3"/>
        <v>#REF!</v>
      </c>
    </row>
    <row r="25" spans="1:56" s="102" customFormat="1">
      <c r="A25" s="96">
        <f>中間シート!A25</f>
        <v>20</v>
      </c>
      <c r="B25" s="97">
        <f>中間シート!B25</f>
        <v>5</v>
      </c>
      <c r="C25" s="97" t="e">
        <f>中間シート!C25</f>
        <v>#REF!</v>
      </c>
      <c r="D25" s="97" t="e">
        <f>中間シート!D25</f>
        <v>#REF!</v>
      </c>
      <c r="E25" s="97" t="e">
        <f>中間シート!E25</f>
        <v>#REF!</v>
      </c>
      <c r="F25" s="97" t="e">
        <f>中間シート!F25</f>
        <v>#REF!</v>
      </c>
      <c r="G25" s="97">
        <f>中間シート!G25</f>
        <v>4</v>
      </c>
      <c r="H25" s="97" t="e">
        <f>中間シート!H25</f>
        <v>#REF!</v>
      </c>
      <c r="I25" s="97" t="e">
        <f>中間シート!I25</f>
        <v>#REF!</v>
      </c>
      <c r="J25" s="97" t="e">
        <f>中間シート!J25</f>
        <v>#REF!</v>
      </c>
      <c r="K25" s="97" t="e">
        <f>中間シート!K25</f>
        <v>#REF!</v>
      </c>
      <c r="L25" s="96" t="e">
        <f>中間シート!L25</f>
        <v>#REF!</v>
      </c>
      <c r="M25" s="96" t="e">
        <f>中間シート!M25</f>
        <v>#REF!</v>
      </c>
      <c r="N25" s="98" t="str">
        <f>""</f>
        <v/>
      </c>
      <c r="O25" s="98" t="str">
        <f>""</f>
        <v/>
      </c>
      <c r="P25" s="98" t="str">
        <f>""</f>
        <v/>
      </c>
      <c r="Q25" s="99"/>
      <c r="R25" s="98" t="e">
        <f>IF(OR($I25=1,AND($I25=0,$L25=1)),中間シート!R25,"")</f>
        <v>#REF!</v>
      </c>
      <c r="S25" s="100" t="e">
        <f t="shared" si="2"/>
        <v>#REF!</v>
      </c>
      <c r="T25" s="98" t="e">
        <f>IF(OR($I25=1,AND($I25=0,$L25=1)),中間シート!T25,"")</f>
        <v>#REF!</v>
      </c>
      <c r="U25" s="100" t="e">
        <f>IF(OR($I25=1,AND($I25=0,$L25=1)),中間シート!U25,"")</f>
        <v>#REF!</v>
      </c>
      <c r="V25" s="100" t="e">
        <f>IF(OR($I25=1,AND($I25=0,$L25=1)),中間シート!V25,"")</f>
        <v>#REF!</v>
      </c>
      <c r="W25" s="100" t="e">
        <f>IF(OR($I25=1,AND($I25=0,$L25=1)),中間シート!W25,"")</f>
        <v>#REF!</v>
      </c>
      <c r="X25" s="100" t="e">
        <f>IF(OR($I25=1,AND($I25=0,$L25=1)),中間シート!X25,"")</f>
        <v>#REF!</v>
      </c>
      <c r="Y25" s="100" t="e">
        <f>IF(OR($I25=1,AND($I25=0,$L25=1)),中間シート!Y25,"")</f>
        <v>#REF!</v>
      </c>
      <c r="Z25" s="100" t="e">
        <f>IF(OR($I25=1,AND($I25=0,$L25=1)),中間シート!Z25,"")</f>
        <v>#REF!</v>
      </c>
      <c r="AA25" s="100" t="e">
        <f>IF(OR($I25=1,AND($I25=0,$L25=1)),中間シート!AA25,"")</f>
        <v>#REF!</v>
      </c>
      <c r="AB25" s="100" t="e">
        <f>IF(OR($I25=1,AND($I25=0,$L25=1)),中間シート!AB25,"")</f>
        <v>#REF!</v>
      </c>
      <c r="AC25" s="100" t="e">
        <f>IF(OR($I25=1,AND($I25=0,$L25=1)),中間シート!AC25,"")</f>
        <v>#REF!</v>
      </c>
      <c r="AD25" s="100" t="e">
        <f>IF(OR($I25=1,AND($I25=0,$L25=1)),中間シート!AD25,"")</f>
        <v>#REF!</v>
      </c>
      <c r="AE25" s="100" t="e">
        <f>IF(OR($I25=1,AND($I25=0,$L25=1)),中間シート!AE25,"")</f>
        <v>#REF!</v>
      </c>
      <c r="AF25" s="100" t="e">
        <f>IF(OR($I25=1,AND($I25=0,$L25=1)),中間シート!AF25,"")</f>
        <v>#REF!</v>
      </c>
      <c r="AG25" s="171"/>
      <c r="AH25" s="100" t="e">
        <f>IF(OR($I25=1,AND($I25=0,$L25=1)),中間シート!AH25,"")</f>
        <v>#REF!</v>
      </c>
      <c r="AI25" s="100" t="e">
        <f>IF(OR($I25=1,AND($I25=0,$L25=1)),中間シート!AI25,"")</f>
        <v>#REF!</v>
      </c>
      <c r="AJ25" s="100" t="e">
        <f>IF(OR($I25=1,AND($I25=0,$L25=1)),中間シート!AJ25,"")</f>
        <v>#REF!</v>
      </c>
      <c r="AK25" s="100" t="e">
        <f>IF(OR($I25=1,AND($I25=0,$L25=1)),中間シート!AK25,"")</f>
        <v>#REF!</v>
      </c>
      <c r="AL25" s="100" t="e">
        <f>IF(OR($I25=1,AND($I25=0,$L25=1)),中間シート!AL25,"")</f>
        <v>#REF!</v>
      </c>
      <c r="AM25" s="100" t="e">
        <f>IF($H25=1,中間シート!AM25,"")</f>
        <v>#REF!</v>
      </c>
      <c r="AN25" s="100" t="e">
        <f>IF($H25=1,中間シート!AN25,"")</f>
        <v>#REF!</v>
      </c>
      <c r="AO25" s="100" t="e">
        <f>IF($H25=1,中間シート!AO25,"")</f>
        <v>#REF!</v>
      </c>
      <c r="AP25" s="171"/>
      <c r="AQ25" s="171"/>
      <c r="AR25" s="100" t="e">
        <f>IF(OR($I25=1,AND($I25=0,$L25=1)),中間シート!AR25,"")</f>
        <v>#REF!</v>
      </c>
      <c r="AS25" s="100"/>
      <c r="AT25" s="100"/>
      <c r="AU25" s="100"/>
      <c r="AV25" s="100" t="e">
        <f>IF(OR($I25=1,AND($I25=0,$L25=1)),中間シート!AS25,"")</f>
        <v>#REF!</v>
      </c>
      <c r="AW25" s="100" t="e">
        <f>IF(OR($I25=1,AND($I25=0,$L25=1)),中間シート!AT25,"")</f>
        <v>#REF!</v>
      </c>
      <c r="AX25" s="100" t="e">
        <f>IF(OR($I25=1,AND($I25=0,$L25=1)),中間シート!AU25,"")</f>
        <v>#REF!</v>
      </c>
      <c r="AY25" s="100" t="e">
        <f>IF(OR($I25=1,AND($I25=0,$L25=1)),中間シート!AV25,"")</f>
        <v>#REF!</v>
      </c>
      <c r="AZ25" s="100" t="e">
        <f>IF(OR($I25=1,AND($I25=0,$L25=1)),中間シート!AW25,"")</f>
        <v>#REF!</v>
      </c>
      <c r="BA25" s="100" t="e">
        <f>IF(OR($I25=1,AND($I25=0,$L25=1)),中間シート!AX25,"")</f>
        <v>#REF!</v>
      </c>
      <c r="BB25" s="100" t="e">
        <f>IF(OR($I25=1,AND($I25=0,$L25=1)),中間シート!AY25,"")</f>
        <v>#REF!</v>
      </c>
      <c r="BC25" s="100" t="e">
        <f>IF(OR($I25=1,AND($I25=0,$L25=1)),中間シート!AZ25,"")</f>
        <v>#REF!</v>
      </c>
      <c r="BD25" s="97" t="e">
        <f t="shared" si="3"/>
        <v>#REF!</v>
      </c>
    </row>
    <row r="26" spans="1:56">
      <c r="A26" s="96">
        <f>中間シート!A26</f>
        <v>21</v>
      </c>
      <c r="B26" s="72">
        <f>中間シート!B26</f>
        <v>6</v>
      </c>
      <c r="C26" s="72" t="e">
        <f>中間シート!C26</f>
        <v>#REF!</v>
      </c>
      <c r="D26" s="72" t="e">
        <f>中間シート!D26</f>
        <v>#REF!</v>
      </c>
      <c r="E26" s="72" t="e">
        <f>中間シート!E26</f>
        <v>#REF!</v>
      </c>
      <c r="F26" s="72" t="e">
        <f>中間シート!F26</f>
        <v>#REF!</v>
      </c>
      <c r="G26" s="72">
        <f>中間シート!G26</f>
        <v>1</v>
      </c>
      <c r="H26" s="72" t="e">
        <f>中間シート!H26</f>
        <v>#REF!</v>
      </c>
      <c r="I26" s="72" t="e">
        <f>中間シート!I26</f>
        <v>#REF!</v>
      </c>
      <c r="J26" s="72" t="e">
        <f>中間シート!J26</f>
        <v>#REF!</v>
      </c>
      <c r="K26" s="72" t="e">
        <f>中間シート!K26</f>
        <v>#REF!</v>
      </c>
      <c r="L26" s="71" t="e">
        <f>中間シート!L26</f>
        <v>#REF!</v>
      </c>
      <c r="M26" s="96" t="e">
        <f>中間シート!M26</f>
        <v>#REF!</v>
      </c>
      <c r="N26" s="73" t="str">
        <f>""</f>
        <v/>
      </c>
      <c r="O26" s="73" t="str">
        <f>""</f>
        <v/>
      </c>
      <c r="P26" s="73" t="str">
        <f>""</f>
        <v/>
      </c>
      <c r="Q26" s="74"/>
      <c r="R26" s="98" t="e">
        <f>IF(OR($I26=1,AND($I26=0,$L26=1)),中間シート!R26,"")</f>
        <v>#REF!</v>
      </c>
      <c r="S26" s="75" t="e">
        <f t="shared" si="2"/>
        <v>#REF!</v>
      </c>
      <c r="T26" s="73" t="e">
        <f>IF(OR($I26=1,AND($I26=0,$L26=1)),中間シート!T26,"")</f>
        <v>#REF!</v>
      </c>
      <c r="U26" s="75" t="e">
        <f>IF(OR($I26=1,AND($I26=0,$L26=1)),中間シート!U26,"")</f>
        <v>#REF!</v>
      </c>
      <c r="V26" s="75" t="e">
        <f>IF(OR($I26=1,AND($I26=0,$L26=1)),中間シート!V26,"")</f>
        <v>#REF!</v>
      </c>
      <c r="W26" s="75" t="e">
        <f>IF(OR($I26=1,AND($I26=0,$L26=1)),中間シート!W26,"")</f>
        <v>#REF!</v>
      </c>
      <c r="X26" s="75" t="e">
        <f>IF(OR($I26=1,AND($I26=0,$L26=1)),中間シート!X26,"")</f>
        <v>#REF!</v>
      </c>
      <c r="Y26" s="75" t="e">
        <f>IF(OR($I26=1,AND($I26=0,$L26=1)),中間シート!Y26,"")</f>
        <v>#REF!</v>
      </c>
      <c r="Z26" s="75" t="e">
        <f>IF(OR($I26=1,AND($I26=0,$L26=1)),中間シート!Z26,"")</f>
        <v>#REF!</v>
      </c>
      <c r="AA26" s="75" t="e">
        <f>IF(OR($I26=1,AND($I26=0,$L26=1)),中間シート!AA26,"")</f>
        <v>#REF!</v>
      </c>
      <c r="AB26" s="75" t="e">
        <f>IF(OR($I26=1,AND($I26=0,$L26=1)),中間シート!AB26,"")</f>
        <v>#REF!</v>
      </c>
      <c r="AC26" s="75" t="e">
        <f>IF(OR($I26=1,AND($I26=0,$L26=1)),中間シート!AC26,"")</f>
        <v>#REF!</v>
      </c>
      <c r="AD26" s="75" t="e">
        <f>IF(OR($I26=1,AND($I26=0,$L26=1)),中間シート!AD26,"")</f>
        <v>#REF!</v>
      </c>
      <c r="AE26" s="75" t="e">
        <f>IF(OR($I26=1,AND($I26=0,$L26=1)),中間シート!AE26,"")</f>
        <v>#REF!</v>
      </c>
      <c r="AF26" s="75" t="e">
        <f>IF(OR($I26=1,AND($I26=0,$L26=1)),中間シート!AF26,"")</f>
        <v>#REF!</v>
      </c>
      <c r="AG26" s="171"/>
      <c r="AH26" s="75" t="e">
        <f>IF(OR($I26=1,AND($I26=0,$L26=1)),中間シート!AH26,"")</f>
        <v>#REF!</v>
      </c>
      <c r="AI26" s="75" t="e">
        <f>IF(OR($I26=1,AND($I26=0,$L26=1)),中間シート!AI26,"")</f>
        <v>#REF!</v>
      </c>
      <c r="AJ26" s="75" t="e">
        <f>IF(OR($I26=1,AND($I26=0,$L26=1)),中間シート!AJ26,"")</f>
        <v>#REF!</v>
      </c>
      <c r="AK26" s="75" t="e">
        <f>IF(OR($I26=1,AND($I26=0,$L26=1)),中間シート!AK26,"")</f>
        <v>#REF!</v>
      </c>
      <c r="AL26" s="75" t="e">
        <f>IF(OR($I26=1,AND($I26=0,$L26=1)),中間シート!AL26,"")</f>
        <v>#REF!</v>
      </c>
      <c r="AM26" s="75" t="e">
        <f>IF($H26=1,中間シート!AM26,"")</f>
        <v>#REF!</v>
      </c>
      <c r="AN26" s="75" t="e">
        <f>IF($H26=1,中間シート!AN26,"")</f>
        <v>#REF!</v>
      </c>
      <c r="AO26" s="75" t="e">
        <f>IF($H26=1,中間シート!AO26,"")</f>
        <v>#REF!</v>
      </c>
      <c r="AP26" s="171"/>
      <c r="AQ26" s="171"/>
      <c r="AR26" s="75" t="e">
        <f>IF(OR($I26=1,AND($I26=0,$L26=1)),中間シート!AR26,"")</f>
        <v>#REF!</v>
      </c>
      <c r="AS26" s="72"/>
      <c r="AT26" s="72"/>
      <c r="AU26" s="72"/>
      <c r="AV26" s="75" t="e">
        <f>IF(OR($I26=1,AND($I26=0,$L26=1)),中間シート!AS26,"")</f>
        <v>#REF!</v>
      </c>
      <c r="AW26" s="75" t="e">
        <f>IF(OR($I26=1,AND($I26=0,$L26=1)),中間シート!AT26,"")</f>
        <v>#REF!</v>
      </c>
      <c r="AX26" s="75" t="e">
        <f>IF(OR($I26=1,AND($I26=0,$L26=1)),中間シート!AU26,"")</f>
        <v>#REF!</v>
      </c>
      <c r="AY26" s="75" t="e">
        <f>IF(OR($I26=1,AND($I26=0,$L26=1)),中間シート!AV26,"")</f>
        <v>#REF!</v>
      </c>
      <c r="AZ26" s="75" t="e">
        <f>IF(OR($I26=1,AND($I26=0,$L26=1)),中間シート!AW26,"")</f>
        <v>#REF!</v>
      </c>
      <c r="BA26" s="75" t="e">
        <f>IF(OR($I26=1,AND($I26=0,$L26=1)),中間シート!AX26,"")</f>
        <v>#REF!</v>
      </c>
      <c r="BB26" s="75" t="e">
        <f>IF(OR($I26=1,AND($I26=0,$L26=1)),中間シート!AY26,"")</f>
        <v>#REF!</v>
      </c>
      <c r="BC26" s="75" t="e">
        <f>IF(OR($I26=1,AND($I26=0,$L26=1)),中間シート!AZ26,"")</f>
        <v>#REF!</v>
      </c>
      <c r="BD26" s="72" t="e">
        <f t="shared" si="3"/>
        <v>#REF!</v>
      </c>
    </row>
    <row r="27" spans="1:56">
      <c r="A27" s="96">
        <f>中間シート!A27</f>
        <v>22</v>
      </c>
      <c r="B27" s="72">
        <f>中間シート!B27</f>
        <v>6</v>
      </c>
      <c r="C27" s="72" t="e">
        <f>中間シート!C27</f>
        <v>#REF!</v>
      </c>
      <c r="D27" s="72" t="e">
        <f>中間シート!D27</f>
        <v>#REF!</v>
      </c>
      <c r="E27" s="72" t="e">
        <f>中間シート!E27</f>
        <v>#REF!</v>
      </c>
      <c r="F27" s="72" t="e">
        <f>中間シート!F27</f>
        <v>#REF!</v>
      </c>
      <c r="G27" s="72">
        <f>中間シート!G27</f>
        <v>2</v>
      </c>
      <c r="H27" s="72" t="e">
        <f>中間シート!H27</f>
        <v>#REF!</v>
      </c>
      <c r="I27" s="72" t="e">
        <f>中間シート!I27</f>
        <v>#REF!</v>
      </c>
      <c r="J27" s="72" t="e">
        <f>中間シート!J27</f>
        <v>#REF!</v>
      </c>
      <c r="K27" s="72" t="e">
        <f>中間シート!K27</f>
        <v>#REF!</v>
      </c>
      <c r="L27" s="71" t="e">
        <f>中間シート!L27</f>
        <v>#REF!</v>
      </c>
      <c r="M27" s="96" t="e">
        <f>中間シート!M27</f>
        <v>#REF!</v>
      </c>
      <c r="N27" s="73" t="str">
        <f>""</f>
        <v/>
      </c>
      <c r="O27" s="73" t="str">
        <f>""</f>
        <v/>
      </c>
      <c r="P27" s="73" t="str">
        <f>""</f>
        <v/>
      </c>
      <c r="Q27" s="74"/>
      <c r="R27" s="98" t="e">
        <f>IF(OR($I27=1,AND($I27=0,$L27=1)),中間シート!R27,"")</f>
        <v>#REF!</v>
      </c>
      <c r="S27" s="75" t="e">
        <f t="shared" si="2"/>
        <v>#REF!</v>
      </c>
      <c r="T27" s="73" t="e">
        <f>IF(OR($I27=1,AND($I27=0,$L27=1)),中間シート!T27,"")</f>
        <v>#REF!</v>
      </c>
      <c r="U27" s="75" t="e">
        <f>IF(OR($I27=1,AND($I27=0,$L27=1)),中間シート!U27,"")</f>
        <v>#REF!</v>
      </c>
      <c r="V27" s="75" t="e">
        <f>IF(OR($I27=1,AND($I27=0,$L27=1)),中間シート!V27,"")</f>
        <v>#REF!</v>
      </c>
      <c r="W27" s="75" t="e">
        <f>IF(OR($I27=1,AND($I27=0,$L27=1)),中間シート!W27,"")</f>
        <v>#REF!</v>
      </c>
      <c r="X27" s="75" t="e">
        <f>IF(OR($I27=1,AND($I27=0,$L27=1)),中間シート!X27,"")</f>
        <v>#REF!</v>
      </c>
      <c r="Y27" s="75" t="e">
        <f>IF(OR($I27=1,AND($I27=0,$L27=1)),中間シート!Y27,"")</f>
        <v>#REF!</v>
      </c>
      <c r="Z27" s="75" t="e">
        <f>IF(OR($I27=1,AND($I27=0,$L27=1)),中間シート!Z27,"")</f>
        <v>#REF!</v>
      </c>
      <c r="AA27" s="75" t="e">
        <f>IF(OR($I27=1,AND($I27=0,$L27=1)),中間シート!AA27,"")</f>
        <v>#REF!</v>
      </c>
      <c r="AB27" s="75" t="e">
        <f>IF(OR($I27=1,AND($I27=0,$L27=1)),中間シート!AB27,"")</f>
        <v>#REF!</v>
      </c>
      <c r="AC27" s="75" t="e">
        <f>IF(OR($I27=1,AND($I27=0,$L27=1)),中間シート!AC27,"")</f>
        <v>#REF!</v>
      </c>
      <c r="AD27" s="75" t="e">
        <f>IF(OR($I27=1,AND($I27=0,$L27=1)),中間シート!AD27,"")</f>
        <v>#REF!</v>
      </c>
      <c r="AE27" s="75" t="e">
        <f>IF(OR($I27=1,AND($I27=0,$L27=1)),中間シート!AE27,"")</f>
        <v>#REF!</v>
      </c>
      <c r="AF27" s="75" t="e">
        <f>IF(OR($I27=1,AND($I27=0,$L27=1)),中間シート!AF27,"")</f>
        <v>#REF!</v>
      </c>
      <c r="AG27" s="171"/>
      <c r="AH27" s="75" t="e">
        <f>IF(OR($I27=1,AND($I27=0,$L27=1)),中間シート!AH27,"")</f>
        <v>#REF!</v>
      </c>
      <c r="AI27" s="75" t="e">
        <f>IF(OR($I27=1,AND($I27=0,$L27=1)),中間シート!AI27,"")</f>
        <v>#REF!</v>
      </c>
      <c r="AJ27" s="75" t="e">
        <f>IF(OR($I27=1,AND($I27=0,$L27=1)),中間シート!AJ27,"")</f>
        <v>#REF!</v>
      </c>
      <c r="AK27" s="75" t="e">
        <f>IF(OR($I27=1,AND($I27=0,$L27=1)),中間シート!AK27,"")</f>
        <v>#REF!</v>
      </c>
      <c r="AL27" s="75" t="e">
        <f>IF(OR($I27=1,AND($I27=0,$L27=1)),中間シート!AL27,"")</f>
        <v>#REF!</v>
      </c>
      <c r="AM27" s="75" t="e">
        <f>IF($H27=1,中間シート!AM27,"")</f>
        <v>#REF!</v>
      </c>
      <c r="AN27" s="75" t="e">
        <f>IF($H27=1,中間シート!AN27,"")</f>
        <v>#REF!</v>
      </c>
      <c r="AO27" s="75" t="e">
        <f>IF($H27=1,中間シート!AO27,"")</f>
        <v>#REF!</v>
      </c>
      <c r="AP27" s="171"/>
      <c r="AQ27" s="171"/>
      <c r="AR27" s="75" t="e">
        <f>IF(OR($I27=1,AND($I27=0,$L27=1)),中間シート!AR27,"")</f>
        <v>#REF!</v>
      </c>
      <c r="AS27" s="72"/>
      <c r="AT27" s="72"/>
      <c r="AU27" s="72"/>
      <c r="AV27" s="75" t="e">
        <f>IF(OR($I27=1,AND($I27=0,$L27=1)),中間シート!AS27,"")</f>
        <v>#REF!</v>
      </c>
      <c r="AW27" s="75" t="e">
        <f>IF(OR($I27=1,AND($I27=0,$L27=1)),中間シート!AT27,"")</f>
        <v>#REF!</v>
      </c>
      <c r="AX27" s="75" t="e">
        <f>IF(OR($I27=1,AND($I27=0,$L27=1)),中間シート!AU27,"")</f>
        <v>#REF!</v>
      </c>
      <c r="AY27" s="75" t="e">
        <f>IF(OR($I27=1,AND($I27=0,$L27=1)),中間シート!AV27,"")</f>
        <v>#REF!</v>
      </c>
      <c r="AZ27" s="75" t="e">
        <f>IF(OR($I27=1,AND($I27=0,$L27=1)),中間シート!AW27,"")</f>
        <v>#REF!</v>
      </c>
      <c r="BA27" s="75" t="e">
        <f>IF(OR($I27=1,AND($I27=0,$L27=1)),中間シート!AX27,"")</f>
        <v>#REF!</v>
      </c>
      <c r="BB27" s="75" t="e">
        <f>IF(OR($I27=1,AND($I27=0,$L27=1)),中間シート!AY27,"")</f>
        <v>#REF!</v>
      </c>
      <c r="BC27" s="75" t="e">
        <f>IF(OR($I27=1,AND($I27=0,$L27=1)),中間シート!AZ27,"")</f>
        <v>#REF!</v>
      </c>
      <c r="BD27" s="72" t="e">
        <f t="shared" ref="BD27:BD41" si="4">L27</f>
        <v>#REF!</v>
      </c>
    </row>
    <row r="28" spans="1:56">
      <c r="A28" s="96">
        <f>中間シート!A28</f>
        <v>23</v>
      </c>
      <c r="B28" s="72">
        <f>中間シート!B28</f>
        <v>6</v>
      </c>
      <c r="C28" s="72" t="e">
        <f>中間シート!C28</f>
        <v>#REF!</v>
      </c>
      <c r="D28" s="72" t="e">
        <f>中間シート!D28</f>
        <v>#REF!</v>
      </c>
      <c r="E28" s="72" t="e">
        <f>中間シート!E28</f>
        <v>#REF!</v>
      </c>
      <c r="F28" s="72" t="e">
        <f>中間シート!F28</f>
        <v>#REF!</v>
      </c>
      <c r="G28" s="72">
        <f>中間シート!G28</f>
        <v>3</v>
      </c>
      <c r="H28" s="72" t="e">
        <f>中間シート!H28</f>
        <v>#REF!</v>
      </c>
      <c r="I28" s="72" t="e">
        <f>中間シート!I28</f>
        <v>#REF!</v>
      </c>
      <c r="J28" s="72" t="e">
        <f>中間シート!J28</f>
        <v>#REF!</v>
      </c>
      <c r="K28" s="72" t="e">
        <f>中間シート!K28</f>
        <v>#REF!</v>
      </c>
      <c r="L28" s="71" t="e">
        <f>中間シート!L28</f>
        <v>#REF!</v>
      </c>
      <c r="M28" s="96" t="e">
        <f>中間シート!M28</f>
        <v>#REF!</v>
      </c>
      <c r="N28" s="73" t="str">
        <f>""</f>
        <v/>
      </c>
      <c r="O28" s="73" t="str">
        <f>""</f>
        <v/>
      </c>
      <c r="P28" s="73" t="str">
        <f>""</f>
        <v/>
      </c>
      <c r="Q28" s="74"/>
      <c r="R28" s="98" t="e">
        <f>IF(OR($I28=1,AND($I28=0,$L28=1)),中間シート!R28,"")</f>
        <v>#REF!</v>
      </c>
      <c r="S28" s="75" t="e">
        <f t="shared" ref="S28:S41" si="5">IF(K28=0,"",K28)</f>
        <v>#REF!</v>
      </c>
      <c r="T28" s="73" t="e">
        <f>IF(OR($I28=1,AND($I28=0,$L28=1)),中間シート!T28,"")</f>
        <v>#REF!</v>
      </c>
      <c r="U28" s="75" t="e">
        <f>IF(OR($I28=1,AND($I28=0,$L28=1)),中間シート!U28,"")</f>
        <v>#REF!</v>
      </c>
      <c r="V28" s="75" t="e">
        <f>IF(OR($I28=1,AND($I28=0,$L28=1)),中間シート!V28,"")</f>
        <v>#REF!</v>
      </c>
      <c r="W28" s="75" t="e">
        <f>IF(OR($I28=1,AND($I28=0,$L28=1)),中間シート!W28,"")</f>
        <v>#REF!</v>
      </c>
      <c r="X28" s="75" t="e">
        <f>IF(OR($I28=1,AND($I28=0,$L28=1)),中間シート!X28,"")</f>
        <v>#REF!</v>
      </c>
      <c r="Y28" s="75" t="e">
        <f>IF(OR($I28=1,AND($I28=0,$L28=1)),中間シート!Y28,"")</f>
        <v>#REF!</v>
      </c>
      <c r="Z28" s="75" t="e">
        <f>IF(OR($I28=1,AND($I28=0,$L28=1)),中間シート!Z28,"")</f>
        <v>#REF!</v>
      </c>
      <c r="AA28" s="75" t="e">
        <f>IF(OR($I28=1,AND($I28=0,$L28=1)),中間シート!AA28,"")</f>
        <v>#REF!</v>
      </c>
      <c r="AB28" s="75" t="e">
        <f>IF(OR($I28=1,AND($I28=0,$L28=1)),中間シート!AB28,"")</f>
        <v>#REF!</v>
      </c>
      <c r="AC28" s="75" t="e">
        <f>IF(OR($I28=1,AND($I28=0,$L28=1)),中間シート!AC28,"")</f>
        <v>#REF!</v>
      </c>
      <c r="AD28" s="75" t="e">
        <f>IF(OR($I28=1,AND($I28=0,$L28=1)),中間シート!AD28,"")</f>
        <v>#REF!</v>
      </c>
      <c r="AE28" s="75" t="e">
        <f>IF(OR($I28=1,AND($I28=0,$L28=1)),中間シート!AE28,"")</f>
        <v>#REF!</v>
      </c>
      <c r="AF28" s="75" t="e">
        <f>IF(OR($I28=1,AND($I28=0,$L28=1)),中間シート!AF28,"")</f>
        <v>#REF!</v>
      </c>
      <c r="AG28" s="171"/>
      <c r="AH28" s="75" t="e">
        <f>IF(OR($I28=1,AND($I28=0,$L28=1)),中間シート!AH28,"")</f>
        <v>#REF!</v>
      </c>
      <c r="AI28" s="75" t="e">
        <f>IF(OR($I28=1,AND($I28=0,$L28=1)),中間シート!AI28,"")</f>
        <v>#REF!</v>
      </c>
      <c r="AJ28" s="75" t="e">
        <f>IF(OR($I28=1,AND($I28=0,$L28=1)),中間シート!AJ28,"")</f>
        <v>#REF!</v>
      </c>
      <c r="AK28" s="75" t="e">
        <f>IF(OR($I28=1,AND($I28=0,$L28=1)),中間シート!AK28,"")</f>
        <v>#REF!</v>
      </c>
      <c r="AL28" s="75" t="e">
        <f>IF(OR($I28=1,AND($I28=0,$L28=1)),中間シート!AL28,"")</f>
        <v>#REF!</v>
      </c>
      <c r="AM28" s="75" t="e">
        <f>IF($H28=1,中間シート!AM28,"")</f>
        <v>#REF!</v>
      </c>
      <c r="AN28" s="75" t="e">
        <f>IF($H28=1,中間シート!AN28,"")</f>
        <v>#REF!</v>
      </c>
      <c r="AO28" s="75" t="e">
        <f>IF($H28=1,中間シート!AO28,"")</f>
        <v>#REF!</v>
      </c>
      <c r="AP28" s="171"/>
      <c r="AQ28" s="171"/>
      <c r="AR28" s="75" t="e">
        <f>IF(OR($I28=1,AND($I28=0,$L28=1)),中間シート!AR28,"")</f>
        <v>#REF!</v>
      </c>
      <c r="AS28" s="72"/>
      <c r="AT28" s="72"/>
      <c r="AU28" s="72"/>
      <c r="AV28" s="75" t="e">
        <f>IF(OR($I28=1,AND($I28=0,$L28=1)),中間シート!AS28,"")</f>
        <v>#REF!</v>
      </c>
      <c r="AW28" s="75" t="e">
        <f>IF(OR($I28=1,AND($I28=0,$L28=1)),中間シート!AT28,"")</f>
        <v>#REF!</v>
      </c>
      <c r="AX28" s="75" t="e">
        <f>IF(OR($I28=1,AND($I28=0,$L28=1)),中間シート!AU28,"")</f>
        <v>#REF!</v>
      </c>
      <c r="AY28" s="75" t="e">
        <f>IF(OR($I28=1,AND($I28=0,$L28=1)),中間シート!AV28,"")</f>
        <v>#REF!</v>
      </c>
      <c r="AZ28" s="75" t="e">
        <f>IF(OR($I28=1,AND($I28=0,$L28=1)),中間シート!AW28,"")</f>
        <v>#REF!</v>
      </c>
      <c r="BA28" s="75" t="e">
        <f>IF(OR($I28=1,AND($I28=0,$L28=1)),中間シート!AX28,"")</f>
        <v>#REF!</v>
      </c>
      <c r="BB28" s="75" t="e">
        <f>IF(OR($I28=1,AND($I28=0,$L28=1)),中間シート!AY28,"")</f>
        <v>#REF!</v>
      </c>
      <c r="BC28" s="75" t="e">
        <f>IF(OR($I28=1,AND($I28=0,$L28=1)),中間シート!AZ28,"")</f>
        <v>#REF!</v>
      </c>
      <c r="BD28" s="72" t="e">
        <f t="shared" si="4"/>
        <v>#REF!</v>
      </c>
    </row>
    <row r="29" spans="1:56">
      <c r="A29" s="96">
        <f>中間シート!A29</f>
        <v>24</v>
      </c>
      <c r="B29" s="72">
        <f>中間シート!B29</f>
        <v>6</v>
      </c>
      <c r="C29" s="72" t="e">
        <f>中間シート!C29</f>
        <v>#REF!</v>
      </c>
      <c r="D29" s="72" t="e">
        <f>中間シート!D29</f>
        <v>#REF!</v>
      </c>
      <c r="E29" s="72" t="e">
        <f>中間シート!E29</f>
        <v>#REF!</v>
      </c>
      <c r="F29" s="72" t="e">
        <f>中間シート!F29</f>
        <v>#REF!</v>
      </c>
      <c r="G29" s="72">
        <f>中間シート!G29</f>
        <v>4</v>
      </c>
      <c r="H29" s="72" t="e">
        <f>中間シート!H29</f>
        <v>#REF!</v>
      </c>
      <c r="I29" s="72" t="e">
        <f>中間シート!I29</f>
        <v>#REF!</v>
      </c>
      <c r="J29" s="72" t="e">
        <f>中間シート!J29</f>
        <v>#REF!</v>
      </c>
      <c r="K29" s="72" t="e">
        <f>中間シート!K29</f>
        <v>#REF!</v>
      </c>
      <c r="L29" s="71" t="e">
        <f>中間シート!L29</f>
        <v>#REF!</v>
      </c>
      <c r="M29" s="96" t="e">
        <f>中間シート!M29</f>
        <v>#REF!</v>
      </c>
      <c r="N29" s="73" t="str">
        <f>""</f>
        <v/>
      </c>
      <c r="O29" s="73" t="str">
        <f>""</f>
        <v/>
      </c>
      <c r="P29" s="73" t="str">
        <f>""</f>
        <v/>
      </c>
      <c r="Q29" s="74"/>
      <c r="R29" s="98" t="e">
        <f>IF(OR($I29=1,AND($I29=0,$L29=1)),中間シート!R29,"")</f>
        <v>#REF!</v>
      </c>
      <c r="S29" s="75" t="e">
        <f t="shared" si="5"/>
        <v>#REF!</v>
      </c>
      <c r="T29" s="73" t="e">
        <f>IF(OR($I29=1,AND($I29=0,$L29=1)),中間シート!T29,"")</f>
        <v>#REF!</v>
      </c>
      <c r="U29" s="75" t="e">
        <f>IF(OR($I29=1,AND($I29=0,$L29=1)),中間シート!U29,"")</f>
        <v>#REF!</v>
      </c>
      <c r="V29" s="75" t="e">
        <f>IF(OR($I29=1,AND($I29=0,$L29=1)),中間シート!V29,"")</f>
        <v>#REF!</v>
      </c>
      <c r="W29" s="75" t="e">
        <f>IF(OR($I29=1,AND($I29=0,$L29=1)),中間シート!W29,"")</f>
        <v>#REF!</v>
      </c>
      <c r="X29" s="75" t="e">
        <f>IF(OR($I29=1,AND($I29=0,$L29=1)),中間シート!X29,"")</f>
        <v>#REF!</v>
      </c>
      <c r="Y29" s="75" t="e">
        <f>IF(OR($I29=1,AND($I29=0,$L29=1)),中間シート!Y29,"")</f>
        <v>#REF!</v>
      </c>
      <c r="Z29" s="75" t="e">
        <f>IF(OR($I29=1,AND($I29=0,$L29=1)),中間シート!Z29,"")</f>
        <v>#REF!</v>
      </c>
      <c r="AA29" s="75" t="e">
        <f>IF(OR($I29=1,AND($I29=0,$L29=1)),中間シート!AA29,"")</f>
        <v>#REF!</v>
      </c>
      <c r="AB29" s="75" t="e">
        <f>IF(OR($I29=1,AND($I29=0,$L29=1)),中間シート!AB29,"")</f>
        <v>#REF!</v>
      </c>
      <c r="AC29" s="75" t="e">
        <f>IF(OR($I29=1,AND($I29=0,$L29=1)),中間シート!AC29,"")</f>
        <v>#REF!</v>
      </c>
      <c r="AD29" s="75" t="e">
        <f>IF(OR($I29=1,AND($I29=0,$L29=1)),中間シート!AD29,"")</f>
        <v>#REF!</v>
      </c>
      <c r="AE29" s="75" t="e">
        <f>IF(OR($I29=1,AND($I29=0,$L29=1)),中間シート!AE29,"")</f>
        <v>#REF!</v>
      </c>
      <c r="AF29" s="75" t="e">
        <f>IF(OR($I29=1,AND($I29=0,$L29=1)),中間シート!AF29,"")</f>
        <v>#REF!</v>
      </c>
      <c r="AG29" s="171"/>
      <c r="AH29" s="75" t="e">
        <f>IF(OR($I29=1,AND($I29=0,$L29=1)),中間シート!AH29,"")</f>
        <v>#REF!</v>
      </c>
      <c r="AI29" s="75" t="e">
        <f>IF(OR($I29=1,AND($I29=0,$L29=1)),中間シート!AI29,"")</f>
        <v>#REF!</v>
      </c>
      <c r="AJ29" s="75" t="e">
        <f>IF(OR($I29=1,AND($I29=0,$L29=1)),中間シート!AJ29,"")</f>
        <v>#REF!</v>
      </c>
      <c r="AK29" s="75" t="e">
        <f>IF(OR($I29=1,AND($I29=0,$L29=1)),中間シート!AK29,"")</f>
        <v>#REF!</v>
      </c>
      <c r="AL29" s="75" t="e">
        <f>IF(OR($I29=1,AND($I29=0,$L29=1)),中間シート!AL29,"")</f>
        <v>#REF!</v>
      </c>
      <c r="AM29" s="75" t="e">
        <f>IF($H29=1,中間シート!AM29,"")</f>
        <v>#REF!</v>
      </c>
      <c r="AN29" s="75" t="e">
        <f>IF($H29=1,中間シート!AN29,"")</f>
        <v>#REF!</v>
      </c>
      <c r="AO29" s="75" t="e">
        <f>IF($H29=1,中間シート!AO29,"")</f>
        <v>#REF!</v>
      </c>
      <c r="AP29" s="171"/>
      <c r="AQ29" s="171"/>
      <c r="AR29" s="75" t="e">
        <f>IF(OR($I29=1,AND($I29=0,$L29=1)),中間シート!AR29,"")</f>
        <v>#REF!</v>
      </c>
      <c r="AS29" s="72"/>
      <c r="AT29" s="72"/>
      <c r="AU29" s="72"/>
      <c r="AV29" s="75" t="e">
        <f>IF(OR($I29=1,AND($I29=0,$L29=1)),中間シート!AS29,"")</f>
        <v>#REF!</v>
      </c>
      <c r="AW29" s="75" t="e">
        <f>IF(OR($I29=1,AND($I29=0,$L29=1)),中間シート!AT29,"")</f>
        <v>#REF!</v>
      </c>
      <c r="AX29" s="75" t="e">
        <f>IF(OR($I29=1,AND($I29=0,$L29=1)),中間シート!AU29,"")</f>
        <v>#REF!</v>
      </c>
      <c r="AY29" s="75" t="e">
        <f>IF(OR($I29=1,AND($I29=0,$L29=1)),中間シート!AV29,"")</f>
        <v>#REF!</v>
      </c>
      <c r="AZ29" s="75" t="e">
        <f>IF(OR($I29=1,AND($I29=0,$L29=1)),中間シート!AW29,"")</f>
        <v>#REF!</v>
      </c>
      <c r="BA29" s="75" t="e">
        <f>IF(OR($I29=1,AND($I29=0,$L29=1)),中間シート!AX29,"")</f>
        <v>#REF!</v>
      </c>
      <c r="BB29" s="75" t="e">
        <f>IF(OR($I29=1,AND($I29=0,$L29=1)),中間シート!AY29,"")</f>
        <v>#REF!</v>
      </c>
      <c r="BC29" s="75" t="e">
        <f>IF(OR($I29=1,AND($I29=0,$L29=1)),中間シート!AZ29,"")</f>
        <v>#REF!</v>
      </c>
      <c r="BD29" s="72" t="e">
        <f t="shared" si="4"/>
        <v>#REF!</v>
      </c>
    </row>
    <row r="30" spans="1:56">
      <c r="A30" s="96">
        <f>中間シート!A30</f>
        <v>25</v>
      </c>
      <c r="B30" s="72">
        <f>中間シート!B30</f>
        <v>7</v>
      </c>
      <c r="C30" s="72" t="e">
        <f>中間シート!C30</f>
        <v>#REF!</v>
      </c>
      <c r="D30" s="72" t="e">
        <f>中間シート!D30</f>
        <v>#REF!</v>
      </c>
      <c r="E30" s="72" t="e">
        <f>中間シート!E30</f>
        <v>#REF!</v>
      </c>
      <c r="F30" s="72" t="e">
        <f>中間シート!F30</f>
        <v>#REF!</v>
      </c>
      <c r="G30" s="72">
        <f>中間シート!G30</f>
        <v>1</v>
      </c>
      <c r="H30" s="72" t="e">
        <f>中間シート!H30</f>
        <v>#REF!</v>
      </c>
      <c r="I30" s="72" t="e">
        <f>中間シート!I30</f>
        <v>#REF!</v>
      </c>
      <c r="J30" s="72" t="e">
        <f>中間シート!J30</f>
        <v>#REF!</v>
      </c>
      <c r="K30" s="72" t="e">
        <f>中間シート!K30</f>
        <v>#REF!</v>
      </c>
      <c r="L30" s="71" t="e">
        <f>中間シート!L30</f>
        <v>#REF!</v>
      </c>
      <c r="M30" s="96" t="e">
        <f>中間シート!M30</f>
        <v>#REF!</v>
      </c>
      <c r="N30" s="73"/>
      <c r="O30" s="73"/>
      <c r="P30" s="73"/>
      <c r="Q30" s="74"/>
      <c r="R30" s="98" t="e">
        <f>IF(OR($I30=1,AND($I30=0,$L30=1)),中間シート!R30,"")</f>
        <v>#REF!</v>
      </c>
      <c r="S30" s="75" t="e">
        <f t="shared" si="5"/>
        <v>#REF!</v>
      </c>
      <c r="T30" s="73" t="e">
        <f>IF(OR($I30=1,AND($I30=0,$L30=1)),中間シート!T30,"")</f>
        <v>#REF!</v>
      </c>
      <c r="U30" s="75" t="e">
        <f>IF(OR($I30=1,AND($I30=0,$L30=1)),中間シート!U30,"")</f>
        <v>#REF!</v>
      </c>
      <c r="V30" s="75" t="e">
        <f>IF(OR($I30=1,AND($I30=0,$L30=1)),中間シート!V30,"")</f>
        <v>#REF!</v>
      </c>
      <c r="W30" s="75" t="e">
        <f>IF(OR($I30=1,AND($I30=0,$L30=1)),中間シート!W30,"")</f>
        <v>#REF!</v>
      </c>
      <c r="X30" s="75" t="e">
        <f>IF(OR($I30=1,AND($I30=0,$L30=1)),中間シート!X30,"")</f>
        <v>#REF!</v>
      </c>
      <c r="Y30" s="75" t="e">
        <f>IF(OR($I30=1,AND($I30=0,$L30=1)),中間シート!Y30,"")</f>
        <v>#REF!</v>
      </c>
      <c r="Z30" s="75" t="e">
        <f>IF(OR($I30=1,AND($I30=0,$L30=1)),中間シート!Z30,"")</f>
        <v>#REF!</v>
      </c>
      <c r="AA30" s="75" t="e">
        <f>IF(OR($I30=1,AND($I30=0,$L30=1)),中間シート!AA30,"")</f>
        <v>#REF!</v>
      </c>
      <c r="AB30" s="75" t="e">
        <f>IF(OR($I30=1,AND($I30=0,$L30=1)),中間シート!AB30,"")</f>
        <v>#REF!</v>
      </c>
      <c r="AC30" s="75" t="e">
        <f>IF(OR($I30=1,AND($I30=0,$L30=1)),中間シート!AC30,"")</f>
        <v>#REF!</v>
      </c>
      <c r="AD30" s="75" t="e">
        <f>IF(OR($I30=1,AND($I30=0,$L30=1)),中間シート!AD30,"")</f>
        <v>#REF!</v>
      </c>
      <c r="AE30" s="75" t="e">
        <f>IF(OR($I30=1,AND($I30=0,$L30=1)),中間シート!AE30,"")</f>
        <v>#REF!</v>
      </c>
      <c r="AF30" s="75" t="e">
        <f>IF(OR($I30=1,AND($I30=0,$L30=1)),中間シート!AF30,"")</f>
        <v>#REF!</v>
      </c>
      <c r="AG30" s="171"/>
      <c r="AH30" s="75" t="e">
        <f>IF(OR($I30=1,AND($I30=0,$L30=1)),中間シート!AH30,"")</f>
        <v>#REF!</v>
      </c>
      <c r="AI30" s="75" t="e">
        <f>IF(OR($I30=1,AND($I30=0,$L30=1)),中間シート!AI30,"")</f>
        <v>#REF!</v>
      </c>
      <c r="AJ30" s="75" t="e">
        <f>IF(OR($I30=1,AND($I30=0,$L30=1)),中間シート!AJ30,"")</f>
        <v>#REF!</v>
      </c>
      <c r="AK30" s="75" t="e">
        <f>IF(OR($I30=1,AND($I30=0,$L30=1)),中間シート!AK30,"")</f>
        <v>#REF!</v>
      </c>
      <c r="AL30" s="75" t="e">
        <f>IF(OR($I30=1,AND($I30=0,$L30=1)),中間シート!AL30,"")</f>
        <v>#REF!</v>
      </c>
      <c r="AM30" s="75" t="e">
        <f>IF($H30=1,中間シート!AM30,"")</f>
        <v>#REF!</v>
      </c>
      <c r="AN30" s="75" t="e">
        <f>IF($H30=1,中間シート!AN30,"")</f>
        <v>#REF!</v>
      </c>
      <c r="AO30" s="75" t="e">
        <f>IF($H30=1,中間シート!AO30,"")</f>
        <v>#REF!</v>
      </c>
      <c r="AP30" s="171"/>
      <c r="AQ30" s="171"/>
      <c r="AR30" s="75" t="e">
        <f>IF(OR($I30=1,AND($I30=0,$L30=1)),中間シート!AR30,"")</f>
        <v>#REF!</v>
      </c>
      <c r="AS30" s="72"/>
      <c r="AT30" s="72"/>
      <c r="AU30" s="72"/>
      <c r="AV30" s="75" t="e">
        <f>IF(OR($I30=1,AND($I30=0,$L30=1)),中間シート!AS30,"")</f>
        <v>#REF!</v>
      </c>
      <c r="AW30" s="75" t="e">
        <f>IF(OR($I30=1,AND($I30=0,$L30=1)),中間シート!AT30,"")</f>
        <v>#REF!</v>
      </c>
      <c r="AX30" s="75" t="e">
        <f>IF(OR($I30=1,AND($I30=0,$L30=1)),中間シート!AU30,"")</f>
        <v>#REF!</v>
      </c>
      <c r="AY30" s="75" t="e">
        <f>IF(OR($I30=1,AND($I30=0,$L30=1)),中間シート!AV30,"")</f>
        <v>#REF!</v>
      </c>
      <c r="AZ30" s="75" t="e">
        <f>IF(OR($I30=1,AND($I30=0,$L30=1)),中間シート!AW30,"")</f>
        <v>#REF!</v>
      </c>
      <c r="BA30" s="75" t="e">
        <f>IF(OR($I30=1,AND($I30=0,$L30=1)),中間シート!AX30,"")</f>
        <v>#REF!</v>
      </c>
      <c r="BB30" s="75" t="e">
        <f>IF(OR($I30=1,AND($I30=0,$L30=1)),中間シート!AY30,"")</f>
        <v>#REF!</v>
      </c>
      <c r="BC30" s="75" t="e">
        <f>IF(OR($I30=1,AND($I30=0,$L30=1)),中間シート!AZ30,"")</f>
        <v>#REF!</v>
      </c>
      <c r="BD30" s="72" t="e">
        <f t="shared" si="4"/>
        <v>#REF!</v>
      </c>
    </row>
    <row r="31" spans="1:56">
      <c r="A31" s="96">
        <f>中間シート!A31</f>
        <v>26</v>
      </c>
      <c r="B31" s="72">
        <f>中間シート!B31</f>
        <v>7</v>
      </c>
      <c r="C31" s="72" t="e">
        <f>中間シート!C31</f>
        <v>#REF!</v>
      </c>
      <c r="D31" s="72" t="e">
        <f>中間シート!D31</f>
        <v>#REF!</v>
      </c>
      <c r="E31" s="72" t="e">
        <f>中間シート!E31</f>
        <v>#REF!</v>
      </c>
      <c r="F31" s="72" t="e">
        <f>中間シート!F31</f>
        <v>#REF!</v>
      </c>
      <c r="G31" s="72">
        <f>中間シート!G31</f>
        <v>2</v>
      </c>
      <c r="H31" s="72" t="e">
        <f>中間シート!H31</f>
        <v>#REF!</v>
      </c>
      <c r="I31" s="72" t="e">
        <f>中間シート!I31</f>
        <v>#REF!</v>
      </c>
      <c r="J31" s="72" t="e">
        <f>中間シート!J31</f>
        <v>#REF!</v>
      </c>
      <c r="K31" s="72" t="e">
        <f>中間シート!K31</f>
        <v>#REF!</v>
      </c>
      <c r="L31" s="71" t="e">
        <f>中間シート!L31</f>
        <v>#REF!</v>
      </c>
      <c r="M31" s="96" t="e">
        <f>中間シート!M31</f>
        <v>#REF!</v>
      </c>
      <c r="N31" s="73"/>
      <c r="O31" s="73"/>
      <c r="P31" s="73"/>
      <c r="Q31" s="74"/>
      <c r="R31" s="98" t="e">
        <f>IF(OR($I31=1,AND($I31=0,$L31=1)),中間シート!R31,"")</f>
        <v>#REF!</v>
      </c>
      <c r="S31" s="75" t="e">
        <f t="shared" si="5"/>
        <v>#REF!</v>
      </c>
      <c r="T31" s="73" t="e">
        <f>IF(OR($I31=1,AND($I31=0,$L31=1)),中間シート!T31,"")</f>
        <v>#REF!</v>
      </c>
      <c r="U31" s="75" t="e">
        <f>IF(OR($I31=1,AND($I31=0,$L31=1)),中間シート!U31,"")</f>
        <v>#REF!</v>
      </c>
      <c r="V31" s="75" t="e">
        <f>IF(OR($I31=1,AND($I31=0,$L31=1)),中間シート!V31,"")</f>
        <v>#REF!</v>
      </c>
      <c r="W31" s="75" t="e">
        <f>IF(OR($I31=1,AND($I31=0,$L31=1)),中間シート!W31,"")</f>
        <v>#REF!</v>
      </c>
      <c r="X31" s="75" t="e">
        <f>IF(OR($I31=1,AND($I31=0,$L31=1)),中間シート!X31,"")</f>
        <v>#REF!</v>
      </c>
      <c r="Y31" s="75" t="e">
        <f>IF(OR($I31=1,AND($I31=0,$L31=1)),中間シート!Y31,"")</f>
        <v>#REF!</v>
      </c>
      <c r="Z31" s="75" t="e">
        <f>IF(OR($I31=1,AND($I31=0,$L31=1)),中間シート!Z31,"")</f>
        <v>#REF!</v>
      </c>
      <c r="AA31" s="75" t="e">
        <f>IF(OR($I31=1,AND($I31=0,$L31=1)),中間シート!AA31,"")</f>
        <v>#REF!</v>
      </c>
      <c r="AB31" s="75" t="e">
        <f>IF(OR($I31=1,AND($I31=0,$L31=1)),中間シート!AB31,"")</f>
        <v>#REF!</v>
      </c>
      <c r="AC31" s="75" t="e">
        <f>IF(OR($I31=1,AND($I31=0,$L31=1)),中間シート!AC31,"")</f>
        <v>#REF!</v>
      </c>
      <c r="AD31" s="75" t="e">
        <f>IF(OR($I31=1,AND($I31=0,$L31=1)),中間シート!AD31,"")</f>
        <v>#REF!</v>
      </c>
      <c r="AE31" s="75" t="e">
        <f>IF(OR($I31=1,AND($I31=0,$L31=1)),中間シート!AE31,"")</f>
        <v>#REF!</v>
      </c>
      <c r="AF31" s="75" t="e">
        <f>IF(OR($I31=1,AND($I31=0,$L31=1)),中間シート!AF31,"")</f>
        <v>#REF!</v>
      </c>
      <c r="AG31" s="171"/>
      <c r="AH31" s="75" t="e">
        <f>IF(OR($I31=1,AND($I31=0,$L31=1)),中間シート!AH31,"")</f>
        <v>#REF!</v>
      </c>
      <c r="AI31" s="75" t="e">
        <f>IF(OR($I31=1,AND($I31=0,$L31=1)),中間シート!AI31,"")</f>
        <v>#REF!</v>
      </c>
      <c r="AJ31" s="75" t="e">
        <f>IF(OR($I31=1,AND($I31=0,$L31=1)),中間シート!AJ31,"")</f>
        <v>#REF!</v>
      </c>
      <c r="AK31" s="75" t="e">
        <f>IF(OR($I31=1,AND($I31=0,$L31=1)),中間シート!AK31,"")</f>
        <v>#REF!</v>
      </c>
      <c r="AL31" s="75" t="e">
        <f>IF(OR($I31=1,AND($I31=0,$L31=1)),中間シート!AL31,"")</f>
        <v>#REF!</v>
      </c>
      <c r="AM31" s="75" t="e">
        <f>IF($H31=1,中間シート!AM31,"")</f>
        <v>#REF!</v>
      </c>
      <c r="AN31" s="75" t="e">
        <f>IF($H31=1,中間シート!AN31,"")</f>
        <v>#REF!</v>
      </c>
      <c r="AO31" s="75" t="e">
        <f>IF($H31=1,中間シート!AO31,"")</f>
        <v>#REF!</v>
      </c>
      <c r="AP31" s="171"/>
      <c r="AQ31" s="171"/>
      <c r="AR31" s="75" t="e">
        <f>IF(OR($I31=1,AND($I31=0,$L31=1)),中間シート!AR31,"")</f>
        <v>#REF!</v>
      </c>
      <c r="AS31" s="72"/>
      <c r="AT31" s="72"/>
      <c r="AU31" s="72"/>
      <c r="AV31" s="75" t="e">
        <f>IF(OR($I31=1,AND($I31=0,$L31=1)),中間シート!AS31,"")</f>
        <v>#REF!</v>
      </c>
      <c r="AW31" s="75" t="e">
        <f>IF(OR($I31=1,AND($I31=0,$L31=1)),中間シート!AT31,"")</f>
        <v>#REF!</v>
      </c>
      <c r="AX31" s="75" t="e">
        <f>IF(OR($I31=1,AND($I31=0,$L31=1)),中間シート!AU31,"")</f>
        <v>#REF!</v>
      </c>
      <c r="AY31" s="75" t="e">
        <f>IF(OR($I31=1,AND($I31=0,$L31=1)),中間シート!AV31,"")</f>
        <v>#REF!</v>
      </c>
      <c r="AZ31" s="75" t="e">
        <f>IF(OR($I31=1,AND($I31=0,$L31=1)),中間シート!AW31,"")</f>
        <v>#REF!</v>
      </c>
      <c r="BA31" s="75" t="e">
        <f>IF(OR($I31=1,AND($I31=0,$L31=1)),中間シート!AX31,"")</f>
        <v>#REF!</v>
      </c>
      <c r="BB31" s="75" t="e">
        <f>IF(OR($I31=1,AND($I31=0,$L31=1)),中間シート!AY31,"")</f>
        <v>#REF!</v>
      </c>
      <c r="BC31" s="75" t="e">
        <f>IF(OR($I31=1,AND($I31=0,$L31=1)),中間シート!AZ31,"")</f>
        <v>#REF!</v>
      </c>
      <c r="BD31" s="72" t="e">
        <f t="shared" si="4"/>
        <v>#REF!</v>
      </c>
    </row>
    <row r="32" spans="1:56">
      <c r="A32" s="96">
        <f>中間シート!A32</f>
        <v>27</v>
      </c>
      <c r="B32" s="72">
        <f>中間シート!B32</f>
        <v>7</v>
      </c>
      <c r="C32" s="72" t="e">
        <f>中間シート!C32</f>
        <v>#REF!</v>
      </c>
      <c r="D32" s="72" t="e">
        <f>中間シート!D32</f>
        <v>#REF!</v>
      </c>
      <c r="E32" s="72" t="e">
        <f>中間シート!E32</f>
        <v>#REF!</v>
      </c>
      <c r="F32" s="72" t="e">
        <f>中間シート!F32</f>
        <v>#REF!</v>
      </c>
      <c r="G32" s="72">
        <f>中間シート!G32</f>
        <v>3</v>
      </c>
      <c r="H32" s="72" t="e">
        <f>中間シート!H32</f>
        <v>#REF!</v>
      </c>
      <c r="I32" s="72" t="e">
        <f>中間シート!I32</f>
        <v>#REF!</v>
      </c>
      <c r="J32" s="72" t="e">
        <f>中間シート!J32</f>
        <v>#REF!</v>
      </c>
      <c r="K32" s="72" t="e">
        <f>中間シート!K32</f>
        <v>#REF!</v>
      </c>
      <c r="L32" s="71" t="e">
        <f>中間シート!L32</f>
        <v>#REF!</v>
      </c>
      <c r="M32" s="96" t="e">
        <f>中間シート!M32</f>
        <v>#REF!</v>
      </c>
      <c r="N32" s="73"/>
      <c r="O32" s="73"/>
      <c r="P32" s="73"/>
      <c r="Q32" s="74"/>
      <c r="R32" s="98" t="e">
        <f>IF(OR($I32=1,AND($I32=0,$L32=1)),中間シート!R32,"")</f>
        <v>#REF!</v>
      </c>
      <c r="S32" s="75" t="e">
        <f t="shared" si="5"/>
        <v>#REF!</v>
      </c>
      <c r="T32" s="73" t="e">
        <f>IF(OR($I32=1,AND($I32=0,$L32=1)),中間シート!T32,"")</f>
        <v>#REF!</v>
      </c>
      <c r="U32" s="75" t="e">
        <f>IF(OR($I32=1,AND($I32=0,$L32=1)),中間シート!U32,"")</f>
        <v>#REF!</v>
      </c>
      <c r="V32" s="75" t="e">
        <f>IF(OR($I32=1,AND($I32=0,$L32=1)),中間シート!V32,"")</f>
        <v>#REF!</v>
      </c>
      <c r="W32" s="75" t="e">
        <f>IF(OR($I32=1,AND($I32=0,$L32=1)),中間シート!W32,"")</f>
        <v>#REF!</v>
      </c>
      <c r="X32" s="75" t="e">
        <f>IF(OR($I32=1,AND($I32=0,$L32=1)),中間シート!X32,"")</f>
        <v>#REF!</v>
      </c>
      <c r="Y32" s="75" t="e">
        <f>IF(OR($I32=1,AND($I32=0,$L32=1)),中間シート!Y32,"")</f>
        <v>#REF!</v>
      </c>
      <c r="Z32" s="75" t="e">
        <f>IF(OR($I32=1,AND($I32=0,$L32=1)),中間シート!Z32,"")</f>
        <v>#REF!</v>
      </c>
      <c r="AA32" s="75" t="e">
        <f>IF(OR($I32=1,AND($I32=0,$L32=1)),中間シート!AA32,"")</f>
        <v>#REF!</v>
      </c>
      <c r="AB32" s="75" t="e">
        <f>IF(OR($I32=1,AND($I32=0,$L32=1)),中間シート!AB32,"")</f>
        <v>#REF!</v>
      </c>
      <c r="AC32" s="75" t="e">
        <f>IF(OR($I32=1,AND($I32=0,$L32=1)),中間シート!AC32,"")</f>
        <v>#REF!</v>
      </c>
      <c r="AD32" s="75" t="e">
        <f>IF(OR($I32=1,AND($I32=0,$L32=1)),中間シート!AD32,"")</f>
        <v>#REF!</v>
      </c>
      <c r="AE32" s="75" t="e">
        <f>IF(OR($I32=1,AND($I32=0,$L32=1)),中間シート!AE32,"")</f>
        <v>#REF!</v>
      </c>
      <c r="AF32" s="75" t="e">
        <f>IF(OR($I32=1,AND($I32=0,$L32=1)),中間シート!AF32,"")</f>
        <v>#REF!</v>
      </c>
      <c r="AG32" s="171"/>
      <c r="AH32" s="75" t="e">
        <f>IF(OR($I32=1,AND($I32=0,$L32=1)),中間シート!AH32,"")</f>
        <v>#REF!</v>
      </c>
      <c r="AI32" s="75" t="e">
        <f>IF(OR($I32=1,AND($I32=0,$L32=1)),中間シート!AI32,"")</f>
        <v>#REF!</v>
      </c>
      <c r="AJ32" s="75" t="e">
        <f>IF(OR($I32=1,AND($I32=0,$L32=1)),中間シート!AJ32,"")</f>
        <v>#REF!</v>
      </c>
      <c r="AK32" s="75" t="e">
        <f>IF(OR($I32=1,AND($I32=0,$L32=1)),中間シート!AK32,"")</f>
        <v>#REF!</v>
      </c>
      <c r="AL32" s="75" t="e">
        <f>IF(OR($I32=1,AND($I32=0,$L32=1)),中間シート!AL32,"")</f>
        <v>#REF!</v>
      </c>
      <c r="AM32" s="75" t="e">
        <f>IF($H32=1,中間シート!AM32,"")</f>
        <v>#REF!</v>
      </c>
      <c r="AN32" s="75" t="e">
        <f>IF($H32=1,中間シート!AN32,"")</f>
        <v>#REF!</v>
      </c>
      <c r="AO32" s="75" t="e">
        <f>IF($H32=1,中間シート!AO32,"")</f>
        <v>#REF!</v>
      </c>
      <c r="AP32" s="171"/>
      <c r="AQ32" s="171"/>
      <c r="AR32" s="75" t="e">
        <f>IF(OR($I32=1,AND($I32=0,$L32=1)),中間シート!AR32,"")</f>
        <v>#REF!</v>
      </c>
      <c r="AS32" s="72"/>
      <c r="AT32" s="72"/>
      <c r="AU32" s="72"/>
      <c r="AV32" s="75" t="e">
        <f>IF(OR($I32=1,AND($I32=0,$L32=1)),中間シート!AS32,"")</f>
        <v>#REF!</v>
      </c>
      <c r="AW32" s="75" t="e">
        <f>IF(OR($I32=1,AND($I32=0,$L32=1)),中間シート!AT32,"")</f>
        <v>#REF!</v>
      </c>
      <c r="AX32" s="75" t="e">
        <f>IF(OR($I32=1,AND($I32=0,$L32=1)),中間シート!AU32,"")</f>
        <v>#REF!</v>
      </c>
      <c r="AY32" s="75" t="e">
        <f>IF(OR($I32=1,AND($I32=0,$L32=1)),中間シート!AV32,"")</f>
        <v>#REF!</v>
      </c>
      <c r="AZ32" s="75" t="e">
        <f>IF(OR($I32=1,AND($I32=0,$L32=1)),中間シート!AW32,"")</f>
        <v>#REF!</v>
      </c>
      <c r="BA32" s="75" t="e">
        <f>IF(OR($I32=1,AND($I32=0,$L32=1)),中間シート!AX32,"")</f>
        <v>#REF!</v>
      </c>
      <c r="BB32" s="75" t="e">
        <f>IF(OR($I32=1,AND($I32=0,$L32=1)),中間シート!AY32,"")</f>
        <v>#REF!</v>
      </c>
      <c r="BC32" s="75" t="e">
        <f>IF(OR($I32=1,AND($I32=0,$L32=1)),中間シート!AZ32,"")</f>
        <v>#REF!</v>
      </c>
      <c r="BD32" s="72" t="e">
        <f t="shared" si="4"/>
        <v>#REF!</v>
      </c>
    </row>
    <row r="33" spans="1:56">
      <c r="A33" s="96">
        <f>中間シート!A33</f>
        <v>28</v>
      </c>
      <c r="B33" s="72">
        <f>中間シート!B33</f>
        <v>7</v>
      </c>
      <c r="C33" s="72" t="e">
        <f>中間シート!C33</f>
        <v>#REF!</v>
      </c>
      <c r="D33" s="72" t="e">
        <f>中間シート!D33</f>
        <v>#REF!</v>
      </c>
      <c r="E33" s="72" t="e">
        <f>中間シート!E33</f>
        <v>#REF!</v>
      </c>
      <c r="F33" s="72" t="e">
        <f>中間シート!F33</f>
        <v>#REF!</v>
      </c>
      <c r="G33" s="72">
        <f>中間シート!G33</f>
        <v>4</v>
      </c>
      <c r="H33" s="72" t="e">
        <f>中間シート!H33</f>
        <v>#REF!</v>
      </c>
      <c r="I33" s="72" t="e">
        <f>中間シート!I33</f>
        <v>#REF!</v>
      </c>
      <c r="J33" s="72" t="e">
        <f>中間シート!J33</f>
        <v>#REF!</v>
      </c>
      <c r="K33" s="72" t="e">
        <f>中間シート!K33</f>
        <v>#REF!</v>
      </c>
      <c r="L33" s="71" t="e">
        <f>中間シート!L33</f>
        <v>#REF!</v>
      </c>
      <c r="M33" s="96" t="e">
        <f>中間シート!M33</f>
        <v>#REF!</v>
      </c>
      <c r="N33" s="73"/>
      <c r="O33" s="73"/>
      <c r="P33" s="73"/>
      <c r="Q33" s="74"/>
      <c r="R33" s="98" t="e">
        <f>IF(OR($I33=1,AND($I33=0,$L33=1)),中間シート!R33,"")</f>
        <v>#REF!</v>
      </c>
      <c r="S33" s="75" t="e">
        <f t="shared" si="5"/>
        <v>#REF!</v>
      </c>
      <c r="T33" s="73" t="e">
        <f>IF(OR($I33=1,AND($I33=0,$L33=1)),中間シート!T33,"")</f>
        <v>#REF!</v>
      </c>
      <c r="U33" s="75" t="e">
        <f>IF(OR($I33=1,AND($I33=0,$L33=1)),中間シート!U33,"")</f>
        <v>#REF!</v>
      </c>
      <c r="V33" s="75" t="e">
        <f>IF(OR($I33=1,AND($I33=0,$L33=1)),中間シート!V33,"")</f>
        <v>#REF!</v>
      </c>
      <c r="W33" s="75" t="e">
        <f>IF(OR($I33=1,AND($I33=0,$L33=1)),中間シート!W33,"")</f>
        <v>#REF!</v>
      </c>
      <c r="X33" s="75" t="e">
        <f>IF(OR($I33=1,AND($I33=0,$L33=1)),中間シート!X33,"")</f>
        <v>#REF!</v>
      </c>
      <c r="Y33" s="75" t="e">
        <f>IF(OR($I33=1,AND($I33=0,$L33=1)),中間シート!Y33,"")</f>
        <v>#REF!</v>
      </c>
      <c r="Z33" s="75" t="e">
        <f>IF(OR($I33=1,AND($I33=0,$L33=1)),中間シート!Z33,"")</f>
        <v>#REF!</v>
      </c>
      <c r="AA33" s="75" t="e">
        <f>IF(OR($I33=1,AND($I33=0,$L33=1)),中間シート!AA33,"")</f>
        <v>#REF!</v>
      </c>
      <c r="AB33" s="75" t="e">
        <f>IF(OR($I33=1,AND($I33=0,$L33=1)),中間シート!AB33,"")</f>
        <v>#REF!</v>
      </c>
      <c r="AC33" s="75" t="e">
        <f>IF(OR($I33=1,AND($I33=0,$L33=1)),中間シート!AC33,"")</f>
        <v>#REF!</v>
      </c>
      <c r="AD33" s="75" t="e">
        <f>IF(OR($I33=1,AND($I33=0,$L33=1)),中間シート!AD33,"")</f>
        <v>#REF!</v>
      </c>
      <c r="AE33" s="75" t="e">
        <f>IF(OR($I33=1,AND($I33=0,$L33=1)),中間シート!AE33,"")</f>
        <v>#REF!</v>
      </c>
      <c r="AF33" s="75" t="e">
        <f>IF(OR($I33=1,AND($I33=0,$L33=1)),中間シート!AF33,"")</f>
        <v>#REF!</v>
      </c>
      <c r="AG33" s="171"/>
      <c r="AH33" s="75" t="e">
        <f>IF(OR($I33=1,AND($I33=0,$L33=1)),中間シート!AH33,"")</f>
        <v>#REF!</v>
      </c>
      <c r="AI33" s="75" t="e">
        <f>IF(OR($I33=1,AND($I33=0,$L33=1)),中間シート!AI33,"")</f>
        <v>#REF!</v>
      </c>
      <c r="AJ33" s="75" t="e">
        <f>IF(OR($I33=1,AND($I33=0,$L33=1)),中間シート!AJ33,"")</f>
        <v>#REF!</v>
      </c>
      <c r="AK33" s="75" t="e">
        <f>IF(OR($I33=1,AND($I33=0,$L33=1)),中間シート!AK33,"")</f>
        <v>#REF!</v>
      </c>
      <c r="AL33" s="75" t="e">
        <f>IF(OR($I33=1,AND($I33=0,$L33=1)),中間シート!AL33,"")</f>
        <v>#REF!</v>
      </c>
      <c r="AM33" s="75" t="e">
        <f>IF($H33=1,中間シート!AM33,"")</f>
        <v>#REF!</v>
      </c>
      <c r="AN33" s="75" t="e">
        <f>IF($H33=1,中間シート!AN33,"")</f>
        <v>#REF!</v>
      </c>
      <c r="AO33" s="75" t="e">
        <f>IF($H33=1,中間シート!AO33,"")</f>
        <v>#REF!</v>
      </c>
      <c r="AP33" s="171"/>
      <c r="AQ33" s="171"/>
      <c r="AR33" s="75" t="e">
        <f>IF(OR($I33=1,AND($I33=0,$L33=1)),中間シート!AR33,"")</f>
        <v>#REF!</v>
      </c>
      <c r="AS33" s="72"/>
      <c r="AT33" s="72"/>
      <c r="AU33" s="72"/>
      <c r="AV33" s="75" t="e">
        <f>IF(OR($I33=1,AND($I33=0,$L33=1)),中間シート!AS33,"")</f>
        <v>#REF!</v>
      </c>
      <c r="AW33" s="75" t="e">
        <f>IF(OR($I33=1,AND($I33=0,$L33=1)),中間シート!AT33,"")</f>
        <v>#REF!</v>
      </c>
      <c r="AX33" s="75" t="e">
        <f>IF(OR($I33=1,AND($I33=0,$L33=1)),中間シート!AU33,"")</f>
        <v>#REF!</v>
      </c>
      <c r="AY33" s="75" t="e">
        <f>IF(OR($I33=1,AND($I33=0,$L33=1)),中間シート!AV33,"")</f>
        <v>#REF!</v>
      </c>
      <c r="AZ33" s="75" t="e">
        <f>IF(OR($I33=1,AND($I33=0,$L33=1)),中間シート!AW33,"")</f>
        <v>#REF!</v>
      </c>
      <c r="BA33" s="75" t="e">
        <f>IF(OR($I33=1,AND($I33=0,$L33=1)),中間シート!AX33,"")</f>
        <v>#REF!</v>
      </c>
      <c r="BB33" s="75" t="e">
        <f>IF(OR($I33=1,AND($I33=0,$L33=1)),中間シート!AY33,"")</f>
        <v>#REF!</v>
      </c>
      <c r="BC33" s="75" t="e">
        <f>IF(OR($I33=1,AND($I33=0,$L33=1)),中間シート!AZ33,"")</f>
        <v>#REF!</v>
      </c>
      <c r="BD33" s="72" t="e">
        <f t="shared" si="4"/>
        <v>#REF!</v>
      </c>
    </row>
    <row r="34" spans="1:56">
      <c r="A34" s="96">
        <f>中間シート!A34</f>
        <v>29</v>
      </c>
      <c r="B34" s="72">
        <f>中間シート!B34</f>
        <v>8</v>
      </c>
      <c r="C34" s="72" t="e">
        <f>中間シート!C34</f>
        <v>#REF!</v>
      </c>
      <c r="D34" s="72" t="e">
        <f>中間シート!D34</f>
        <v>#REF!</v>
      </c>
      <c r="E34" s="72" t="e">
        <f>中間シート!E34</f>
        <v>#REF!</v>
      </c>
      <c r="F34" s="72" t="e">
        <f>中間シート!F34</f>
        <v>#REF!</v>
      </c>
      <c r="G34" s="72">
        <f>中間シート!G34</f>
        <v>1</v>
      </c>
      <c r="H34" s="72" t="e">
        <f>中間シート!H34</f>
        <v>#REF!</v>
      </c>
      <c r="I34" s="72" t="e">
        <f>中間シート!I34</f>
        <v>#REF!</v>
      </c>
      <c r="J34" s="72" t="e">
        <f>中間シート!J34</f>
        <v>#REF!</v>
      </c>
      <c r="K34" s="72" t="e">
        <f>中間シート!K34</f>
        <v>#REF!</v>
      </c>
      <c r="L34" s="71" t="e">
        <f>中間シート!L34</f>
        <v>#REF!</v>
      </c>
      <c r="M34" s="96" t="e">
        <f>中間シート!M34</f>
        <v>#REF!</v>
      </c>
      <c r="N34" s="73"/>
      <c r="O34" s="73"/>
      <c r="P34" s="73"/>
      <c r="Q34" s="74"/>
      <c r="R34" s="98" t="e">
        <f>IF(OR($I34=1,AND($I34=0,$L34=1)),中間シート!R34,"")</f>
        <v>#REF!</v>
      </c>
      <c r="S34" s="75" t="e">
        <f t="shared" si="5"/>
        <v>#REF!</v>
      </c>
      <c r="T34" s="73" t="e">
        <f>IF(OR($I34=1,AND($I34=0,$L34=1)),中間シート!T34,"")</f>
        <v>#REF!</v>
      </c>
      <c r="U34" s="75" t="e">
        <f>IF(OR($I34=1,AND($I34=0,$L34=1)),中間シート!U34,"")</f>
        <v>#REF!</v>
      </c>
      <c r="V34" s="75" t="e">
        <f>IF(OR($I34=1,AND($I34=0,$L34=1)),中間シート!V34,"")</f>
        <v>#REF!</v>
      </c>
      <c r="W34" s="75" t="e">
        <f>IF(OR($I34=1,AND($I34=0,$L34=1)),中間シート!W34,"")</f>
        <v>#REF!</v>
      </c>
      <c r="X34" s="75" t="e">
        <f>IF(OR($I34=1,AND($I34=0,$L34=1)),中間シート!X34,"")</f>
        <v>#REF!</v>
      </c>
      <c r="Y34" s="75" t="e">
        <f>IF(OR($I34=1,AND($I34=0,$L34=1)),中間シート!Y34,"")</f>
        <v>#REF!</v>
      </c>
      <c r="Z34" s="75" t="e">
        <f>IF(OR($I34=1,AND($I34=0,$L34=1)),中間シート!Z34,"")</f>
        <v>#REF!</v>
      </c>
      <c r="AA34" s="75" t="e">
        <f>IF(OR($I34=1,AND($I34=0,$L34=1)),中間シート!AA34,"")</f>
        <v>#REF!</v>
      </c>
      <c r="AB34" s="75" t="e">
        <f>IF(OR($I34=1,AND($I34=0,$L34=1)),中間シート!AB34,"")</f>
        <v>#REF!</v>
      </c>
      <c r="AC34" s="75" t="e">
        <f>IF(OR($I34=1,AND($I34=0,$L34=1)),中間シート!AC34,"")</f>
        <v>#REF!</v>
      </c>
      <c r="AD34" s="75" t="e">
        <f>IF(OR($I34=1,AND($I34=0,$L34=1)),中間シート!AD34,"")</f>
        <v>#REF!</v>
      </c>
      <c r="AE34" s="75" t="e">
        <f>IF(OR($I34=1,AND($I34=0,$L34=1)),中間シート!AE34,"")</f>
        <v>#REF!</v>
      </c>
      <c r="AF34" s="75" t="e">
        <f>IF(OR($I34=1,AND($I34=0,$L34=1)),中間シート!AF34,"")</f>
        <v>#REF!</v>
      </c>
      <c r="AG34" s="171"/>
      <c r="AH34" s="75" t="e">
        <f>IF(OR($I34=1,AND($I34=0,$L34=1)),中間シート!AH34,"")</f>
        <v>#REF!</v>
      </c>
      <c r="AI34" s="75" t="e">
        <f>IF(OR($I34=1,AND($I34=0,$L34=1)),中間シート!AI34,"")</f>
        <v>#REF!</v>
      </c>
      <c r="AJ34" s="75" t="e">
        <f>IF(OR($I34=1,AND($I34=0,$L34=1)),中間シート!AJ34,"")</f>
        <v>#REF!</v>
      </c>
      <c r="AK34" s="75" t="e">
        <f>IF(OR($I34=1,AND($I34=0,$L34=1)),中間シート!AK34,"")</f>
        <v>#REF!</v>
      </c>
      <c r="AL34" s="75" t="e">
        <f>IF(OR($I34=1,AND($I34=0,$L34=1)),中間シート!AL34,"")</f>
        <v>#REF!</v>
      </c>
      <c r="AM34" s="75" t="e">
        <f>IF($H34=1,中間シート!AM34,"")</f>
        <v>#REF!</v>
      </c>
      <c r="AN34" s="75" t="e">
        <f>IF($H34=1,中間シート!AN34,"")</f>
        <v>#REF!</v>
      </c>
      <c r="AO34" s="75" t="e">
        <f>IF($H34=1,中間シート!AO34,"")</f>
        <v>#REF!</v>
      </c>
      <c r="AP34" s="171"/>
      <c r="AQ34" s="171"/>
      <c r="AR34" s="75" t="e">
        <f>IF(OR($I34=1,AND($I34=0,$L34=1)),中間シート!AR34,"")</f>
        <v>#REF!</v>
      </c>
      <c r="AS34" s="72"/>
      <c r="AT34" s="72"/>
      <c r="AU34" s="72"/>
      <c r="AV34" s="75" t="e">
        <f>IF(OR($I34=1,AND($I34=0,$L34=1)),中間シート!AS34,"")</f>
        <v>#REF!</v>
      </c>
      <c r="AW34" s="75" t="e">
        <f>IF(OR($I34=1,AND($I34=0,$L34=1)),中間シート!AT34,"")</f>
        <v>#REF!</v>
      </c>
      <c r="AX34" s="75" t="e">
        <f>IF(OR($I34=1,AND($I34=0,$L34=1)),中間シート!AU34,"")</f>
        <v>#REF!</v>
      </c>
      <c r="AY34" s="75" t="e">
        <f>IF(OR($I34=1,AND($I34=0,$L34=1)),中間シート!AV34,"")</f>
        <v>#REF!</v>
      </c>
      <c r="AZ34" s="75" t="e">
        <f>IF(OR($I34=1,AND($I34=0,$L34=1)),中間シート!AW34,"")</f>
        <v>#REF!</v>
      </c>
      <c r="BA34" s="75" t="e">
        <f>IF(OR($I34=1,AND($I34=0,$L34=1)),中間シート!AX34,"")</f>
        <v>#REF!</v>
      </c>
      <c r="BB34" s="75" t="e">
        <f>IF(OR($I34=1,AND($I34=0,$L34=1)),中間シート!AY34,"")</f>
        <v>#REF!</v>
      </c>
      <c r="BC34" s="75" t="e">
        <f>IF(OR($I34=1,AND($I34=0,$L34=1)),中間シート!AZ34,"")</f>
        <v>#REF!</v>
      </c>
      <c r="BD34" s="72" t="e">
        <f t="shared" si="4"/>
        <v>#REF!</v>
      </c>
    </row>
    <row r="35" spans="1:56">
      <c r="A35" s="96">
        <f>中間シート!A35</f>
        <v>30</v>
      </c>
      <c r="B35" s="72">
        <f>中間シート!B35</f>
        <v>8</v>
      </c>
      <c r="C35" s="72" t="e">
        <f>中間シート!C35</f>
        <v>#REF!</v>
      </c>
      <c r="D35" s="72" t="e">
        <f>中間シート!D35</f>
        <v>#REF!</v>
      </c>
      <c r="E35" s="72" t="e">
        <f>中間シート!E35</f>
        <v>#REF!</v>
      </c>
      <c r="F35" s="72" t="e">
        <f>中間シート!F35</f>
        <v>#REF!</v>
      </c>
      <c r="G35" s="72">
        <f>中間シート!G35</f>
        <v>2</v>
      </c>
      <c r="H35" s="72" t="e">
        <f>中間シート!H35</f>
        <v>#REF!</v>
      </c>
      <c r="I35" s="72" t="e">
        <f>中間シート!I35</f>
        <v>#REF!</v>
      </c>
      <c r="J35" s="72" t="e">
        <f>中間シート!J35</f>
        <v>#REF!</v>
      </c>
      <c r="K35" s="72" t="e">
        <f>中間シート!K35</f>
        <v>#REF!</v>
      </c>
      <c r="L35" s="71" t="e">
        <f>中間シート!L35</f>
        <v>#REF!</v>
      </c>
      <c r="M35" s="96" t="e">
        <f>中間シート!M35</f>
        <v>#REF!</v>
      </c>
      <c r="N35" s="73"/>
      <c r="O35" s="73"/>
      <c r="P35" s="73"/>
      <c r="Q35" s="74"/>
      <c r="R35" s="98" t="e">
        <f>IF(OR($I35=1,AND($I35=0,$L35=1)),中間シート!R35,"")</f>
        <v>#REF!</v>
      </c>
      <c r="S35" s="75" t="e">
        <f t="shared" si="5"/>
        <v>#REF!</v>
      </c>
      <c r="T35" s="73" t="e">
        <f>IF(OR($I35=1,AND($I35=0,$L35=1)),中間シート!T35,"")</f>
        <v>#REF!</v>
      </c>
      <c r="U35" s="75" t="e">
        <f>IF(OR($I35=1,AND($I35=0,$L35=1)),中間シート!U35,"")</f>
        <v>#REF!</v>
      </c>
      <c r="V35" s="75" t="e">
        <f>IF(OR($I35=1,AND($I35=0,$L35=1)),中間シート!V35,"")</f>
        <v>#REF!</v>
      </c>
      <c r="W35" s="75" t="e">
        <f>IF(OR($I35=1,AND($I35=0,$L35=1)),中間シート!W35,"")</f>
        <v>#REF!</v>
      </c>
      <c r="X35" s="75" t="e">
        <f>IF(OR($I35=1,AND($I35=0,$L35=1)),中間シート!X35,"")</f>
        <v>#REF!</v>
      </c>
      <c r="Y35" s="75" t="e">
        <f>IF(OR($I35=1,AND($I35=0,$L35=1)),中間シート!Y35,"")</f>
        <v>#REF!</v>
      </c>
      <c r="Z35" s="75" t="e">
        <f>IF(OR($I35=1,AND($I35=0,$L35=1)),中間シート!Z35,"")</f>
        <v>#REF!</v>
      </c>
      <c r="AA35" s="75" t="e">
        <f>IF(OR($I35=1,AND($I35=0,$L35=1)),中間シート!AA35,"")</f>
        <v>#REF!</v>
      </c>
      <c r="AB35" s="75" t="e">
        <f>IF(OR($I35=1,AND($I35=0,$L35=1)),中間シート!AB35,"")</f>
        <v>#REF!</v>
      </c>
      <c r="AC35" s="75" t="e">
        <f>IF(OR($I35=1,AND($I35=0,$L35=1)),中間シート!AC35,"")</f>
        <v>#REF!</v>
      </c>
      <c r="AD35" s="75" t="e">
        <f>IF(OR($I35=1,AND($I35=0,$L35=1)),中間シート!AD35,"")</f>
        <v>#REF!</v>
      </c>
      <c r="AE35" s="75" t="e">
        <f>IF(OR($I35=1,AND($I35=0,$L35=1)),中間シート!AE35,"")</f>
        <v>#REF!</v>
      </c>
      <c r="AF35" s="75" t="e">
        <f>IF(OR($I35=1,AND($I35=0,$L35=1)),中間シート!AF35,"")</f>
        <v>#REF!</v>
      </c>
      <c r="AG35" s="171"/>
      <c r="AH35" s="75" t="e">
        <f>IF(OR($I35=1,AND($I35=0,$L35=1)),中間シート!AH35,"")</f>
        <v>#REF!</v>
      </c>
      <c r="AI35" s="75" t="e">
        <f>IF(OR($I35=1,AND($I35=0,$L35=1)),中間シート!AI35,"")</f>
        <v>#REF!</v>
      </c>
      <c r="AJ35" s="75" t="e">
        <f>IF(OR($I35=1,AND($I35=0,$L35=1)),中間シート!AJ35,"")</f>
        <v>#REF!</v>
      </c>
      <c r="AK35" s="75" t="e">
        <f>IF(OR($I35=1,AND($I35=0,$L35=1)),中間シート!AK35,"")</f>
        <v>#REF!</v>
      </c>
      <c r="AL35" s="75" t="e">
        <f>IF(OR($I35=1,AND($I35=0,$L35=1)),中間シート!AL35,"")</f>
        <v>#REF!</v>
      </c>
      <c r="AM35" s="75" t="e">
        <f>IF($H35=1,中間シート!AM35,"")</f>
        <v>#REF!</v>
      </c>
      <c r="AN35" s="75" t="e">
        <f>IF($H35=1,中間シート!AN35,"")</f>
        <v>#REF!</v>
      </c>
      <c r="AO35" s="75" t="e">
        <f>IF($H35=1,中間シート!AO35,"")</f>
        <v>#REF!</v>
      </c>
      <c r="AP35" s="171"/>
      <c r="AQ35" s="171"/>
      <c r="AR35" s="75" t="e">
        <f>IF(OR($I35=1,AND($I35=0,$L35=1)),中間シート!AR35,"")</f>
        <v>#REF!</v>
      </c>
      <c r="AS35" s="72"/>
      <c r="AT35" s="72"/>
      <c r="AU35" s="72"/>
      <c r="AV35" s="75" t="e">
        <f>IF(OR($I35=1,AND($I35=0,$L35=1)),中間シート!AS35,"")</f>
        <v>#REF!</v>
      </c>
      <c r="AW35" s="75" t="e">
        <f>IF(OR($I35=1,AND($I35=0,$L35=1)),中間シート!AT35,"")</f>
        <v>#REF!</v>
      </c>
      <c r="AX35" s="75" t="e">
        <f>IF(OR($I35=1,AND($I35=0,$L35=1)),中間シート!AU35,"")</f>
        <v>#REF!</v>
      </c>
      <c r="AY35" s="75" t="e">
        <f>IF(OR($I35=1,AND($I35=0,$L35=1)),中間シート!AV35,"")</f>
        <v>#REF!</v>
      </c>
      <c r="AZ35" s="75" t="e">
        <f>IF(OR($I35=1,AND($I35=0,$L35=1)),中間シート!AW35,"")</f>
        <v>#REF!</v>
      </c>
      <c r="BA35" s="75" t="e">
        <f>IF(OR($I35=1,AND($I35=0,$L35=1)),中間シート!AX35,"")</f>
        <v>#REF!</v>
      </c>
      <c r="BB35" s="75" t="e">
        <f>IF(OR($I35=1,AND($I35=0,$L35=1)),中間シート!AY35,"")</f>
        <v>#REF!</v>
      </c>
      <c r="BC35" s="75" t="e">
        <f>IF(OR($I35=1,AND($I35=0,$L35=1)),中間シート!AZ35,"")</f>
        <v>#REF!</v>
      </c>
      <c r="BD35" s="72" t="e">
        <f t="shared" si="4"/>
        <v>#REF!</v>
      </c>
    </row>
    <row r="36" spans="1:56">
      <c r="A36" s="96">
        <f>中間シート!A36</f>
        <v>31</v>
      </c>
      <c r="B36" s="72">
        <f>中間シート!B36</f>
        <v>8</v>
      </c>
      <c r="C36" s="72" t="e">
        <f>中間シート!C36</f>
        <v>#REF!</v>
      </c>
      <c r="D36" s="72" t="e">
        <f>中間シート!D36</f>
        <v>#REF!</v>
      </c>
      <c r="E36" s="72" t="e">
        <f>中間シート!E36</f>
        <v>#REF!</v>
      </c>
      <c r="F36" s="72" t="e">
        <f>中間シート!F36</f>
        <v>#REF!</v>
      </c>
      <c r="G36" s="72">
        <f>中間シート!G36</f>
        <v>3</v>
      </c>
      <c r="H36" s="72" t="e">
        <f>中間シート!H36</f>
        <v>#REF!</v>
      </c>
      <c r="I36" s="72" t="e">
        <f>中間シート!I36</f>
        <v>#REF!</v>
      </c>
      <c r="J36" s="72" t="e">
        <f>中間シート!J36</f>
        <v>#REF!</v>
      </c>
      <c r="K36" s="72" t="e">
        <f>中間シート!K36</f>
        <v>#REF!</v>
      </c>
      <c r="L36" s="71" t="e">
        <f>中間シート!L36</f>
        <v>#REF!</v>
      </c>
      <c r="M36" s="96" t="e">
        <f>中間シート!M36</f>
        <v>#REF!</v>
      </c>
      <c r="N36" s="73"/>
      <c r="O36" s="73"/>
      <c r="P36" s="73"/>
      <c r="Q36" s="74"/>
      <c r="R36" s="98" t="e">
        <f>IF(OR($I36=1,AND($I36=0,$L36=1)),中間シート!R36,"")</f>
        <v>#REF!</v>
      </c>
      <c r="S36" s="75" t="e">
        <f t="shared" si="5"/>
        <v>#REF!</v>
      </c>
      <c r="T36" s="73" t="e">
        <f>IF(OR($I36=1,AND($I36=0,$L36=1)),中間シート!T36,"")</f>
        <v>#REF!</v>
      </c>
      <c r="U36" s="75" t="e">
        <f>IF(OR($I36=1,AND($I36=0,$L36=1)),中間シート!U36,"")</f>
        <v>#REF!</v>
      </c>
      <c r="V36" s="75" t="e">
        <f>IF(OR($I36=1,AND($I36=0,$L36=1)),中間シート!V36,"")</f>
        <v>#REF!</v>
      </c>
      <c r="W36" s="75" t="e">
        <f>IF(OR($I36=1,AND($I36=0,$L36=1)),中間シート!W36,"")</f>
        <v>#REF!</v>
      </c>
      <c r="X36" s="75" t="e">
        <f>IF(OR($I36=1,AND($I36=0,$L36=1)),中間シート!X36,"")</f>
        <v>#REF!</v>
      </c>
      <c r="Y36" s="75" t="e">
        <f>IF(OR($I36=1,AND($I36=0,$L36=1)),中間シート!Y36,"")</f>
        <v>#REF!</v>
      </c>
      <c r="Z36" s="75" t="e">
        <f>IF(OR($I36=1,AND($I36=0,$L36=1)),中間シート!Z36,"")</f>
        <v>#REF!</v>
      </c>
      <c r="AA36" s="75" t="e">
        <f>IF(OR($I36=1,AND($I36=0,$L36=1)),中間シート!AA36,"")</f>
        <v>#REF!</v>
      </c>
      <c r="AB36" s="75" t="e">
        <f>IF(OR($I36=1,AND($I36=0,$L36=1)),中間シート!AB36,"")</f>
        <v>#REF!</v>
      </c>
      <c r="AC36" s="75" t="e">
        <f>IF(OR($I36=1,AND($I36=0,$L36=1)),中間シート!AC36,"")</f>
        <v>#REF!</v>
      </c>
      <c r="AD36" s="75" t="e">
        <f>IF(OR($I36=1,AND($I36=0,$L36=1)),中間シート!AD36,"")</f>
        <v>#REF!</v>
      </c>
      <c r="AE36" s="75" t="e">
        <f>IF(OR($I36=1,AND($I36=0,$L36=1)),中間シート!AE36,"")</f>
        <v>#REF!</v>
      </c>
      <c r="AF36" s="75" t="e">
        <f>IF(OR($I36=1,AND($I36=0,$L36=1)),中間シート!AF36,"")</f>
        <v>#REF!</v>
      </c>
      <c r="AG36" s="171"/>
      <c r="AH36" s="75" t="e">
        <f>IF(OR($I36=1,AND($I36=0,$L36=1)),中間シート!AH36,"")</f>
        <v>#REF!</v>
      </c>
      <c r="AI36" s="75" t="e">
        <f>IF(OR($I36=1,AND($I36=0,$L36=1)),中間シート!AI36,"")</f>
        <v>#REF!</v>
      </c>
      <c r="AJ36" s="75" t="e">
        <f>IF(OR($I36=1,AND($I36=0,$L36=1)),中間シート!AJ36,"")</f>
        <v>#REF!</v>
      </c>
      <c r="AK36" s="75" t="e">
        <f>IF(OR($I36=1,AND($I36=0,$L36=1)),中間シート!AK36,"")</f>
        <v>#REF!</v>
      </c>
      <c r="AL36" s="75" t="e">
        <f>IF(OR($I36=1,AND($I36=0,$L36=1)),中間シート!AL36,"")</f>
        <v>#REF!</v>
      </c>
      <c r="AM36" s="75" t="e">
        <f>IF($H36=1,中間シート!AM36,"")</f>
        <v>#REF!</v>
      </c>
      <c r="AN36" s="75" t="e">
        <f>IF($H36=1,中間シート!AN36,"")</f>
        <v>#REF!</v>
      </c>
      <c r="AO36" s="75" t="e">
        <f>IF($H36=1,中間シート!AO36,"")</f>
        <v>#REF!</v>
      </c>
      <c r="AP36" s="171"/>
      <c r="AQ36" s="171"/>
      <c r="AR36" s="75" t="e">
        <f>IF(OR($I36=1,AND($I36=0,$L36=1)),中間シート!AR36,"")</f>
        <v>#REF!</v>
      </c>
      <c r="AS36" s="72"/>
      <c r="AT36" s="72"/>
      <c r="AU36" s="72"/>
      <c r="AV36" s="75" t="e">
        <f>IF(OR($I36=1,AND($I36=0,$L36=1)),中間シート!AS36,"")</f>
        <v>#REF!</v>
      </c>
      <c r="AW36" s="75" t="e">
        <f>IF(OR($I36=1,AND($I36=0,$L36=1)),中間シート!AT36,"")</f>
        <v>#REF!</v>
      </c>
      <c r="AX36" s="75" t="e">
        <f>IF(OR($I36=1,AND($I36=0,$L36=1)),中間シート!AU36,"")</f>
        <v>#REF!</v>
      </c>
      <c r="AY36" s="75" t="e">
        <f>IF(OR($I36=1,AND($I36=0,$L36=1)),中間シート!AV36,"")</f>
        <v>#REF!</v>
      </c>
      <c r="AZ36" s="75" t="e">
        <f>IF(OR($I36=1,AND($I36=0,$L36=1)),中間シート!AW36,"")</f>
        <v>#REF!</v>
      </c>
      <c r="BA36" s="75" t="e">
        <f>IF(OR($I36=1,AND($I36=0,$L36=1)),中間シート!AX36,"")</f>
        <v>#REF!</v>
      </c>
      <c r="BB36" s="75" t="e">
        <f>IF(OR($I36=1,AND($I36=0,$L36=1)),中間シート!AY36,"")</f>
        <v>#REF!</v>
      </c>
      <c r="BC36" s="75" t="e">
        <f>IF(OR($I36=1,AND($I36=0,$L36=1)),中間シート!AZ36,"")</f>
        <v>#REF!</v>
      </c>
      <c r="BD36" s="72" t="e">
        <f t="shared" si="4"/>
        <v>#REF!</v>
      </c>
    </row>
    <row r="37" spans="1:56">
      <c r="A37" s="96">
        <f>中間シート!A37</f>
        <v>32</v>
      </c>
      <c r="B37" s="72">
        <f>中間シート!B37</f>
        <v>8</v>
      </c>
      <c r="C37" s="72" t="e">
        <f>中間シート!C37</f>
        <v>#REF!</v>
      </c>
      <c r="D37" s="72" t="e">
        <f>中間シート!D37</f>
        <v>#REF!</v>
      </c>
      <c r="E37" s="72" t="e">
        <f>中間シート!E37</f>
        <v>#REF!</v>
      </c>
      <c r="F37" s="72" t="e">
        <f>中間シート!F37</f>
        <v>#REF!</v>
      </c>
      <c r="G37" s="72">
        <f>中間シート!G37</f>
        <v>4</v>
      </c>
      <c r="H37" s="72" t="e">
        <f>中間シート!H37</f>
        <v>#REF!</v>
      </c>
      <c r="I37" s="72" t="e">
        <f>中間シート!I37</f>
        <v>#REF!</v>
      </c>
      <c r="J37" s="72" t="e">
        <f>中間シート!J37</f>
        <v>#REF!</v>
      </c>
      <c r="K37" s="72" t="e">
        <f>中間シート!K37</f>
        <v>#REF!</v>
      </c>
      <c r="L37" s="71" t="e">
        <f>中間シート!L37</f>
        <v>#REF!</v>
      </c>
      <c r="M37" s="96" t="e">
        <f>中間シート!M37</f>
        <v>#REF!</v>
      </c>
      <c r="N37" s="73"/>
      <c r="O37" s="73"/>
      <c r="P37" s="73"/>
      <c r="Q37" s="74"/>
      <c r="R37" s="98" t="e">
        <f>IF(OR($I37=1,AND($I37=0,$L37=1)),中間シート!R37,"")</f>
        <v>#REF!</v>
      </c>
      <c r="S37" s="75" t="e">
        <f t="shared" si="5"/>
        <v>#REF!</v>
      </c>
      <c r="T37" s="73" t="e">
        <f>IF(OR($I37=1,AND($I37=0,$L37=1)),中間シート!T37,"")</f>
        <v>#REF!</v>
      </c>
      <c r="U37" s="75" t="e">
        <f>IF(OR($I37=1,AND($I37=0,$L37=1)),中間シート!U37,"")</f>
        <v>#REF!</v>
      </c>
      <c r="V37" s="75" t="e">
        <f>IF(OR($I37=1,AND($I37=0,$L37=1)),中間シート!V37,"")</f>
        <v>#REF!</v>
      </c>
      <c r="W37" s="75" t="e">
        <f>IF(OR($I37=1,AND($I37=0,$L37=1)),中間シート!W37,"")</f>
        <v>#REF!</v>
      </c>
      <c r="X37" s="75" t="e">
        <f>IF(OR($I37=1,AND($I37=0,$L37=1)),中間シート!X37,"")</f>
        <v>#REF!</v>
      </c>
      <c r="Y37" s="75" t="e">
        <f>IF(OR($I37=1,AND($I37=0,$L37=1)),中間シート!Y37,"")</f>
        <v>#REF!</v>
      </c>
      <c r="Z37" s="75" t="e">
        <f>IF(OR($I37=1,AND($I37=0,$L37=1)),中間シート!Z37,"")</f>
        <v>#REF!</v>
      </c>
      <c r="AA37" s="75" t="e">
        <f>IF(OR($I37=1,AND($I37=0,$L37=1)),中間シート!AA37,"")</f>
        <v>#REF!</v>
      </c>
      <c r="AB37" s="75" t="e">
        <f>IF(OR($I37=1,AND($I37=0,$L37=1)),中間シート!AB37,"")</f>
        <v>#REF!</v>
      </c>
      <c r="AC37" s="75" t="e">
        <f>IF(OR($I37=1,AND($I37=0,$L37=1)),中間シート!AC37,"")</f>
        <v>#REF!</v>
      </c>
      <c r="AD37" s="75" t="e">
        <f>IF(OR($I37=1,AND($I37=0,$L37=1)),中間シート!AD37,"")</f>
        <v>#REF!</v>
      </c>
      <c r="AE37" s="75" t="e">
        <f>IF(OR($I37=1,AND($I37=0,$L37=1)),中間シート!AE37,"")</f>
        <v>#REF!</v>
      </c>
      <c r="AF37" s="75" t="e">
        <f>IF(OR($I37=1,AND($I37=0,$L37=1)),中間シート!AF37,"")</f>
        <v>#REF!</v>
      </c>
      <c r="AG37" s="171"/>
      <c r="AH37" s="75" t="e">
        <f>IF(OR($I37=1,AND($I37=0,$L37=1)),中間シート!AH37,"")</f>
        <v>#REF!</v>
      </c>
      <c r="AI37" s="75" t="e">
        <f>IF(OR($I37=1,AND($I37=0,$L37=1)),中間シート!AI37,"")</f>
        <v>#REF!</v>
      </c>
      <c r="AJ37" s="75" t="e">
        <f>IF(OR($I37=1,AND($I37=0,$L37=1)),中間シート!AJ37,"")</f>
        <v>#REF!</v>
      </c>
      <c r="AK37" s="75" t="e">
        <f>IF(OR($I37=1,AND($I37=0,$L37=1)),中間シート!AK37,"")</f>
        <v>#REF!</v>
      </c>
      <c r="AL37" s="75" t="e">
        <f>IF(OR($I37=1,AND($I37=0,$L37=1)),中間シート!AL37,"")</f>
        <v>#REF!</v>
      </c>
      <c r="AM37" s="75" t="e">
        <f>IF($H37=1,中間シート!AM37,"")</f>
        <v>#REF!</v>
      </c>
      <c r="AN37" s="75" t="e">
        <f>IF($H37=1,中間シート!AN37,"")</f>
        <v>#REF!</v>
      </c>
      <c r="AO37" s="75" t="e">
        <f>IF($H37=1,中間シート!AO37,"")</f>
        <v>#REF!</v>
      </c>
      <c r="AP37" s="171"/>
      <c r="AQ37" s="171"/>
      <c r="AR37" s="75" t="e">
        <f>IF(OR($I37=1,AND($I37=0,$L37=1)),中間シート!AR37,"")</f>
        <v>#REF!</v>
      </c>
      <c r="AS37" s="72"/>
      <c r="AT37" s="72"/>
      <c r="AU37" s="72"/>
      <c r="AV37" s="75" t="e">
        <f>IF(OR($I37=1,AND($I37=0,$L37=1)),中間シート!AS37,"")</f>
        <v>#REF!</v>
      </c>
      <c r="AW37" s="75" t="e">
        <f>IF(OR($I37=1,AND($I37=0,$L37=1)),中間シート!AT37,"")</f>
        <v>#REF!</v>
      </c>
      <c r="AX37" s="75" t="e">
        <f>IF(OR($I37=1,AND($I37=0,$L37=1)),中間シート!AU37,"")</f>
        <v>#REF!</v>
      </c>
      <c r="AY37" s="75" t="e">
        <f>IF(OR($I37=1,AND($I37=0,$L37=1)),中間シート!AV37,"")</f>
        <v>#REF!</v>
      </c>
      <c r="AZ37" s="75" t="e">
        <f>IF(OR($I37=1,AND($I37=0,$L37=1)),中間シート!AW37,"")</f>
        <v>#REF!</v>
      </c>
      <c r="BA37" s="75" t="e">
        <f>IF(OR($I37=1,AND($I37=0,$L37=1)),中間シート!AX37,"")</f>
        <v>#REF!</v>
      </c>
      <c r="BB37" s="75" t="e">
        <f>IF(OR($I37=1,AND($I37=0,$L37=1)),中間シート!AY37,"")</f>
        <v>#REF!</v>
      </c>
      <c r="BC37" s="75" t="e">
        <f>IF(OR($I37=1,AND($I37=0,$L37=1)),中間シート!AZ37,"")</f>
        <v>#REF!</v>
      </c>
      <c r="BD37" s="72" t="e">
        <f t="shared" si="4"/>
        <v>#REF!</v>
      </c>
    </row>
    <row r="38" spans="1:56">
      <c r="A38" s="96">
        <f>中間シート!A38</f>
        <v>33</v>
      </c>
      <c r="B38" s="72">
        <f>中間シート!B38</f>
        <v>9</v>
      </c>
      <c r="C38" s="72" t="e">
        <f>中間シート!C38</f>
        <v>#REF!</v>
      </c>
      <c r="D38" s="72" t="e">
        <f>中間シート!D38</f>
        <v>#REF!</v>
      </c>
      <c r="E38" s="72" t="e">
        <f>中間シート!E38</f>
        <v>#REF!</v>
      </c>
      <c r="F38" s="72" t="e">
        <f>中間シート!F38</f>
        <v>#REF!</v>
      </c>
      <c r="G38" s="72">
        <f>中間シート!G38</f>
        <v>1</v>
      </c>
      <c r="H38" s="72" t="e">
        <f>中間シート!H38</f>
        <v>#REF!</v>
      </c>
      <c r="I38" s="72" t="e">
        <f>中間シート!I38</f>
        <v>#REF!</v>
      </c>
      <c r="J38" s="72" t="e">
        <f>中間シート!J38</f>
        <v>#REF!</v>
      </c>
      <c r="K38" s="72" t="e">
        <f>中間シート!K38</f>
        <v>#REF!</v>
      </c>
      <c r="L38" s="71" t="e">
        <f>中間シート!L38</f>
        <v>#REF!</v>
      </c>
      <c r="M38" s="96" t="e">
        <f>中間シート!M38</f>
        <v>#REF!</v>
      </c>
      <c r="N38" s="73"/>
      <c r="O38" s="73"/>
      <c r="P38" s="73"/>
      <c r="Q38" s="74"/>
      <c r="R38" s="98" t="e">
        <f>IF(OR($I38=1,AND($I38=0,$L38=1)),中間シート!R38,"")</f>
        <v>#REF!</v>
      </c>
      <c r="S38" s="75" t="e">
        <f t="shared" si="5"/>
        <v>#REF!</v>
      </c>
      <c r="T38" s="73" t="e">
        <f>IF(OR($I38=1,AND($I38=0,$L38=1)),中間シート!T38,"")</f>
        <v>#REF!</v>
      </c>
      <c r="U38" s="75" t="e">
        <f>IF(OR($I38=1,AND($I38=0,$L38=1)),中間シート!U38,"")</f>
        <v>#REF!</v>
      </c>
      <c r="V38" s="75" t="e">
        <f>IF(OR($I38=1,AND($I38=0,$L38=1)),中間シート!V38,"")</f>
        <v>#REF!</v>
      </c>
      <c r="W38" s="75" t="e">
        <f>IF(OR($I38=1,AND($I38=0,$L38=1)),中間シート!W38,"")</f>
        <v>#REF!</v>
      </c>
      <c r="X38" s="75" t="e">
        <f>IF(OR($I38=1,AND($I38=0,$L38=1)),中間シート!X38,"")</f>
        <v>#REF!</v>
      </c>
      <c r="Y38" s="75" t="e">
        <f>IF(OR($I38=1,AND($I38=0,$L38=1)),中間シート!Y38,"")</f>
        <v>#REF!</v>
      </c>
      <c r="Z38" s="75" t="e">
        <f>IF(OR($I38=1,AND($I38=0,$L38=1)),中間シート!Z38,"")</f>
        <v>#REF!</v>
      </c>
      <c r="AA38" s="75" t="e">
        <f>IF(OR($I38=1,AND($I38=0,$L38=1)),中間シート!AA38,"")</f>
        <v>#REF!</v>
      </c>
      <c r="AB38" s="75" t="e">
        <f>IF(OR($I38=1,AND($I38=0,$L38=1)),中間シート!AB38,"")</f>
        <v>#REF!</v>
      </c>
      <c r="AC38" s="75" t="e">
        <f>IF(OR($I38=1,AND($I38=0,$L38=1)),中間シート!AC38,"")</f>
        <v>#REF!</v>
      </c>
      <c r="AD38" s="75" t="e">
        <f>IF(OR($I38=1,AND($I38=0,$L38=1)),中間シート!AD38,"")</f>
        <v>#REF!</v>
      </c>
      <c r="AE38" s="75" t="e">
        <f>IF(OR($I38=1,AND($I38=0,$L38=1)),中間シート!AE38,"")</f>
        <v>#REF!</v>
      </c>
      <c r="AF38" s="75" t="e">
        <f>IF(OR($I38=1,AND($I38=0,$L38=1)),中間シート!AF38,"")</f>
        <v>#REF!</v>
      </c>
      <c r="AG38" s="171"/>
      <c r="AH38" s="75" t="e">
        <f>IF(OR($I38=1,AND($I38=0,$L38=1)),中間シート!AH38,"")</f>
        <v>#REF!</v>
      </c>
      <c r="AI38" s="75" t="e">
        <f>IF(OR($I38=1,AND($I38=0,$L38=1)),中間シート!AI38,"")</f>
        <v>#REF!</v>
      </c>
      <c r="AJ38" s="75" t="e">
        <f>IF(OR($I38=1,AND($I38=0,$L38=1)),中間シート!AJ38,"")</f>
        <v>#REF!</v>
      </c>
      <c r="AK38" s="75" t="e">
        <f>IF(OR($I38=1,AND($I38=0,$L38=1)),中間シート!AK38,"")</f>
        <v>#REF!</v>
      </c>
      <c r="AL38" s="75" t="e">
        <f>IF(OR($I38=1,AND($I38=0,$L38=1)),中間シート!AL38,"")</f>
        <v>#REF!</v>
      </c>
      <c r="AM38" s="75" t="e">
        <f>IF($H38=1,中間シート!AM38,"")</f>
        <v>#REF!</v>
      </c>
      <c r="AN38" s="75" t="e">
        <f>IF($H38=1,中間シート!AN38,"")</f>
        <v>#REF!</v>
      </c>
      <c r="AO38" s="75" t="e">
        <f>IF($H38=1,中間シート!AO38,"")</f>
        <v>#REF!</v>
      </c>
      <c r="AP38" s="171"/>
      <c r="AQ38" s="171"/>
      <c r="AR38" s="75" t="e">
        <f>IF(OR($I38=1,AND($I38=0,$L38=1)),中間シート!AR38,"")</f>
        <v>#REF!</v>
      </c>
      <c r="AS38" s="72"/>
      <c r="AT38" s="72"/>
      <c r="AU38" s="72"/>
      <c r="AV38" s="75" t="e">
        <f>IF(OR($I38=1,AND($I38=0,$L38=1)),中間シート!AS38,"")</f>
        <v>#REF!</v>
      </c>
      <c r="AW38" s="75" t="e">
        <f>IF(OR($I38=1,AND($I38=0,$L38=1)),中間シート!AT38,"")</f>
        <v>#REF!</v>
      </c>
      <c r="AX38" s="75" t="e">
        <f>IF(OR($I38=1,AND($I38=0,$L38=1)),中間シート!AU38,"")</f>
        <v>#REF!</v>
      </c>
      <c r="AY38" s="75" t="e">
        <f>IF(OR($I38=1,AND($I38=0,$L38=1)),中間シート!AV38,"")</f>
        <v>#REF!</v>
      </c>
      <c r="AZ38" s="75" t="e">
        <f>IF(OR($I38=1,AND($I38=0,$L38=1)),中間シート!AW38,"")</f>
        <v>#REF!</v>
      </c>
      <c r="BA38" s="75" t="e">
        <f>IF(OR($I38=1,AND($I38=0,$L38=1)),中間シート!AX38,"")</f>
        <v>#REF!</v>
      </c>
      <c r="BB38" s="75" t="e">
        <f>IF(OR($I38=1,AND($I38=0,$L38=1)),中間シート!AY38,"")</f>
        <v>#REF!</v>
      </c>
      <c r="BC38" s="75" t="e">
        <f>IF(OR($I38=1,AND($I38=0,$L38=1)),中間シート!AZ38,"")</f>
        <v>#REF!</v>
      </c>
      <c r="BD38" s="72" t="e">
        <f t="shared" si="4"/>
        <v>#REF!</v>
      </c>
    </row>
    <row r="39" spans="1:56">
      <c r="A39" s="96">
        <f>中間シート!A39</f>
        <v>34</v>
      </c>
      <c r="B39" s="72">
        <f>中間シート!B39</f>
        <v>9</v>
      </c>
      <c r="C39" s="72" t="e">
        <f>中間シート!C39</f>
        <v>#REF!</v>
      </c>
      <c r="D39" s="72" t="e">
        <f>中間シート!D39</f>
        <v>#REF!</v>
      </c>
      <c r="E39" s="72" t="e">
        <f>中間シート!E39</f>
        <v>#REF!</v>
      </c>
      <c r="F39" s="72" t="e">
        <f>中間シート!F39</f>
        <v>#REF!</v>
      </c>
      <c r="G39" s="72">
        <f>中間シート!G39</f>
        <v>2</v>
      </c>
      <c r="H39" s="72" t="e">
        <f>中間シート!H39</f>
        <v>#REF!</v>
      </c>
      <c r="I39" s="72" t="e">
        <f>中間シート!I39</f>
        <v>#REF!</v>
      </c>
      <c r="J39" s="72" t="e">
        <f>中間シート!J39</f>
        <v>#REF!</v>
      </c>
      <c r="K39" s="72" t="e">
        <f>中間シート!K39</f>
        <v>#REF!</v>
      </c>
      <c r="L39" s="71" t="e">
        <f>中間シート!L39</f>
        <v>#REF!</v>
      </c>
      <c r="M39" s="96" t="e">
        <f>中間シート!M39</f>
        <v>#REF!</v>
      </c>
      <c r="N39" s="73"/>
      <c r="O39" s="73"/>
      <c r="P39" s="73"/>
      <c r="Q39" s="74"/>
      <c r="R39" s="98" t="e">
        <f>IF(OR($I39=1,AND($I39=0,$L39=1)),中間シート!R39,"")</f>
        <v>#REF!</v>
      </c>
      <c r="S39" s="75" t="e">
        <f t="shared" si="5"/>
        <v>#REF!</v>
      </c>
      <c r="T39" s="73" t="e">
        <f>IF(OR($I39=1,AND($I39=0,$L39=1)),中間シート!T39,"")</f>
        <v>#REF!</v>
      </c>
      <c r="U39" s="75" t="e">
        <f>IF(OR($I39=1,AND($I39=0,$L39=1)),中間シート!U39,"")</f>
        <v>#REF!</v>
      </c>
      <c r="V39" s="75" t="e">
        <f>IF(OR($I39=1,AND($I39=0,$L39=1)),中間シート!V39,"")</f>
        <v>#REF!</v>
      </c>
      <c r="W39" s="75" t="e">
        <f>IF(OR($I39=1,AND($I39=0,$L39=1)),中間シート!W39,"")</f>
        <v>#REF!</v>
      </c>
      <c r="X39" s="75" t="e">
        <f>IF(OR($I39=1,AND($I39=0,$L39=1)),中間シート!X39,"")</f>
        <v>#REF!</v>
      </c>
      <c r="Y39" s="75" t="e">
        <f>IF(OR($I39=1,AND($I39=0,$L39=1)),中間シート!Y39,"")</f>
        <v>#REF!</v>
      </c>
      <c r="Z39" s="75" t="e">
        <f>IF(OR($I39=1,AND($I39=0,$L39=1)),中間シート!Z39,"")</f>
        <v>#REF!</v>
      </c>
      <c r="AA39" s="75" t="e">
        <f>IF(OR($I39=1,AND($I39=0,$L39=1)),中間シート!AA39,"")</f>
        <v>#REF!</v>
      </c>
      <c r="AB39" s="75" t="e">
        <f>IF(OR($I39=1,AND($I39=0,$L39=1)),中間シート!AB39,"")</f>
        <v>#REF!</v>
      </c>
      <c r="AC39" s="75" t="e">
        <f>IF(OR($I39=1,AND($I39=0,$L39=1)),中間シート!AC39,"")</f>
        <v>#REF!</v>
      </c>
      <c r="AD39" s="75" t="e">
        <f>IF(OR($I39=1,AND($I39=0,$L39=1)),中間シート!AD39,"")</f>
        <v>#REF!</v>
      </c>
      <c r="AE39" s="75" t="e">
        <f>IF(OR($I39=1,AND($I39=0,$L39=1)),中間シート!AE39,"")</f>
        <v>#REF!</v>
      </c>
      <c r="AF39" s="75" t="e">
        <f>IF(OR($I39=1,AND($I39=0,$L39=1)),中間シート!AF39,"")</f>
        <v>#REF!</v>
      </c>
      <c r="AG39" s="171"/>
      <c r="AH39" s="75" t="e">
        <f>IF(OR($I39=1,AND($I39=0,$L39=1)),中間シート!AH39,"")</f>
        <v>#REF!</v>
      </c>
      <c r="AI39" s="75" t="e">
        <f>IF(OR($I39=1,AND($I39=0,$L39=1)),中間シート!AI39,"")</f>
        <v>#REF!</v>
      </c>
      <c r="AJ39" s="75" t="e">
        <f>IF(OR($I39=1,AND($I39=0,$L39=1)),中間シート!AJ39,"")</f>
        <v>#REF!</v>
      </c>
      <c r="AK39" s="75" t="e">
        <f>IF(OR($I39=1,AND($I39=0,$L39=1)),中間シート!AK39,"")</f>
        <v>#REF!</v>
      </c>
      <c r="AL39" s="75" t="e">
        <f>IF(OR($I39=1,AND($I39=0,$L39=1)),中間シート!AL39,"")</f>
        <v>#REF!</v>
      </c>
      <c r="AM39" s="75" t="e">
        <f>IF($H39=1,中間シート!AM39,"")</f>
        <v>#REF!</v>
      </c>
      <c r="AN39" s="75" t="e">
        <f>IF($H39=1,中間シート!AN39,"")</f>
        <v>#REF!</v>
      </c>
      <c r="AO39" s="75" t="e">
        <f>IF($H39=1,中間シート!AO39,"")</f>
        <v>#REF!</v>
      </c>
      <c r="AP39" s="171"/>
      <c r="AQ39" s="171"/>
      <c r="AR39" s="75" t="e">
        <f>IF(OR($I39=1,AND($I39=0,$L39=1)),中間シート!AR39,"")</f>
        <v>#REF!</v>
      </c>
      <c r="AS39" s="72"/>
      <c r="AT39" s="72"/>
      <c r="AU39" s="72"/>
      <c r="AV39" s="75" t="e">
        <f>IF(OR($I39=1,AND($I39=0,$L39=1)),中間シート!AS39,"")</f>
        <v>#REF!</v>
      </c>
      <c r="AW39" s="75" t="e">
        <f>IF(OR($I39=1,AND($I39=0,$L39=1)),中間シート!AT39,"")</f>
        <v>#REF!</v>
      </c>
      <c r="AX39" s="75" t="e">
        <f>IF(OR($I39=1,AND($I39=0,$L39=1)),中間シート!AU39,"")</f>
        <v>#REF!</v>
      </c>
      <c r="AY39" s="75" t="e">
        <f>IF(OR($I39=1,AND($I39=0,$L39=1)),中間シート!AV39,"")</f>
        <v>#REF!</v>
      </c>
      <c r="AZ39" s="75" t="e">
        <f>IF(OR($I39=1,AND($I39=0,$L39=1)),中間シート!AW39,"")</f>
        <v>#REF!</v>
      </c>
      <c r="BA39" s="75" t="e">
        <f>IF(OR($I39=1,AND($I39=0,$L39=1)),中間シート!AX39,"")</f>
        <v>#REF!</v>
      </c>
      <c r="BB39" s="75" t="e">
        <f>IF(OR($I39=1,AND($I39=0,$L39=1)),中間シート!AY39,"")</f>
        <v>#REF!</v>
      </c>
      <c r="BC39" s="75" t="e">
        <f>IF(OR($I39=1,AND($I39=0,$L39=1)),中間シート!AZ39,"")</f>
        <v>#REF!</v>
      </c>
      <c r="BD39" s="72" t="e">
        <f t="shared" si="4"/>
        <v>#REF!</v>
      </c>
    </row>
    <row r="40" spans="1:56">
      <c r="A40" s="96">
        <f>中間シート!A40</f>
        <v>35</v>
      </c>
      <c r="B40" s="72">
        <f>中間シート!B40</f>
        <v>9</v>
      </c>
      <c r="C40" s="72" t="e">
        <f>中間シート!C40</f>
        <v>#REF!</v>
      </c>
      <c r="D40" s="72" t="e">
        <f>中間シート!D40</f>
        <v>#REF!</v>
      </c>
      <c r="E40" s="72" t="e">
        <f>中間シート!E40</f>
        <v>#REF!</v>
      </c>
      <c r="F40" s="72" t="e">
        <f>中間シート!F40</f>
        <v>#REF!</v>
      </c>
      <c r="G40" s="72">
        <f>中間シート!G40</f>
        <v>3</v>
      </c>
      <c r="H40" s="72" t="e">
        <f>中間シート!H40</f>
        <v>#REF!</v>
      </c>
      <c r="I40" s="72" t="e">
        <f>中間シート!I40</f>
        <v>#REF!</v>
      </c>
      <c r="J40" s="72" t="e">
        <f>中間シート!J40</f>
        <v>#REF!</v>
      </c>
      <c r="K40" s="72" t="e">
        <f>中間シート!K40</f>
        <v>#REF!</v>
      </c>
      <c r="L40" s="71" t="e">
        <f>中間シート!L40</f>
        <v>#REF!</v>
      </c>
      <c r="M40" s="96" t="e">
        <f>中間シート!M40</f>
        <v>#REF!</v>
      </c>
      <c r="N40" s="73"/>
      <c r="O40" s="73"/>
      <c r="P40" s="73"/>
      <c r="Q40" s="74"/>
      <c r="R40" s="98" t="e">
        <f>IF(OR($I40=1,AND($I40=0,$L40=1)),中間シート!R40,"")</f>
        <v>#REF!</v>
      </c>
      <c r="S40" s="75" t="e">
        <f t="shared" si="5"/>
        <v>#REF!</v>
      </c>
      <c r="T40" s="73" t="e">
        <f>IF(OR($I40=1,AND($I40=0,$L40=1)),中間シート!T40,"")</f>
        <v>#REF!</v>
      </c>
      <c r="U40" s="75" t="e">
        <f>IF(OR($I40=1,AND($I40=0,$L40=1)),中間シート!U40,"")</f>
        <v>#REF!</v>
      </c>
      <c r="V40" s="75" t="e">
        <f>IF(OR($I40=1,AND($I40=0,$L40=1)),中間シート!V40,"")</f>
        <v>#REF!</v>
      </c>
      <c r="W40" s="75" t="e">
        <f>IF(OR($I40=1,AND($I40=0,$L40=1)),中間シート!W40,"")</f>
        <v>#REF!</v>
      </c>
      <c r="X40" s="75" t="e">
        <f>IF(OR($I40=1,AND($I40=0,$L40=1)),中間シート!X40,"")</f>
        <v>#REF!</v>
      </c>
      <c r="Y40" s="75" t="e">
        <f>IF(OR($I40=1,AND($I40=0,$L40=1)),中間シート!Y40,"")</f>
        <v>#REF!</v>
      </c>
      <c r="Z40" s="75" t="e">
        <f>IF(OR($I40=1,AND($I40=0,$L40=1)),中間シート!Z40,"")</f>
        <v>#REF!</v>
      </c>
      <c r="AA40" s="75" t="e">
        <f>IF(OR($I40=1,AND($I40=0,$L40=1)),中間シート!AA40,"")</f>
        <v>#REF!</v>
      </c>
      <c r="AB40" s="75" t="e">
        <f>IF(OR($I40=1,AND($I40=0,$L40=1)),中間シート!AB40,"")</f>
        <v>#REF!</v>
      </c>
      <c r="AC40" s="75" t="e">
        <f>IF(OR($I40=1,AND($I40=0,$L40=1)),中間シート!AC40,"")</f>
        <v>#REF!</v>
      </c>
      <c r="AD40" s="75" t="e">
        <f>IF(OR($I40=1,AND($I40=0,$L40=1)),中間シート!AD40,"")</f>
        <v>#REF!</v>
      </c>
      <c r="AE40" s="75" t="e">
        <f>IF(OR($I40=1,AND($I40=0,$L40=1)),中間シート!AE40,"")</f>
        <v>#REF!</v>
      </c>
      <c r="AF40" s="75" t="e">
        <f>IF(OR($I40=1,AND($I40=0,$L40=1)),中間シート!AF40,"")</f>
        <v>#REF!</v>
      </c>
      <c r="AG40" s="171"/>
      <c r="AH40" s="75" t="e">
        <f>IF(OR($I40=1,AND($I40=0,$L40=1)),中間シート!AH40,"")</f>
        <v>#REF!</v>
      </c>
      <c r="AI40" s="75" t="e">
        <f>IF(OR($I40=1,AND($I40=0,$L40=1)),中間シート!AI40,"")</f>
        <v>#REF!</v>
      </c>
      <c r="AJ40" s="75" t="e">
        <f>IF(OR($I40=1,AND($I40=0,$L40=1)),中間シート!AJ40,"")</f>
        <v>#REF!</v>
      </c>
      <c r="AK40" s="75" t="e">
        <f>IF(OR($I40=1,AND($I40=0,$L40=1)),中間シート!AK40,"")</f>
        <v>#REF!</v>
      </c>
      <c r="AL40" s="75" t="e">
        <f>IF(OR($I40=1,AND($I40=0,$L40=1)),中間シート!AL40,"")</f>
        <v>#REF!</v>
      </c>
      <c r="AM40" s="75" t="e">
        <f>IF($H40=1,中間シート!AM40,"")</f>
        <v>#REF!</v>
      </c>
      <c r="AN40" s="75" t="e">
        <f>IF($H40=1,中間シート!AN40,"")</f>
        <v>#REF!</v>
      </c>
      <c r="AO40" s="75" t="e">
        <f>IF($H40=1,中間シート!AO40,"")</f>
        <v>#REF!</v>
      </c>
      <c r="AP40" s="171"/>
      <c r="AQ40" s="171"/>
      <c r="AR40" s="75" t="e">
        <f>IF(OR($I40=1,AND($I40=0,$L40=1)),中間シート!AR40,"")</f>
        <v>#REF!</v>
      </c>
      <c r="AS40" s="72"/>
      <c r="AT40" s="72"/>
      <c r="AU40" s="72"/>
      <c r="AV40" s="75" t="e">
        <f>IF(OR($I40=1,AND($I40=0,$L40=1)),中間シート!AS40,"")</f>
        <v>#REF!</v>
      </c>
      <c r="AW40" s="75" t="e">
        <f>IF(OR($I40=1,AND($I40=0,$L40=1)),中間シート!AT40,"")</f>
        <v>#REF!</v>
      </c>
      <c r="AX40" s="75" t="e">
        <f>IF(OR($I40=1,AND($I40=0,$L40=1)),中間シート!AU40,"")</f>
        <v>#REF!</v>
      </c>
      <c r="AY40" s="75" t="e">
        <f>IF(OR($I40=1,AND($I40=0,$L40=1)),中間シート!AV40,"")</f>
        <v>#REF!</v>
      </c>
      <c r="AZ40" s="75" t="e">
        <f>IF(OR($I40=1,AND($I40=0,$L40=1)),中間シート!AW40,"")</f>
        <v>#REF!</v>
      </c>
      <c r="BA40" s="75" t="e">
        <f>IF(OR($I40=1,AND($I40=0,$L40=1)),中間シート!AX40,"")</f>
        <v>#REF!</v>
      </c>
      <c r="BB40" s="75" t="e">
        <f>IF(OR($I40=1,AND($I40=0,$L40=1)),中間シート!AY40,"")</f>
        <v>#REF!</v>
      </c>
      <c r="BC40" s="75" t="e">
        <f>IF(OR($I40=1,AND($I40=0,$L40=1)),中間シート!AZ40,"")</f>
        <v>#REF!</v>
      </c>
      <c r="BD40" s="72" t="e">
        <f t="shared" si="4"/>
        <v>#REF!</v>
      </c>
    </row>
    <row r="41" spans="1:56">
      <c r="A41" s="96">
        <f>中間シート!A41</f>
        <v>36</v>
      </c>
      <c r="B41" s="72">
        <f>中間シート!B41</f>
        <v>9</v>
      </c>
      <c r="C41" s="72" t="e">
        <f>中間シート!C41</f>
        <v>#REF!</v>
      </c>
      <c r="D41" s="72" t="e">
        <f>中間シート!D41</f>
        <v>#REF!</v>
      </c>
      <c r="E41" s="72" t="e">
        <f>中間シート!E41</f>
        <v>#REF!</v>
      </c>
      <c r="F41" s="72" t="e">
        <f>中間シート!F41</f>
        <v>#REF!</v>
      </c>
      <c r="G41" s="72">
        <f>中間シート!G41</f>
        <v>4</v>
      </c>
      <c r="H41" s="72" t="e">
        <f>中間シート!H41</f>
        <v>#REF!</v>
      </c>
      <c r="I41" s="72" t="e">
        <f>中間シート!I41</f>
        <v>#REF!</v>
      </c>
      <c r="J41" s="72" t="e">
        <f>中間シート!J41</f>
        <v>#REF!</v>
      </c>
      <c r="K41" s="72" t="e">
        <f>中間シート!K41</f>
        <v>#REF!</v>
      </c>
      <c r="L41" s="71" t="e">
        <f>中間シート!L41</f>
        <v>#REF!</v>
      </c>
      <c r="M41" s="96" t="e">
        <f>中間シート!M41</f>
        <v>#REF!</v>
      </c>
      <c r="N41" s="73"/>
      <c r="O41" s="73"/>
      <c r="P41" s="73"/>
      <c r="Q41" s="74"/>
      <c r="R41" s="98" t="e">
        <f>IF(OR($I41=1,AND($I41=0,$L41=1)),中間シート!R41,"")</f>
        <v>#REF!</v>
      </c>
      <c r="S41" s="75" t="e">
        <f t="shared" si="5"/>
        <v>#REF!</v>
      </c>
      <c r="T41" s="73" t="e">
        <f>IF(OR($I41=1,AND($I41=0,$L41=1)),中間シート!T41,"")</f>
        <v>#REF!</v>
      </c>
      <c r="U41" s="75" t="e">
        <f>IF(OR($I41=1,AND($I41=0,$L41=1)),中間シート!U41,"")</f>
        <v>#REF!</v>
      </c>
      <c r="V41" s="75" t="e">
        <f>IF(OR($I41=1,AND($I41=0,$L41=1)),中間シート!V41,"")</f>
        <v>#REF!</v>
      </c>
      <c r="W41" s="75" t="e">
        <f>IF(OR($I41=1,AND($I41=0,$L41=1)),中間シート!W41,"")</f>
        <v>#REF!</v>
      </c>
      <c r="X41" s="75" t="e">
        <f>IF(OR($I41=1,AND($I41=0,$L41=1)),中間シート!X41,"")</f>
        <v>#REF!</v>
      </c>
      <c r="Y41" s="75" t="e">
        <f>IF(OR($I41=1,AND($I41=0,$L41=1)),中間シート!Y41,"")</f>
        <v>#REF!</v>
      </c>
      <c r="Z41" s="75" t="e">
        <f>IF(OR($I41=1,AND($I41=0,$L41=1)),中間シート!Z41,"")</f>
        <v>#REF!</v>
      </c>
      <c r="AA41" s="75" t="e">
        <f>IF(OR($I41=1,AND($I41=0,$L41=1)),中間シート!AA41,"")</f>
        <v>#REF!</v>
      </c>
      <c r="AB41" s="75" t="e">
        <f>IF(OR($I41=1,AND($I41=0,$L41=1)),中間シート!AB41,"")</f>
        <v>#REF!</v>
      </c>
      <c r="AC41" s="75" t="e">
        <f>IF(OR($I41=1,AND($I41=0,$L41=1)),中間シート!AC41,"")</f>
        <v>#REF!</v>
      </c>
      <c r="AD41" s="75" t="e">
        <f>IF(OR($I41=1,AND($I41=0,$L41=1)),中間シート!AD41,"")</f>
        <v>#REF!</v>
      </c>
      <c r="AE41" s="75" t="e">
        <f>IF(OR($I41=1,AND($I41=0,$L41=1)),中間シート!AE41,"")</f>
        <v>#REF!</v>
      </c>
      <c r="AF41" s="75" t="e">
        <f>IF(OR($I41=1,AND($I41=0,$L41=1)),中間シート!AF41,"")</f>
        <v>#REF!</v>
      </c>
      <c r="AG41" s="171"/>
      <c r="AH41" s="75" t="e">
        <f>IF(OR($I41=1,AND($I41=0,$L41=1)),中間シート!AH41,"")</f>
        <v>#REF!</v>
      </c>
      <c r="AI41" s="75" t="e">
        <f>IF(OR($I41=1,AND($I41=0,$L41=1)),中間シート!AI41,"")</f>
        <v>#REF!</v>
      </c>
      <c r="AJ41" s="75" t="e">
        <f>IF(OR($I41=1,AND($I41=0,$L41=1)),中間シート!AJ41,"")</f>
        <v>#REF!</v>
      </c>
      <c r="AK41" s="75" t="e">
        <f>IF(OR($I41=1,AND($I41=0,$L41=1)),中間シート!AK41,"")</f>
        <v>#REF!</v>
      </c>
      <c r="AL41" s="75" t="e">
        <f>IF(OR($I41=1,AND($I41=0,$L41=1)),中間シート!AL41,"")</f>
        <v>#REF!</v>
      </c>
      <c r="AM41" s="75" t="e">
        <f>IF($H41=1,中間シート!AM41,"")</f>
        <v>#REF!</v>
      </c>
      <c r="AN41" s="75" t="e">
        <f>IF($H41=1,中間シート!AN41,"")</f>
        <v>#REF!</v>
      </c>
      <c r="AO41" s="75" t="e">
        <f>IF($H41=1,中間シート!AO41,"")</f>
        <v>#REF!</v>
      </c>
      <c r="AP41" s="171"/>
      <c r="AQ41" s="171"/>
      <c r="AR41" s="75" t="e">
        <f>IF(OR($I41=1,AND($I41=0,$L41=1)),中間シート!AR41,"")</f>
        <v>#REF!</v>
      </c>
      <c r="AS41" s="72"/>
      <c r="AT41" s="72"/>
      <c r="AU41" s="72"/>
      <c r="AV41" s="75" t="e">
        <f>IF(OR($I41=1,AND($I41=0,$L41=1)),中間シート!AS41,"")</f>
        <v>#REF!</v>
      </c>
      <c r="AW41" s="75" t="e">
        <f>IF(OR($I41=1,AND($I41=0,$L41=1)),中間シート!AT41,"")</f>
        <v>#REF!</v>
      </c>
      <c r="AX41" s="75" t="e">
        <f>IF(OR($I41=1,AND($I41=0,$L41=1)),中間シート!AU41,"")</f>
        <v>#REF!</v>
      </c>
      <c r="AY41" s="75" t="e">
        <f>IF(OR($I41=1,AND($I41=0,$L41=1)),中間シート!AV41,"")</f>
        <v>#REF!</v>
      </c>
      <c r="AZ41" s="75" t="e">
        <f>IF(OR($I41=1,AND($I41=0,$L41=1)),中間シート!AW41,"")</f>
        <v>#REF!</v>
      </c>
      <c r="BA41" s="75" t="e">
        <f>IF(OR($I41=1,AND($I41=0,$L41=1)),中間シート!AX41,"")</f>
        <v>#REF!</v>
      </c>
      <c r="BB41" s="75" t="e">
        <f>IF(OR($I41=1,AND($I41=0,$L41=1)),中間シート!AY41,"")</f>
        <v>#REF!</v>
      </c>
      <c r="BC41" s="75" t="e">
        <f>IF(OR($I41=1,AND($I41=0,$L41=1)),中間シート!AZ41,"")</f>
        <v>#REF!</v>
      </c>
      <c r="BD41" s="72" t="e">
        <f t="shared" si="4"/>
        <v>#REF!</v>
      </c>
    </row>
    <row r="42" spans="1:56">
      <c r="A42" s="96">
        <f>中間シート!A42</f>
        <v>37</v>
      </c>
      <c r="B42" s="72">
        <f>中間シート!B42</f>
        <v>10</v>
      </c>
      <c r="C42" s="72" t="e">
        <f>中間シート!C42</f>
        <v>#REF!</v>
      </c>
      <c r="D42" s="72" t="e">
        <f>中間シート!D42</f>
        <v>#REF!</v>
      </c>
      <c r="E42" s="72" t="e">
        <f>中間シート!E42</f>
        <v>#REF!</v>
      </c>
      <c r="F42" s="72" t="e">
        <f>中間シート!F42</f>
        <v>#REF!</v>
      </c>
      <c r="G42" s="72">
        <f>中間シート!G42</f>
        <v>1</v>
      </c>
      <c r="H42" s="72" t="e">
        <f>中間シート!H42</f>
        <v>#REF!</v>
      </c>
      <c r="I42" s="72" t="e">
        <f>中間シート!I42</f>
        <v>#REF!</v>
      </c>
      <c r="J42" s="72" t="e">
        <f>中間シート!J42</f>
        <v>#REF!</v>
      </c>
      <c r="K42" s="72" t="e">
        <f>中間シート!K42</f>
        <v>#REF!</v>
      </c>
      <c r="L42" s="71" t="e">
        <f>中間シート!L42</f>
        <v>#REF!</v>
      </c>
      <c r="M42" s="96" t="e">
        <f>中間シート!M42</f>
        <v>#REF!</v>
      </c>
      <c r="N42" s="73"/>
      <c r="O42" s="73"/>
      <c r="P42" s="73"/>
      <c r="Q42" s="74"/>
      <c r="R42" s="98" t="e">
        <f>IF(OR($I42=1,AND($I42=0,$L42=1)),中間シート!R42,"")</f>
        <v>#REF!</v>
      </c>
      <c r="S42" s="75" t="e">
        <f t="shared" ref="S42:S78" si="6">IF(K42=0,"",K42)</f>
        <v>#REF!</v>
      </c>
      <c r="T42" s="73" t="e">
        <f>IF(OR($I42=1,AND($I42=0,$L42=1)),中間シート!T42,"")</f>
        <v>#REF!</v>
      </c>
      <c r="U42" s="75" t="e">
        <f>IF(OR($I42=1,AND($I42=0,$L42=1)),中間シート!U42,"")</f>
        <v>#REF!</v>
      </c>
      <c r="V42" s="75" t="e">
        <f>IF(OR($I42=1,AND($I42=0,$L42=1)),中間シート!V42,"")</f>
        <v>#REF!</v>
      </c>
      <c r="W42" s="75" t="e">
        <f>IF(OR($I42=1,AND($I42=0,$L42=1)),中間シート!W42,"")</f>
        <v>#REF!</v>
      </c>
      <c r="X42" s="75" t="e">
        <f>IF(OR($I42=1,AND($I42=0,$L42=1)),中間シート!X42,"")</f>
        <v>#REF!</v>
      </c>
      <c r="Y42" s="75" t="e">
        <f>IF(OR($I42=1,AND($I42=0,$L42=1)),中間シート!Y42,"")</f>
        <v>#REF!</v>
      </c>
      <c r="Z42" s="75" t="e">
        <f>IF(OR($I42=1,AND($I42=0,$L42=1)),中間シート!Z42,"")</f>
        <v>#REF!</v>
      </c>
      <c r="AA42" s="75" t="e">
        <f>IF(OR($I42=1,AND($I42=0,$L42=1)),中間シート!AA42,"")</f>
        <v>#REF!</v>
      </c>
      <c r="AB42" s="75" t="e">
        <f>IF(OR($I42=1,AND($I42=0,$L42=1)),中間シート!AB42,"")</f>
        <v>#REF!</v>
      </c>
      <c r="AC42" s="75" t="e">
        <f>IF(OR($I42=1,AND($I42=0,$L42=1)),中間シート!AC42,"")</f>
        <v>#REF!</v>
      </c>
      <c r="AD42" s="75" t="e">
        <f>IF(OR($I42=1,AND($I42=0,$L42=1)),中間シート!AD42,"")</f>
        <v>#REF!</v>
      </c>
      <c r="AE42" s="75" t="e">
        <f>IF(OR($I42=1,AND($I42=0,$L42=1)),中間シート!AE42,"")</f>
        <v>#REF!</v>
      </c>
      <c r="AF42" s="75" t="e">
        <f>IF(OR($I42=1,AND($I42=0,$L42=1)),中間シート!AF42,"")</f>
        <v>#REF!</v>
      </c>
      <c r="AG42" s="171"/>
      <c r="AH42" s="75" t="e">
        <f>IF(OR($I42=1,AND($I42=0,$L42=1)),中間シート!AH42,"")</f>
        <v>#REF!</v>
      </c>
      <c r="AI42" s="75" t="e">
        <f>IF(OR($I42=1,AND($I42=0,$L42=1)),中間シート!AI42,"")</f>
        <v>#REF!</v>
      </c>
      <c r="AJ42" s="75" t="e">
        <f>IF(OR($I42=1,AND($I42=0,$L42=1)),中間シート!AJ42,"")</f>
        <v>#REF!</v>
      </c>
      <c r="AK42" s="75" t="e">
        <f>IF(OR($I42=1,AND($I42=0,$L42=1)),中間シート!AK42,"")</f>
        <v>#REF!</v>
      </c>
      <c r="AL42" s="75" t="e">
        <f>IF(OR($I42=1,AND($I42=0,$L42=1)),中間シート!AL42,"")</f>
        <v>#REF!</v>
      </c>
      <c r="AM42" s="75" t="e">
        <f>IF($H42=1,中間シート!AM42,"")</f>
        <v>#REF!</v>
      </c>
      <c r="AN42" s="75" t="e">
        <f>IF($H42=1,中間シート!AN42,"")</f>
        <v>#REF!</v>
      </c>
      <c r="AO42" s="75" t="e">
        <f>IF($H42=1,中間シート!AO42,"")</f>
        <v>#REF!</v>
      </c>
      <c r="AP42" s="171"/>
      <c r="AQ42" s="171"/>
      <c r="AR42" s="75" t="e">
        <f>IF(OR($I42=1,AND($I42=0,$L42=1)),中間シート!AR42,"")</f>
        <v>#REF!</v>
      </c>
      <c r="AS42" s="72"/>
      <c r="AT42" s="72"/>
      <c r="AU42" s="72"/>
      <c r="AV42" s="75" t="e">
        <f>IF(OR($I42=1,AND($I42=0,$L42=1)),中間シート!AS42,"")</f>
        <v>#REF!</v>
      </c>
      <c r="AW42" s="75" t="e">
        <f>IF(OR($I42=1,AND($I42=0,$L42=1)),中間シート!AT42,"")</f>
        <v>#REF!</v>
      </c>
      <c r="AX42" s="75" t="e">
        <f>IF(OR($I42=1,AND($I42=0,$L42=1)),中間シート!AU42,"")</f>
        <v>#REF!</v>
      </c>
      <c r="AY42" s="75" t="e">
        <f>IF(OR($I42=1,AND($I42=0,$L42=1)),中間シート!AV42,"")</f>
        <v>#REF!</v>
      </c>
      <c r="AZ42" s="75" t="e">
        <f>IF(OR($I42=1,AND($I42=0,$L42=1)),中間シート!AW42,"")</f>
        <v>#REF!</v>
      </c>
      <c r="BA42" s="75" t="e">
        <f>IF(OR($I42=1,AND($I42=0,$L42=1)),中間シート!AX42,"")</f>
        <v>#REF!</v>
      </c>
      <c r="BB42" s="75" t="e">
        <f>IF(OR($I42=1,AND($I42=0,$L42=1)),中間シート!AY42,"")</f>
        <v>#REF!</v>
      </c>
      <c r="BC42" s="75" t="e">
        <f>IF(OR($I42=1,AND($I42=0,$L42=1)),中間シート!AZ42,"")</f>
        <v>#REF!</v>
      </c>
      <c r="BD42" s="72"/>
    </row>
    <row r="43" spans="1:56">
      <c r="A43" s="96">
        <f>中間シート!A43</f>
        <v>38</v>
      </c>
      <c r="B43" s="72">
        <f>中間シート!B43</f>
        <v>10</v>
      </c>
      <c r="C43" s="72" t="e">
        <f>中間シート!C43</f>
        <v>#REF!</v>
      </c>
      <c r="D43" s="72" t="e">
        <f>中間シート!D43</f>
        <v>#REF!</v>
      </c>
      <c r="E43" s="72" t="e">
        <f>中間シート!E43</f>
        <v>#REF!</v>
      </c>
      <c r="F43" s="72" t="e">
        <f>中間シート!F43</f>
        <v>#REF!</v>
      </c>
      <c r="G43" s="72">
        <f>中間シート!G43</f>
        <v>2</v>
      </c>
      <c r="H43" s="72" t="e">
        <f>中間シート!H43</f>
        <v>#REF!</v>
      </c>
      <c r="I43" s="72" t="e">
        <f>中間シート!I43</f>
        <v>#REF!</v>
      </c>
      <c r="J43" s="72" t="e">
        <f>中間シート!J43</f>
        <v>#REF!</v>
      </c>
      <c r="K43" s="72" t="e">
        <f>中間シート!K43</f>
        <v>#REF!</v>
      </c>
      <c r="L43" s="71" t="e">
        <f>中間シート!L43</f>
        <v>#REF!</v>
      </c>
      <c r="M43" s="96" t="e">
        <f>中間シート!M43</f>
        <v>#REF!</v>
      </c>
      <c r="N43" s="73"/>
      <c r="O43" s="73"/>
      <c r="P43" s="73"/>
      <c r="Q43" s="74"/>
      <c r="R43" s="98" t="e">
        <f>IF(OR($I43=1,AND($I43=0,$L43=1)),中間シート!R43,"")</f>
        <v>#REF!</v>
      </c>
      <c r="S43" s="75" t="e">
        <f t="shared" si="6"/>
        <v>#REF!</v>
      </c>
      <c r="T43" s="73" t="e">
        <f>IF(OR($I43=1,AND($I43=0,$L43=1)),中間シート!T43,"")</f>
        <v>#REF!</v>
      </c>
      <c r="U43" s="75" t="e">
        <f>IF(OR($I43=1,AND($I43=0,$L43=1)),中間シート!U43,"")</f>
        <v>#REF!</v>
      </c>
      <c r="V43" s="75" t="e">
        <f>IF(OR($I43=1,AND($I43=0,$L43=1)),中間シート!V43,"")</f>
        <v>#REF!</v>
      </c>
      <c r="W43" s="75" t="e">
        <f>IF(OR($I43=1,AND($I43=0,$L43=1)),中間シート!W43,"")</f>
        <v>#REF!</v>
      </c>
      <c r="X43" s="75" t="e">
        <f>IF(OR($I43=1,AND($I43=0,$L43=1)),中間シート!X43,"")</f>
        <v>#REF!</v>
      </c>
      <c r="Y43" s="75" t="e">
        <f>IF(OR($I43=1,AND($I43=0,$L43=1)),中間シート!Y43,"")</f>
        <v>#REF!</v>
      </c>
      <c r="Z43" s="75" t="e">
        <f>IF(OR($I43=1,AND($I43=0,$L43=1)),中間シート!Z43,"")</f>
        <v>#REF!</v>
      </c>
      <c r="AA43" s="75" t="e">
        <f>IF(OR($I43=1,AND($I43=0,$L43=1)),中間シート!AA43,"")</f>
        <v>#REF!</v>
      </c>
      <c r="AB43" s="75" t="e">
        <f>IF(OR($I43=1,AND($I43=0,$L43=1)),中間シート!AB43,"")</f>
        <v>#REF!</v>
      </c>
      <c r="AC43" s="75" t="e">
        <f>IF(OR($I43=1,AND($I43=0,$L43=1)),中間シート!AC43,"")</f>
        <v>#REF!</v>
      </c>
      <c r="AD43" s="75" t="e">
        <f>IF(OR($I43=1,AND($I43=0,$L43=1)),中間シート!AD43,"")</f>
        <v>#REF!</v>
      </c>
      <c r="AE43" s="75" t="e">
        <f>IF(OR($I43=1,AND($I43=0,$L43=1)),中間シート!AE43,"")</f>
        <v>#REF!</v>
      </c>
      <c r="AF43" s="75" t="e">
        <f>IF(OR($I43=1,AND($I43=0,$L43=1)),中間シート!AF43,"")</f>
        <v>#REF!</v>
      </c>
      <c r="AG43" s="171"/>
      <c r="AH43" s="75" t="e">
        <f>IF(OR($I43=1,AND($I43=0,$L43=1)),中間シート!AH43,"")</f>
        <v>#REF!</v>
      </c>
      <c r="AI43" s="75" t="e">
        <f>IF(OR($I43=1,AND($I43=0,$L43=1)),中間シート!AI43,"")</f>
        <v>#REF!</v>
      </c>
      <c r="AJ43" s="75" t="e">
        <f>IF(OR($I43=1,AND($I43=0,$L43=1)),中間シート!AJ43,"")</f>
        <v>#REF!</v>
      </c>
      <c r="AK43" s="75" t="e">
        <f>IF(OR($I43=1,AND($I43=0,$L43=1)),中間シート!AK43,"")</f>
        <v>#REF!</v>
      </c>
      <c r="AL43" s="75" t="e">
        <f>IF(OR($I43=1,AND($I43=0,$L43=1)),中間シート!AL43,"")</f>
        <v>#REF!</v>
      </c>
      <c r="AM43" s="75" t="e">
        <f>IF($H43=1,中間シート!AM43,"")</f>
        <v>#REF!</v>
      </c>
      <c r="AN43" s="75" t="e">
        <f>IF($H43=1,中間シート!AN43,"")</f>
        <v>#REF!</v>
      </c>
      <c r="AO43" s="75" t="e">
        <f>IF($H43=1,中間シート!AO43,"")</f>
        <v>#REF!</v>
      </c>
      <c r="AP43" s="171"/>
      <c r="AQ43" s="171"/>
      <c r="AR43" s="75" t="e">
        <f>IF(OR($I43=1,AND($I43=0,$L43=1)),中間シート!AR43,"")</f>
        <v>#REF!</v>
      </c>
      <c r="AS43" s="72"/>
      <c r="AT43" s="72"/>
      <c r="AU43" s="72"/>
      <c r="AV43" s="75" t="e">
        <f>IF(OR($I43=1,AND($I43=0,$L43=1)),中間シート!AS43,"")</f>
        <v>#REF!</v>
      </c>
      <c r="AW43" s="75" t="e">
        <f>IF(OR($I43=1,AND($I43=0,$L43=1)),中間シート!AT43,"")</f>
        <v>#REF!</v>
      </c>
      <c r="AX43" s="75" t="e">
        <f>IF(OR($I43=1,AND($I43=0,$L43=1)),中間シート!AU43,"")</f>
        <v>#REF!</v>
      </c>
      <c r="AY43" s="75" t="e">
        <f>IF(OR($I43=1,AND($I43=0,$L43=1)),中間シート!AV43,"")</f>
        <v>#REF!</v>
      </c>
      <c r="AZ43" s="75" t="e">
        <f>IF(OR($I43=1,AND($I43=0,$L43=1)),中間シート!AW43,"")</f>
        <v>#REF!</v>
      </c>
      <c r="BA43" s="75" t="e">
        <f>IF(OR($I43=1,AND($I43=0,$L43=1)),中間シート!AX43,"")</f>
        <v>#REF!</v>
      </c>
      <c r="BB43" s="75" t="e">
        <f>IF(OR($I43=1,AND($I43=0,$L43=1)),中間シート!AY43,"")</f>
        <v>#REF!</v>
      </c>
      <c r="BC43" s="75" t="e">
        <f>IF(OR($I43=1,AND($I43=0,$L43=1)),中間シート!AZ43,"")</f>
        <v>#REF!</v>
      </c>
      <c r="BD43" s="72"/>
    </row>
    <row r="44" spans="1:56">
      <c r="A44" s="96">
        <f>中間シート!A44</f>
        <v>39</v>
      </c>
      <c r="B44" s="72">
        <f>中間シート!B44</f>
        <v>10</v>
      </c>
      <c r="C44" s="72" t="e">
        <f>中間シート!C44</f>
        <v>#REF!</v>
      </c>
      <c r="D44" s="72" t="e">
        <f>中間シート!D44</f>
        <v>#REF!</v>
      </c>
      <c r="E44" s="72" t="e">
        <f>中間シート!E44</f>
        <v>#REF!</v>
      </c>
      <c r="F44" s="72" t="e">
        <f>中間シート!F44</f>
        <v>#REF!</v>
      </c>
      <c r="G44" s="72">
        <f>中間シート!G44</f>
        <v>3</v>
      </c>
      <c r="H44" s="72" t="e">
        <f>中間シート!H44</f>
        <v>#REF!</v>
      </c>
      <c r="I44" s="72" t="e">
        <f>中間シート!I44</f>
        <v>#REF!</v>
      </c>
      <c r="J44" s="72" t="e">
        <f>中間シート!J44</f>
        <v>#REF!</v>
      </c>
      <c r="K44" s="72" t="e">
        <f>中間シート!K44</f>
        <v>#REF!</v>
      </c>
      <c r="L44" s="71" t="e">
        <f>中間シート!L44</f>
        <v>#REF!</v>
      </c>
      <c r="M44" s="96" t="e">
        <f>中間シート!M44</f>
        <v>#REF!</v>
      </c>
      <c r="N44" s="73"/>
      <c r="O44" s="73"/>
      <c r="P44" s="73"/>
      <c r="Q44" s="74"/>
      <c r="R44" s="98" t="e">
        <f>IF(OR($I44=1,AND($I44=0,$L44=1)),中間シート!R44,"")</f>
        <v>#REF!</v>
      </c>
      <c r="S44" s="75" t="e">
        <f t="shared" si="6"/>
        <v>#REF!</v>
      </c>
      <c r="T44" s="73" t="e">
        <f>IF(OR($I44=1,AND($I44=0,$L44=1)),中間シート!T44,"")</f>
        <v>#REF!</v>
      </c>
      <c r="U44" s="75" t="e">
        <f>IF(OR($I44=1,AND($I44=0,$L44=1)),中間シート!U44,"")</f>
        <v>#REF!</v>
      </c>
      <c r="V44" s="75" t="e">
        <f>IF(OR($I44=1,AND($I44=0,$L44=1)),中間シート!V44,"")</f>
        <v>#REF!</v>
      </c>
      <c r="W44" s="75" t="e">
        <f>IF(OR($I44=1,AND($I44=0,$L44=1)),中間シート!W44,"")</f>
        <v>#REF!</v>
      </c>
      <c r="X44" s="75" t="e">
        <f>IF(OR($I44=1,AND($I44=0,$L44=1)),中間シート!X44,"")</f>
        <v>#REF!</v>
      </c>
      <c r="Y44" s="75" t="e">
        <f>IF(OR($I44=1,AND($I44=0,$L44=1)),中間シート!Y44,"")</f>
        <v>#REF!</v>
      </c>
      <c r="Z44" s="75" t="e">
        <f>IF(OR($I44=1,AND($I44=0,$L44=1)),中間シート!Z44,"")</f>
        <v>#REF!</v>
      </c>
      <c r="AA44" s="75" t="e">
        <f>IF(OR($I44=1,AND($I44=0,$L44=1)),中間シート!AA44,"")</f>
        <v>#REF!</v>
      </c>
      <c r="AB44" s="75" t="e">
        <f>IF(OR($I44=1,AND($I44=0,$L44=1)),中間シート!AB44,"")</f>
        <v>#REF!</v>
      </c>
      <c r="AC44" s="75" t="e">
        <f>IF(OR($I44=1,AND($I44=0,$L44=1)),中間シート!AC44,"")</f>
        <v>#REF!</v>
      </c>
      <c r="AD44" s="75" t="e">
        <f>IF(OR($I44=1,AND($I44=0,$L44=1)),中間シート!AD44,"")</f>
        <v>#REF!</v>
      </c>
      <c r="AE44" s="75" t="e">
        <f>IF(OR($I44=1,AND($I44=0,$L44=1)),中間シート!AE44,"")</f>
        <v>#REF!</v>
      </c>
      <c r="AF44" s="75" t="e">
        <f>IF(OR($I44=1,AND($I44=0,$L44=1)),中間シート!AF44,"")</f>
        <v>#REF!</v>
      </c>
      <c r="AG44" s="171"/>
      <c r="AH44" s="75" t="e">
        <f>IF(OR($I44=1,AND($I44=0,$L44=1)),中間シート!AH44,"")</f>
        <v>#REF!</v>
      </c>
      <c r="AI44" s="75" t="e">
        <f>IF(OR($I44=1,AND($I44=0,$L44=1)),中間シート!AI44,"")</f>
        <v>#REF!</v>
      </c>
      <c r="AJ44" s="75" t="e">
        <f>IF(OR($I44=1,AND($I44=0,$L44=1)),中間シート!AJ44,"")</f>
        <v>#REF!</v>
      </c>
      <c r="AK44" s="75" t="e">
        <f>IF(OR($I44=1,AND($I44=0,$L44=1)),中間シート!AK44,"")</f>
        <v>#REF!</v>
      </c>
      <c r="AL44" s="75" t="e">
        <f>IF(OR($I44=1,AND($I44=0,$L44=1)),中間シート!AL44,"")</f>
        <v>#REF!</v>
      </c>
      <c r="AM44" s="75" t="e">
        <f>IF($H44=1,中間シート!AM44,"")</f>
        <v>#REF!</v>
      </c>
      <c r="AN44" s="75" t="e">
        <f>IF($H44=1,中間シート!AN44,"")</f>
        <v>#REF!</v>
      </c>
      <c r="AO44" s="75" t="e">
        <f>IF($H44=1,中間シート!AO44,"")</f>
        <v>#REF!</v>
      </c>
      <c r="AP44" s="171"/>
      <c r="AQ44" s="171"/>
      <c r="AR44" s="75" t="e">
        <f>IF(OR($I44=1,AND($I44=0,$L44=1)),中間シート!AR44,"")</f>
        <v>#REF!</v>
      </c>
      <c r="AS44" s="72"/>
      <c r="AT44" s="72"/>
      <c r="AU44" s="72"/>
      <c r="AV44" s="75" t="e">
        <f>IF(OR($I44=1,AND($I44=0,$L44=1)),中間シート!AS44,"")</f>
        <v>#REF!</v>
      </c>
      <c r="AW44" s="75" t="e">
        <f>IF(OR($I44=1,AND($I44=0,$L44=1)),中間シート!AT44,"")</f>
        <v>#REF!</v>
      </c>
      <c r="AX44" s="75" t="e">
        <f>IF(OR($I44=1,AND($I44=0,$L44=1)),中間シート!AU44,"")</f>
        <v>#REF!</v>
      </c>
      <c r="AY44" s="75" t="e">
        <f>IF(OR($I44=1,AND($I44=0,$L44=1)),中間シート!AV44,"")</f>
        <v>#REF!</v>
      </c>
      <c r="AZ44" s="75" t="e">
        <f>IF(OR($I44=1,AND($I44=0,$L44=1)),中間シート!AW44,"")</f>
        <v>#REF!</v>
      </c>
      <c r="BA44" s="75" t="e">
        <f>IF(OR($I44=1,AND($I44=0,$L44=1)),中間シート!AX44,"")</f>
        <v>#REF!</v>
      </c>
      <c r="BB44" s="75" t="e">
        <f>IF(OR($I44=1,AND($I44=0,$L44=1)),中間シート!AY44,"")</f>
        <v>#REF!</v>
      </c>
      <c r="BC44" s="75" t="e">
        <f>IF(OR($I44=1,AND($I44=0,$L44=1)),中間シート!AZ44,"")</f>
        <v>#REF!</v>
      </c>
      <c r="BD44" s="72"/>
    </row>
    <row r="45" spans="1:56">
      <c r="A45" s="96">
        <f>中間シート!A45</f>
        <v>40</v>
      </c>
      <c r="B45" s="72">
        <f>中間シート!B45</f>
        <v>10</v>
      </c>
      <c r="C45" s="72" t="e">
        <f>中間シート!C45</f>
        <v>#REF!</v>
      </c>
      <c r="D45" s="72" t="e">
        <f>中間シート!D45</f>
        <v>#REF!</v>
      </c>
      <c r="E45" s="72" t="e">
        <f>中間シート!E45</f>
        <v>#REF!</v>
      </c>
      <c r="F45" s="72" t="e">
        <f>中間シート!F45</f>
        <v>#REF!</v>
      </c>
      <c r="G45" s="72">
        <f>中間シート!G45</f>
        <v>4</v>
      </c>
      <c r="H45" s="72" t="e">
        <f>中間シート!H45</f>
        <v>#REF!</v>
      </c>
      <c r="I45" s="72" t="e">
        <f>中間シート!I45</f>
        <v>#REF!</v>
      </c>
      <c r="J45" s="72" t="e">
        <f>中間シート!J45</f>
        <v>#REF!</v>
      </c>
      <c r="K45" s="72" t="e">
        <f>中間シート!K45</f>
        <v>#REF!</v>
      </c>
      <c r="L45" s="71" t="e">
        <f>中間シート!L45</f>
        <v>#REF!</v>
      </c>
      <c r="M45" s="96" t="e">
        <f>中間シート!M45</f>
        <v>#REF!</v>
      </c>
      <c r="N45" s="73"/>
      <c r="O45" s="73"/>
      <c r="P45" s="73"/>
      <c r="Q45" s="74"/>
      <c r="R45" s="98" t="e">
        <f>IF(OR($I45=1,AND($I45=0,$L45=1)),中間シート!R45,"")</f>
        <v>#REF!</v>
      </c>
      <c r="S45" s="75" t="e">
        <f t="shared" si="6"/>
        <v>#REF!</v>
      </c>
      <c r="T45" s="73" t="e">
        <f>IF(OR($I45=1,AND($I45=0,$L45=1)),中間シート!T45,"")</f>
        <v>#REF!</v>
      </c>
      <c r="U45" s="75" t="e">
        <f>IF(OR($I45=1,AND($I45=0,$L45=1)),中間シート!U45,"")</f>
        <v>#REF!</v>
      </c>
      <c r="V45" s="75" t="e">
        <f>IF(OR($I45=1,AND($I45=0,$L45=1)),中間シート!V45,"")</f>
        <v>#REF!</v>
      </c>
      <c r="W45" s="75" t="e">
        <f>IF(OR($I45=1,AND($I45=0,$L45=1)),中間シート!W45,"")</f>
        <v>#REF!</v>
      </c>
      <c r="X45" s="75" t="e">
        <f>IF(OR($I45=1,AND($I45=0,$L45=1)),中間シート!X45,"")</f>
        <v>#REF!</v>
      </c>
      <c r="Y45" s="75" t="e">
        <f>IF(OR($I45=1,AND($I45=0,$L45=1)),中間シート!Y45,"")</f>
        <v>#REF!</v>
      </c>
      <c r="Z45" s="75" t="e">
        <f>IF(OR($I45=1,AND($I45=0,$L45=1)),中間シート!Z45,"")</f>
        <v>#REF!</v>
      </c>
      <c r="AA45" s="75" t="e">
        <f>IF(OR($I45=1,AND($I45=0,$L45=1)),中間シート!AA45,"")</f>
        <v>#REF!</v>
      </c>
      <c r="AB45" s="75" t="e">
        <f>IF(OR($I45=1,AND($I45=0,$L45=1)),中間シート!AB45,"")</f>
        <v>#REF!</v>
      </c>
      <c r="AC45" s="75" t="e">
        <f>IF(OR($I45=1,AND($I45=0,$L45=1)),中間シート!AC45,"")</f>
        <v>#REF!</v>
      </c>
      <c r="AD45" s="75" t="e">
        <f>IF(OR($I45=1,AND($I45=0,$L45=1)),中間シート!AD45,"")</f>
        <v>#REF!</v>
      </c>
      <c r="AE45" s="75" t="e">
        <f>IF(OR($I45=1,AND($I45=0,$L45=1)),中間シート!AE45,"")</f>
        <v>#REF!</v>
      </c>
      <c r="AF45" s="75" t="e">
        <f>IF(OR($I45=1,AND($I45=0,$L45=1)),中間シート!AF45,"")</f>
        <v>#REF!</v>
      </c>
      <c r="AG45" s="171"/>
      <c r="AH45" s="75" t="e">
        <f>IF(OR($I45=1,AND($I45=0,$L45=1)),中間シート!AH45,"")</f>
        <v>#REF!</v>
      </c>
      <c r="AI45" s="75" t="e">
        <f>IF(OR($I45=1,AND($I45=0,$L45=1)),中間シート!AI45,"")</f>
        <v>#REF!</v>
      </c>
      <c r="AJ45" s="75" t="e">
        <f>IF(OR($I45=1,AND($I45=0,$L45=1)),中間シート!AJ45,"")</f>
        <v>#REF!</v>
      </c>
      <c r="AK45" s="75" t="e">
        <f>IF(OR($I45=1,AND($I45=0,$L45=1)),中間シート!AK45,"")</f>
        <v>#REF!</v>
      </c>
      <c r="AL45" s="75" t="e">
        <f>IF(OR($I45=1,AND($I45=0,$L45=1)),中間シート!AL45,"")</f>
        <v>#REF!</v>
      </c>
      <c r="AM45" s="75" t="e">
        <f>IF($H45=1,中間シート!AM45,"")</f>
        <v>#REF!</v>
      </c>
      <c r="AN45" s="75" t="e">
        <f>IF($H45=1,中間シート!AN45,"")</f>
        <v>#REF!</v>
      </c>
      <c r="AO45" s="75" t="e">
        <f>IF($H45=1,中間シート!AO45,"")</f>
        <v>#REF!</v>
      </c>
      <c r="AP45" s="171"/>
      <c r="AQ45" s="171"/>
      <c r="AR45" s="75" t="e">
        <f>IF(OR($I45=1,AND($I45=0,$L45=1)),中間シート!AR45,"")</f>
        <v>#REF!</v>
      </c>
      <c r="AS45" s="72"/>
      <c r="AT45" s="72"/>
      <c r="AU45" s="72"/>
      <c r="AV45" s="75" t="e">
        <f>IF(OR($I45=1,AND($I45=0,$L45=1)),中間シート!AS45,"")</f>
        <v>#REF!</v>
      </c>
      <c r="AW45" s="75" t="e">
        <f>IF(OR($I45=1,AND($I45=0,$L45=1)),中間シート!AT45,"")</f>
        <v>#REF!</v>
      </c>
      <c r="AX45" s="75" t="e">
        <f>IF(OR($I45=1,AND($I45=0,$L45=1)),中間シート!AU45,"")</f>
        <v>#REF!</v>
      </c>
      <c r="AY45" s="75" t="e">
        <f>IF(OR($I45=1,AND($I45=0,$L45=1)),中間シート!AV45,"")</f>
        <v>#REF!</v>
      </c>
      <c r="AZ45" s="75" t="e">
        <f>IF(OR($I45=1,AND($I45=0,$L45=1)),中間シート!AW45,"")</f>
        <v>#REF!</v>
      </c>
      <c r="BA45" s="75" t="e">
        <f>IF(OR($I45=1,AND($I45=0,$L45=1)),中間シート!AX45,"")</f>
        <v>#REF!</v>
      </c>
      <c r="BB45" s="75" t="e">
        <f>IF(OR($I45=1,AND($I45=0,$L45=1)),中間シート!AY45,"")</f>
        <v>#REF!</v>
      </c>
      <c r="BC45" s="75" t="e">
        <f>IF(OR($I45=1,AND($I45=0,$L45=1)),中間シート!AZ45,"")</f>
        <v>#REF!</v>
      </c>
      <c r="BD45" s="72"/>
    </row>
    <row r="46" spans="1:56">
      <c r="A46" s="96">
        <f>中間シート!A46</f>
        <v>41</v>
      </c>
      <c r="B46" s="72">
        <f>中間シート!B46</f>
        <v>11</v>
      </c>
      <c r="C46" s="72" t="e">
        <f>中間シート!C46</f>
        <v>#REF!</v>
      </c>
      <c r="D46" s="72" t="e">
        <f>中間シート!D46</f>
        <v>#REF!</v>
      </c>
      <c r="E46" s="72" t="e">
        <f>中間シート!E46</f>
        <v>#REF!</v>
      </c>
      <c r="F46" s="72" t="e">
        <f>中間シート!F46</f>
        <v>#REF!</v>
      </c>
      <c r="G46" s="72">
        <f>中間シート!G46</f>
        <v>1</v>
      </c>
      <c r="H46" s="72" t="e">
        <f>中間シート!H46</f>
        <v>#REF!</v>
      </c>
      <c r="I46" s="72" t="e">
        <f>中間シート!I46</f>
        <v>#REF!</v>
      </c>
      <c r="J46" s="72" t="e">
        <f>中間シート!J46</f>
        <v>#REF!</v>
      </c>
      <c r="K46" s="72" t="e">
        <f>中間シート!K46</f>
        <v>#REF!</v>
      </c>
      <c r="L46" s="71" t="e">
        <f>中間シート!L46</f>
        <v>#REF!</v>
      </c>
      <c r="M46" s="96" t="e">
        <f>中間シート!M46</f>
        <v>#REF!</v>
      </c>
      <c r="N46" s="73"/>
      <c r="O46" s="73"/>
      <c r="P46" s="73"/>
      <c r="Q46" s="74"/>
      <c r="R46" s="98" t="e">
        <f>IF(OR($I46=1,AND($I46=0,$L46=1)),中間シート!R46,"")</f>
        <v>#REF!</v>
      </c>
      <c r="S46" s="75" t="e">
        <f t="shared" si="6"/>
        <v>#REF!</v>
      </c>
      <c r="T46" s="73" t="e">
        <f>IF(OR($I46=1,AND($I46=0,$L46=1)),中間シート!T46,"")</f>
        <v>#REF!</v>
      </c>
      <c r="U46" s="75" t="e">
        <f>IF(OR($I46=1,AND($I46=0,$L46=1)),中間シート!U46,"")</f>
        <v>#REF!</v>
      </c>
      <c r="V46" s="75" t="e">
        <f>IF(OR($I46=1,AND($I46=0,$L46=1)),中間シート!V46,"")</f>
        <v>#REF!</v>
      </c>
      <c r="W46" s="75" t="e">
        <f>IF(OR($I46=1,AND($I46=0,$L46=1)),中間シート!W46,"")</f>
        <v>#REF!</v>
      </c>
      <c r="X46" s="75" t="e">
        <f>IF(OR($I46=1,AND($I46=0,$L46=1)),中間シート!X46,"")</f>
        <v>#REF!</v>
      </c>
      <c r="Y46" s="75" t="e">
        <f>IF(OR($I46=1,AND($I46=0,$L46=1)),中間シート!Y46,"")</f>
        <v>#REF!</v>
      </c>
      <c r="Z46" s="75" t="e">
        <f>IF(OR($I46=1,AND($I46=0,$L46=1)),中間シート!Z46,"")</f>
        <v>#REF!</v>
      </c>
      <c r="AA46" s="75" t="e">
        <f>IF(OR($I46=1,AND($I46=0,$L46=1)),中間シート!AA46,"")</f>
        <v>#REF!</v>
      </c>
      <c r="AB46" s="75" t="e">
        <f>IF(OR($I46=1,AND($I46=0,$L46=1)),中間シート!AB46,"")</f>
        <v>#REF!</v>
      </c>
      <c r="AC46" s="75" t="e">
        <f>IF(OR($I46=1,AND($I46=0,$L46=1)),中間シート!AC46,"")</f>
        <v>#REF!</v>
      </c>
      <c r="AD46" s="75" t="e">
        <f>IF(OR($I46=1,AND($I46=0,$L46=1)),中間シート!AD46,"")</f>
        <v>#REF!</v>
      </c>
      <c r="AE46" s="75" t="e">
        <f>IF(OR($I46=1,AND($I46=0,$L46=1)),中間シート!AE46,"")</f>
        <v>#REF!</v>
      </c>
      <c r="AF46" s="75" t="e">
        <f>IF(OR($I46=1,AND($I46=0,$L46=1)),中間シート!AF46,"")</f>
        <v>#REF!</v>
      </c>
      <c r="AG46" s="171"/>
      <c r="AH46" s="75" t="e">
        <f>IF(OR($I46=1,AND($I46=0,$L46=1)),中間シート!AH46,"")</f>
        <v>#REF!</v>
      </c>
      <c r="AI46" s="75" t="e">
        <f>IF(OR($I46=1,AND($I46=0,$L46=1)),中間シート!AI46,"")</f>
        <v>#REF!</v>
      </c>
      <c r="AJ46" s="75" t="e">
        <f>IF(OR($I46=1,AND($I46=0,$L46=1)),中間シート!AJ46,"")</f>
        <v>#REF!</v>
      </c>
      <c r="AK46" s="75" t="e">
        <f>IF(OR($I46=1,AND($I46=0,$L46=1)),中間シート!AK46,"")</f>
        <v>#REF!</v>
      </c>
      <c r="AL46" s="75" t="e">
        <f>IF(OR($I46=1,AND($I46=0,$L46=1)),中間シート!AL46,"")</f>
        <v>#REF!</v>
      </c>
      <c r="AM46" s="75" t="e">
        <f>IF($H46=1,中間シート!AM46,"")</f>
        <v>#REF!</v>
      </c>
      <c r="AN46" s="75" t="e">
        <f>IF($H46=1,中間シート!AN46,"")</f>
        <v>#REF!</v>
      </c>
      <c r="AO46" s="75" t="e">
        <f>IF($H46=1,中間シート!AO46,"")</f>
        <v>#REF!</v>
      </c>
      <c r="AP46" s="171"/>
      <c r="AQ46" s="171"/>
      <c r="AR46" s="75" t="e">
        <f>IF(OR($I46=1,AND($I46=0,$L46=1)),中間シート!AR46,"")</f>
        <v>#REF!</v>
      </c>
      <c r="AS46" s="72"/>
      <c r="AT46" s="72"/>
      <c r="AU46" s="72"/>
      <c r="AV46" s="75" t="e">
        <f>IF(OR($I46=1,AND($I46=0,$L46=1)),中間シート!AS46,"")</f>
        <v>#REF!</v>
      </c>
      <c r="AW46" s="75" t="e">
        <f>IF(OR($I46=1,AND($I46=0,$L46=1)),中間シート!AT46,"")</f>
        <v>#REF!</v>
      </c>
      <c r="AX46" s="75" t="e">
        <f>IF(OR($I46=1,AND($I46=0,$L46=1)),中間シート!AU46,"")</f>
        <v>#REF!</v>
      </c>
      <c r="AY46" s="75" t="e">
        <f>IF(OR($I46=1,AND($I46=0,$L46=1)),中間シート!AV46,"")</f>
        <v>#REF!</v>
      </c>
      <c r="AZ46" s="75" t="e">
        <f>IF(OR($I46=1,AND($I46=0,$L46=1)),中間シート!AW46,"")</f>
        <v>#REF!</v>
      </c>
      <c r="BA46" s="75" t="e">
        <f>IF(OR($I46=1,AND($I46=0,$L46=1)),中間シート!AX46,"")</f>
        <v>#REF!</v>
      </c>
      <c r="BB46" s="75" t="e">
        <f>IF(OR($I46=1,AND($I46=0,$L46=1)),中間シート!AY46,"")</f>
        <v>#REF!</v>
      </c>
      <c r="BC46" s="75" t="e">
        <f>IF(OR($I46=1,AND($I46=0,$L46=1)),中間シート!AZ46,"")</f>
        <v>#REF!</v>
      </c>
      <c r="BD46" s="72"/>
    </row>
    <row r="47" spans="1:56">
      <c r="A47" s="96">
        <f>中間シート!A47</f>
        <v>42</v>
      </c>
      <c r="B47" s="72">
        <f>中間シート!B47</f>
        <v>11</v>
      </c>
      <c r="C47" s="72" t="e">
        <f>中間シート!C47</f>
        <v>#REF!</v>
      </c>
      <c r="D47" s="72" t="e">
        <f>中間シート!D47</f>
        <v>#REF!</v>
      </c>
      <c r="E47" s="72" t="e">
        <f>中間シート!E47</f>
        <v>#REF!</v>
      </c>
      <c r="F47" s="72" t="e">
        <f>中間シート!F47</f>
        <v>#REF!</v>
      </c>
      <c r="G47" s="72">
        <f>中間シート!G47</f>
        <v>2</v>
      </c>
      <c r="H47" s="72" t="e">
        <f>中間シート!H47</f>
        <v>#REF!</v>
      </c>
      <c r="I47" s="72" t="e">
        <f>中間シート!I47</f>
        <v>#REF!</v>
      </c>
      <c r="J47" s="72" t="e">
        <f>中間シート!J47</f>
        <v>#REF!</v>
      </c>
      <c r="K47" s="72" t="e">
        <f>中間シート!K47</f>
        <v>#REF!</v>
      </c>
      <c r="L47" s="71" t="e">
        <f>中間シート!L47</f>
        <v>#REF!</v>
      </c>
      <c r="M47" s="96" t="e">
        <f>中間シート!M47</f>
        <v>#REF!</v>
      </c>
      <c r="N47" s="73"/>
      <c r="O47" s="73"/>
      <c r="P47" s="73"/>
      <c r="Q47" s="74"/>
      <c r="R47" s="98" t="e">
        <f>IF(OR($I47=1,AND($I47=0,$L47=1)),中間シート!R47,"")</f>
        <v>#REF!</v>
      </c>
      <c r="S47" s="75" t="e">
        <f t="shared" si="6"/>
        <v>#REF!</v>
      </c>
      <c r="T47" s="73" t="e">
        <f>IF(OR($I47=1,AND($I47=0,$L47=1)),中間シート!T47,"")</f>
        <v>#REF!</v>
      </c>
      <c r="U47" s="75" t="e">
        <f>IF(OR($I47=1,AND($I47=0,$L47=1)),中間シート!U47,"")</f>
        <v>#REF!</v>
      </c>
      <c r="V47" s="75" t="e">
        <f>IF(OR($I47=1,AND($I47=0,$L47=1)),中間シート!V47,"")</f>
        <v>#REF!</v>
      </c>
      <c r="W47" s="75" t="e">
        <f>IF(OR($I47=1,AND($I47=0,$L47=1)),中間シート!W47,"")</f>
        <v>#REF!</v>
      </c>
      <c r="X47" s="75" t="e">
        <f>IF(OR($I47=1,AND($I47=0,$L47=1)),中間シート!X47,"")</f>
        <v>#REF!</v>
      </c>
      <c r="Y47" s="75" t="e">
        <f>IF(OR($I47=1,AND($I47=0,$L47=1)),中間シート!Y47,"")</f>
        <v>#REF!</v>
      </c>
      <c r="Z47" s="75" t="e">
        <f>IF(OR($I47=1,AND($I47=0,$L47=1)),中間シート!Z47,"")</f>
        <v>#REF!</v>
      </c>
      <c r="AA47" s="75" t="e">
        <f>IF(OR($I47=1,AND($I47=0,$L47=1)),中間シート!AA47,"")</f>
        <v>#REF!</v>
      </c>
      <c r="AB47" s="75" t="e">
        <f>IF(OR($I47=1,AND($I47=0,$L47=1)),中間シート!AB47,"")</f>
        <v>#REF!</v>
      </c>
      <c r="AC47" s="75" t="e">
        <f>IF(OR($I47=1,AND($I47=0,$L47=1)),中間シート!AC47,"")</f>
        <v>#REF!</v>
      </c>
      <c r="AD47" s="75" t="e">
        <f>IF(OR($I47=1,AND($I47=0,$L47=1)),中間シート!AD47,"")</f>
        <v>#REF!</v>
      </c>
      <c r="AE47" s="75" t="e">
        <f>IF(OR($I47=1,AND($I47=0,$L47=1)),中間シート!AE47,"")</f>
        <v>#REF!</v>
      </c>
      <c r="AF47" s="75" t="e">
        <f>IF(OR($I47=1,AND($I47=0,$L47=1)),中間シート!AF47,"")</f>
        <v>#REF!</v>
      </c>
      <c r="AG47" s="171"/>
      <c r="AH47" s="75" t="e">
        <f>IF(OR($I47=1,AND($I47=0,$L47=1)),中間シート!AH47,"")</f>
        <v>#REF!</v>
      </c>
      <c r="AI47" s="75" t="e">
        <f>IF(OR($I47=1,AND($I47=0,$L47=1)),中間シート!AI47,"")</f>
        <v>#REF!</v>
      </c>
      <c r="AJ47" s="75" t="e">
        <f>IF(OR($I47=1,AND($I47=0,$L47=1)),中間シート!AJ47,"")</f>
        <v>#REF!</v>
      </c>
      <c r="AK47" s="75" t="e">
        <f>IF(OR($I47=1,AND($I47=0,$L47=1)),中間シート!AK47,"")</f>
        <v>#REF!</v>
      </c>
      <c r="AL47" s="75" t="e">
        <f>IF(OR($I47=1,AND($I47=0,$L47=1)),中間シート!AL47,"")</f>
        <v>#REF!</v>
      </c>
      <c r="AM47" s="75" t="e">
        <f>IF($H47=1,中間シート!AM47,"")</f>
        <v>#REF!</v>
      </c>
      <c r="AN47" s="75" t="e">
        <f>IF($H47=1,中間シート!AN47,"")</f>
        <v>#REF!</v>
      </c>
      <c r="AO47" s="75" t="e">
        <f>IF($H47=1,中間シート!AO47,"")</f>
        <v>#REF!</v>
      </c>
      <c r="AP47" s="171"/>
      <c r="AQ47" s="171"/>
      <c r="AR47" s="75" t="e">
        <f>IF(OR($I47=1,AND($I47=0,$L47=1)),中間シート!AR47,"")</f>
        <v>#REF!</v>
      </c>
      <c r="AS47" s="72"/>
      <c r="AT47" s="72"/>
      <c r="AU47" s="72"/>
      <c r="AV47" s="75" t="e">
        <f>IF(OR($I47=1,AND($I47=0,$L47=1)),中間シート!AS47,"")</f>
        <v>#REF!</v>
      </c>
      <c r="AW47" s="75" t="e">
        <f>IF(OR($I47=1,AND($I47=0,$L47=1)),中間シート!AT47,"")</f>
        <v>#REF!</v>
      </c>
      <c r="AX47" s="75" t="e">
        <f>IF(OR($I47=1,AND($I47=0,$L47=1)),中間シート!AU47,"")</f>
        <v>#REF!</v>
      </c>
      <c r="AY47" s="75" t="e">
        <f>IF(OR($I47=1,AND($I47=0,$L47=1)),中間シート!AV47,"")</f>
        <v>#REF!</v>
      </c>
      <c r="AZ47" s="75" t="e">
        <f>IF(OR($I47=1,AND($I47=0,$L47=1)),中間シート!AW47,"")</f>
        <v>#REF!</v>
      </c>
      <c r="BA47" s="75" t="e">
        <f>IF(OR($I47=1,AND($I47=0,$L47=1)),中間シート!AX47,"")</f>
        <v>#REF!</v>
      </c>
      <c r="BB47" s="75" t="e">
        <f>IF(OR($I47=1,AND($I47=0,$L47=1)),中間シート!AY47,"")</f>
        <v>#REF!</v>
      </c>
      <c r="BC47" s="75" t="e">
        <f>IF(OR($I47=1,AND($I47=0,$L47=1)),中間シート!AZ47,"")</f>
        <v>#REF!</v>
      </c>
      <c r="BD47" s="72"/>
    </row>
    <row r="48" spans="1:56">
      <c r="A48" s="96">
        <f>中間シート!A48</f>
        <v>43</v>
      </c>
      <c r="B48" s="72">
        <f>中間シート!B48</f>
        <v>11</v>
      </c>
      <c r="C48" s="72" t="e">
        <f>中間シート!C48</f>
        <v>#REF!</v>
      </c>
      <c r="D48" s="72" t="e">
        <f>中間シート!D48</f>
        <v>#REF!</v>
      </c>
      <c r="E48" s="72" t="e">
        <f>中間シート!E48</f>
        <v>#REF!</v>
      </c>
      <c r="F48" s="72" t="e">
        <f>中間シート!F48</f>
        <v>#REF!</v>
      </c>
      <c r="G48" s="72">
        <f>中間シート!G48</f>
        <v>3</v>
      </c>
      <c r="H48" s="72" t="e">
        <f>中間シート!H48</f>
        <v>#REF!</v>
      </c>
      <c r="I48" s="72" t="e">
        <f>中間シート!I48</f>
        <v>#REF!</v>
      </c>
      <c r="J48" s="72" t="e">
        <f>中間シート!J48</f>
        <v>#REF!</v>
      </c>
      <c r="K48" s="72" t="e">
        <f>中間シート!K48</f>
        <v>#REF!</v>
      </c>
      <c r="L48" s="71" t="e">
        <f>中間シート!L48</f>
        <v>#REF!</v>
      </c>
      <c r="M48" s="96" t="e">
        <f>中間シート!M48</f>
        <v>#REF!</v>
      </c>
      <c r="N48" s="73"/>
      <c r="O48" s="73"/>
      <c r="P48" s="73"/>
      <c r="Q48" s="74"/>
      <c r="R48" s="98" t="e">
        <f>IF(OR($I48=1,AND($I48=0,$L48=1)),中間シート!R48,"")</f>
        <v>#REF!</v>
      </c>
      <c r="S48" s="75" t="e">
        <f t="shared" si="6"/>
        <v>#REF!</v>
      </c>
      <c r="T48" s="73" t="e">
        <f>IF(OR($I48=1,AND($I48=0,$L48=1)),中間シート!T48,"")</f>
        <v>#REF!</v>
      </c>
      <c r="U48" s="75" t="e">
        <f>IF(OR($I48=1,AND($I48=0,$L48=1)),中間シート!U48,"")</f>
        <v>#REF!</v>
      </c>
      <c r="V48" s="75" t="e">
        <f>IF(OR($I48=1,AND($I48=0,$L48=1)),中間シート!V48,"")</f>
        <v>#REF!</v>
      </c>
      <c r="W48" s="75" t="e">
        <f>IF(OR($I48=1,AND($I48=0,$L48=1)),中間シート!W48,"")</f>
        <v>#REF!</v>
      </c>
      <c r="X48" s="75" t="e">
        <f>IF(OR($I48=1,AND($I48=0,$L48=1)),中間シート!X48,"")</f>
        <v>#REF!</v>
      </c>
      <c r="Y48" s="75" t="e">
        <f>IF(OR($I48=1,AND($I48=0,$L48=1)),中間シート!Y48,"")</f>
        <v>#REF!</v>
      </c>
      <c r="Z48" s="75" t="e">
        <f>IF(OR($I48=1,AND($I48=0,$L48=1)),中間シート!Z48,"")</f>
        <v>#REF!</v>
      </c>
      <c r="AA48" s="75" t="e">
        <f>IF(OR($I48=1,AND($I48=0,$L48=1)),中間シート!AA48,"")</f>
        <v>#REF!</v>
      </c>
      <c r="AB48" s="75" t="e">
        <f>IF(OR($I48=1,AND($I48=0,$L48=1)),中間シート!AB48,"")</f>
        <v>#REF!</v>
      </c>
      <c r="AC48" s="75" t="e">
        <f>IF(OR($I48=1,AND($I48=0,$L48=1)),中間シート!AC48,"")</f>
        <v>#REF!</v>
      </c>
      <c r="AD48" s="75" t="e">
        <f>IF(OR($I48=1,AND($I48=0,$L48=1)),中間シート!AD48,"")</f>
        <v>#REF!</v>
      </c>
      <c r="AE48" s="75" t="e">
        <f>IF(OR($I48=1,AND($I48=0,$L48=1)),中間シート!AE48,"")</f>
        <v>#REF!</v>
      </c>
      <c r="AF48" s="75" t="e">
        <f>IF(OR($I48=1,AND($I48=0,$L48=1)),中間シート!AF48,"")</f>
        <v>#REF!</v>
      </c>
      <c r="AG48" s="171"/>
      <c r="AH48" s="75" t="e">
        <f>IF(OR($I48=1,AND($I48=0,$L48=1)),中間シート!AH48,"")</f>
        <v>#REF!</v>
      </c>
      <c r="AI48" s="75" t="e">
        <f>IF(OR($I48=1,AND($I48=0,$L48=1)),中間シート!AI48,"")</f>
        <v>#REF!</v>
      </c>
      <c r="AJ48" s="75" t="e">
        <f>IF(OR($I48=1,AND($I48=0,$L48=1)),中間シート!AJ48,"")</f>
        <v>#REF!</v>
      </c>
      <c r="AK48" s="75" t="e">
        <f>IF(OR($I48=1,AND($I48=0,$L48=1)),中間シート!AK48,"")</f>
        <v>#REF!</v>
      </c>
      <c r="AL48" s="75" t="e">
        <f>IF(OR($I48=1,AND($I48=0,$L48=1)),中間シート!AL48,"")</f>
        <v>#REF!</v>
      </c>
      <c r="AM48" s="75" t="e">
        <f>IF($H48=1,中間シート!AM48,"")</f>
        <v>#REF!</v>
      </c>
      <c r="AN48" s="75" t="e">
        <f>IF($H48=1,中間シート!AN48,"")</f>
        <v>#REF!</v>
      </c>
      <c r="AO48" s="75" t="e">
        <f>IF($H48=1,中間シート!AO48,"")</f>
        <v>#REF!</v>
      </c>
      <c r="AP48" s="171"/>
      <c r="AQ48" s="171"/>
      <c r="AR48" s="75" t="e">
        <f>IF(OR($I48=1,AND($I48=0,$L48=1)),中間シート!AR48,"")</f>
        <v>#REF!</v>
      </c>
      <c r="AS48" s="72"/>
      <c r="AT48" s="72"/>
      <c r="AU48" s="72"/>
      <c r="AV48" s="75" t="e">
        <f>IF(OR($I48=1,AND($I48=0,$L48=1)),中間シート!AS48,"")</f>
        <v>#REF!</v>
      </c>
      <c r="AW48" s="75" t="e">
        <f>IF(OR($I48=1,AND($I48=0,$L48=1)),中間シート!AT48,"")</f>
        <v>#REF!</v>
      </c>
      <c r="AX48" s="75" t="e">
        <f>IF(OR($I48=1,AND($I48=0,$L48=1)),中間シート!AU48,"")</f>
        <v>#REF!</v>
      </c>
      <c r="AY48" s="75" t="e">
        <f>IF(OR($I48=1,AND($I48=0,$L48=1)),中間シート!AV48,"")</f>
        <v>#REF!</v>
      </c>
      <c r="AZ48" s="75" t="e">
        <f>IF(OR($I48=1,AND($I48=0,$L48=1)),中間シート!AW48,"")</f>
        <v>#REF!</v>
      </c>
      <c r="BA48" s="75" t="e">
        <f>IF(OR($I48=1,AND($I48=0,$L48=1)),中間シート!AX48,"")</f>
        <v>#REF!</v>
      </c>
      <c r="BB48" s="75" t="e">
        <f>IF(OR($I48=1,AND($I48=0,$L48=1)),中間シート!AY48,"")</f>
        <v>#REF!</v>
      </c>
      <c r="BC48" s="75" t="e">
        <f>IF(OR($I48=1,AND($I48=0,$L48=1)),中間シート!AZ48,"")</f>
        <v>#REF!</v>
      </c>
      <c r="BD48" s="72"/>
    </row>
    <row r="49" spans="1:56">
      <c r="A49" s="96">
        <f>中間シート!A49</f>
        <v>44</v>
      </c>
      <c r="B49" s="72">
        <f>中間シート!B49</f>
        <v>11</v>
      </c>
      <c r="C49" s="72" t="e">
        <f>中間シート!C49</f>
        <v>#REF!</v>
      </c>
      <c r="D49" s="72" t="e">
        <f>中間シート!D49</f>
        <v>#REF!</v>
      </c>
      <c r="E49" s="72" t="e">
        <f>中間シート!E49</f>
        <v>#REF!</v>
      </c>
      <c r="F49" s="72" t="e">
        <f>中間シート!F49</f>
        <v>#REF!</v>
      </c>
      <c r="G49" s="72">
        <f>中間シート!G49</f>
        <v>4</v>
      </c>
      <c r="H49" s="72" t="e">
        <f>中間シート!H49</f>
        <v>#REF!</v>
      </c>
      <c r="I49" s="72" t="e">
        <f>中間シート!I49</f>
        <v>#REF!</v>
      </c>
      <c r="J49" s="72" t="e">
        <f>中間シート!J49</f>
        <v>#REF!</v>
      </c>
      <c r="K49" s="72" t="e">
        <f>中間シート!K49</f>
        <v>#REF!</v>
      </c>
      <c r="L49" s="71" t="e">
        <f>中間シート!L49</f>
        <v>#REF!</v>
      </c>
      <c r="M49" s="96" t="e">
        <f>中間シート!M49</f>
        <v>#REF!</v>
      </c>
      <c r="N49" s="73"/>
      <c r="O49" s="73"/>
      <c r="P49" s="73"/>
      <c r="Q49" s="74"/>
      <c r="R49" s="98" t="e">
        <f>IF(OR($I49=1,AND($I49=0,$L49=1)),中間シート!R49,"")</f>
        <v>#REF!</v>
      </c>
      <c r="S49" s="75" t="e">
        <f t="shared" si="6"/>
        <v>#REF!</v>
      </c>
      <c r="T49" s="73" t="e">
        <f>IF(OR($I49=1,AND($I49=0,$L49=1)),中間シート!T49,"")</f>
        <v>#REF!</v>
      </c>
      <c r="U49" s="75" t="e">
        <f>IF(OR($I49=1,AND($I49=0,$L49=1)),中間シート!U49,"")</f>
        <v>#REF!</v>
      </c>
      <c r="V49" s="75" t="e">
        <f>IF(OR($I49=1,AND($I49=0,$L49=1)),中間シート!V49,"")</f>
        <v>#REF!</v>
      </c>
      <c r="W49" s="75" t="e">
        <f>IF(OR($I49=1,AND($I49=0,$L49=1)),中間シート!W49,"")</f>
        <v>#REF!</v>
      </c>
      <c r="X49" s="75" t="e">
        <f>IF(OR($I49=1,AND($I49=0,$L49=1)),中間シート!X49,"")</f>
        <v>#REF!</v>
      </c>
      <c r="Y49" s="75" t="e">
        <f>IF(OR($I49=1,AND($I49=0,$L49=1)),中間シート!Y49,"")</f>
        <v>#REF!</v>
      </c>
      <c r="Z49" s="75" t="e">
        <f>IF(OR($I49=1,AND($I49=0,$L49=1)),中間シート!Z49,"")</f>
        <v>#REF!</v>
      </c>
      <c r="AA49" s="75" t="e">
        <f>IF(OR($I49=1,AND($I49=0,$L49=1)),中間シート!AA49,"")</f>
        <v>#REF!</v>
      </c>
      <c r="AB49" s="75" t="e">
        <f>IF(OR($I49=1,AND($I49=0,$L49=1)),中間シート!AB49,"")</f>
        <v>#REF!</v>
      </c>
      <c r="AC49" s="75" t="e">
        <f>IF(OR($I49=1,AND($I49=0,$L49=1)),中間シート!AC49,"")</f>
        <v>#REF!</v>
      </c>
      <c r="AD49" s="75" t="e">
        <f>IF(OR($I49=1,AND($I49=0,$L49=1)),中間シート!AD49,"")</f>
        <v>#REF!</v>
      </c>
      <c r="AE49" s="75" t="e">
        <f>IF(OR($I49=1,AND($I49=0,$L49=1)),中間シート!AE49,"")</f>
        <v>#REF!</v>
      </c>
      <c r="AF49" s="75" t="e">
        <f>IF(OR($I49=1,AND($I49=0,$L49=1)),中間シート!AF49,"")</f>
        <v>#REF!</v>
      </c>
      <c r="AG49" s="171"/>
      <c r="AH49" s="75" t="e">
        <f>IF(OR($I49=1,AND($I49=0,$L49=1)),中間シート!AH49,"")</f>
        <v>#REF!</v>
      </c>
      <c r="AI49" s="75" t="e">
        <f>IF(OR($I49=1,AND($I49=0,$L49=1)),中間シート!AI49,"")</f>
        <v>#REF!</v>
      </c>
      <c r="AJ49" s="75" t="e">
        <f>IF(OR($I49=1,AND($I49=0,$L49=1)),中間シート!AJ49,"")</f>
        <v>#REF!</v>
      </c>
      <c r="AK49" s="75" t="e">
        <f>IF(OR($I49=1,AND($I49=0,$L49=1)),中間シート!AK49,"")</f>
        <v>#REF!</v>
      </c>
      <c r="AL49" s="75" t="e">
        <f>IF(OR($I49=1,AND($I49=0,$L49=1)),中間シート!AL49,"")</f>
        <v>#REF!</v>
      </c>
      <c r="AM49" s="75" t="e">
        <f>IF($H49=1,中間シート!AM49,"")</f>
        <v>#REF!</v>
      </c>
      <c r="AN49" s="75" t="e">
        <f>IF($H49=1,中間シート!AN49,"")</f>
        <v>#REF!</v>
      </c>
      <c r="AO49" s="75" t="e">
        <f>IF($H49=1,中間シート!AO49,"")</f>
        <v>#REF!</v>
      </c>
      <c r="AP49" s="171"/>
      <c r="AQ49" s="171"/>
      <c r="AR49" s="75" t="e">
        <f>IF(OR($I49=1,AND($I49=0,$L49=1)),中間シート!AR49,"")</f>
        <v>#REF!</v>
      </c>
      <c r="AS49" s="72"/>
      <c r="AT49" s="72"/>
      <c r="AU49" s="72"/>
      <c r="AV49" s="75" t="e">
        <f>IF(OR($I49=1,AND($I49=0,$L49=1)),中間シート!AS49,"")</f>
        <v>#REF!</v>
      </c>
      <c r="AW49" s="75" t="e">
        <f>IF(OR($I49=1,AND($I49=0,$L49=1)),中間シート!AT49,"")</f>
        <v>#REF!</v>
      </c>
      <c r="AX49" s="75" t="e">
        <f>IF(OR($I49=1,AND($I49=0,$L49=1)),中間シート!AU49,"")</f>
        <v>#REF!</v>
      </c>
      <c r="AY49" s="75" t="e">
        <f>IF(OR($I49=1,AND($I49=0,$L49=1)),中間シート!AV49,"")</f>
        <v>#REF!</v>
      </c>
      <c r="AZ49" s="75" t="e">
        <f>IF(OR($I49=1,AND($I49=0,$L49=1)),中間シート!AW49,"")</f>
        <v>#REF!</v>
      </c>
      <c r="BA49" s="75" t="e">
        <f>IF(OR($I49=1,AND($I49=0,$L49=1)),中間シート!AX49,"")</f>
        <v>#REF!</v>
      </c>
      <c r="BB49" s="75" t="e">
        <f>IF(OR($I49=1,AND($I49=0,$L49=1)),中間シート!AY49,"")</f>
        <v>#REF!</v>
      </c>
      <c r="BC49" s="75" t="e">
        <f>IF(OR($I49=1,AND($I49=0,$L49=1)),中間シート!AZ49,"")</f>
        <v>#REF!</v>
      </c>
      <c r="BD49" s="72"/>
    </row>
    <row r="50" spans="1:56">
      <c r="A50" s="96">
        <f>中間シート!A50</f>
        <v>45</v>
      </c>
      <c r="B50" s="72">
        <f>中間シート!B50</f>
        <v>12</v>
      </c>
      <c r="C50" s="72" t="e">
        <f>中間シート!C50</f>
        <v>#REF!</v>
      </c>
      <c r="D50" s="72" t="e">
        <f>中間シート!D50</f>
        <v>#REF!</v>
      </c>
      <c r="E50" s="72" t="e">
        <f>中間シート!E50</f>
        <v>#REF!</v>
      </c>
      <c r="F50" s="72" t="e">
        <f>中間シート!F50</f>
        <v>#REF!</v>
      </c>
      <c r="G50" s="72">
        <f>中間シート!G50</f>
        <v>1</v>
      </c>
      <c r="H50" s="72" t="e">
        <f>中間シート!H50</f>
        <v>#REF!</v>
      </c>
      <c r="I50" s="72" t="e">
        <f>中間シート!I50</f>
        <v>#REF!</v>
      </c>
      <c r="J50" s="72" t="e">
        <f>中間シート!J50</f>
        <v>#REF!</v>
      </c>
      <c r="K50" s="72" t="e">
        <f>中間シート!K50</f>
        <v>#REF!</v>
      </c>
      <c r="L50" s="71" t="e">
        <f>中間シート!L50</f>
        <v>#REF!</v>
      </c>
      <c r="M50" s="96" t="e">
        <f>中間シート!M50</f>
        <v>#REF!</v>
      </c>
      <c r="N50" s="73"/>
      <c r="O50" s="73"/>
      <c r="P50" s="73"/>
      <c r="Q50" s="74"/>
      <c r="R50" s="98" t="e">
        <f>IF(OR($I50=1,AND($I50=0,$L50=1)),中間シート!R50,"")</f>
        <v>#REF!</v>
      </c>
      <c r="S50" s="75" t="e">
        <f t="shared" si="6"/>
        <v>#REF!</v>
      </c>
      <c r="T50" s="73" t="e">
        <f>IF(OR($I50=1,AND($I50=0,$L50=1)),中間シート!T50,"")</f>
        <v>#REF!</v>
      </c>
      <c r="U50" s="75" t="e">
        <f>IF(OR($I50=1,AND($I50=0,$L50=1)),中間シート!U50,"")</f>
        <v>#REF!</v>
      </c>
      <c r="V50" s="75" t="e">
        <f>IF(OR($I50=1,AND($I50=0,$L50=1)),中間シート!V50,"")</f>
        <v>#REF!</v>
      </c>
      <c r="W50" s="75" t="e">
        <f>IF(OR($I50=1,AND($I50=0,$L50=1)),中間シート!W50,"")</f>
        <v>#REF!</v>
      </c>
      <c r="X50" s="75" t="e">
        <f>IF(OR($I50=1,AND($I50=0,$L50=1)),中間シート!X50,"")</f>
        <v>#REF!</v>
      </c>
      <c r="Y50" s="75" t="e">
        <f>IF(OR($I50=1,AND($I50=0,$L50=1)),中間シート!Y50,"")</f>
        <v>#REF!</v>
      </c>
      <c r="Z50" s="75" t="e">
        <f>IF(OR($I50=1,AND($I50=0,$L50=1)),中間シート!Z50,"")</f>
        <v>#REF!</v>
      </c>
      <c r="AA50" s="75" t="e">
        <f>IF(OR($I50=1,AND($I50=0,$L50=1)),中間シート!AA50,"")</f>
        <v>#REF!</v>
      </c>
      <c r="AB50" s="75" t="e">
        <f>IF(OR($I50=1,AND($I50=0,$L50=1)),中間シート!AB50,"")</f>
        <v>#REF!</v>
      </c>
      <c r="AC50" s="75" t="e">
        <f>IF(OR($I50=1,AND($I50=0,$L50=1)),中間シート!AC50,"")</f>
        <v>#REF!</v>
      </c>
      <c r="AD50" s="75" t="e">
        <f>IF(OR($I50=1,AND($I50=0,$L50=1)),中間シート!AD50,"")</f>
        <v>#REF!</v>
      </c>
      <c r="AE50" s="75" t="e">
        <f>IF(OR($I50=1,AND($I50=0,$L50=1)),中間シート!AE50,"")</f>
        <v>#REF!</v>
      </c>
      <c r="AF50" s="75" t="e">
        <f>IF(OR($I50=1,AND($I50=0,$L50=1)),中間シート!AF50,"")</f>
        <v>#REF!</v>
      </c>
      <c r="AG50" s="171"/>
      <c r="AH50" s="75" t="e">
        <f>IF(OR($I50=1,AND($I50=0,$L50=1)),中間シート!AH50,"")</f>
        <v>#REF!</v>
      </c>
      <c r="AI50" s="75" t="e">
        <f>IF(OR($I50=1,AND($I50=0,$L50=1)),中間シート!AI50,"")</f>
        <v>#REF!</v>
      </c>
      <c r="AJ50" s="75" t="e">
        <f>IF(OR($I50=1,AND($I50=0,$L50=1)),中間シート!AJ50,"")</f>
        <v>#REF!</v>
      </c>
      <c r="AK50" s="75" t="e">
        <f>IF(OR($I50=1,AND($I50=0,$L50=1)),中間シート!AK50,"")</f>
        <v>#REF!</v>
      </c>
      <c r="AL50" s="75" t="e">
        <f>IF(OR($I50=1,AND($I50=0,$L50=1)),中間シート!AL50,"")</f>
        <v>#REF!</v>
      </c>
      <c r="AM50" s="75" t="e">
        <f>IF($H50=1,中間シート!AM50,"")</f>
        <v>#REF!</v>
      </c>
      <c r="AN50" s="75" t="e">
        <f>IF($H50=1,中間シート!AN50,"")</f>
        <v>#REF!</v>
      </c>
      <c r="AO50" s="75" t="e">
        <f>IF($H50=1,中間シート!AO50,"")</f>
        <v>#REF!</v>
      </c>
      <c r="AP50" s="171"/>
      <c r="AQ50" s="171"/>
      <c r="AR50" s="75" t="e">
        <f>IF(OR($I50=1,AND($I50=0,$L50=1)),中間シート!AR50,"")</f>
        <v>#REF!</v>
      </c>
      <c r="AS50" s="72"/>
      <c r="AT50" s="72"/>
      <c r="AU50" s="72"/>
      <c r="AV50" s="75" t="e">
        <f>IF(OR($I50=1,AND($I50=0,$L50=1)),中間シート!AS50,"")</f>
        <v>#REF!</v>
      </c>
      <c r="AW50" s="75" t="e">
        <f>IF(OR($I50=1,AND($I50=0,$L50=1)),中間シート!AT50,"")</f>
        <v>#REF!</v>
      </c>
      <c r="AX50" s="75" t="e">
        <f>IF(OR($I50=1,AND($I50=0,$L50=1)),中間シート!AU50,"")</f>
        <v>#REF!</v>
      </c>
      <c r="AY50" s="75" t="e">
        <f>IF(OR($I50=1,AND($I50=0,$L50=1)),中間シート!AV50,"")</f>
        <v>#REF!</v>
      </c>
      <c r="AZ50" s="75" t="e">
        <f>IF(OR($I50=1,AND($I50=0,$L50=1)),中間シート!AW50,"")</f>
        <v>#REF!</v>
      </c>
      <c r="BA50" s="75" t="e">
        <f>IF(OR($I50=1,AND($I50=0,$L50=1)),中間シート!AX50,"")</f>
        <v>#REF!</v>
      </c>
      <c r="BB50" s="75" t="e">
        <f>IF(OR($I50=1,AND($I50=0,$L50=1)),中間シート!AY50,"")</f>
        <v>#REF!</v>
      </c>
      <c r="BC50" s="75" t="e">
        <f>IF(OR($I50=1,AND($I50=0,$L50=1)),中間シート!AZ50,"")</f>
        <v>#REF!</v>
      </c>
      <c r="BD50" s="72"/>
    </row>
    <row r="51" spans="1:56">
      <c r="A51" s="96">
        <f>中間シート!A51</f>
        <v>46</v>
      </c>
      <c r="B51" s="72">
        <f>中間シート!B51</f>
        <v>12</v>
      </c>
      <c r="C51" s="72" t="e">
        <f>中間シート!C51</f>
        <v>#REF!</v>
      </c>
      <c r="D51" s="72" t="e">
        <f>中間シート!D51</f>
        <v>#REF!</v>
      </c>
      <c r="E51" s="72" t="e">
        <f>中間シート!E51</f>
        <v>#REF!</v>
      </c>
      <c r="F51" s="72" t="e">
        <f>中間シート!F51</f>
        <v>#REF!</v>
      </c>
      <c r="G51" s="72">
        <f>中間シート!G51</f>
        <v>2</v>
      </c>
      <c r="H51" s="72" t="e">
        <f>中間シート!H51</f>
        <v>#REF!</v>
      </c>
      <c r="I51" s="72" t="e">
        <f>中間シート!I51</f>
        <v>#REF!</v>
      </c>
      <c r="J51" s="72" t="e">
        <f>中間シート!J51</f>
        <v>#REF!</v>
      </c>
      <c r="K51" s="72" t="e">
        <f>中間シート!K51</f>
        <v>#REF!</v>
      </c>
      <c r="L51" s="71" t="e">
        <f>中間シート!L51</f>
        <v>#REF!</v>
      </c>
      <c r="M51" s="96" t="e">
        <f>中間シート!M51</f>
        <v>#REF!</v>
      </c>
      <c r="N51" s="73"/>
      <c r="O51" s="73"/>
      <c r="P51" s="73"/>
      <c r="Q51" s="74"/>
      <c r="R51" s="98" t="e">
        <f>IF(OR($I51=1,AND($I51=0,$L51=1)),中間シート!R51,"")</f>
        <v>#REF!</v>
      </c>
      <c r="S51" s="75" t="e">
        <f t="shared" si="6"/>
        <v>#REF!</v>
      </c>
      <c r="T51" s="73" t="e">
        <f>IF(OR($I51=1,AND($I51=0,$L51=1)),中間シート!T51,"")</f>
        <v>#REF!</v>
      </c>
      <c r="U51" s="75" t="e">
        <f>IF(OR($I51=1,AND($I51=0,$L51=1)),中間シート!U51,"")</f>
        <v>#REF!</v>
      </c>
      <c r="V51" s="75" t="e">
        <f>IF(OR($I51=1,AND($I51=0,$L51=1)),中間シート!V51,"")</f>
        <v>#REF!</v>
      </c>
      <c r="W51" s="75" t="e">
        <f>IF(OR($I51=1,AND($I51=0,$L51=1)),中間シート!W51,"")</f>
        <v>#REF!</v>
      </c>
      <c r="X51" s="75" t="e">
        <f>IF(OR($I51=1,AND($I51=0,$L51=1)),中間シート!X51,"")</f>
        <v>#REF!</v>
      </c>
      <c r="Y51" s="75" t="e">
        <f>IF(OR($I51=1,AND($I51=0,$L51=1)),中間シート!Y51,"")</f>
        <v>#REF!</v>
      </c>
      <c r="Z51" s="75" t="e">
        <f>IF(OR($I51=1,AND($I51=0,$L51=1)),中間シート!Z51,"")</f>
        <v>#REF!</v>
      </c>
      <c r="AA51" s="75" t="e">
        <f>IF(OR($I51=1,AND($I51=0,$L51=1)),中間シート!AA51,"")</f>
        <v>#REF!</v>
      </c>
      <c r="AB51" s="75" t="e">
        <f>IF(OR($I51=1,AND($I51=0,$L51=1)),中間シート!AB51,"")</f>
        <v>#REF!</v>
      </c>
      <c r="AC51" s="75" t="e">
        <f>IF(OR($I51=1,AND($I51=0,$L51=1)),中間シート!AC51,"")</f>
        <v>#REF!</v>
      </c>
      <c r="AD51" s="75" t="e">
        <f>IF(OR($I51=1,AND($I51=0,$L51=1)),中間シート!AD51,"")</f>
        <v>#REF!</v>
      </c>
      <c r="AE51" s="75" t="e">
        <f>IF(OR($I51=1,AND($I51=0,$L51=1)),中間シート!AE51,"")</f>
        <v>#REF!</v>
      </c>
      <c r="AF51" s="75" t="e">
        <f>IF(OR($I51=1,AND($I51=0,$L51=1)),中間シート!AF51,"")</f>
        <v>#REF!</v>
      </c>
      <c r="AG51" s="171"/>
      <c r="AH51" s="75" t="e">
        <f>IF(OR($I51=1,AND($I51=0,$L51=1)),中間シート!AH51,"")</f>
        <v>#REF!</v>
      </c>
      <c r="AI51" s="75" t="e">
        <f>IF(OR($I51=1,AND($I51=0,$L51=1)),中間シート!AI51,"")</f>
        <v>#REF!</v>
      </c>
      <c r="AJ51" s="75" t="e">
        <f>IF(OR($I51=1,AND($I51=0,$L51=1)),中間シート!AJ51,"")</f>
        <v>#REF!</v>
      </c>
      <c r="AK51" s="75" t="e">
        <f>IF(OR($I51=1,AND($I51=0,$L51=1)),中間シート!AK51,"")</f>
        <v>#REF!</v>
      </c>
      <c r="AL51" s="75" t="e">
        <f>IF(OR($I51=1,AND($I51=0,$L51=1)),中間シート!AL51,"")</f>
        <v>#REF!</v>
      </c>
      <c r="AM51" s="75" t="e">
        <f>IF($H51=1,中間シート!AM51,"")</f>
        <v>#REF!</v>
      </c>
      <c r="AN51" s="75" t="e">
        <f>IF($H51=1,中間シート!AN51,"")</f>
        <v>#REF!</v>
      </c>
      <c r="AO51" s="75" t="e">
        <f>IF($H51=1,中間シート!AO51,"")</f>
        <v>#REF!</v>
      </c>
      <c r="AP51" s="171"/>
      <c r="AQ51" s="171"/>
      <c r="AR51" s="75" t="e">
        <f>IF(OR($I51=1,AND($I51=0,$L51=1)),中間シート!AR51,"")</f>
        <v>#REF!</v>
      </c>
      <c r="AS51" s="72"/>
      <c r="AT51" s="72"/>
      <c r="AU51" s="72"/>
      <c r="AV51" s="75" t="e">
        <f>IF(OR($I51=1,AND($I51=0,$L51=1)),中間シート!AS51,"")</f>
        <v>#REF!</v>
      </c>
      <c r="AW51" s="75" t="e">
        <f>IF(OR($I51=1,AND($I51=0,$L51=1)),中間シート!AT51,"")</f>
        <v>#REF!</v>
      </c>
      <c r="AX51" s="75" t="e">
        <f>IF(OR($I51=1,AND($I51=0,$L51=1)),中間シート!AU51,"")</f>
        <v>#REF!</v>
      </c>
      <c r="AY51" s="75" t="e">
        <f>IF(OR($I51=1,AND($I51=0,$L51=1)),中間シート!AV51,"")</f>
        <v>#REF!</v>
      </c>
      <c r="AZ51" s="75" t="e">
        <f>IF(OR($I51=1,AND($I51=0,$L51=1)),中間シート!AW51,"")</f>
        <v>#REF!</v>
      </c>
      <c r="BA51" s="75" t="e">
        <f>IF(OR($I51=1,AND($I51=0,$L51=1)),中間シート!AX51,"")</f>
        <v>#REF!</v>
      </c>
      <c r="BB51" s="75" t="e">
        <f>IF(OR($I51=1,AND($I51=0,$L51=1)),中間シート!AY51,"")</f>
        <v>#REF!</v>
      </c>
      <c r="BC51" s="75" t="e">
        <f>IF(OR($I51=1,AND($I51=0,$L51=1)),中間シート!AZ51,"")</f>
        <v>#REF!</v>
      </c>
      <c r="BD51" s="72"/>
    </row>
    <row r="52" spans="1:56">
      <c r="A52" s="96">
        <f>中間シート!A52</f>
        <v>47</v>
      </c>
      <c r="B52" s="72">
        <f>中間シート!B52</f>
        <v>12</v>
      </c>
      <c r="C52" s="72" t="e">
        <f>中間シート!C52</f>
        <v>#REF!</v>
      </c>
      <c r="D52" s="72" t="e">
        <f>中間シート!D52</f>
        <v>#REF!</v>
      </c>
      <c r="E52" s="72" t="e">
        <f>中間シート!E52</f>
        <v>#REF!</v>
      </c>
      <c r="F52" s="72" t="e">
        <f>中間シート!F52</f>
        <v>#REF!</v>
      </c>
      <c r="G52" s="72">
        <f>中間シート!G52</f>
        <v>3</v>
      </c>
      <c r="H52" s="72" t="e">
        <f>中間シート!H52</f>
        <v>#REF!</v>
      </c>
      <c r="I52" s="72" t="e">
        <f>中間シート!I52</f>
        <v>#REF!</v>
      </c>
      <c r="J52" s="72" t="e">
        <f>中間シート!J52</f>
        <v>#REF!</v>
      </c>
      <c r="K52" s="72" t="e">
        <f>中間シート!K52</f>
        <v>#REF!</v>
      </c>
      <c r="L52" s="71" t="e">
        <f>中間シート!L52</f>
        <v>#REF!</v>
      </c>
      <c r="M52" s="96" t="e">
        <f>中間シート!M52</f>
        <v>#REF!</v>
      </c>
      <c r="N52" s="73"/>
      <c r="O52" s="73"/>
      <c r="P52" s="73"/>
      <c r="Q52" s="74"/>
      <c r="R52" s="98" t="e">
        <f>IF(OR($I52=1,AND($I52=0,$L52=1)),中間シート!R52,"")</f>
        <v>#REF!</v>
      </c>
      <c r="S52" s="75" t="e">
        <f t="shared" si="6"/>
        <v>#REF!</v>
      </c>
      <c r="T52" s="73" t="e">
        <f>IF(OR($I52=1,AND($I52=0,$L52=1)),中間シート!T52,"")</f>
        <v>#REF!</v>
      </c>
      <c r="U52" s="75" t="e">
        <f>IF(OR($I52=1,AND($I52=0,$L52=1)),中間シート!U52,"")</f>
        <v>#REF!</v>
      </c>
      <c r="V52" s="75" t="e">
        <f>IF(OR($I52=1,AND($I52=0,$L52=1)),中間シート!V52,"")</f>
        <v>#REF!</v>
      </c>
      <c r="W52" s="75" t="e">
        <f>IF(OR($I52=1,AND($I52=0,$L52=1)),中間シート!W52,"")</f>
        <v>#REF!</v>
      </c>
      <c r="X52" s="75" t="e">
        <f>IF(OR($I52=1,AND($I52=0,$L52=1)),中間シート!X52,"")</f>
        <v>#REF!</v>
      </c>
      <c r="Y52" s="75" t="e">
        <f>IF(OR($I52=1,AND($I52=0,$L52=1)),中間シート!Y52,"")</f>
        <v>#REF!</v>
      </c>
      <c r="Z52" s="75" t="e">
        <f>IF(OR($I52=1,AND($I52=0,$L52=1)),中間シート!Z52,"")</f>
        <v>#REF!</v>
      </c>
      <c r="AA52" s="75" t="e">
        <f>IF(OR($I52=1,AND($I52=0,$L52=1)),中間シート!AA52,"")</f>
        <v>#REF!</v>
      </c>
      <c r="AB52" s="75" t="e">
        <f>IF(OR($I52=1,AND($I52=0,$L52=1)),中間シート!AB52,"")</f>
        <v>#REF!</v>
      </c>
      <c r="AC52" s="75" t="e">
        <f>IF(OR($I52=1,AND($I52=0,$L52=1)),中間シート!AC52,"")</f>
        <v>#REF!</v>
      </c>
      <c r="AD52" s="75" t="e">
        <f>IF(OR($I52=1,AND($I52=0,$L52=1)),中間シート!AD52,"")</f>
        <v>#REF!</v>
      </c>
      <c r="AE52" s="75" t="e">
        <f>IF(OR($I52=1,AND($I52=0,$L52=1)),中間シート!AE52,"")</f>
        <v>#REF!</v>
      </c>
      <c r="AF52" s="75" t="e">
        <f>IF(OR($I52=1,AND($I52=0,$L52=1)),中間シート!AF52,"")</f>
        <v>#REF!</v>
      </c>
      <c r="AG52" s="171"/>
      <c r="AH52" s="75" t="e">
        <f>IF(OR($I52=1,AND($I52=0,$L52=1)),中間シート!AH52,"")</f>
        <v>#REF!</v>
      </c>
      <c r="AI52" s="75" t="e">
        <f>IF(OR($I52=1,AND($I52=0,$L52=1)),中間シート!AI52,"")</f>
        <v>#REF!</v>
      </c>
      <c r="AJ52" s="75" t="e">
        <f>IF(OR($I52=1,AND($I52=0,$L52=1)),中間シート!AJ52,"")</f>
        <v>#REF!</v>
      </c>
      <c r="AK52" s="75" t="e">
        <f>IF(OR($I52=1,AND($I52=0,$L52=1)),中間シート!AK52,"")</f>
        <v>#REF!</v>
      </c>
      <c r="AL52" s="75" t="e">
        <f>IF(OR($I52=1,AND($I52=0,$L52=1)),中間シート!AL52,"")</f>
        <v>#REF!</v>
      </c>
      <c r="AM52" s="75" t="e">
        <f>IF($H52=1,中間シート!AM52,"")</f>
        <v>#REF!</v>
      </c>
      <c r="AN52" s="75" t="e">
        <f>IF($H52=1,中間シート!AN52,"")</f>
        <v>#REF!</v>
      </c>
      <c r="AO52" s="75" t="e">
        <f>IF($H52=1,中間シート!AO52,"")</f>
        <v>#REF!</v>
      </c>
      <c r="AP52" s="171"/>
      <c r="AQ52" s="171"/>
      <c r="AR52" s="75" t="e">
        <f>IF(OR($I52=1,AND($I52=0,$L52=1)),中間シート!AR52,"")</f>
        <v>#REF!</v>
      </c>
      <c r="AS52" s="72"/>
      <c r="AT52" s="72"/>
      <c r="AU52" s="72"/>
      <c r="AV52" s="75" t="e">
        <f>IF(OR($I52=1,AND($I52=0,$L52=1)),中間シート!AS52,"")</f>
        <v>#REF!</v>
      </c>
      <c r="AW52" s="75" t="e">
        <f>IF(OR($I52=1,AND($I52=0,$L52=1)),中間シート!AT52,"")</f>
        <v>#REF!</v>
      </c>
      <c r="AX52" s="75" t="e">
        <f>IF(OR($I52=1,AND($I52=0,$L52=1)),中間シート!AU52,"")</f>
        <v>#REF!</v>
      </c>
      <c r="AY52" s="75" t="e">
        <f>IF(OR($I52=1,AND($I52=0,$L52=1)),中間シート!AV52,"")</f>
        <v>#REF!</v>
      </c>
      <c r="AZ52" s="75" t="e">
        <f>IF(OR($I52=1,AND($I52=0,$L52=1)),中間シート!AW52,"")</f>
        <v>#REF!</v>
      </c>
      <c r="BA52" s="75" t="e">
        <f>IF(OR($I52=1,AND($I52=0,$L52=1)),中間シート!AX52,"")</f>
        <v>#REF!</v>
      </c>
      <c r="BB52" s="75" t="e">
        <f>IF(OR($I52=1,AND($I52=0,$L52=1)),中間シート!AY52,"")</f>
        <v>#REF!</v>
      </c>
      <c r="BC52" s="75" t="e">
        <f>IF(OR($I52=1,AND($I52=0,$L52=1)),中間シート!AZ52,"")</f>
        <v>#REF!</v>
      </c>
      <c r="BD52" s="72"/>
    </row>
    <row r="53" spans="1:56">
      <c r="A53" s="96">
        <f>中間シート!A53</f>
        <v>48</v>
      </c>
      <c r="B53" s="72">
        <f>中間シート!B53</f>
        <v>12</v>
      </c>
      <c r="C53" s="72" t="e">
        <f>中間シート!C53</f>
        <v>#REF!</v>
      </c>
      <c r="D53" s="72" t="e">
        <f>中間シート!D53</f>
        <v>#REF!</v>
      </c>
      <c r="E53" s="72" t="e">
        <f>中間シート!E53</f>
        <v>#REF!</v>
      </c>
      <c r="F53" s="72" t="e">
        <f>中間シート!F53</f>
        <v>#REF!</v>
      </c>
      <c r="G53" s="72">
        <f>中間シート!G53</f>
        <v>4</v>
      </c>
      <c r="H53" s="72" t="e">
        <f>中間シート!H53</f>
        <v>#REF!</v>
      </c>
      <c r="I53" s="72" t="e">
        <f>中間シート!I53</f>
        <v>#REF!</v>
      </c>
      <c r="J53" s="72" t="e">
        <f>中間シート!J53</f>
        <v>#REF!</v>
      </c>
      <c r="K53" s="72" t="e">
        <f>中間シート!K53</f>
        <v>#REF!</v>
      </c>
      <c r="L53" s="71" t="e">
        <f>中間シート!L53</f>
        <v>#REF!</v>
      </c>
      <c r="M53" s="96" t="e">
        <f>中間シート!M53</f>
        <v>#REF!</v>
      </c>
      <c r="N53" s="73"/>
      <c r="O53" s="73"/>
      <c r="P53" s="73"/>
      <c r="Q53" s="74"/>
      <c r="R53" s="98" t="e">
        <f>IF(OR($I53=1,AND($I53=0,$L53=1)),中間シート!R53,"")</f>
        <v>#REF!</v>
      </c>
      <c r="S53" s="75" t="e">
        <f t="shared" si="6"/>
        <v>#REF!</v>
      </c>
      <c r="T53" s="73" t="e">
        <f>IF(OR($I53=1,AND($I53=0,$L53=1)),中間シート!T53,"")</f>
        <v>#REF!</v>
      </c>
      <c r="U53" s="75" t="e">
        <f>IF(OR($I53=1,AND($I53=0,$L53=1)),中間シート!U53,"")</f>
        <v>#REF!</v>
      </c>
      <c r="V53" s="75" t="e">
        <f>IF(OR($I53=1,AND($I53=0,$L53=1)),中間シート!V53,"")</f>
        <v>#REF!</v>
      </c>
      <c r="W53" s="75" t="e">
        <f>IF(OR($I53=1,AND($I53=0,$L53=1)),中間シート!W53,"")</f>
        <v>#REF!</v>
      </c>
      <c r="X53" s="75" t="e">
        <f>IF(OR($I53=1,AND($I53=0,$L53=1)),中間シート!X53,"")</f>
        <v>#REF!</v>
      </c>
      <c r="Y53" s="75" t="e">
        <f>IF(OR($I53=1,AND($I53=0,$L53=1)),中間シート!Y53,"")</f>
        <v>#REF!</v>
      </c>
      <c r="Z53" s="75" t="e">
        <f>IF(OR($I53=1,AND($I53=0,$L53=1)),中間シート!Z53,"")</f>
        <v>#REF!</v>
      </c>
      <c r="AA53" s="75" t="e">
        <f>IF(OR($I53=1,AND($I53=0,$L53=1)),中間シート!AA53,"")</f>
        <v>#REF!</v>
      </c>
      <c r="AB53" s="75" t="e">
        <f>IF(OR($I53=1,AND($I53=0,$L53=1)),中間シート!AB53,"")</f>
        <v>#REF!</v>
      </c>
      <c r="AC53" s="75" t="e">
        <f>IF(OR($I53=1,AND($I53=0,$L53=1)),中間シート!AC53,"")</f>
        <v>#REF!</v>
      </c>
      <c r="AD53" s="75" t="e">
        <f>IF(OR($I53=1,AND($I53=0,$L53=1)),中間シート!AD53,"")</f>
        <v>#REF!</v>
      </c>
      <c r="AE53" s="75" t="e">
        <f>IF(OR($I53=1,AND($I53=0,$L53=1)),中間シート!AE53,"")</f>
        <v>#REF!</v>
      </c>
      <c r="AF53" s="75" t="e">
        <f>IF(OR($I53=1,AND($I53=0,$L53=1)),中間シート!AF53,"")</f>
        <v>#REF!</v>
      </c>
      <c r="AG53" s="171"/>
      <c r="AH53" s="75" t="e">
        <f>IF(OR($I53=1,AND($I53=0,$L53=1)),中間シート!AH53,"")</f>
        <v>#REF!</v>
      </c>
      <c r="AI53" s="75" t="e">
        <f>IF(OR($I53=1,AND($I53=0,$L53=1)),中間シート!AI53,"")</f>
        <v>#REF!</v>
      </c>
      <c r="AJ53" s="75" t="e">
        <f>IF(OR($I53=1,AND($I53=0,$L53=1)),中間シート!AJ53,"")</f>
        <v>#REF!</v>
      </c>
      <c r="AK53" s="75" t="e">
        <f>IF(OR($I53=1,AND($I53=0,$L53=1)),中間シート!AK53,"")</f>
        <v>#REF!</v>
      </c>
      <c r="AL53" s="75" t="e">
        <f>IF(OR($I53=1,AND($I53=0,$L53=1)),中間シート!AL53,"")</f>
        <v>#REF!</v>
      </c>
      <c r="AM53" s="75" t="e">
        <f>IF($H53=1,中間シート!AM53,"")</f>
        <v>#REF!</v>
      </c>
      <c r="AN53" s="75" t="e">
        <f>IF($H53=1,中間シート!AN53,"")</f>
        <v>#REF!</v>
      </c>
      <c r="AO53" s="75" t="e">
        <f>IF($H53=1,中間シート!AO53,"")</f>
        <v>#REF!</v>
      </c>
      <c r="AP53" s="171"/>
      <c r="AQ53" s="171"/>
      <c r="AR53" s="75" t="e">
        <f>IF(OR($I53=1,AND($I53=0,$L53=1)),中間シート!AR53,"")</f>
        <v>#REF!</v>
      </c>
      <c r="AS53" s="72"/>
      <c r="AT53" s="72"/>
      <c r="AU53" s="72"/>
      <c r="AV53" s="75" t="e">
        <f>IF(OR($I53=1,AND($I53=0,$L53=1)),中間シート!AS53,"")</f>
        <v>#REF!</v>
      </c>
      <c r="AW53" s="75" t="e">
        <f>IF(OR($I53=1,AND($I53=0,$L53=1)),中間シート!AT53,"")</f>
        <v>#REF!</v>
      </c>
      <c r="AX53" s="75" t="e">
        <f>IF(OR($I53=1,AND($I53=0,$L53=1)),中間シート!AU53,"")</f>
        <v>#REF!</v>
      </c>
      <c r="AY53" s="75" t="e">
        <f>IF(OR($I53=1,AND($I53=0,$L53=1)),中間シート!AV53,"")</f>
        <v>#REF!</v>
      </c>
      <c r="AZ53" s="75" t="e">
        <f>IF(OR($I53=1,AND($I53=0,$L53=1)),中間シート!AW53,"")</f>
        <v>#REF!</v>
      </c>
      <c r="BA53" s="75" t="e">
        <f>IF(OR($I53=1,AND($I53=0,$L53=1)),中間シート!AX53,"")</f>
        <v>#REF!</v>
      </c>
      <c r="BB53" s="75" t="e">
        <f>IF(OR($I53=1,AND($I53=0,$L53=1)),中間シート!AY53,"")</f>
        <v>#REF!</v>
      </c>
      <c r="BC53" s="75" t="e">
        <f>IF(OR($I53=1,AND($I53=0,$L53=1)),中間シート!AZ53,"")</f>
        <v>#REF!</v>
      </c>
      <c r="BD53" s="72"/>
    </row>
    <row r="54" spans="1:56">
      <c r="A54" s="96">
        <f>中間シート!A54</f>
        <v>49</v>
      </c>
      <c r="B54" s="72">
        <f>中間シート!B54</f>
        <v>13</v>
      </c>
      <c r="C54" s="72" t="e">
        <f>中間シート!C54</f>
        <v>#REF!</v>
      </c>
      <c r="D54" s="72" t="e">
        <f>中間シート!D54</f>
        <v>#REF!</v>
      </c>
      <c r="E54" s="72" t="e">
        <f>中間シート!E54</f>
        <v>#REF!</v>
      </c>
      <c r="F54" s="72" t="e">
        <f>中間シート!F54</f>
        <v>#REF!</v>
      </c>
      <c r="G54" s="72">
        <f>中間シート!G54</f>
        <v>1</v>
      </c>
      <c r="H54" s="72" t="e">
        <f>中間シート!H54</f>
        <v>#REF!</v>
      </c>
      <c r="I54" s="72" t="e">
        <f>中間シート!I54</f>
        <v>#REF!</v>
      </c>
      <c r="J54" s="72" t="e">
        <f>中間シート!J54</f>
        <v>#REF!</v>
      </c>
      <c r="K54" s="72" t="e">
        <f>中間シート!K54</f>
        <v>#REF!</v>
      </c>
      <c r="L54" s="71" t="e">
        <f>中間シート!L54</f>
        <v>#REF!</v>
      </c>
      <c r="M54" s="96" t="e">
        <f>中間シート!M54</f>
        <v>#REF!</v>
      </c>
      <c r="N54" s="73"/>
      <c r="O54" s="73"/>
      <c r="P54" s="73"/>
      <c r="Q54" s="74"/>
      <c r="R54" s="98" t="e">
        <f>IF(OR($I54=1,AND($I54=0,$L54=1)),中間シート!R54,"")</f>
        <v>#REF!</v>
      </c>
      <c r="S54" s="75" t="e">
        <f t="shared" si="6"/>
        <v>#REF!</v>
      </c>
      <c r="T54" s="73" t="e">
        <f>IF(OR($I54=1,AND($I54=0,$L54=1)),中間シート!T54,"")</f>
        <v>#REF!</v>
      </c>
      <c r="U54" s="75" t="e">
        <f>IF(OR($I54=1,AND($I54=0,$L54=1)),中間シート!U54,"")</f>
        <v>#REF!</v>
      </c>
      <c r="V54" s="75" t="e">
        <f>IF(OR($I54=1,AND($I54=0,$L54=1)),中間シート!V54,"")</f>
        <v>#REF!</v>
      </c>
      <c r="W54" s="75" t="e">
        <f>IF(OR($I54=1,AND($I54=0,$L54=1)),中間シート!W54,"")</f>
        <v>#REF!</v>
      </c>
      <c r="X54" s="75" t="e">
        <f>IF(OR($I54=1,AND($I54=0,$L54=1)),中間シート!X54,"")</f>
        <v>#REF!</v>
      </c>
      <c r="Y54" s="75" t="e">
        <f>IF(OR($I54=1,AND($I54=0,$L54=1)),中間シート!Y54,"")</f>
        <v>#REF!</v>
      </c>
      <c r="Z54" s="75" t="e">
        <f>IF(OR($I54=1,AND($I54=0,$L54=1)),中間シート!Z54,"")</f>
        <v>#REF!</v>
      </c>
      <c r="AA54" s="75" t="e">
        <f>IF(OR($I54=1,AND($I54=0,$L54=1)),中間シート!AA54,"")</f>
        <v>#REF!</v>
      </c>
      <c r="AB54" s="75" t="e">
        <f>IF(OR($I54=1,AND($I54=0,$L54=1)),中間シート!AB54,"")</f>
        <v>#REF!</v>
      </c>
      <c r="AC54" s="75" t="e">
        <f>IF(OR($I54=1,AND($I54=0,$L54=1)),中間シート!AC54,"")</f>
        <v>#REF!</v>
      </c>
      <c r="AD54" s="75" t="e">
        <f>IF(OR($I54=1,AND($I54=0,$L54=1)),中間シート!AD54,"")</f>
        <v>#REF!</v>
      </c>
      <c r="AE54" s="75" t="e">
        <f>IF(OR($I54=1,AND($I54=0,$L54=1)),中間シート!AE54,"")</f>
        <v>#REF!</v>
      </c>
      <c r="AF54" s="75" t="e">
        <f>IF(OR($I54=1,AND($I54=0,$L54=1)),中間シート!AF54,"")</f>
        <v>#REF!</v>
      </c>
      <c r="AG54" s="171"/>
      <c r="AH54" s="75" t="e">
        <f>IF(OR($I54=1,AND($I54=0,$L54=1)),中間シート!AH54,"")</f>
        <v>#REF!</v>
      </c>
      <c r="AI54" s="75" t="e">
        <f>IF(OR($I54=1,AND($I54=0,$L54=1)),中間シート!AI54,"")</f>
        <v>#REF!</v>
      </c>
      <c r="AJ54" s="75" t="e">
        <f>IF(OR($I54=1,AND($I54=0,$L54=1)),中間シート!AJ54,"")</f>
        <v>#REF!</v>
      </c>
      <c r="AK54" s="75" t="e">
        <f>IF(OR($I54=1,AND($I54=0,$L54=1)),中間シート!AK54,"")</f>
        <v>#REF!</v>
      </c>
      <c r="AL54" s="75" t="e">
        <f>IF(OR($I54=1,AND($I54=0,$L54=1)),中間シート!AL54,"")</f>
        <v>#REF!</v>
      </c>
      <c r="AM54" s="75" t="e">
        <f>IF($H54=1,中間シート!AM54,"")</f>
        <v>#REF!</v>
      </c>
      <c r="AN54" s="75" t="e">
        <f>IF($H54=1,中間シート!AN54,"")</f>
        <v>#REF!</v>
      </c>
      <c r="AO54" s="75" t="e">
        <f>IF($H54=1,中間シート!AO54,"")</f>
        <v>#REF!</v>
      </c>
      <c r="AP54" s="171"/>
      <c r="AQ54" s="171"/>
      <c r="AR54" s="75" t="e">
        <f>IF(OR($I54=1,AND($I54=0,$L54=1)),中間シート!AR54,"")</f>
        <v>#REF!</v>
      </c>
      <c r="AS54" s="72"/>
      <c r="AT54" s="72"/>
      <c r="AU54" s="72"/>
      <c r="AV54" s="75" t="e">
        <f>IF(OR($I54=1,AND($I54=0,$L54=1)),中間シート!AS54,"")</f>
        <v>#REF!</v>
      </c>
      <c r="AW54" s="75" t="e">
        <f>IF(OR($I54=1,AND($I54=0,$L54=1)),中間シート!AT54,"")</f>
        <v>#REF!</v>
      </c>
      <c r="AX54" s="75" t="e">
        <f>IF(OR($I54=1,AND($I54=0,$L54=1)),中間シート!AU54,"")</f>
        <v>#REF!</v>
      </c>
      <c r="AY54" s="75" t="e">
        <f>IF(OR($I54=1,AND($I54=0,$L54=1)),中間シート!AV54,"")</f>
        <v>#REF!</v>
      </c>
      <c r="AZ54" s="75" t="e">
        <f>IF(OR($I54=1,AND($I54=0,$L54=1)),中間シート!AW54,"")</f>
        <v>#REF!</v>
      </c>
      <c r="BA54" s="75" t="e">
        <f>IF(OR($I54=1,AND($I54=0,$L54=1)),中間シート!AX54,"")</f>
        <v>#REF!</v>
      </c>
      <c r="BB54" s="75" t="e">
        <f>IF(OR($I54=1,AND($I54=0,$L54=1)),中間シート!AY54,"")</f>
        <v>#REF!</v>
      </c>
      <c r="BC54" s="75" t="e">
        <f>IF(OR($I54=1,AND($I54=0,$L54=1)),中間シート!AZ54,"")</f>
        <v>#REF!</v>
      </c>
      <c r="BD54" s="72"/>
    </row>
    <row r="55" spans="1:56">
      <c r="A55" s="96">
        <f>中間シート!A55</f>
        <v>50</v>
      </c>
      <c r="B55" s="72">
        <f>中間シート!B55</f>
        <v>13</v>
      </c>
      <c r="C55" s="72" t="e">
        <f>中間シート!C55</f>
        <v>#REF!</v>
      </c>
      <c r="D55" s="72" t="e">
        <f>中間シート!D55</f>
        <v>#REF!</v>
      </c>
      <c r="E55" s="72" t="e">
        <f>中間シート!E55</f>
        <v>#REF!</v>
      </c>
      <c r="F55" s="72" t="e">
        <f>中間シート!F55</f>
        <v>#REF!</v>
      </c>
      <c r="G55" s="72">
        <f>中間シート!G55</f>
        <v>2</v>
      </c>
      <c r="H55" s="72" t="e">
        <f>中間シート!H55</f>
        <v>#REF!</v>
      </c>
      <c r="I55" s="72" t="e">
        <f>中間シート!I55</f>
        <v>#REF!</v>
      </c>
      <c r="J55" s="72" t="e">
        <f>中間シート!J55</f>
        <v>#REF!</v>
      </c>
      <c r="K55" s="72" t="e">
        <f>中間シート!K55</f>
        <v>#REF!</v>
      </c>
      <c r="L55" s="71" t="e">
        <f>中間シート!L55</f>
        <v>#REF!</v>
      </c>
      <c r="M55" s="96" t="e">
        <f>中間シート!M55</f>
        <v>#REF!</v>
      </c>
      <c r="N55" s="73"/>
      <c r="O55" s="73"/>
      <c r="P55" s="73"/>
      <c r="Q55" s="74"/>
      <c r="R55" s="98" t="e">
        <f>IF(OR($I55=1,AND($I55=0,$L55=1)),中間シート!R55,"")</f>
        <v>#REF!</v>
      </c>
      <c r="S55" s="75" t="e">
        <f t="shared" si="6"/>
        <v>#REF!</v>
      </c>
      <c r="T55" s="73" t="e">
        <f>IF(OR($I55=1,AND($I55=0,$L55=1)),中間シート!T55,"")</f>
        <v>#REF!</v>
      </c>
      <c r="U55" s="75" t="e">
        <f>IF(OR($I55=1,AND($I55=0,$L55=1)),中間シート!U55,"")</f>
        <v>#REF!</v>
      </c>
      <c r="V55" s="75" t="e">
        <f>IF(OR($I55=1,AND($I55=0,$L55=1)),中間シート!V55,"")</f>
        <v>#REF!</v>
      </c>
      <c r="W55" s="75" t="e">
        <f>IF(OR($I55=1,AND($I55=0,$L55=1)),中間シート!W55,"")</f>
        <v>#REF!</v>
      </c>
      <c r="X55" s="75" t="e">
        <f>IF(OR($I55=1,AND($I55=0,$L55=1)),中間シート!X55,"")</f>
        <v>#REF!</v>
      </c>
      <c r="Y55" s="75" t="e">
        <f>IF(OR($I55=1,AND($I55=0,$L55=1)),中間シート!Y55,"")</f>
        <v>#REF!</v>
      </c>
      <c r="Z55" s="75" t="e">
        <f>IF(OR($I55=1,AND($I55=0,$L55=1)),中間シート!Z55,"")</f>
        <v>#REF!</v>
      </c>
      <c r="AA55" s="75" t="e">
        <f>IF(OR($I55=1,AND($I55=0,$L55=1)),中間シート!AA55,"")</f>
        <v>#REF!</v>
      </c>
      <c r="AB55" s="75" t="e">
        <f>IF(OR($I55=1,AND($I55=0,$L55=1)),中間シート!AB55,"")</f>
        <v>#REF!</v>
      </c>
      <c r="AC55" s="75" t="e">
        <f>IF(OR($I55=1,AND($I55=0,$L55=1)),中間シート!AC55,"")</f>
        <v>#REF!</v>
      </c>
      <c r="AD55" s="75" t="e">
        <f>IF(OR($I55=1,AND($I55=0,$L55=1)),中間シート!AD55,"")</f>
        <v>#REF!</v>
      </c>
      <c r="AE55" s="75" t="e">
        <f>IF(OR($I55=1,AND($I55=0,$L55=1)),中間シート!AE55,"")</f>
        <v>#REF!</v>
      </c>
      <c r="AF55" s="75" t="e">
        <f>IF(OR($I55=1,AND($I55=0,$L55=1)),中間シート!AF55,"")</f>
        <v>#REF!</v>
      </c>
      <c r="AG55" s="171"/>
      <c r="AH55" s="75" t="e">
        <f>IF(OR($I55=1,AND($I55=0,$L55=1)),中間シート!AH55,"")</f>
        <v>#REF!</v>
      </c>
      <c r="AI55" s="75" t="e">
        <f>IF(OR($I55=1,AND($I55=0,$L55=1)),中間シート!AI55,"")</f>
        <v>#REF!</v>
      </c>
      <c r="AJ55" s="75" t="e">
        <f>IF(OR($I55=1,AND($I55=0,$L55=1)),中間シート!AJ55,"")</f>
        <v>#REF!</v>
      </c>
      <c r="AK55" s="75" t="e">
        <f>IF(OR($I55=1,AND($I55=0,$L55=1)),中間シート!AK55,"")</f>
        <v>#REF!</v>
      </c>
      <c r="AL55" s="75" t="e">
        <f>IF(OR($I55=1,AND($I55=0,$L55=1)),中間シート!AL55,"")</f>
        <v>#REF!</v>
      </c>
      <c r="AM55" s="75" t="e">
        <f>IF($H55=1,中間シート!AM55,"")</f>
        <v>#REF!</v>
      </c>
      <c r="AN55" s="75" t="e">
        <f>IF($H55=1,中間シート!AN55,"")</f>
        <v>#REF!</v>
      </c>
      <c r="AO55" s="75" t="e">
        <f>IF($H55=1,中間シート!AO55,"")</f>
        <v>#REF!</v>
      </c>
      <c r="AP55" s="171"/>
      <c r="AQ55" s="171"/>
      <c r="AR55" s="75" t="e">
        <f>IF(OR($I55=1,AND($I55=0,$L55=1)),中間シート!AR55,"")</f>
        <v>#REF!</v>
      </c>
      <c r="AS55" s="72"/>
      <c r="AT55" s="72"/>
      <c r="AU55" s="72"/>
      <c r="AV55" s="75" t="e">
        <f>IF(OR($I55=1,AND($I55=0,$L55=1)),中間シート!AS55,"")</f>
        <v>#REF!</v>
      </c>
      <c r="AW55" s="75" t="e">
        <f>IF(OR($I55=1,AND($I55=0,$L55=1)),中間シート!AT55,"")</f>
        <v>#REF!</v>
      </c>
      <c r="AX55" s="75" t="e">
        <f>IF(OR($I55=1,AND($I55=0,$L55=1)),中間シート!AU55,"")</f>
        <v>#REF!</v>
      </c>
      <c r="AY55" s="75" t="e">
        <f>IF(OR($I55=1,AND($I55=0,$L55=1)),中間シート!AV55,"")</f>
        <v>#REF!</v>
      </c>
      <c r="AZ55" s="75" t="e">
        <f>IF(OR($I55=1,AND($I55=0,$L55=1)),中間シート!AW55,"")</f>
        <v>#REF!</v>
      </c>
      <c r="BA55" s="75" t="e">
        <f>IF(OR($I55=1,AND($I55=0,$L55=1)),中間シート!AX55,"")</f>
        <v>#REF!</v>
      </c>
      <c r="BB55" s="75" t="e">
        <f>IF(OR($I55=1,AND($I55=0,$L55=1)),中間シート!AY55,"")</f>
        <v>#REF!</v>
      </c>
      <c r="BC55" s="75" t="e">
        <f>IF(OR($I55=1,AND($I55=0,$L55=1)),中間シート!AZ55,"")</f>
        <v>#REF!</v>
      </c>
      <c r="BD55" s="72"/>
    </row>
    <row r="56" spans="1:56">
      <c r="A56" s="96">
        <f>中間シート!A56</f>
        <v>51</v>
      </c>
      <c r="B56" s="72">
        <f>中間シート!B56</f>
        <v>13</v>
      </c>
      <c r="C56" s="72" t="e">
        <f>中間シート!C56</f>
        <v>#REF!</v>
      </c>
      <c r="D56" s="72" t="e">
        <f>中間シート!D56</f>
        <v>#REF!</v>
      </c>
      <c r="E56" s="72" t="e">
        <f>中間シート!E56</f>
        <v>#REF!</v>
      </c>
      <c r="F56" s="72" t="e">
        <f>中間シート!F56</f>
        <v>#REF!</v>
      </c>
      <c r="G56" s="72">
        <f>中間シート!G56</f>
        <v>3</v>
      </c>
      <c r="H56" s="72" t="e">
        <f>中間シート!H56</f>
        <v>#REF!</v>
      </c>
      <c r="I56" s="72" t="e">
        <f>中間シート!I56</f>
        <v>#REF!</v>
      </c>
      <c r="J56" s="72" t="e">
        <f>中間シート!J56</f>
        <v>#REF!</v>
      </c>
      <c r="K56" s="72" t="e">
        <f>中間シート!K56</f>
        <v>#REF!</v>
      </c>
      <c r="L56" s="71" t="e">
        <f>中間シート!L56</f>
        <v>#REF!</v>
      </c>
      <c r="M56" s="96" t="e">
        <f>中間シート!M56</f>
        <v>#REF!</v>
      </c>
      <c r="N56" s="73"/>
      <c r="O56" s="73"/>
      <c r="P56" s="73"/>
      <c r="Q56" s="74"/>
      <c r="R56" s="98" t="e">
        <f>IF(OR($I56=1,AND($I56=0,$L56=1)),中間シート!R56,"")</f>
        <v>#REF!</v>
      </c>
      <c r="S56" s="75" t="e">
        <f t="shared" si="6"/>
        <v>#REF!</v>
      </c>
      <c r="T56" s="73" t="e">
        <f>IF(OR($I56=1,AND($I56=0,$L56=1)),中間シート!T56,"")</f>
        <v>#REF!</v>
      </c>
      <c r="U56" s="75" t="e">
        <f>IF(OR($I56=1,AND($I56=0,$L56=1)),中間シート!U56,"")</f>
        <v>#REF!</v>
      </c>
      <c r="V56" s="75" t="e">
        <f>IF(OR($I56=1,AND($I56=0,$L56=1)),中間シート!V56,"")</f>
        <v>#REF!</v>
      </c>
      <c r="W56" s="75" t="e">
        <f>IF(OR($I56=1,AND($I56=0,$L56=1)),中間シート!W56,"")</f>
        <v>#REF!</v>
      </c>
      <c r="X56" s="75" t="e">
        <f>IF(OR($I56=1,AND($I56=0,$L56=1)),中間シート!X56,"")</f>
        <v>#REF!</v>
      </c>
      <c r="Y56" s="75" t="e">
        <f>IF(OR($I56=1,AND($I56=0,$L56=1)),中間シート!Y56,"")</f>
        <v>#REF!</v>
      </c>
      <c r="Z56" s="75" t="e">
        <f>IF(OR($I56=1,AND($I56=0,$L56=1)),中間シート!Z56,"")</f>
        <v>#REF!</v>
      </c>
      <c r="AA56" s="75" t="e">
        <f>IF(OR($I56=1,AND($I56=0,$L56=1)),中間シート!AA56,"")</f>
        <v>#REF!</v>
      </c>
      <c r="AB56" s="75" t="e">
        <f>IF(OR($I56=1,AND($I56=0,$L56=1)),中間シート!AB56,"")</f>
        <v>#REF!</v>
      </c>
      <c r="AC56" s="75" t="e">
        <f>IF(OR($I56=1,AND($I56=0,$L56=1)),中間シート!AC56,"")</f>
        <v>#REF!</v>
      </c>
      <c r="AD56" s="75" t="e">
        <f>IF(OR($I56=1,AND($I56=0,$L56=1)),中間シート!AD56,"")</f>
        <v>#REF!</v>
      </c>
      <c r="AE56" s="75" t="e">
        <f>IF(OR($I56=1,AND($I56=0,$L56=1)),中間シート!AE56,"")</f>
        <v>#REF!</v>
      </c>
      <c r="AF56" s="75" t="e">
        <f>IF(OR($I56=1,AND($I56=0,$L56=1)),中間シート!AF56,"")</f>
        <v>#REF!</v>
      </c>
      <c r="AG56" s="171"/>
      <c r="AH56" s="75" t="e">
        <f>IF(OR($I56=1,AND($I56=0,$L56=1)),中間シート!AH56,"")</f>
        <v>#REF!</v>
      </c>
      <c r="AI56" s="75" t="e">
        <f>IF(OR($I56=1,AND($I56=0,$L56=1)),中間シート!AI56,"")</f>
        <v>#REF!</v>
      </c>
      <c r="AJ56" s="75" t="e">
        <f>IF(OR($I56=1,AND($I56=0,$L56=1)),中間シート!AJ56,"")</f>
        <v>#REF!</v>
      </c>
      <c r="AK56" s="75" t="e">
        <f>IF(OR($I56=1,AND($I56=0,$L56=1)),中間シート!AK56,"")</f>
        <v>#REF!</v>
      </c>
      <c r="AL56" s="75" t="e">
        <f>IF(OR($I56=1,AND($I56=0,$L56=1)),中間シート!AL56,"")</f>
        <v>#REF!</v>
      </c>
      <c r="AM56" s="75" t="e">
        <f>IF($H56=1,中間シート!AM56,"")</f>
        <v>#REF!</v>
      </c>
      <c r="AN56" s="75" t="e">
        <f>IF($H56=1,中間シート!AN56,"")</f>
        <v>#REF!</v>
      </c>
      <c r="AO56" s="75" t="e">
        <f>IF($H56=1,中間シート!AO56,"")</f>
        <v>#REF!</v>
      </c>
      <c r="AP56" s="171"/>
      <c r="AQ56" s="171"/>
      <c r="AR56" s="75" t="e">
        <f>IF(OR($I56=1,AND($I56=0,$L56=1)),中間シート!AR56,"")</f>
        <v>#REF!</v>
      </c>
      <c r="AS56" s="72"/>
      <c r="AT56" s="72"/>
      <c r="AU56" s="72"/>
      <c r="AV56" s="75" t="e">
        <f>IF(OR($I56=1,AND($I56=0,$L56=1)),中間シート!AS56,"")</f>
        <v>#REF!</v>
      </c>
      <c r="AW56" s="75" t="e">
        <f>IF(OR($I56=1,AND($I56=0,$L56=1)),中間シート!AT56,"")</f>
        <v>#REF!</v>
      </c>
      <c r="AX56" s="75" t="e">
        <f>IF(OR($I56=1,AND($I56=0,$L56=1)),中間シート!AU56,"")</f>
        <v>#REF!</v>
      </c>
      <c r="AY56" s="75" t="e">
        <f>IF(OR($I56=1,AND($I56=0,$L56=1)),中間シート!AV56,"")</f>
        <v>#REF!</v>
      </c>
      <c r="AZ56" s="75" t="e">
        <f>IF(OR($I56=1,AND($I56=0,$L56=1)),中間シート!AW56,"")</f>
        <v>#REF!</v>
      </c>
      <c r="BA56" s="75" t="e">
        <f>IF(OR($I56=1,AND($I56=0,$L56=1)),中間シート!AX56,"")</f>
        <v>#REF!</v>
      </c>
      <c r="BB56" s="75" t="e">
        <f>IF(OR($I56=1,AND($I56=0,$L56=1)),中間シート!AY56,"")</f>
        <v>#REF!</v>
      </c>
      <c r="BC56" s="75" t="e">
        <f>IF(OR($I56=1,AND($I56=0,$L56=1)),中間シート!AZ56,"")</f>
        <v>#REF!</v>
      </c>
      <c r="BD56" s="72"/>
    </row>
    <row r="57" spans="1:56">
      <c r="A57" s="96">
        <f>中間シート!A57</f>
        <v>52</v>
      </c>
      <c r="B57" s="72">
        <f>中間シート!B57</f>
        <v>13</v>
      </c>
      <c r="C57" s="72" t="e">
        <f>中間シート!C57</f>
        <v>#REF!</v>
      </c>
      <c r="D57" s="72" t="e">
        <f>中間シート!D57</f>
        <v>#REF!</v>
      </c>
      <c r="E57" s="72" t="e">
        <f>中間シート!E57</f>
        <v>#REF!</v>
      </c>
      <c r="F57" s="72" t="e">
        <f>中間シート!F57</f>
        <v>#REF!</v>
      </c>
      <c r="G57" s="72">
        <f>中間シート!G57</f>
        <v>4</v>
      </c>
      <c r="H57" s="72" t="e">
        <f>中間シート!H57</f>
        <v>#REF!</v>
      </c>
      <c r="I57" s="72" t="e">
        <f>中間シート!I57</f>
        <v>#REF!</v>
      </c>
      <c r="J57" s="72" t="e">
        <f>中間シート!J57</f>
        <v>#REF!</v>
      </c>
      <c r="K57" s="72" t="e">
        <f>中間シート!K57</f>
        <v>#REF!</v>
      </c>
      <c r="L57" s="71" t="e">
        <f>中間シート!L57</f>
        <v>#REF!</v>
      </c>
      <c r="M57" s="96" t="e">
        <f>中間シート!M57</f>
        <v>#REF!</v>
      </c>
      <c r="N57" s="73"/>
      <c r="O57" s="73"/>
      <c r="P57" s="73"/>
      <c r="Q57" s="74"/>
      <c r="R57" s="98" t="e">
        <f>IF(OR($I57=1,AND($I57=0,$L57=1)),中間シート!R57,"")</f>
        <v>#REF!</v>
      </c>
      <c r="S57" s="75" t="e">
        <f t="shared" si="6"/>
        <v>#REF!</v>
      </c>
      <c r="T57" s="73" t="e">
        <f>IF(OR($I57=1,AND($I57=0,$L57=1)),中間シート!T57,"")</f>
        <v>#REF!</v>
      </c>
      <c r="U57" s="75" t="e">
        <f>IF(OR($I57=1,AND($I57=0,$L57=1)),中間シート!U57,"")</f>
        <v>#REF!</v>
      </c>
      <c r="V57" s="75" t="e">
        <f>IF(OR($I57=1,AND($I57=0,$L57=1)),中間シート!V57,"")</f>
        <v>#REF!</v>
      </c>
      <c r="W57" s="75" t="e">
        <f>IF(OR($I57=1,AND($I57=0,$L57=1)),中間シート!W57,"")</f>
        <v>#REF!</v>
      </c>
      <c r="X57" s="75" t="e">
        <f>IF(OR($I57=1,AND($I57=0,$L57=1)),中間シート!X57,"")</f>
        <v>#REF!</v>
      </c>
      <c r="Y57" s="75" t="e">
        <f>IF(OR($I57=1,AND($I57=0,$L57=1)),中間シート!Y57,"")</f>
        <v>#REF!</v>
      </c>
      <c r="Z57" s="75" t="e">
        <f>IF(OR($I57=1,AND($I57=0,$L57=1)),中間シート!Z57,"")</f>
        <v>#REF!</v>
      </c>
      <c r="AA57" s="75" t="e">
        <f>IF(OR($I57=1,AND($I57=0,$L57=1)),中間シート!AA57,"")</f>
        <v>#REF!</v>
      </c>
      <c r="AB57" s="75" t="e">
        <f>IF(OR($I57=1,AND($I57=0,$L57=1)),中間シート!AB57,"")</f>
        <v>#REF!</v>
      </c>
      <c r="AC57" s="75" t="e">
        <f>IF(OR($I57=1,AND($I57=0,$L57=1)),中間シート!AC57,"")</f>
        <v>#REF!</v>
      </c>
      <c r="AD57" s="75" t="e">
        <f>IF(OR($I57=1,AND($I57=0,$L57=1)),中間シート!AD57,"")</f>
        <v>#REF!</v>
      </c>
      <c r="AE57" s="75" t="e">
        <f>IF(OR($I57=1,AND($I57=0,$L57=1)),中間シート!AE57,"")</f>
        <v>#REF!</v>
      </c>
      <c r="AF57" s="75" t="e">
        <f>IF(OR($I57=1,AND($I57=0,$L57=1)),中間シート!AF57,"")</f>
        <v>#REF!</v>
      </c>
      <c r="AG57" s="171"/>
      <c r="AH57" s="75" t="e">
        <f>IF(OR($I57=1,AND($I57=0,$L57=1)),中間シート!AH57,"")</f>
        <v>#REF!</v>
      </c>
      <c r="AI57" s="75" t="e">
        <f>IF(OR($I57=1,AND($I57=0,$L57=1)),中間シート!AI57,"")</f>
        <v>#REF!</v>
      </c>
      <c r="AJ57" s="75" t="e">
        <f>IF(OR($I57=1,AND($I57=0,$L57=1)),中間シート!AJ57,"")</f>
        <v>#REF!</v>
      </c>
      <c r="AK57" s="75" t="e">
        <f>IF(OR($I57=1,AND($I57=0,$L57=1)),中間シート!AK57,"")</f>
        <v>#REF!</v>
      </c>
      <c r="AL57" s="75" t="e">
        <f>IF(OR($I57=1,AND($I57=0,$L57=1)),中間シート!AL57,"")</f>
        <v>#REF!</v>
      </c>
      <c r="AM57" s="75" t="e">
        <f>IF($H57=1,中間シート!AM57,"")</f>
        <v>#REF!</v>
      </c>
      <c r="AN57" s="75" t="e">
        <f>IF($H57=1,中間シート!AN57,"")</f>
        <v>#REF!</v>
      </c>
      <c r="AO57" s="75" t="e">
        <f>IF($H57=1,中間シート!AO57,"")</f>
        <v>#REF!</v>
      </c>
      <c r="AP57" s="171"/>
      <c r="AQ57" s="171"/>
      <c r="AR57" s="75" t="e">
        <f>IF(OR($I57=1,AND($I57=0,$L57=1)),中間シート!AR57,"")</f>
        <v>#REF!</v>
      </c>
      <c r="AS57" s="72"/>
      <c r="AT57" s="72"/>
      <c r="AU57" s="72"/>
      <c r="AV57" s="75" t="e">
        <f>IF(OR($I57=1,AND($I57=0,$L57=1)),中間シート!AS57,"")</f>
        <v>#REF!</v>
      </c>
      <c r="AW57" s="75" t="e">
        <f>IF(OR($I57=1,AND($I57=0,$L57=1)),中間シート!AT57,"")</f>
        <v>#REF!</v>
      </c>
      <c r="AX57" s="75" t="e">
        <f>IF(OR($I57=1,AND($I57=0,$L57=1)),中間シート!AU57,"")</f>
        <v>#REF!</v>
      </c>
      <c r="AY57" s="75" t="e">
        <f>IF(OR($I57=1,AND($I57=0,$L57=1)),中間シート!AV57,"")</f>
        <v>#REF!</v>
      </c>
      <c r="AZ57" s="75" t="e">
        <f>IF(OR($I57=1,AND($I57=0,$L57=1)),中間シート!AW57,"")</f>
        <v>#REF!</v>
      </c>
      <c r="BA57" s="75" t="e">
        <f>IF(OR($I57=1,AND($I57=0,$L57=1)),中間シート!AX57,"")</f>
        <v>#REF!</v>
      </c>
      <c r="BB57" s="75" t="e">
        <f>IF(OR($I57=1,AND($I57=0,$L57=1)),中間シート!AY57,"")</f>
        <v>#REF!</v>
      </c>
      <c r="BC57" s="75" t="e">
        <f>IF(OR($I57=1,AND($I57=0,$L57=1)),中間シート!AZ57,"")</f>
        <v>#REF!</v>
      </c>
      <c r="BD57" s="72"/>
    </row>
    <row r="58" spans="1:56">
      <c r="A58" s="96">
        <f>中間シート!A58</f>
        <v>53</v>
      </c>
      <c r="B58" s="72">
        <f>中間シート!B58</f>
        <v>14</v>
      </c>
      <c r="C58" s="72" t="e">
        <f>中間シート!C58</f>
        <v>#REF!</v>
      </c>
      <c r="D58" s="72" t="e">
        <f>中間シート!D58</f>
        <v>#REF!</v>
      </c>
      <c r="E58" s="72" t="e">
        <f>中間シート!E58</f>
        <v>#REF!</v>
      </c>
      <c r="F58" s="72" t="e">
        <f>中間シート!F58</f>
        <v>#REF!</v>
      </c>
      <c r="G58" s="72">
        <f>中間シート!G58</f>
        <v>1</v>
      </c>
      <c r="H58" s="72" t="e">
        <f>中間シート!H58</f>
        <v>#REF!</v>
      </c>
      <c r="I58" s="72" t="e">
        <f>中間シート!I58</f>
        <v>#REF!</v>
      </c>
      <c r="J58" s="72" t="e">
        <f>中間シート!J58</f>
        <v>#REF!</v>
      </c>
      <c r="K58" s="72" t="e">
        <f>中間シート!K58</f>
        <v>#REF!</v>
      </c>
      <c r="L58" s="71" t="e">
        <f>中間シート!L58</f>
        <v>#REF!</v>
      </c>
      <c r="M58" s="96" t="e">
        <f>中間シート!M58</f>
        <v>#REF!</v>
      </c>
      <c r="N58" s="73"/>
      <c r="O58" s="73"/>
      <c r="P58" s="73"/>
      <c r="Q58" s="74"/>
      <c r="R58" s="98" t="e">
        <f>IF(OR($I58=1,AND($I58=0,$L58=1)),中間シート!R58,"")</f>
        <v>#REF!</v>
      </c>
      <c r="S58" s="75" t="e">
        <f t="shared" si="6"/>
        <v>#REF!</v>
      </c>
      <c r="T58" s="73" t="e">
        <f>IF(OR($I58=1,AND($I58=0,$L58=1)),中間シート!T58,"")</f>
        <v>#REF!</v>
      </c>
      <c r="U58" s="75" t="e">
        <f>IF(OR($I58=1,AND($I58=0,$L58=1)),中間シート!U58,"")</f>
        <v>#REF!</v>
      </c>
      <c r="V58" s="75" t="e">
        <f>IF(OR($I58=1,AND($I58=0,$L58=1)),中間シート!V58,"")</f>
        <v>#REF!</v>
      </c>
      <c r="W58" s="75" t="e">
        <f>IF(OR($I58=1,AND($I58=0,$L58=1)),中間シート!W58,"")</f>
        <v>#REF!</v>
      </c>
      <c r="X58" s="75" t="e">
        <f>IF(OR($I58=1,AND($I58=0,$L58=1)),中間シート!X58,"")</f>
        <v>#REF!</v>
      </c>
      <c r="Y58" s="75" t="e">
        <f>IF(OR($I58=1,AND($I58=0,$L58=1)),中間シート!Y58,"")</f>
        <v>#REF!</v>
      </c>
      <c r="Z58" s="75" t="e">
        <f>IF(OR($I58=1,AND($I58=0,$L58=1)),中間シート!Z58,"")</f>
        <v>#REF!</v>
      </c>
      <c r="AA58" s="75" t="e">
        <f>IF(OR($I58=1,AND($I58=0,$L58=1)),中間シート!AA58,"")</f>
        <v>#REF!</v>
      </c>
      <c r="AB58" s="75" t="e">
        <f>IF(OR($I58=1,AND($I58=0,$L58=1)),中間シート!AB58,"")</f>
        <v>#REF!</v>
      </c>
      <c r="AC58" s="75" t="e">
        <f>IF(OR($I58=1,AND($I58=0,$L58=1)),中間シート!AC58,"")</f>
        <v>#REF!</v>
      </c>
      <c r="AD58" s="75" t="e">
        <f>IF(OR($I58=1,AND($I58=0,$L58=1)),中間シート!AD58,"")</f>
        <v>#REF!</v>
      </c>
      <c r="AE58" s="75" t="e">
        <f>IF(OR($I58=1,AND($I58=0,$L58=1)),中間シート!AE58,"")</f>
        <v>#REF!</v>
      </c>
      <c r="AF58" s="75" t="e">
        <f>IF(OR($I58=1,AND($I58=0,$L58=1)),中間シート!AF58,"")</f>
        <v>#REF!</v>
      </c>
      <c r="AG58" s="171"/>
      <c r="AH58" s="75" t="e">
        <f>IF(OR($I58=1,AND($I58=0,$L58=1)),中間シート!AH58,"")</f>
        <v>#REF!</v>
      </c>
      <c r="AI58" s="75" t="e">
        <f>IF(OR($I58=1,AND($I58=0,$L58=1)),中間シート!AI58,"")</f>
        <v>#REF!</v>
      </c>
      <c r="AJ58" s="75" t="e">
        <f>IF(OR($I58=1,AND($I58=0,$L58=1)),中間シート!AJ58,"")</f>
        <v>#REF!</v>
      </c>
      <c r="AK58" s="75" t="e">
        <f>IF(OR($I58=1,AND($I58=0,$L58=1)),中間シート!AK58,"")</f>
        <v>#REF!</v>
      </c>
      <c r="AL58" s="75" t="e">
        <f>IF(OR($I58=1,AND($I58=0,$L58=1)),中間シート!AL58,"")</f>
        <v>#REF!</v>
      </c>
      <c r="AM58" s="75" t="e">
        <f>IF($H58=1,中間シート!AM58,"")</f>
        <v>#REF!</v>
      </c>
      <c r="AN58" s="75" t="e">
        <f>IF($H58=1,中間シート!AN58,"")</f>
        <v>#REF!</v>
      </c>
      <c r="AO58" s="75" t="e">
        <f>IF($H58=1,中間シート!AO58,"")</f>
        <v>#REF!</v>
      </c>
      <c r="AP58" s="171"/>
      <c r="AQ58" s="171"/>
      <c r="AR58" s="75" t="e">
        <f>IF(OR($I58=1,AND($I58=0,$L58=1)),中間シート!AR58,"")</f>
        <v>#REF!</v>
      </c>
      <c r="AS58" s="72"/>
      <c r="AT58" s="72"/>
      <c r="AU58" s="72"/>
      <c r="AV58" s="75" t="e">
        <f>IF(OR($I58=1,AND($I58=0,$L58=1)),中間シート!AS58,"")</f>
        <v>#REF!</v>
      </c>
      <c r="AW58" s="75" t="e">
        <f>IF(OR($I58=1,AND($I58=0,$L58=1)),中間シート!AT58,"")</f>
        <v>#REF!</v>
      </c>
      <c r="AX58" s="75" t="e">
        <f>IF(OR($I58=1,AND($I58=0,$L58=1)),中間シート!AU58,"")</f>
        <v>#REF!</v>
      </c>
      <c r="AY58" s="75" t="e">
        <f>IF(OR($I58=1,AND($I58=0,$L58=1)),中間シート!AV58,"")</f>
        <v>#REF!</v>
      </c>
      <c r="AZ58" s="75" t="e">
        <f>IF(OR($I58=1,AND($I58=0,$L58=1)),中間シート!AW58,"")</f>
        <v>#REF!</v>
      </c>
      <c r="BA58" s="75" t="e">
        <f>IF(OR($I58=1,AND($I58=0,$L58=1)),中間シート!AX58,"")</f>
        <v>#REF!</v>
      </c>
      <c r="BB58" s="75" t="e">
        <f>IF(OR($I58=1,AND($I58=0,$L58=1)),中間シート!AY58,"")</f>
        <v>#REF!</v>
      </c>
      <c r="BC58" s="75" t="e">
        <f>IF(OR($I58=1,AND($I58=0,$L58=1)),中間シート!AZ58,"")</f>
        <v>#REF!</v>
      </c>
      <c r="BD58" s="72"/>
    </row>
    <row r="59" spans="1:56">
      <c r="A59" s="96">
        <f>中間シート!A59</f>
        <v>54</v>
      </c>
      <c r="B59" s="72">
        <f>中間シート!B59</f>
        <v>14</v>
      </c>
      <c r="C59" s="72" t="e">
        <f>中間シート!C59</f>
        <v>#REF!</v>
      </c>
      <c r="D59" s="72" t="e">
        <f>中間シート!D59</f>
        <v>#REF!</v>
      </c>
      <c r="E59" s="72" t="e">
        <f>中間シート!E59</f>
        <v>#REF!</v>
      </c>
      <c r="F59" s="72" t="e">
        <f>中間シート!F59</f>
        <v>#REF!</v>
      </c>
      <c r="G59" s="72">
        <f>中間シート!G59</f>
        <v>2</v>
      </c>
      <c r="H59" s="72" t="e">
        <f>中間シート!H59</f>
        <v>#REF!</v>
      </c>
      <c r="I59" s="72" t="e">
        <f>中間シート!I59</f>
        <v>#REF!</v>
      </c>
      <c r="J59" s="72" t="e">
        <f>中間シート!J59</f>
        <v>#REF!</v>
      </c>
      <c r="K59" s="72" t="e">
        <f>中間シート!K59</f>
        <v>#REF!</v>
      </c>
      <c r="L59" s="71" t="e">
        <f>中間シート!L59</f>
        <v>#REF!</v>
      </c>
      <c r="M59" s="96" t="e">
        <f>中間シート!M59</f>
        <v>#REF!</v>
      </c>
      <c r="N59" s="73"/>
      <c r="O59" s="73"/>
      <c r="P59" s="73"/>
      <c r="Q59" s="74"/>
      <c r="R59" s="98" t="e">
        <f>IF(OR($I59=1,AND($I59=0,$L59=1)),中間シート!R59,"")</f>
        <v>#REF!</v>
      </c>
      <c r="S59" s="75" t="e">
        <f t="shared" si="6"/>
        <v>#REF!</v>
      </c>
      <c r="T59" s="73" t="e">
        <f>IF(OR($I59=1,AND($I59=0,$L59=1)),中間シート!T59,"")</f>
        <v>#REF!</v>
      </c>
      <c r="U59" s="75" t="e">
        <f>IF(OR($I59=1,AND($I59=0,$L59=1)),中間シート!U59,"")</f>
        <v>#REF!</v>
      </c>
      <c r="V59" s="75" t="e">
        <f>IF(OR($I59=1,AND($I59=0,$L59=1)),中間シート!V59,"")</f>
        <v>#REF!</v>
      </c>
      <c r="W59" s="75" t="e">
        <f>IF(OR($I59=1,AND($I59=0,$L59=1)),中間シート!W59,"")</f>
        <v>#REF!</v>
      </c>
      <c r="X59" s="75" t="e">
        <f>IF(OR($I59=1,AND($I59=0,$L59=1)),中間シート!X59,"")</f>
        <v>#REF!</v>
      </c>
      <c r="Y59" s="75" t="e">
        <f>IF(OR($I59=1,AND($I59=0,$L59=1)),中間シート!Y59,"")</f>
        <v>#REF!</v>
      </c>
      <c r="Z59" s="75" t="e">
        <f>IF(OR($I59=1,AND($I59=0,$L59=1)),中間シート!Z59,"")</f>
        <v>#REF!</v>
      </c>
      <c r="AA59" s="75" t="e">
        <f>IF(OR($I59=1,AND($I59=0,$L59=1)),中間シート!AA59,"")</f>
        <v>#REF!</v>
      </c>
      <c r="AB59" s="75" t="e">
        <f>IF(OR($I59=1,AND($I59=0,$L59=1)),中間シート!AB59,"")</f>
        <v>#REF!</v>
      </c>
      <c r="AC59" s="75" t="e">
        <f>IF(OR($I59=1,AND($I59=0,$L59=1)),中間シート!AC59,"")</f>
        <v>#REF!</v>
      </c>
      <c r="AD59" s="75" t="e">
        <f>IF(OR($I59=1,AND($I59=0,$L59=1)),中間シート!AD59,"")</f>
        <v>#REF!</v>
      </c>
      <c r="AE59" s="75" t="e">
        <f>IF(OR($I59=1,AND($I59=0,$L59=1)),中間シート!AE59,"")</f>
        <v>#REF!</v>
      </c>
      <c r="AF59" s="75" t="e">
        <f>IF(OR($I59=1,AND($I59=0,$L59=1)),中間シート!AF59,"")</f>
        <v>#REF!</v>
      </c>
      <c r="AG59" s="171"/>
      <c r="AH59" s="75" t="e">
        <f>IF(OR($I59=1,AND($I59=0,$L59=1)),中間シート!AH59,"")</f>
        <v>#REF!</v>
      </c>
      <c r="AI59" s="75" t="e">
        <f>IF(OR($I59=1,AND($I59=0,$L59=1)),中間シート!AI59,"")</f>
        <v>#REF!</v>
      </c>
      <c r="AJ59" s="75" t="e">
        <f>IF(OR($I59=1,AND($I59=0,$L59=1)),中間シート!AJ59,"")</f>
        <v>#REF!</v>
      </c>
      <c r="AK59" s="75" t="e">
        <f>IF(OR($I59=1,AND($I59=0,$L59=1)),中間シート!AK59,"")</f>
        <v>#REF!</v>
      </c>
      <c r="AL59" s="75" t="e">
        <f>IF(OR($I59=1,AND($I59=0,$L59=1)),中間シート!AL59,"")</f>
        <v>#REF!</v>
      </c>
      <c r="AM59" s="75" t="e">
        <f>IF($H59=1,中間シート!AM59,"")</f>
        <v>#REF!</v>
      </c>
      <c r="AN59" s="75" t="e">
        <f>IF($H59=1,中間シート!AN59,"")</f>
        <v>#REF!</v>
      </c>
      <c r="AO59" s="75" t="e">
        <f>IF($H59=1,中間シート!AO59,"")</f>
        <v>#REF!</v>
      </c>
      <c r="AP59" s="171"/>
      <c r="AQ59" s="171"/>
      <c r="AR59" s="75" t="e">
        <f>IF(OR($I59=1,AND($I59=0,$L59=1)),中間シート!AR59,"")</f>
        <v>#REF!</v>
      </c>
      <c r="AS59" s="72"/>
      <c r="AT59" s="72"/>
      <c r="AU59" s="72"/>
      <c r="AV59" s="75" t="e">
        <f>IF(OR($I59=1,AND($I59=0,$L59=1)),中間シート!AS59,"")</f>
        <v>#REF!</v>
      </c>
      <c r="AW59" s="75" t="e">
        <f>IF(OR($I59=1,AND($I59=0,$L59=1)),中間シート!AT59,"")</f>
        <v>#REF!</v>
      </c>
      <c r="AX59" s="75" t="e">
        <f>IF(OR($I59=1,AND($I59=0,$L59=1)),中間シート!AU59,"")</f>
        <v>#REF!</v>
      </c>
      <c r="AY59" s="75" t="e">
        <f>IF(OR($I59=1,AND($I59=0,$L59=1)),中間シート!AV59,"")</f>
        <v>#REF!</v>
      </c>
      <c r="AZ59" s="75" t="e">
        <f>IF(OR($I59=1,AND($I59=0,$L59=1)),中間シート!AW59,"")</f>
        <v>#REF!</v>
      </c>
      <c r="BA59" s="75" t="e">
        <f>IF(OR($I59=1,AND($I59=0,$L59=1)),中間シート!AX59,"")</f>
        <v>#REF!</v>
      </c>
      <c r="BB59" s="75" t="e">
        <f>IF(OR($I59=1,AND($I59=0,$L59=1)),中間シート!AY59,"")</f>
        <v>#REF!</v>
      </c>
      <c r="BC59" s="75" t="e">
        <f>IF(OR($I59=1,AND($I59=0,$L59=1)),中間シート!AZ59,"")</f>
        <v>#REF!</v>
      </c>
      <c r="BD59" s="72"/>
    </row>
    <row r="60" spans="1:56">
      <c r="A60" s="96">
        <f>中間シート!A60</f>
        <v>55</v>
      </c>
      <c r="B60" s="72">
        <f>中間シート!B60</f>
        <v>14</v>
      </c>
      <c r="C60" s="72" t="e">
        <f>中間シート!C60</f>
        <v>#REF!</v>
      </c>
      <c r="D60" s="72" t="e">
        <f>中間シート!D60</f>
        <v>#REF!</v>
      </c>
      <c r="E60" s="72" t="e">
        <f>中間シート!E60</f>
        <v>#REF!</v>
      </c>
      <c r="F60" s="72" t="e">
        <f>中間シート!F60</f>
        <v>#REF!</v>
      </c>
      <c r="G60" s="72">
        <f>中間シート!G60</f>
        <v>3</v>
      </c>
      <c r="H60" s="72" t="e">
        <f>中間シート!H60</f>
        <v>#REF!</v>
      </c>
      <c r="I60" s="72" t="e">
        <f>中間シート!I60</f>
        <v>#REF!</v>
      </c>
      <c r="J60" s="72" t="e">
        <f>中間シート!J60</f>
        <v>#REF!</v>
      </c>
      <c r="K60" s="72" t="e">
        <f>中間シート!K60</f>
        <v>#REF!</v>
      </c>
      <c r="L60" s="71" t="e">
        <f>中間シート!L60</f>
        <v>#REF!</v>
      </c>
      <c r="M60" s="96" t="e">
        <f>中間シート!M60</f>
        <v>#REF!</v>
      </c>
      <c r="N60" s="73"/>
      <c r="O60" s="73"/>
      <c r="P60" s="73"/>
      <c r="Q60" s="74"/>
      <c r="R60" s="98" t="e">
        <f>IF(OR($I60=1,AND($I60=0,$L60=1)),中間シート!R60,"")</f>
        <v>#REF!</v>
      </c>
      <c r="S60" s="75" t="e">
        <f t="shared" si="6"/>
        <v>#REF!</v>
      </c>
      <c r="T60" s="73" t="e">
        <f>IF(OR($I60=1,AND($I60=0,$L60=1)),中間シート!T60,"")</f>
        <v>#REF!</v>
      </c>
      <c r="U60" s="75" t="e">
        <f>IF(OR($I60=1,AND($I60=0,$L60=1)),中間シート!U60,"")</f>
        <v>#REF!</v>
      </c>
      <c r="V60" s="75" t="e">
        <f>IF(OR($I60=1,AND($I60=0,$L60=1)),中間シート!V60,"")</f>
        <v>#REF!</v>
      </c>
      <c r="W60" s="75" t="e">
        <f>IF(OR($I60=1,AND($I60=0,$L60=1)),中間シート!W60,"")</f>
        <v>#REF!</v>
      </c>
      <c r="X60" s="75" t="e">
        <f>IF(OR($I60=1,AND($I60=0,$L60=1)),中間シート!X60,"")</f>
        <v>#REF!</v>
      </c>
      <c r="Y60" s="75" t="e">
        <f>IF(OR($I60=1,AND($I60=0,$L60=1)),中間シート!Y60,"")</f>
        <v>#REF!</v>
      </c>
      <c r="Z60" s="75" t="e">
        <f>IF(OR($I60=1,AND($I60=0,$L60=1)),中間シート!Z60,"")</f>
        <v>#REF!</v>
      </c>
      <c r="AA60" s="75" t="e">
        <f>IF(OR($I60=1,AND($I60=0,$L60=1)),中間シート!AA60,"")</f>
        <v>#REF!</v>
      </c>
      <c r="AB60" s="75" t="e">
        <f>IF(OR($I60=1,AND($I60=0,$L60=1)),中間シート!AB60,"")</f>
        <v>#REF!</v>
      </c>
      <c r="AC60" s="75" t="e">
        <f>IF(OR($I60=1,AND($I60=0,$L60=1)),中間シート!AC60,"")</f>
        <v>#REF!</v>
      </c>
      <c r="AD60" s="75" t="e">
        <f>IF(OR($I60=1,AND($I60=0,$L60=1)),中間シート!AD60,"")</f>
        <v>#REF!</v>
      </c>
      <c r="AE60" s="75" t="e">
        <f>IF(OR($I60=1,AND($I60=0,$L60=1)),中間シート!AE60,"")</f>
        <v>#REF!</v>
      </c>
      <c r="AF60" s="75" t="e">
        <f>IF(OR($I60=1,AND($I60=0,$L60=1)),中間シート!AF60,"")</f>
        <v>#REF!</v>
      </c>
      <c r="AG60" s="171"/>
      <c r="AH60" s="75" t="e">
        <f>IF(OR($I60=1,AND($I60=0,$L60=1)),中間シート!AH60,"")</f>
        <v>#REF!</v>
      </c>
      <c r="AI60" s="75" t="e">
        <f>IF(OR($I60=1,AND($I60=0,$L60=1)),中間シート!AI60,"")</f>
        <v>#REF!</v>
      </c>
      <c r="AJ60" s="75" t="e">
        <f>IF(OR($I60=1,AND($I60=0,$L60=1)),中間シート!AJ60,"")</f>
        <v>#REF!</v>
      </c>
      <c r="AK60" s="75" t="e">
        <f>IF(OR($I60=1,AND($I60=0,$L60=1)),中間シート!AK60,"")</f>
        <v>#REF!</v>
      </c>
      <c r="AL60" s="75" t="e">
        <f>IF(OR($I60=1,AND($I60=0,$L60=1)),中間シート!AL60,"")</f>
        <v>#REF!</v>
      </c>
      <c r="AM60" s="75" t="e">
        <f>IF($H60=1,中間シート!AM60,"")</f>
        <v>#REF!</v>
      </c>
      <c r="AN60" s="75" t="e">
        <f>IF($H60=1,中間シート!AN60,"")</f>
        <v>#REF!</v>
      </c>
      <c r="AO60" s="75" t="e">
        <f>IF($H60=1,中間シート!AO60,"")</f>
        <v>#REF!</v>
      </c>
      <c r="AP60" s="171"/>
      <c r="AQ60" s="171"/>
      <c r="AR60" s="75" t="e">
        <f>IF(OR($I60=1,AND($I60=0,$L60=1)),中間シート!AR60,"")</f>
        <v>#REF!</v>
      </c>
      <c r="AS60" s="72"/>
      <c r="AT60" s="72"/>
      <c r="AU60" s="72"/>
      <c r="AV60" s="75" t="e">
        <f>IF(OR($I60=1,AND($I60=0,$L60=1)),中間シート!AS60,"")</f>
        <v>#REF!</v>
      </c>
      <c r="AW60" s="75" t="e">
        <f>IF(OR($I60=1,AND($I60=0,$L60=1)),中間シート!AT60,"")</f>
        <v>#REF!</v>
      </c>
      <c r="AX60" s="75" t="e">
        <f>IF(OR($I60=1,AND($I60=0,$L60=1)),中間シート!AU60,"")</f>
        <v>#REF!</v>
      </c>
      <c r="AY60" s="75" t="e">
        <f>IF(OR($I60=1,AND($I60=0,$L60=1)),中間シート!AV60,"")</f>
        <v>#REF!</v>
      </c>
      <c r="AZ60" s="75" t="e">
        <f>IF(OR($I60=1,AND($I60=0,$L60=1)),中間シート!AW60,"")</f>
        <v>#REF!</v>
      </c>
      <c r="BA60" s="75" t="e">
        <f>IF(OR($I60=1,AND($I60=0,$L60=1)),中間シート!AX60,"")</f>
        <v>#REF!</v>
      </c>
      <c r="BB60" s="75" t="e">
        <f>IF(OR($I60=1,AND($I60=0,$L60=1)),中間シート!AY60,"")</f>
        <v>#REF!</v>
      </c>
      <c r="BC60" s="75" t="e">
        <f>IF(OR($I60=1,AND($I60=0,$L60=1)),中間シート!AZ60,"")</f>
        <v>#REF!</v>
      </c>
      <c r="BD60" s="72"/>
    </row>
    <row r="61" spans="1:56">
      <c r="A61" s="96">
        <f>中間シート!A61</f>
        <v>56</v>
      </c>
      <c r="B61" s="72">
        <f>中間シート!B61</f>
        <v>14</v>
      </c>
      <c r="C61" s="72" t="e">
        <f>中間シート!C61</f>
        <v>#REF!</v>
      </c>
      <c r="D61" s="72" t="e">
        <f>中間シート!D61</f>
        <v>#REF!</v>
      </c>
      <c r="E61" s="72" t="e">
        <f>中間シート!E61</f>
        <v>#REF!</v>
      </c>
      <c r="F61" s="72" t="e">
        <f>中間シート!F61</f>
        <v>#REF!</v>
      </c>
      <c r="G61" s="72">
        <f>中間シート!G61</f>
        <v>4</v>
      </c>
      <c r="H61" s="72" t="e">
        <f>中間シート!H61</f>
        <v>#REF!</v>
      </c>
      <c r="I61" s="72" t="e">
        <f>中間シート!I61</f>
        <v>#REF!</v>
      </c>
      <c r="J61" s="72" t="e">
        <f>中間シート!J61</f>
        <v>#REF!</v>
      </c>
      <c r="K61" s="72" t="e">
        <f>中間シート!K61</f>
        <v>#REF!</v>
      </c>
      <c r="L61" s="71" t="e">
        <f>中間シート!L61</f>
        <v>#REF!</v>
      </c>
      <c r="M61" s="96" t="e">
        <f>中間シート!M61</f>
        <v>#REF!</v>
      </c>
      <c r="N61" s="73"/>
      <c r="O61" s="73"/>
      <c r="P61" s="73"/>
      <c r="Q61" s="74"/>
      <c r="R61" s="98" t="e">
        <f>IF(OR($I61=1,AND($I61=0,$L61=1)),中間シート!R61,"")</f>
        <v>#REF!</v>
      </c>
      <c r="S61" s="75" t="e">
        <f t="shared" si="6"/>
        <v>#REF!</v>
      </c>
      <c r="T61" s="73" t="e">
        <f>IF(OR($I61=1,AND($I61=0,$L61=1)),中間シート!T61,"")</f>
        <v>#REF!</v>
      </c>
      <c r="U61" s="75" t="e">
        <f>IF(OR($I61=1,AND($I61=0,$L61=1)),中間シート!U61,"")</f>
        <v>#REF!</v>
      </c>
      <c r="V61" s="75" t="e">
        <f>IF(OR($I61=1,AND($I61=0,$L61=1)),中間シート!V61,"")</f>
        <v>#REF!</v>
      </c>
      <c r="W61" s="75" t="e">
        <f>IF(OR($I61=1,AND($I61=0,$L61=1)),中間シート!W61,"")</f>
        <v>#REF!</v>
      </c>
      <c r="X61" s="75" t="e">
        <f>IF(OR($I61=1,AND($I61=0,$L61=1)),中間シート!X61,"")</f>
        <v>#REF!</v>
      </c>
      <c r="Y61" s="75" t="e">
        <f>IF(OR($I61=1,AND($I61=0,$L61=1)),中間シート!Y61,"")</f>
        <v>#REF!</v>
      </c>
      <c r="Z61" s="75" t="e">
        <f>IF(OR($I61=1,AND($I61=0,$L61=1)),中間シート!Z61,"")</f>
        <v>#REF!</v>
      </c>
      <c r="AA61" s="75" t="e">
        <f>IF(OR($I61=1,AND($I61=0,$L61=1)),中間シート!AA61,"")</f>
        <v>#REF!</v>
      </c>
      <c r="AB61" s="75" t="e">
        <f>IF(OR($I61=1,AND($I61=0,$L61=1)),中間シート!AB61,"")</f>
        <v>#REF!</v>
      </c>
      <c r="AC61" s="75" t="e">
        <f>IF(OR($I61=1,AND($I61=0,$L61=1)),中間シート!AC61,"")</f>
        <v>#REF!</v>
      </c>
      <c r="AD61" s="75" t="e">
        <f>IF(OR($I61=1,AND($I61=0,$L61=1)),中間シート!AD61,"")</f>
        <v>#REF!</v>
      </c>
      <c r="AE61" s="75" t="e">
        <f>IF(OR($I61=1,AND($I61=0,$L61=1)),中間シート!AE61,"")</f>
        <v>#REF!</v>
      </c>
      <c r="AF61" s="75" t="e">
        <f>IF(OR($I61=1,AND($I61=0,$L61=1)),中間シート!AF61,"")</f>
        <v>#REF!</v>
      </c>
      <c r="AG61" s="171"/>
      <c r="AH61" s="75" t="e">
        <f>IF(OR($I61=1,AND($I61=0,$L61=1)),中間シート!AH61,"")</f>
        <v>#REF!</v>
      </c>
      <c r="AI61" s="75" t="e">
        <f>IF(OR($I61=1,AND($I61=0,$L61=1)),中間シート!AI61,"")</f>
        <v>#REF!</v>
      </c>
      <c r="AJ61" s="75" t="e">
        <f>IF(OR($I61=1,AND($I61=0,$L61=1)),中間シート!AJ61,"")</f>
        <v>#REF!</v>
      </c>
      <c r="AK61" s="75" t="e">
        <f>IF(OR($I61=1,AND($I61=0,$L61=1)),中間シート!AK61,"")</f>
        <v>#REF!</v>
      </c>
      <c r="AL61" s="75" t="e">
        <f>IF(OR($I61=1,AND($I61=0,$L61=1)),中間シート!AL61,"")</f>
        <v>#REF!</v>
      </c>
      <c r="AM61" s="75" t="e">
        <f>IF($H61=1,中間シート!AM61,"")</f>
        <v>#REF!</v>
      </c>
      <c r="AN61" s="75" t="e">
        <f>IF($H61=1,中間シート!AN61,"")</f>
        <v>#REF!</v>
      </c>
      <c r="AO61" s="75" t="e">
        <f>IF($H61=1,中間シート!AO61,"")</f>
        <v>#REF!</v>
      </c>
      <c r="AP61" s="171"/>
      <c r="AQ61" s="171"/>
      <c r="AR61" s="75" t="e">
        <f>IF(OR($I61=1,AND($I61=0,$L61=1)),中間シート!AR61,"")</f>
        <v>#REF!</v>
      </c>
      <c r="AS61" s="72"/>
      <c r="AT61" s="72"/>
      <c r="AU61" s="72"/>
      <c r="AV61" s="75" t="e">
        <f>IF(OR($I61=1,AND($I61=0,$L61=1)),中間シート!AS61,"")</f>
        <v>#REF!</v>
      </c>
      <c r="AW61" s="75" t="e">
        <f>IF(OR($I61=1,AND($I61=0,$L61=1)),中間シート!AT61,"")</f>
        <v>#REF!</v>
      </c>
      <c r="AX61" s="75" t="e">
        <f>IF(OR($I61=1,AND($I61=0,$L61=1)),中間シート!AU61,"")</f>
        <v>#REF!</v>
      </c>
      <c r="AY61" s="75" t="e">
        <f>IF(OR($I61=1,AND($I61=0,$L61=1)),中間シート!AV61,"")</f>
        <v>#REF!</v>
      </c>
      <c r="AZ61" s="75" t="e">
        <f>IF(OR($I61=1,AND($I61=0,$L61=1)),中間シート!AW61,"")</f>
        <v>#REF!</v>
      </c>
      <c r="BA61" s="75" t="e">
        <f>IF(OR($I61=1,AND($I61=0,$L61=1)),中間シート!AX61,"")</f>
        <v>#REF!</v>
      </c>
      <c r="BB61" s="75" t="e">
        <f>IF(OR($I61=1,AND($I61=0,$L61=1)),中間シート!AY61,"")</f>
        <v>#REF!</v>
      </c>
      <c r="BC61" s="75" t="e">
        <f>IF(OR($I61=1,AND($I61=0,$L61=1)),中間シート!AZ61,"")</f>
        <v>#REF!</v>
      </c>
      <c r="BD61" s="72"/>
    </row>
    <row r="62" spans="1:56">
      <c r="A62" s="96">
        <f>中間シート!A62</f>
        <v>57</v>
      </c>
      <c r="B62" s="72">
        <f>中間シート!B62</f>
        <v>15</v>
      </c>
      <c r="C62" s="72" t="e">
        <f>中間シート!C62</f>
        <v>#REF!</v>
      </c>
      <c r="D62" s="72" t="e">
        <f>中間シート!D62</f>
        <v>#REF!</v>
      </c>
      <c r="E62" s="72" t="e">
        <f>中間シート!E62</f>
        <v>#REF!</v>
      </c>
      <c r="F62" s="72" t="e">
        <f>中間シート!F62</f>
        <v>#REF!</v>
      </c>
      <c r="G62" s="72">
        <f>中間シート!G62</f>
        <v>1</v>
      </c>
      <c r="H62" s="72" t="e">
        <f>中間シート!H62</f>
        <v>#REF!</v>
      </c>
      <c r="I62" s="72" t="e">
        <f>中間シート!I62</f>
        <v>#REF!</v>
      </c>
      <c r="J62" s="72" t="e">
        <f>中間シート!J62</f>
        <v>#REF!</v>
      </c>
      <c r="K62" s="72" t="e">
        <f>中間シート!K62</f>
        <v>#REF!</v>
      </c>
      <c r="L62" s="71" t="e">
        <f>中間シート!L62</f>
        <v>#REF!</v>
      </c>
      <c r="M62" s="96" t="e">
        <f>中間シート!M62</f>
        <v>#REF!</v>
      </c>
      <c r="N62" s="73"/>
      <c r="O62" s="73"/>
      <c r="P62" s="73"/>
      <c r="Q62" s="74"/>
      <c r="R62" s="98" t="e">
        <f>IF(OR($I62=1,AND($I62=0,$L62=1)),中間シート!R62,"")</f>
        <v>#REF!</v>
      </c>
      <c r="S62" s="75" t="e">
        <f t="shared" si="6"/>
        <v>#REF!</v>
      </c>
      <c r="T62" s="73" t="e">
        <f>IF(OR($I62=1,AND($I62=0,$L62=1)),中間シート!T62,"")</f>
        <v>#REF!</v>
      </c>
      <c r="U62" s="75" t="e">
        <f>IF(OR($I62=1,AND($I62=0,$L62=1)),中間シート!U62,"")</f>
        <v>#REF!</v>
      </c>
      <c r="V62" s="75" t="e">
        <f>IF(OR($I62=1,AND($I62=0,$L62=1)),中間シート!V62,"")</f>
        <v>#REF!</v>
      </c>
      <c r="W62" s="75" t="e">
        <f>IF(OR($I62=1,AND($I62=0,$L62=1)),中間シート!W62,"")</f>
        <v>#REF!</v>
      </c>
      <c r="X62" s="75" t="e">
        <f>IF(OR($I62=1,AND($I62=0,$L62=1)),中間シート!X62,"")</f>
        <v>#REF!</v>
      </c>
      <c r="Y62" s="75" t="e">
        <f>IF(OR($I62=1,AND($I62=0,$L62=1)),中間シート!Y62,"")</f>
        <v>#REF!</v>
      </c>
      <c r="Z62" s="75" t="e">
        <f>IF(OR($I62=1,AND($I62=0,$L62=1)),中間シート!Z62,"")</f>
        <v>#REF!</v>
      </c>
      <c r="AA62" s="75" t="e">
        <f>IF(OR($I62=1,AND($I62=0,$L62=1)),中間シート!AA62,"")</f>
        <v>#REF!</v>
      </c>
      <c r="AB62" s="75" t="e">
        <f>IF(OR($I62=1,AND($I62=0,$L62=1)),中間シート!AB62,"")</f>
        <v>#REF!</v>
      </c>
      <c r="AC62" s="75" t="e">
        <f>IF(OR($I62=1,AND($I62=0,$L62=1)),中間シート!AC62,"")</f>
        <v>#REF!</v>
      </c>
      <c r="AD62" s="75" t="e">
        <f>IF(OR($I62=1,AND($I62=0,$L62=1)),中間シート!AD62,"")</f>
        <v>#REF!</v>
      </c>
      <c r="AE62" s="75" t="e">
        <f>IF(OR($I62=1,AND($I62=0,$L62=1)),中間シート!AE62,"")</f>
        <v>#REF!</v>
      </c>
      <c r="AF62" s="75" t="e">
        <f>IF(OR($I62=1,AND($I62=0,$L62=1)),中間シート!AF62,"")</f>
        <v>#REF!</v>
      </c>
      <c r="AG62" s="171"/>
      <c r="AH62" s="75" t="e">
        <f>IF(OR($I62=1,AND($I62=0,$L62=1)),中間シート!AH62,"")</f>
        <v>#REF!</v>
      </c>
      <c r="AI62" s="75" t="e">
        <f>IF(OR($I62=1,AND($I62=0,$L62=1)),中間シート!AI62,"")</f>
        <v>#REF!</v>
      </c>
      <c r="AJ62" s="75" t="e">
        <f>IF(OR($I62=1,AND($I62=0,$L62=1)),中間シート!AJ62,"")</f>
        <v>#REF!</v>
      </c>
      <c r="AK62" s="75" t="e">
        <f>IF(OR($I62=1,AND($I62=0,$L62=1)),中間シート!AK62,"")</f>
        <v>#REF!</v>
      </c>
      <c r="AL62" s="75" t="e">
        <f>IF(OR($I62=1,AND($I62=0,$L62=1)),中間シート!AL62,"")</f>
        <v>#REF!</v>
      </c>
      <c r="AM62" s="75" t="e">
        <f>IF($H62=1,中間シート!AM62,"")</f>
        <v>#REF!</v>
      </c>
      <c r="AN62" s="75" t="e">
        <f>IF($H62=1,中間シート!AN62,"")</f>
        <v>#REF!</v>
      </c>
      <c r="AO62" s="75" t="e">
        <f>IF($H62=1,中間シート!AO62,"")</f>
        <v>#REF!</v>
      </c>
      <c r="AP62" s="171"/>
      <c r="AQ62" s="171"/>
      <c r="AR62" s="75" t="e">
        <f>IF(OR($I62=1,AND($I62=0,$L62=1)),中間シート!AR62,"")</f>
        <v>#REF!</v>
      </c>
      <c r="AS62" s="72"/>
      <c r="AT62" s="72"/>
      <c r="AU62" s="72"/>
      <c r="AV62" s="75" t="e">
        <f>IF(OR($I62=1,AND($I62=0,$L62=1)),中間シート!AS62,"")</f>
        <v>#REF!</v>
      </c>
      <c r="AW62" s="75" t="e">
        <f>IF(OR($I62=1,AND($I62=0,$L62=1)),中間シート!AT62,"")</f>
        <v>#REF!</v>
      </c>
      <c r="AX62" s="75" t="e">
        <f>IF(OR($I62=1,AND($I62=0,$L62=1)),中間シート!AU62,"")</f>
        <v>#REF!</v>
      </c>
      <c r="AY62" s="75" t="e">
        <f>IF(OR($I62=1,AND($I62=0,$L62=1)),中間シート!AV62,"")</f>
        <v>#REF!</v>
      </c>
      <c r="AZ62" s="75" t="e">
        <f>IF(OR($I62=1,AND($I62=0,$L62=1)),中間シート!AW62,"")</f>
        <v>#REF!</v>
      </c>
      <c r="BA62" s="75" t="e">
        <f>IF(OR($I62=1,AND($I62=0,$L62=1)),中間シート!AX62,"")</f>
        <v>#REF!</v>
      </c>
      <c r="BB62" s="75" t="e">
        <f>IF(OR($I62=1,AND($I62=0,$L62=1)),中間シート!AY62,"")</f>
        <v>#REF!</v>
      </c>
      <c r="BC62" s="75" t="e">
        <f>IF(OR($I62=1,AND($I62=0,$L62=1)),中間シート!AZ62,"")</f>
        <v>#REF!</v>
      </c>
      <c r="BD62" s="72"/>
    </row>
    <row r="63" spans="1:56">
      <c r="A63" s="96">
        <f>中間シート!A63</f>
        <v>58</v>
      </c>
      <c r="B63" s="72">
        <f>中間シート!B63</f>
        <v>15</v>
      </c>
      <c r="C63" s="72" t="e">
        <f>中間シート!C63</f>
        <v>#REF!</v>
      </c>
      <c r="D63" s="72" t="e">
        <f>中間シート!D63</f>
        <v>#REF!</v>
      </c>
      <c r="E63" s="72" t="e">
        <f>中間シート!E63</f>
        <v>#REF!</v>
      </c>
      <c r="F63" s="72" t="e">
        <f>中間シート!F63</f>
        <v>#REF!</v>
      </c>
      <c r="G63" s="72">
        <f>中間シート!G63</f>
        <v>2</v>
      </c>
      <c r="H63" s="72" t="e">
        <f>中間シート!H63</f>
        <v>#REF!</v>
      </c>
      <c r="I63" s="72" t="e">
        <f>中間シート!I63</f>
        <v>#REF!</v>
      </c>
      <c r="J63" s="72" t="e">
        <f>中間シート!J63</f>
        <v>#REF!</v>
      </c>
      <c r="K63" s="72" t="e">
        <f>中間シート!K63</f>
        <v>#REF!</v>
      </c>
      <c r="L63" s="71" t="e">
        <f>中間シート!L63</f>
        <v>#REF!</v>
      </c>
      <c r="M63" s="96" t="e">
        <f>中間シート!M63</f>
        <v>#REF!</v>
      </c>
      <c r="N63" s="73"/>
      <c r="O63" s="73"/>
      <c r="P63" s="73"/>
      <c r="Q63" s="74"/>
      <c r="R63" s="98" t="e">
        <f>IF(OR($I63=1,AND($I63=0,$L63=1)),中間シート!R63,"")</f>
        <v>#REF!</v>
      </c>
      <c r="S63" s="75" t="e">
        <f t="shared" si="6"/>
        <v>#REF!</v>
      </c>
      <c r="T63" s="73" t="e">
        <f>IF(OR($I63=1,AND($I63=0,$L63=1)),中間シート!T63,"")</f>
        <v>#REF!</v>
      </c>
      <c r="U63" s="75" t="e">
        <f>IF(OR($I63=1,AND($I63=0,$L63=1)),中間シート!U63,"")</f>
        <v>#REF!</v>
      </c>
      <c r="V63" s="75" t="e">
        <f>IF(OR($I63=1,AND($I63=0,$L63=1)),中間シート!V63,"")</f>
        <v>#REF!</v>
      </c>
      <c r="W63" s="75" t="e">
        <f>IF(OR($I63=1,AND($I63=0,$L63=1)),中間シート!W63,"")</f>
        <v>#REF!</v>
      </c>
      <c r="X63" s="75" t="e">
        <f>IF(OR($I63=1,AND($I63=0,$L63=1)),中間シート!X63,"")</f>
        <v>#REF!</v>
      </c>
      <c r="Y63" s="75" t="e">
        <f>IF(OR($I63=1,AND($I63=0,$L63=1)),中間シート!Y63,"")</f>
        <v>#REF!</v>
      </c>
      <c r="Z63" s="75" t="e">
        <f>IF(OR($I63=1,AND($I63=0,$L63=1)),中間シート!Z63,"")</f>
        <v>#REF!</v>
      </c>
      <c r="AA63" s="75" t="e">
        <f>IF(OR($I63=1,AND($I63=0,$L63=1)),中間シート!AA63,"")</f>
        <v>#REF!</v>
      </c>
      <c r="AB63" s="75" t="e">
        <f>IF(OR($I63=1,AND($I63=0,$L63=1)),中間シート!AB63,"")</f>
        <v>#REF!</v>
      </c>
      <c r="AC63" s="75" t="e">
        <f>IF(OR($I63=1,AND($I63=0,$L63=1)),中間シート!AC63,"")</f>
        <v>#REF!</v>
      </c>
      <c r="AD63" s="75" t="e">
        <f>IF(OR($I63=1,AND($I63=0,$L63=1)),中間シート!AD63,"")</f>
        <v>#REF!</v>
      </c>
      <c r="AE63" s="75" t="e">
        <f>IF(OR($I63=1,AND($I63=0,$L63=1)),中間シート!AE63,"")</f>
        <v>#REF!</v>
      </c>
      <c r="AF63" s="75" t="e">
        <f>IF(OR($I63=1,AND($I63=0,$L63=1)),中間シート!AF63,"")</f>
        <v>#REF!</v>
      </c>
      <c r="AG63" s="171"/>
      <c r="AH63" s="75" t="e">
        <f>IF(OR($I63=1,AND($I63=0,$L63=1)),中間シート!AH63,"")</f>
        <v>#REF!</v>
      </c>
      <c r="AI63" s="75" t="e">
        <f>IF(OR($I63=1,AND($I63=0,$L63=1)),中間シート!AI63,"")</f>
        <v>#REF!</v>
      </c>
      <c r="AJ63" s="75" t="e">
        <f>IF(OR($I63=1,AND($I63=0,$L63=1)),中間シート!AJ63,"")</f>
        <v>#REF!</v>
      </c>
      <c r="AK63" s="75" t="e">
        <f>IF(OR($I63=1,AND($I63=0,$L63=1)),中間シート!AK63,"")</f>
        <v>#REF!</v>
      </c>
      <c r="AL63" s="75" t="e">
        <f>IF(OR($I63=1,AND($I63=0,$L63=1)),中間シート!AL63,"")</f>
        <v>#REF!</v>
      </c>
      <c r="AM63" s="75" t="e">
        <f>IF($H63=1,中間シート!AM63,"")</f>
        <v>#REF!</v>
      </c>
      <c r="AN63" s="75" t="e">
        <f>IF($H63=1,中間シート!AN63,"")</f>
        <v>#REF!</v>
      </c>
      <c r="AO63" s="75" t="e">
        <f>IF($H63=1,中間シート!AO63,"")</f>
        <v>#REF!</v>
      </c>
      <c r="AP63" s="171"/>
      <c r="AQ63" s="171"/>
      <c r="AR63" s="75" t="e">
        <f>IF(OR($I63=1,AND($I63=0,$L63=1)),中間シート!AR63,"")</f>
        <v>#REF!</v>
      </c>
      <c r="AS63" s="72"/>
      <c r="AT63" s="72"/>
      <c r="AU63" s="72"/>
      <c r="AV63" s="75" t="e">
        <f>IF(OR($I63=1,AND($I63=0,$L63=1)),中間シート!AS63,"")</f>
        <v>#REF!</v>
      </c>
      <c r="AW63" s="75" t="e">
        <f>IF(OR($I63=1,AND($I63=0,$L63=1)),中間シート!AT63,"")</f>
        <v>#REF!</v>
      </c>
      <c r="AX63" s="75" t="e">
        <f>IF(OR($I63=1,AND($I63=0,$L63=1)),中間シート!AU63,"")</f>
        <v>#REF!</v>
      </c>
      <c r="AY63" s="75" t="e">
        <f>IF(OR($I63=1,AND($I63=0,$L63=1)),中間シート!AV63,"")</f>
        <v>#REF!</v>
      </c>
      <c r="AZ63" s="75" t="e">
        <f>IF(OR($I63=1,AND($I63=0,$L63=1)),中間シート!AW63,"")</f>
        <v>#REF!</v>
      </c>
      <c r="BA63" s="75" t="e">
        <f>IF(OR($I63=1,AND($I63=0,$L63=1)),中間シート!AX63,"")</f>
        <v>#REF!</v>
      </c>
      <c r="BB63" s="75" t="e">
        <f>IF(OR($I63=1,AND($I63=0,$L63=1)),中間シート!AY63,"")</f>
        <v>#REF!</v>
      </c>
      <c r="BC63" s="75" t="e">
        <f>IF(OR($I63=1,AND($I63=0,$L63=1)),中間シート!AZ63,"")</f>
        <v>#REF!</v>
      </c>
      <c r="BD63" s="72"/>
    </row>
    <row r="64" spans="1:56">
      <c r="A64" s="96">
        <f>中間シート!A64</f>
        <v>59</v>
      </c>
      <c r="B64" s="72">
        <f>中間シート!B64</f>
        <v>15</v>
      </c>
      <c r="C64" s="72" t="e">
        <f>中間シート!C64</f>
        <v>#REF!</v>
      </c>
      <c r="D64" s="72" t="e">
        <f>中間シート!D64</f>
        <v>#REF!</v>
      </c>
      <c r="E64" s="72" t="e">
        <f>中間シート!E64</f>
        <v>#REF!</v>
      </c>
      <c r="F64" s="72" t="e">
        <f>中間シート!F64</f>
        <v>#REF!</v>
      </c>
      <c r="G64" s="72">
        <f>中間シート!G64</f>
        <v>3</v>
      </c>
      <c r="H64" s="72" t="e">
        <f>中間シート!H64</f>
        <v>#REF!</v>
      </c>
      <c r="I64" s="72" t="e">
        <f>中間シート!I64</f>
        <v>#REF!</v>
      </c>
      <c r="J64" s="72" t="e">
        <f>中間シート!J64</f>
        <v>#REF!</v>
      </c>
      <c r="K64" s="72" t="e">
        <f>中間シート!K64</f>
        <v>#REF!</v>
      </c>
      <c r="L64" s="71" t="e">
        <f>中間シート!L64</f>
        <v>#REF!</v>
      </c>
      <c r="M64" s="96" t="e">
        <f>中間シート!M64</f>
        <v>#REF!</v>
      </c>
      <c r="N64" s="73"/>
      <c r="O64" s="73"/>
      <c r="P64" s="73"/>
      <c r="Q64" s="74"/>
      <c r="R64" s="98" t="e">
        <f>IF(OR($I64=1,AND($I64=0,$L64=1)),中間シート!R64,"")</f>
        <v>#REF!</v>
      </c>
      <c r="S64" s="75" t="e">
        <f t="shared" si="6"/>
        <v>#REF!</v>
      </c>
      <c r="T64" s="73" t="e">
        <f>IF(OR($I64=1,AND($I64=0,$L64=1)),中間シート!T64,"")</f>
        <v>#REF!</v>
      </c>
      <c r="U64" s="75" t="e">
        <f>IF(OR($I64=1,AND($I64=0,$L64=1)),中間シート!U64,"")</f>
        <v>#REF!</v>
      </c>
      <c r="V64" s="75" t="e">
        <f>IF(OR($I64=1,AND($I64=0,$L64=1)),中間シート!V64,"")</f>
        <v>#REF!</v>
      </c>
      <c r="W64" s="75" t="e">
        <f>IF(OR($I64=1,AND($I64=0,$L64=1)),中間シート!W64,"")</f>
        <v>#REF!</v>
      </c>
      <c r="X64" s="75" t="e">
        <f>IF(OR($I64=1,AND($I64=0,$L64=1)),中間シート!X64,"")</f>
        <v>#REF!</v>
      </c>
      <c r="Y64" s="75" t="e">
        <f>IF(OR($I64=1,AND($I64=0,$L64=1)),中間シート!Y64,"")</f>
        <v>#REF!</v>
      </c>
      <c r="Z64" s="75" t="e">
        <f>IF(OR($I64=1,AND($I64=0,$L64=1)),中間シート!Z64,"")</f>
        <v>#REF!</v>
      </c>
      <c r="AA64" s="75" t="e">
        <f>IF(OR($I64=1,AND($I64=0,$L64=1)),中間シート!AA64,"")</f>
        <v>#REF!</v>
      </c>
      <c r="AB64" s="75" t="e">
        <f>IF(OR($I64=1,AND($I64=0,$L64=1)),中間シート!AB64,"")</f>
        <v>#REF!</v>
      </c>
      <c r="AC64" s="75" t="e">
        <f>IF(OR($I64=1,AND($I64=0,$L64=1)),中間シート!AC64,"")</f>
        <v>#REF!</v>
      </c>
      <c r="AD64" s="75" t="e">
        <f>IF(OR($I64=1,AND($I64=0,$L64=1)),中間シート!AD64,"")</f>
        <v>#REF!</v>
      </c>
      <c r="AE64" s="75" t="e">
        <f>IF(OR($I64=1,AND($I64=0,$L64=1)),中間シート!AE64,"")</f>
        <v>#REF!</v>
      </c>
      <c r="AF64" s="75" t="e">
        <f>IF(OR($I64=1,AND($I64=0,$L64=1)),中間シート!AF64,"")</f>
        <v>#REF!</v>
      </c>
      <c r="AG64" s="171"/>
      <c r="AH64" s="75" t="e">
        <f>IF(OR($I64=1,AND($I64=0,$L64=1)),中間シート!AH64,"")</f>
        <v>#REF!</v>
      </c>
      <c r="AI64" s="75" t="e">
        <f>IF(OR($I64=1,AND($I64=0,$L64=1)),中間シート!AI64,"")</f>
        <v>#REF!</v>
      </c>
      <c r="AJ64" s="75" t="e">
        <f>IF(OR($I64=1,AND($I64=0,$L64=1)),中間シート!AJ64,"")</f>
        <v>#REF!</v>
      </c>
      <c r="AK64" s="75" t="e">
        <f>IF(OR($I64=1,AND($I64=0,$L64=1)),中間シート!AK64,"")</f>
        <v>#REF!</v>
      </c>
      <c r="AL64" s="75" t="e">
        <f>IF(OR($I64=1,AND($I64=0,$L64=1)),中間シート!AL64,"")</f>
        <v>#REF!</v>
      </c>
      <c r="AM64" s="75" t="e">
        <f>IF($H64=1,中間シート!AM64,"")</f>
        <v>#REF!</v>
      </c>
      <c r="AN64" s="75" t="e">
        <f>IF($H64=1,中間シート!AN64,"")</f>
        <v>#REF!</v>
      </c>
      <c r="AO64" s="75" t="e">
        <f>IF($H64=1,中間シート!AO64,"")</f>
        <v>#REF!</v>
      </c>
      <c r="AP64" s="171"/>
      <c r="AQ64" s="171"/>
      <c r="AR64" s="75" t="e">
        <f>IF(OR($I64=1,AND($I64=0,$L64=1)),中間シート!AR64,"")</f>
        <v>#REF!</v>
      </c>
      <c r="AS64" s="72"/>
      <c r="AT64" s="72"/>
      <c r="AU64" s="72"/>
      <c r="AV64" s="75" t="e">
        <f>IF(OR($I64=1,AND($I64=0,$L64=1)),中間シート!AS64,"")</f>
        <v>#REF!</v>
      </c>
      <c r="AW64" s="75" t="e">
        <f>IF(OR($I64=1,AND($I64=0,$L64=1)),中間シート!AT64,"")</f>
        <v>#REF!</v>
      </c>
      <c r="AX64" s="75" t="e">
        <f>IF(OR($I64=1,AND($I64=0,$L64=1)),中間シート!AU64,"")</f>
        <v>#REF!</v>
      </c>
      <c r="AY64" s="75" t="e">
        <f>IF(OR($I64=1,AND($I64=0,$L64=1)),中間シート!AV64,"")</f>
        <v>#REF!</v>
      </c>
      <c r="AZ64" s="75" t="e">
        <f>IF(OR($I64=1,AND($I64=0,$L64=1)),中間シート!AW64,"")</f>
        <v>#REF!</v>
      </c>
      <c r="BA64" s="75" t="e">
        <f>IF(OR($I64=1,AND($I64=0,$L64=1)),中間シート!AX64,"")</f>
        <v>#REF!</v>
      </c>
      <c r="BB64" s="75" t="e">
        <f>IF(OR($I64=1,AND($I64=0,$L64=1)),中間シート!AY64,"")</f>
        <v>#REF!</v>
      </c>
      <c r="BC64" s="75" t="e">
        <f>IF(OR($I64=1,AND($I64=0,$L64=1)),中間シート!AZ64,"")</f>
        <v>#REF!</v>
      </c>
      <c r="BD64" s="72"/>
    </row>
    <row r="65" spans="1:56">
      <c r="A65" s="96">
        <f>中間シート!A65</f>
        <v>60</v>
      </c>
      <c r="B65" s="72">
        <f>中間シート!B65</f>
        <v>15</v>
      </c>
      <c r="C65" s="72" t="e">
        <f>中間シート!C65</f>
        <v>#REF!</v>
      </c>
      <c r="D65" s="72" t="e">
        <f>中間シート!D65</f>
        <v>#REF!</v>
      </c>
      <c r="E65" s="72" t="e">
        <f>中間シート!E65</f>
        <v>#REF!</v>
      </c>
      <c r="F65" s="72" t="e">
        <f>中間シート!F65</f>
        <v>#REF!</v>
      </c>
      <c r="G65" s="72">
        <f>中間シート!G65</f>
        <v>4</v>
      </c>
      <c r="H65" s="72" t="e">
        <f>中間シート!H65</f>
        <v>#REF!</v>
      </c>
      <c r="I65" s="72" t="e">
        <f>中間シート!I65</f>
        <v>#REF!</v>
      </c>
      <c r="J65" s="72" t="e">
        <f>中間シート!J65</f>
        <v>#REF!</v>
      </c>
      <c r="K65" s="72" t="e">
        <f>中間シート!K65</f>
        <v>#REF!</v>
      </c>
      <c r="L65" s="71" t="e">
        <f>中間シート!L65</f>
        <v>#REF!</v>
      </c>
      <c r="M65" s="96" t="e">
        <f>中間シート!M65</f>
        <v>#REF!</v>
      </c>
      <c r="N65" s="73"/>
      <c r="O65" s="73"/>
      <c r="P65" s="73"/>
      <c r="Q65" s="74"/>
      <c r="R65" s="98" t="e">
        <f>IF(OR($I65=1,AND($I65=0,$L65=1)),中間シート!R65,"")</f>
        <v>#REF!</v>
      </c>
      <c r="S65" s="75" t="e">
        <f t="shared" si="6"/>
        <v>#REF!</v>
      </c>
      <c r="T65" s="73" t="e">
        <f>IF(OR($I65=1,AND($I65=0,$L65=1)),中間シート!T65,"")</f>
        <v>#REF!</v>
      </c>
      <c r="U65" s="75" t="e">
        <f>IF(OR($I65=1,AND($I65=0,$L65=1)),中間シート!U65,"")</f>
        <v>#REF!</v>
      </c>
      <c r="V65" s="75" t="e">
        <f>IF(OR($I65=1,AND($I65=0,$L65=1)),中間シート!V65,"")</f>
        <v>#REF!</v>
      </c>
      <c r="W65" s="75" t="e">
        <f>IF(OR($I65=1,AND($I65=0,$L65=1)),中間シート!W65,"")</f>
        <v>#REF!</v>
      </c>
      <c r="X65" s="75" t="e">
        <f>IF(OR($I65=1,AND($I65=0,$L65=1)),中間シート!X65,"")</f>
        <v>#REF!</v>
      </c>
      <c r="Y65" s="75" t="e">
        <f>IF(OR($I65=1,AND($I65=0,$L65=1)),中間シート!Y65,"")</f>
        <v>#REF!</v>
      </c>
      <c r="Z65" s="75" t="e">
        <f>IF(OR($I65=1,AND($I65=0,$L65=1)),中間シート!Z65,"")</f>
        <v>#REF!</v>
      </c>
      <c r="AA65" s="75" t="e">
        <f>IF(OR($I65=1,AND($I65=0,$L65=1)),中間シート!AA65,"")</f>
        <v>#REF!</v>
      </c>
      <c r="AB65" s="75" t="e">
        <f>IF(OR($I65=1,AND($I65=0,$L65=1)),中間シート!AB65,"")</f>
        <v>#REF!</v>
      </c>
      <c r="AC65" s="75" t="e">
        <f>IF(OR($I65=1,AND($I65=0,$L65=1)),中間シート!AC65,"")</f>
        <v>#REF!</v>
      </c>
      <c r="AD65" s="75" t="e">
        <f>IF(OR($I65=1,AND($I65=0,$L65=1)),中間シート!AD65,"")</f>
        <v>#REF!</v>
      </c>
      <c r="AE65" s="75" t="e">
        <f>IF(OR($I65=1,AND($I65=0,$L65=1)),中間シート!AE65,"")</f>
        <v>#REF!</v>
      </c>
      <c r="AF65" s="75" t="e">
        <f>IF(OR($I65=1,AND($I65=0,$L65=1)),中間シート!AF65,"")</f>
        <v>#REF!</v>
      </c>
      <c r="AG65" s="171"/>
      <c r="AH65" s="75" t="e">
        <f>IF(OR($I65=1,AND($I65=0,$L65=1)),中間シート!AH65,"")</f>
        <v>#REF!</v>
      </c>
      <c r="AI65" s="75" t="e">
        <f>IF(OR($I65=1,AND($I65=0,$L65=1)),中間シート!AI65,"")</f>
        <v>#REF!</v>
      </c>
      <c r="AJ65" s="75" t="e">
        <f>IF(OR($I65=1,AND($I65=0,$L65=1)),中間シート!AJ65,"")</f>
        <v>#REF!</v>
      </c>
      <c r="AK65" s="75" t="e">
        <f>IF(OR($I65=1,AND($I65=0,$L65=1)),中間シート!AK65,"")</f>
        <v>#REF!</v>
      </c>
      <c r="AL65" s="75" t="e">
        <f>IF(OR($I65=1,AND($I65=0,$L65=1)),中間シート!AL65,"")</f>
        <v>#REF!</v>
      </c>
      <c r="AM65" s="75" t="e">
        <f>IF($H65=1,中間シート!AM65,"")</f>
        <v>#REF!</v>
      </c>
      <c r="AN65" s="75" t="e">
        <f>IF($H65=1,中間シート!AN65,"")</f>
        <v>#REF!</v>
      </c>
      <c r="AO65" s="75" t="e">
        <f>IF($H65=1,中間シート!AO65,"")</f>
        <v>#REF!</v>
      </c>
      <c r="AP65" s="171"/>
      <c r="AQ65" s="171"/>
      <c r="AR65" s="75" t="e">
        <f>IF(OR($I65=1,AND($I65=0,$L65=1)),中間シート!AR65,"")</f>
        <v>#REF!</v>
      </c>
      <c r="AS65" s="72"/>
      <c r="AT65" s="72"/>
      <c r="AU65" s="72"/>
      <c r="AV65" s="75" t="e">
        <f>IF(OR($I65=1,AND($I65=0,$L65=1)),中間シート!AS65,"")</f>
        <v>#REF!</v>
      </c>
      <c r="AW65" s="75" t="e">
        <f>IF(OR($I65=1,AND($I65=0,$L65=1)),中間シート!AT65,"")</f>
        <v>#REF!</v>
      </c>
      <c r="AX65" s="75" t="e">
        <f>IF(OR($I65=1,AND($I65=0,$L65=1)),中間シート!AU65,"")</f>
        <v>#REF!</v>
      </c>
      <c r="AY65" s="75" t="e">
        <f>IF(OR($I65=1,AND($I65=0,$L65=1)),中間シート!AV65,"")</f>
        <v>#REF!</v>
      </c>
      <c r="AZ65" s="75" t="e">
        <f>IF(OR($I65=1,AND($I65=0,$L65=1)),中間シート!AW65,"")</f>
        <v>#REF!</v>
      </c>
      <c r="BA65" s="75" t="e">
        <f>IF(OR($I65=1,AND($I65=0,$L65=1)),中間シート!AX65,"")</f>
        <v>#REF!</v>
      </c>
      <c r="BB65" s="75" t="e">
        <f>IF(OR($I65=1,AND($I65=0,$L65=1)),中間シート!AY65,"")</f>
        <v>#REF!</v>
      </c>
      <c r="BC65" s="75" t="e">
        <f>IF(OR($I65=1,AND($I65=0,$L65=1)),中間シート!AZ65,"")</f>
        <v>#REF!</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2106</v>
      </c>
    </row>
    <row r="3" spans="3:15" ht="13.5" thickBot="1">
      <c r="G3" s="6" t="s">
        <v>2020</v>
      </c>
    </row>
    <row r="4" spans="3:15" ht="42.5" thickBot="1">
      <c r="C4" s="16" t="s">
        <v>2004</v>
      </c>
      <c r="D4" s="17" t="s">
        <v>2005</v>
      </c>
      <c r="E4" s="18" t="s">
        <v>2006</v>
      </c>
      <c r="G4" s="25" t="s">
        <v>2007</v>
      </c>
      <c r="H4" s="46" t="s">
        <v>2090</v>
      </c>
      <c r="J4" s="46" t="s">
        <v>2091</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2455</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2456</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2457</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2093</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2094</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2093</v>
      </c>
      <c r="D76" s="1" t="str">
        <f t="shared" si="3"/>
        <v>北海道泊村　（古宇郡）</v>
      </c>
      <c r="E76" s="12">
        <v>403</v>
      </c>
      <c r="F76" s="1">
        <f t="shared" si="2"/>
        <v>1</v>
      </c>
      <c r="I76" s="1" t="s">
        <v>2092</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2094</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2455</v>
      </c>
      <c r="D1019" s="1" t="str">
        <f t="shared" si="31"/>
        <v>静岡県浜松市中央区</v>
      </c>
      <c r="E1019">
        <v>138</v>
      </c>
      <c r="F1019" s="1">
        <f t="shared" si="30"/>
        <v>1</v>
      </c>
    </row>
    <row r="1020" spans="1:6">
      <c r="A1020">
        <v>139</v>
      </c>
      <c r="B1020" s="12" t="s">
        <v>1117</v>
      </c>
      <c r="C1020" s="6" t="s">
        <v>2456</v>
      </c>
      <c r="D1020" s="1" t="str">
        <f t="shared" si="31"/>
        <v>静岡県浜松市浜名区</v>
      </c>
      <c r="E1020">
        <v>139</v>
      </c>
      <c r="F1020" s="1">
        <f t="shared" si="30"/>
        <v>1</v>
      </c>
    </row>
    <row r="1021" spans="1:6">
      <c r="A1021">
        <v>140</v>
      </c>
      <c r="B1021" s="12" t="s">
        <v>1117</v>
      </c>
      <c r="C1021" s="6" t="s">
        <v>2457</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471" t="s">
        <v>2021</v>
      </c>
      <c r="C2" s="472"/>
      <c r="D2" s="472"/>
    </row>
    <row r="3" spans="2:17">
      <c r="B3" s="472"/>
      <c r="C3" s="472"/>
      <c r="D3" s="472"/>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50</vt:i4>
      </vt:variant>
    </vt:vector>
  </HeadingPairs>
  <TitlesOfParts>
    <vt:vector size="58" baseType="lpstr">
      <vt:lpstr>建築工事届（別記第40号様式）</vt:lpstr>
      <vt:lpstr>用途番号用</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三木　那津美</cp:lastModifiedBy>
  <cp:lastPrinted>2024-08-27T08:13:52Z</cp:lastPrinted>
  <dcterms:created xsi:type="dcterms:W3CDTF">2015-01-05T10:10:56Z</dcterms:created>
  <dcterms:modified xsi:type="dcterms:W3CDTF">2024-10-23T00:27:35Z</dcterms:modified>
</cp:coreProperties>
</file>