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中部析水苑外" sheetId="1" r:id="rId1"/>
  </sheets>
  <definedNames>
    <definedName name="_xlnm.Print_Area" localSheetId="0">中部析水苑外!$A$1:$J$30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9" i="1"/>
  <c r="I28" i="1" s="1"/>
  <c r="H28" i="1"/>
  <c r="I27" i="1"/>
  <c r="H9" i="1" l="1"/>
  <c r="G9" i="1"/>
  <c r="F9" i="1"/>
  <c r="E9" i="1"/>
  <c r="I8" i="1" l="1"/>
  <c r="J8" i="1" s="1"/>
  <c r="I13" i="1"/>
  <c r="J13" i="1" s="1"/>
  <c r="I17" i="1"/>
  <c r="J17" i="1" s="1"/>
  <c r="I21" i="1"/>
  <c r="J21" i="1" s="1"/>
  <c r="I25" i="1"/>
  <c r="J25" i="1" s="1"/>
  <c r="I26" i="1"/>
  <c r="J27" i="1" s="1"/>
  <c r="I24" i="1"/>
  <c r="J24" i="1" s="1"/>
  <c r="I23" i="1"/>
  <c r="J23" i="1" s="1"/>
  <c r="I22" i="1"/>
  <c r="J22" i="1" s="1"/>
  <c r="I20" i="1"/>
  <c r="J20" i="1" s="1"/>
  <c r="I19" i="1"/>
  <c r="J19" i="1" s="1"/>
  <c r="I18" i="1"/>
  <c r="J18" i="1" s="1"/>
  <c r="I16" i="1"/>
  <c r="J16" i="1" s="1"/>
  <c r="I15" i="1"/>
  <c r="J15" i="1" s="1"/>
  <c r="I14" i="1"/>
  <c r="J14" i="1" s="1"/>
  <c r="I12" i="1"/>
  <c r="J12" i="1" s="1"/>
  <c r="I11" i="1"/>
  <c r="J11" i="1" s="1"/>
  <c r="I10" i="1"/>
  <c r="J10" i="1" s="1"/>
  <c r="I7" i="1"/>
  <c r="J7" i="1" s="1"/>
  <c r="I6" i="1"/>
  <c r="J6" i="1" s="1"/>
  <c r="I5" i="1"/>
  <c r="J5" i="1" s="1"/>
  <c r="J26" i="1" l="1"/>
</calcChain>
</file>

<file path=xl/sharedStrings.xml><?xml version="1.0" encoding="utf-8"?>
<sst xmlns="http://schemas.openxmlformats.org/spreadsheetml/2006/main" count="89" uniqueCount="43">
  <si>
    <t>固定／変動</t>
  </si>
  <si>
    <t>運転管理等業務費</t>
  </si>
  <si>
    <t>固定費</t>
  </si>
  <si>
    <t>ポンプ場等</t>
  </si>
  <si>
    <t>備消品費</t>
  </si>
  <si>
    <t>薬品費</t>
  </si>
  <si>
    <t>次亜塩素酸ソーダ</t>
  </si>
  <si>
    <t>変動費</t>
  </si>
  <si>
    <t>光熱水費</t>
  </si>
  <si>
    <t>燃料</t>
  </si>
  <si>
    <t>水道</t>
  </si>
  <si>
    <t>プロパンガス</t>
  </si>
  <si>
    <t>通信費</t>
  </si>
  <si>
    <t>地下タンク点検</t>
  </si>
  <si>
    <t>全窒素・全りん計点検</t>
  </si>
  <si>
    <t>除草・剪定</t>
  </si>
  <si>
    <t>放流水分析</t>
  </si>
  <si>
    <t>し渣等処分費</t>
  </si>
  <si>
    <t>修繕費</t>
  </si>
  <si>
    <t>―</t>
    <phoneticPr fontId="2"/>
  </si>
  <si>
    <t>単価（流入水量１㎥当たり）（税抜）（円）</t>
    <phoneticPr fontId="2"/>
  </si>
  <si>
    <t>金額（税抜）（円）</t>
    <phoneticPr fontId="2"/>
  </si>
  <si>
    <t>入札書記載額</t>
    <phoneticPr fontId="2"/>
  </si>
  <si>
    <t>中央監視設備点検</t>
    <phoneticPr fontId="2"/>
  </si>
  <si>
    <t>消防設備点検</t>
    <phoneticPr fontId="2"/>
  </si>
  <si>
    <t>クレーン点検（ポンプ等及びブロア棟）</t>
    <phoneticPr fontId="2"/>
  </si>
  <si>
    <t>エレベーター保守点検</t>
    <phoneticPr fontId="2"/>
  </si>
  <si>
    <t>悪臭分析</t>
    <rPh sb="0" eb="2">
      <t>アクシュウ</t>
    </rPh>
    <rPh sb="2" eb="4">
      <t>ブンセキ</t>
    </rPh>
    <phoneticPr fontId="2"/>
  </si>
  <si>
    <t>受水槽点検</t>
    <phoneticPr fontId="2"/>
  </si>
  <si>
    <t>中部析水苑</t>
    <rPh sb="0" eb="5">
      <t>チュウブセキスイエン</t>
    </rPh>
    <phoneticPr fontId="2"/>
  </si>
  <si>
    <t>委託期間合計</t>
    <rPh sb="0" eb="2">
      <t>イタク</t>
    </rPh>
    <rPh sb="2" eb="4">
      <t>キカン</t>
    </rPh>
    <phoneticPr fontId="2"/>
  </si>
  <si>
    <t>積算内訳表</t>
    <phoneticPr fontId="2"/>
  </si>
  <si>
    <t>月当たり</t>
    <rPh sb="0" eb="1">
      <t>ツキ</t>
    </rPh>
    <rPh sb="1" eb="2">
      <t>ア</t>
    </rPh>
    <phoneticPr fontId="2"/>
  </si>
  <si>
    <t>―</t>
  </si>
  <si>
    <t>固定費</t>
    <phoneticPr fontId="2"/>
  </si>
  <si>
    <t>変動費</t>
    <phoneticPr fontId="2"/>
  </si>
  <si>
    <t>（注）１　流入水量１㎥当たりの変動費の単価は、有効桁は４桁とし、小数点第２位以内とする。ただし、単価が１円未満の場合は、小数点第３位以内とする。
　　　２　千円未満の端数があるときは、当該端数を切り捨てるものとする（変動費の単価を除く。）。
　　　３　薬品費の積算に使用する水量は、要求水準書別紙３ ３流入予測水量とする。</t>
    <rPh sb="25" eb="26">
      <t>ケタ</t>
    </rPh>
    <rPh sb="126" eb="128">
      <t>ヤクヒン</t>
    </rPh>
    <rPh sb="128" eb="129">
      <t>ヒ</t>
    </rPh>
    <rPh sb="130" eb="132">
      <t>セキサン</t>
    </rPh>
    <rPh sb="133" eb="135">
      <t>シヨウ</t>
    </rPh>
    <rPh sb="137" eb="139">
      <t>スイリョウ</t>
    </rPh>
    <rPh sb="141" eb="143">
      <t>ヨウキュウ</t>
    </rPh>
    <rPh sb="143" eb="145">
      <t>スイジュン</t>
    </rPh>
    <rPh sb="145" eb="146">
      <t>ショ</t>
    </rPh>
    <rPh sb="146" eb="148">
      <t>ベッシ</t>
    </rPh>
    <rPh sb="151" eb="153">
      <t>リュウニュウ</t>
    </rPh>
    <rPh sb="153" eb="155">
      <t>ヨソク</t>
    </rPh>
    <rPh sb="155" eb="157">
      <t>スイリョウ</t>
    </rPh>
    <phoneticPr fontId="2"/>
  </si>
  <si>
    <t>総額</t>
    <rPh sb="0" eb="2">
      <t>ソウガク</t>
    </rPh>
    <phoneticPr fontId="2"/>
  </si>
  <si>
    <t>様式第５－1６号（中部析水苑外運転管理業務等包括委託）</t>
    <rPh sb="9" eb="14">
      <t>チュウブセキスイエン</t>
    </rPh>
    <rPh sb="14" eb="15">
      <t>ホカ</t>
    </rPh>
    <phoneticPr fontId="2"/>
  </si>
  <si>
    <t>令和７年度
（１２～３月）</t>
    <rPh sb="11" eb="12">
      <t>ガツ</t>
    </rPh>
    <phoneticPr fontId="2"/>
  </si>
  <si>
    <t>令和８年度</t>
    <phoneticPr fontId="2"/>
  </si>
  <si>
    <t>令和９年度</t>
    <phoneticPr fontId="2"/>
  </si>
  <si>
    <t>令和１０年度
（４～１１月）</t>
    <rPh sb="12" eb="1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</si>
</sst>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1" applyNumberFormat="1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77" fontId="4" fillId="0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2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7" xfId="1" applyNumberFormat="1" applyFont="1" applyBorder="1" applyAlignment="1">
      <alignment vertical="center"/>
    </xf>
    <xf numFmtId="176" fontId="4" fillId="0" borderId="17" xfId="1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6" xfId="1" applyNumberFormat="1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="55" zoomScaleNormal="100" zoomScaleSheetLayoutView="55" workbookViewId="0"/>
  </sheetViews>
  <sheetFormatPr defaultColWidth="9" defaultRowHeight="13" x14ac:dyDescent="0.2"/>
  <cols>
    <col min="1" max="2" width="16" style="10" customWidth="1"/>
    <col min="3" max="3" width="10.25" style="10" bestFit="1" customWidth="1"/>
    <col min="4" max="10" width="15.58203125" style="10" customWidth="1"/>
    <col min="11" max="16384" width="9" style="10"/>
  </cols>
  <sheetData>
    <row r="1" spans="1:10" s="1" customFormat="1" x14ac:dyDescent="0.55000000000000004">
      <c r="A1" s="1" t="s">
        <v>38</v>
      </c>
    </row>
    <row r="2" spans="1:10" s="1" customFormat="1" x14ac:dyDescent="0.55000000000000004">
      <c r="A2" s="2" t="s">
        <v>31</v>
      </c>
      <c r="B2" s="2"/>
      <c r="C2" s="2"/>
      <c r="D2" s="2"/>
      <c r="E2" s="3"/>
      <c r="F2" s="3"/>
      <c r="G2" s="3"/>
      <c r="H2" s="3"/>
      <c r="I2" s="3"/>
      <c r="J2" s="4"/>
    </row>
    <row r="3" spans="1:10" ht="16.5" customHeight="1" x14ac:dyDescent="0.2">
      <c r="A3" s="5"/>
      <c r="B3" s="5"/>
      <c r="C3" s="5" t="s">
        <v>0</v>
      </c>
      <c r="D3" s="6" t="s">
        <v>20</v>
      </c>
      <c r="E3" s="7" t="s">
        <v>21</v>
      </c>
      <c r="F3" s="8"/>
      <c r="G3" s="8"/>
      <c r="H3" s="8"/>
      <c r="I3" s="8"/>
      <c r="J3" s="9"/>
    </row>
    <row r="4" spans="1:10" ht="33.75" customHeight="1" x14ac:dyDescent="0.2">
      <c r="A4" s="5"/>
      <c r="B4" s="5"/>
      <c r="C4" s="5"/>
      <c r="D4" s="6"/>
      <c r="E4" s="11" t="s">
        <v>39</v>
      </c>
      <c r="F4" s="12" t="s">
        <v>40</v>
      </c>
      <c r="G4" s="13" t="s">
        <v>41</v>
      </c>
      <c r="H4" s="14" t="s">
        <v>42</v>
      </c>
      <c r="I4" s="12" t="s">
        <v>30</v>
      </c>
      <c r="J4" s="12" t="s">
        <v>32</v>
      </c>
    </row>
    <row r="5" spans="1:10" ht="16.5" customHeight="1" x14ac:dyDescent="0.2">
      <c r="A5" s="15" t="s">
        <v>1</v>
      </c>
      <c r="B5" s="16" t="s">
        <v>29</v>
      </c>
      <c r="C5" s="12" t="s">
        <v>2</v>
      </c>
      <c r="D5" s="12" t="s">
        <v>19</v>
      </c>
      <c r="E5" s="17"/>
      <c r="F5" s="17"/>
      <c r="G5" s="17"/>
      <c r="H5" s="17"/>
      <c r="I5" s="17">
        <f>SUM(E5:H5)</f>
        <v>0</v>
      </c>
      <c r="J5" s="17">
        <f>I5/36</f>
        <v>0</v>
      </c>
    </row>
    <row r="6" spans="1:10" ht="16.5" customHeight="1" x14ac:dyDescent="0.2">
      <c r="A6" s="15"/>
      <c r="B6" s="16" t="s">
        <v>3</v>
      </c>
      <c r="C6" s="12" t="s">
        <v>2</v>
      </c>
      <c r="D6" s="12" t="s">
        <v>19</v>
      </c>
      <c r="E6" s="17"/>
      <c r="F6" s="17"/>
      <c r="G6" s="17"/>
      <c r="H6" s="17"/>
      <c r="I6" s="17">
        <f t="shared" ref="I6:I26" si="0">SUM(E6:H6)</f>
        <v>0</v>
      </c>
      <c r="J6" s="17">
        <f t="shared" ref="J6:J26" si="1">I6/36</f>
        <v>0</v>
      </c>
    </row>
    <row r="7" spans="1:10" ht="16.5" customHeight="1" x14ac:dyDescent="0.2">
      <c r="A7" s="18" t="s">
        <v>4</v>
      </c>
      <c r="B7" s="16" t="s">
        <v>29</v>
      </c>
      <c r="C7" s="12" t="s">
        <v>2</v>
      </c>
      <c r="D7" s="12" t="s">
        <v>19</v>
      </c>
      <c r="E7" s="17"/>
      <c r="F7" s="17"/>
      <c r="G7" s="17"/>
      <c r="H7" s="17"/>
      <c r="I7" s="17">
        <f t="shared" si="0"/>
        <v>0</v>
      </c>
      <c r="J7" s="17">
        <f t="shared" si="1"/>
        <v>0</v>
      </c>
    </row>
    <row r="8" spans="1:10" ht="16.5" customHeight="1" x14ac:dyDescent="0.2">
      <c r="A8" s="18"/>
      <c r="B8" s="16" t="s">
        <v>3</v>
      </c>
      <c r="C8" s="12" t="s">
        <v>2</v>
      </c>
      <c r="D8" s="12" t="s">
        <v>19</v>
      </c>
      <c r="E8" s="17"/>
      <c r="F8" s="17"/>
      <c r="G8" s="17"/>
      <c r="H8" s="17"/>
      <c r="I8" s="17">
        <f t="shared" si="0"/>
        <v>0</v>
      </c>
      <c r="J8" s="17">
        <f t="shared" si="1"/>
        <v>0</v>
      </c>
    </row>
    <row r="9" spans="1:10" ht="16.5" customHeight="1" x14ac:dyDescent="0.2">
      <c r="A9" s="16" t="s">
        <v>5</v>
      </c>
      <c r="B9" s="16" t="s">
        <v>6</v>
      </c>
      <c r="C9" s="12" t="s">
        <v>7</v>
      </c>
      <c r="D9" s="19"/>
      <c r="E9" s="20">
        <f>$D$9*17848710</f>
        <v>0</v>
      </c>
      <c r="F9" s="20">
        <f>$D$9*65590500</f>
        <v>0</v>
      </c>
      <c r="G9" s="20">
        <f>$D$9*66758500</f>
        <v>0</v>
      </c>
      <c r="H9" s="20">
        <f>$D$9*49787712</f>
        <v>0</v>
      </c>
      <c r="I9" s="17">
        <f>SUM(E9:H9)</f>
        <v>0</v>
      </c>
      <c r="J9" s="21" t="s">
        <v>33</v>
      </c>
    </row>
    <row r="10" spans="1:10" ht="16.5" customHeight="1" x14ac:dyDescent="0.2">
      <c r="A10" s="18" t="s">
        <v>8</v>
      </c>
      <c r="B10" s="16" t="s">
        <v>9</v>
      </c>
      <c r="C10" s="12" t="s">
        <v>2</v>
      </c>
      <c r="D10" s="12" t="s">
        <v>19</v>
      </c>
      <c r="E10" s="17"/>
      <c r="F10" s="17"/>
      <c r="G10" s="17"/>
      <c r="H10" s="17"/>
      <c r="I10" s="17">
        <f t="shared" si="0"/>
        <v>0</v>
      </c>
      <c r="J10" s="17">
        <f t="shared" si="1"/>
        <v>0</v>
      </c>
    </row>
    <row r="11" spans="1:10" ht="16.5" customHeight="1" x14ac:dyDescent="0.2">
      <c r="A11" s="18"/>
      <c r="B11" s="16" t="s">
        <v>10</v>
      </c>
      <c r="C11" s="12" t="s">
        <v>2</v>
      </c>
      <c r="D11" s="12" t="s">
        <v>19</v>
      </c>
      <c r="E11" s="17"/>
      <c r="F11" s="17"/>
      <c r="G11" s="17"/>
      <c r="H11" s="17"/>
      <c r="I11" s="17">
        <f t="shared" si="0"/>
        <v>0</v>
      </c>
      <c r="J11" s="17">
        <f t="shared" si="1"/>
        <v>0</v>
      </c>
    </row>
    <row r="12" spans="1:10" ht="16.5" customHeight="1" x14ac:dyDescent="0.2">
      <c r="A12" s="18"/>
      <c r="B12" s="16" t="s">
        <v>11</v>
      </c>
      <c r="C12" s="12" t="s">
        <v>2</v>
      </c>
      <c r="D12" s="12" t="s">
        <v>19</v>
      </c>
      <c r="E12" s="17"/>
      <c r="F12" s="17"/>
      <c r="G12" s="17"/>
      <c r="H12" s="17"/>
      <c r="I12" s="17">
        <f t="shared" si="0"/>
        <v>0</v>
      </c>
      <c r="J12" s="17">
        <f t="shared" si="1"/>
        <v>0</v>
      </c>
    </row>
    <row r="13" spans="1:10" ht="16.5" customHeight="1" x14ac:dyDescent="0.2">
      <c r="A13" s="22" t="s">
        <v>12</v>
      </c>
      <c r="B13" s="23"/>
      <c r="C13" s="12" t="s">
        <v>2</v>
      </c>
      <c r="D13" s="12" t="s">
        <v>19</v>
      </c>
      <c r="E13" s="17"/>
      <c r="F13" s="17"/>
      <c r="G13" s="17"/>
      <c r="H13" s="17"/>
      <c r="I13" s="17">
        <f t="shared" si="0"/>
        <v>0</v>
      </c>
      <c r="J13" s="17">
        <f t="shared" si="1"/>
        <v>0</v>
      </c>
    </row>
    <row r="14" spans="1:10" s="24" customFormat="1" ht="16.5" customHeight="1" x14ac:dyDescent="0.2">
      <c r="A14" s="18" t="s">
        <v>23</v>
      </c>
      <c r="B14" s="18"/>
      <c r="C14" s="12" t="s">
        <v>2</v>
      </c>
      <c r="D14" s="12" t="s">
        <v>19</v>
      </c>
      <c r="E14" s="17"/>
      <c r="F14" s="17"/>
      <c r="G14" s="17"/>
      <c r="H14" s="17"/>
      <c r="I14" s="17">
        <f t="shared" si="0"/>
        <v>0</v>
      </c>
      <c r="J14" s="17">
        <f t="shared" si="1"/>
        <v>0</v>
      </c>
    </row>
    <row r="15" spans="1:10" s="24" customFormat="1" ht="16.5" customHeight="1" x14ac:dyDescent="0.2">
      <c r="A15" s="22" t="s">
        <v>13</v>
      </c>
      <c r="B15" s="23"/>
      <c r="C15" s="12" t="s">
        <v>2</v>
      </c>
      <c r="D15" s="12" t="s">
        <v>19</v>
      </c>
      <c r="E15" s="17"/>
      <c r="F15" s="17"/>
      <c r="G15" s="17"/>
      <c r="H15" s="17"/>
      <c r="I15" s="17">
        <f t="shared" si="0"/>
        <v>0</v>
      </c>
      <c r="J15" s="17">
        <f t="shared" si="1"/>
        <v>0</v>
      </c>
    </row>
    <row r="16" spans="1:10" s="24" customFormat="1" ht="16.5" customHeight="1" x14ac:dyDescent="0.2">
      <c r="A16" s="18" t="s">
        <v>14</v>
      </c>
      <c r="B16" s="18"/>
      <c r="C16" s="12" t="s">
        <v>2</v>
      </c>
      <c r="D16" s="12" t="s">
        <v>19</v>
      </c>
      <c r="E16" s="17"/>
      <c r="F16" s="17"/>
      <c r="G16" s="17"/>
      <c r="H16" s="17"/>
      <c r="I16" s="17">
        <f t="shared" si="0"/>
        <v>0</v>
      </c>
      <c r="J16" s="17">
        <f t="shared" si="1"/>
        <v>0</v>
      </c>
    </row>
    <row r="17" spans="1:10" s="24" customFormat="1" ht="16.5" customHeight="1" x14ac:dyDescent="0.2">
      <c r="A17" s="18" t="s">
        <v>24</v>
      </c>
      <c r="B17" s="18"/>
      <c r="C17" s="12" t="s">
        <v>2</v>
      </c>
      <c r="D17" s="12" t="s">
        <v>19</v>
      </c>
      <c r="E17" s="17"/>
      <c r="F17" s="17"/>
      <c r="G17" s="17"/>
      <c r="H17" s="17"/>
      <c r="I17" s="17">
        <f t="shared" si="0"/>
        <v>0</v>
      </c>
      <c r="J17" s="17">
        <f t="shared" si="1"/>
        <v>0</v>
      </c>
    </row>
    <row r="18" spans="1:10" s="24" customFormat="1" ht="16.5" customHeight="1" x14ac:dyDescent="0.2">
      <c r="A18" s="22" t="s">
        <v>25</v>
      </c>
      <c r="B18" s="23"/>
      <c r="C18" s="12" t="s">
        <v>2</v>
      </c>
      <c r="D18" s="12" t="s">
        <v>19</v>
      </c>
      <c r="E18" s="17"/>
      <c r="F18" s="17"/>
      <c r="G18" s="17"/>
      <c r="H18" s="17"/>
      <c r="I18" s="17">
        <f t="shared" si="0"/>
        <v>0</v>
      </c>
      <c r="J18" s="17">
        <f t="shared" si="1"/>
        <v>0</v>
      </c>
    </row>
    <row r="19" spans="1:10" s="24" customFormat="1" ht="16.5" customHeight="1" x14ac:dyDescent="0.2">
      <c r="A19" s="22" t="s">
        <v>26</v>
      </c>
      <c r="B19" s="23"/>
      <c r="C19" s="12" t="s">
        <v>2</v>
      </c>
      <c r="D19" s="12" t="s">
        <v>19</v>
      </c>
      <c r="E19" s="17"/>
      <c r="F19" s="17"/>
      <c r="G19" s="17"/>
      <c r="H19" s="17"/>
      <c r="I19" s="17">
        <f t="shared" si="0"/>
        <v>0</v>
      </c>
      <c r="J19" s="17">
        <f t="shared" si="1"/>
        <v>0</v>
      </c>
    </row>
    <row r="20" spans="1:10" s="24" customFormat="1" ht="16.5" customHeight="1" x14ac:dyDescent="0.2">
      <c r="A20" s="25" t="s">
        <v>28</v>
      </c>
      <c r="B20" s="26"/>
      <c r="C20" s="12" t="s">
        <v>2</v>
      </c>
      <c r="D20" s="12" t="s">
        <v>19</v>
      </c>
      <c r="E20" s="17"/>
      <c r="F20" s="17"/>
      <c r="G20" s="17"/>
      <c r="H20" s="17"/>
      <c r="I20" s="17">
        <f t="shared" si="0"/>
        <v>0</v>
      </c>
      <c r="J20" s="17">
        <f t="shared" si="1"/>
        <v>0</v>
      </c>
    </row>
    <row r="21" spans="1:10" s="24" customFormat="1" ht="16.5" customHeight="1" x14ac:dyDescent="0.2">
      <c r="A21" s="25" t="s">
        <v>27</v>
      </c>
      <c r="B21" s="26"/>
      <c r="C21" s="12" t="s">
        <v>2</v>
      </c>
      <c r="D21" s="12" t="s">
        <v>19</v>
      </c>
      <c r="E21" s="17"/>
      <c r="F21" s="17"/>
      <c r="G21" s="17"/>
      <c r="H21" s="17"/>
      <c r="I21" s="17">
        <f t="shared" si="0"/>
        <v>0</v>
      </c>
      <c r="J21" s="17">
        <f t="shared" si="1"/>
        <v>0</v>
      </c>
    </row>
    <row r="22" spans="1:10" ht="16.5" customHeight="1" x14ac:dyDescent="0.2">
      <c r="A22" s="22" t="s">
        <v>15</v>
      </c>
      <c r="B22" s="23"/>
      <c r="C22" s="12" t="s">
        <v>2</v>
      </c>
      <c r="D22" s="12" t="s">
        <v>19</v>
      </c>
      <c r="E22" s="17"/>
      <c r="F22" s="17"/>
      <c r="G22" s="17"/>
      <c r="H22" s="17"/>
      <c r="I22" s="17">
        <f t="shared" si="0"/>
        <v>0</v>
      </c>
      <c r="J22" s="17">
        <f t="shared" si="1"/>
        <v>0</v>
      </c>
    </row>
    <row r="23" spans="1:10" ht="16.5" customHeight="1" x14ac:dyDescent="0.2">
      <c r="A23" s="22" t="s">
        <v>16</v>
      </c>
      <c r="B23" s="23"/>
      <c r="C23" s="12" t="s">
        <v>2</v>
      </c>
      <c r="D23" s="12" t="s">
        <v>19</v>
      </c>
      <c r="E23" s="17"/>
      <c r="F23" s="17"/>
      <c r="G23" s="17"/>
      <c r="H23" s="17"/>
      <c r="I23" s="17">
        <f t="shared" si="0"/>
        <v>0</v>
      </c>
      <c r="J23" s="17">
        <f t="shared" si="1"/>
        <v>0</v>
      </c>
    </row>
    <row r="24" spans="1:10" ht="16.5" customHeight="1" x14ac:dyDescent="0.2">
      <c r="A24" s="22" t="s">
        <v>17</v>
      </c>
      <c r="B24" s="23"/>
      <c r="C24" s="12" t="s">
        <v>2</v>
      </c>
      <c r="D24" s="12" t="s">
        <v>19</v>
      </c>
      <c r="E24" s="17"/>
      <c r="F24" s="17"/>
      <c r="G24" s="17"/>
      <c r="H24" s="17"/>
      <c r="I24" s="17">
        <f t="shared" si="0"/>
        <v>0</v>
      </c>
      <c r="J24" s="17">
        <f t="shared" si="1"/>
        <v>0</v>
      </c>
    </row>
    <row r="25" spans="1:10" ht="16.5" customHeight="1" x14ac:dyDescent="0.2">
      <c r="A25" s="18" t="s">
        <v>18</v>
      </c>
      <c r="B25" s="16" t="s">
        <v>29</v>
      </c>
      <c r="C25" s="12" t="s">
        <v>2</v>
      </c>
      <c r="D25" s="12" t="s">
        <v>19</v>
      </c>
      <c r="E25" s="17"/>
      <c r="F25" s="17"/>
      <c r="G25" s="17"/>
      <c r="H25" s="17"/>
      <c r="I25" s="17">
        <f t="shared" si="0"/>
        <v>0</v>
      </c>
      <c r="J25" s="17">
        <f t="shared" si="1"/>
        <v>0</v>
      </c>
    </row>
    <row r="26" spans="1:10" ht="16.5" customHeight="1" thickBot="1" x14ac:dyDescent="0.25">
      <c r="A26" s="27"/>
      <c r="B26" s="28" t="s">
        <v>3</v>
      </c>
      <c r="C26" s="29" t="s">
        <v>2</v>
      </c>
      <c r="D26" s="29" t="s">
        <v>19</v>
      </c>
      <c r="E26" s="30"/>
      <c r="F26" s="30"/>
      <c r="G26" s="30"/>
      <c r="H26" s="30"/>
      <c r="I26" s="31">
        <f t="shared" si="0"/>
        <v>0</v>
      </c>
      <c r="J26" s="30">
        <f t="shared" si="1"/>
        <v>0</v>
      </c>
    </row>
    <row r="27" spans="1:10" ht="16.5" customHeight="1" thickTop="1" thickBot="1" x14ac:dyDescent="0.25">
      <c r="A27" s="32" t="s">
        <v>22</v>
      </c>
      <c r="B27" s="33"/>
      <c r="C27" s="33"/>
      <c r="D27" s="33"/>
      <c r="E27" s="33"/>
      <c r="F27" s="34"/>
      <c r="G27" s="35" t="s">
        <v>34</v>
      </c>
      <c r="H27" s="36"/>
      <c r="I27" s="37">
        <f>ROUNDDOWN(SUM(I10:I26,I5:I8),-3)</f>
        <v>0</v>
      </c>
      <c r="J27" s="38">
        <f>ROUNDDOWN(I27/36,0)</f>
        <v>0</v>
      </c>
    </row>
    <row r="28" spans="1:10" ht="16.5" customHeight="1" thickBot="1" x14ac:dyDescent="0.25">
      <c r="A28" s="39"/>
      <c r="B28" s="40"/>
      <c r="C28" s="40"/>
      <c r="D28" s="40"/>
      <c r="E28" s="40"/>
      <c r="F28" s="41"/>
      <c r="G28" s="42" t="s">
        <v>35</v>
      </c>
      <c r="H28" s="43">
        <f>D9</f>
        <v>0</v>
      </c>
      <c r="I28" s="44">
        <f>ROUNDDOWN(I9,-3)</f>
        <v>0</v>
      </c>
      <c r="J28" s="21" t="s">
        <v>33</v>
      </c>
    </row>
    <row r="29" spans="1:10" ht="16.5" customHeight="1" thickBot="1" x14ac:dyDescent="0.25">
      <c r="A29" s="45"/>
      <c r="B29" s="46"/>
      <c r="C29" s="46"/>
      <c r="D29" s="46"/>
      <c r="E29" s="46"/>
      <c r="F29" s="47"/>
      <c r="G29" s="45" t="s">
        <v>37</v>
      </c>
      <c r="H29" s="46"/>
      <c r="I29" s="48">
        <f>I27+I28</f>
        <v>0</v>
      </c>
      <c r="J29" s="21" t="s">
        <v>33</v>
      </c>
    </row>
    <row r="30" spans="1:10" s="1" customFormat="1" ht="55.5" customHeight="1" x14ac:dyDescent="0.55000000000000004">
      <c r="A30" s="49" t="s">
        <v>36</v>
      </c>
      <c r="B30" s="49"/>
      <c r="C30" s="49"/>
      <c r="D30" s="49"/>
      <c r="E30" s="49"/>
      <c r="F30" s="49"/>
      <c r="G30" s="50"/>
      <c r="H30" s="50"/>
      <c r="I30" s="50"/>
      <c r="J30" s="51"/>
    </row>
  </sheetData>
  <mergeCells count="23">
    <mergeCell ref="A18:B18"/>
    <mergeCell ref="A19:B19"/>
    <mergeCell ref="A22:B22"/>
    <mergeCell ref="A23:B23"/>
    <mergeCell ref="A3:B4"/>
    <mergeCell ref="A16:B16"/>
    <mergeCell ref="A17:B17"/>
    <mergeCell ref="A5:A6"/>
    <mergeCell ref="A7:A8"/>
    <mergeCell ref="A2:I2"/>
    <mergeCell ref="A13:B13"/>
    <mergeCell ref="A15:B15"/>
    <mergeCell ref="A10:A12"/>
    <mergeCell ref="A14:B14"/>
    <mergeCell ref="D3:D4"/>
    <mergeCell ref="C3:C4"/>
    <mergeCell ref="E3:J3"/>
    <mergeCell ref="G27:H27"/>
    <mergeCell ref="A24:B24"/>
    <mergeCell ref="A25:A26"/>
    <mergeCell ref="A30:I30"/>
    <mergeCell ref="A27:F29"/>
    <mergeCell ref="G29:H29"/>
  </mergeCells>
  <phoneticPr fontId="2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中部析水苑外</vt:lpstr>
      <vt:lpstr>中部析水苑外!Print_Area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2025-06-10T03:15:16Z</dcterms:modified>
</cp:coreProperties>
</file>