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13_ncr:1_{8C9510CC-A0BC-4F1F-8A0E-E005830DE316}" xr6:coauthVersionLast="36" xr6:coauthVersionMax="36" xr10:uidLastSave="{00000000-0000-0000-0000-000000000000}"/>
  <bookViews>
    <workbookView xWindow="-120" yWindow="-120" windowWidth="20616" windowHeight="11160" tabRatio="856" activeTab="1" xr2:uid="{00000000-000D-0000-FFFF-FFFF00000000}"/>
  </bookViews>
  <sheets>
    <sheet name="シート1.補助金額計算書" sheetId="13" r:id="rId1"/>
    <sheet name="シート２.運行対象経費・補助金額（路線バス）" sheetId="15" r:id="rId2"/>
    <sheet name="シート３.バス（走行車両キロ・輸送人員見込) (運行期間中" sheetId="21" r:id="rId3"/>
    <sheet name="シート４-②.BDバス（運行経費・他国庫補助金）" sheetId="14" r:id="rId4"/>
  </sheets>
  <definedNames>
    <definedName name="_xlnm.Print_Area" localSheetId="0">'シート1.補助金額計算書'!$A$1:$N$29</definedName>
    <definedName name="_xlnm.Print_Area" localSheetId="1">'シート２.運行対象経費・補助金額（路線バス）'!$A$1:$O$60</definedName>
    <definedName name="_xlnm.Print_Area" localSheetId="2">'シート３.バス（走行車両キロ・輸送人員見込) (運行期間中'!$A$1:$N$51</definedName>
    <definedName name="_xlnm.Print_Area" localSheetId="3">'シート４-②.BDバス（運行経費・他国庫補助金）'!$A$1:$I$28</definedName>
  </definedNames>
  <calcPr calcId="191029"/>
</workbook>
</file>

<file path=xl/calcChain.xml><?xml version="1.0" encoding="utf-8"?>
<calcChain xmlns="http://schemas.openxmlformats.org/spreadsheetml/2006/main">
  <c r="N3" i="21" l="1"/>
  <c r="L23" i="21" l="1"/>
  <c r="L21" i="21"/>
  <c r="L19" i="21"/>
  <c r="L17" i="21"/>
  <c r="L15" i="21"/>
  <c r="L13" i="21"/>
  <c r="L11" i="21"/>
  <c r="L9" i="21"/>
  <c r="G23" i="14" l="1"/>
  <c r="G21" i="14"/>
  <c r="G19" i="14"/>
  <c r="K36" i="15"/>
  <c r="G24" i="14" l="1"/>
  <c r="K44" i="15" s="1"/>
  <c r="L8" i="15" l="1"/>
  <c r="G14" i="14" l="1"/>
  <c r="K20" i="15" s="1"/>
  <c r="K28" i="15" l="1"/>
  <c r="K33" i="15" s="1"/>
  <c r="L25" i="21" l="1"/>
  <c r="K23" i="15" s="1"/>
  <c r="H5" i="14"/>
  <c r="K56" i="15" l="1"/>
  <c r="K25" i="15"/>
  <c r="K13" i="15"/>
  <c r="K47" i="15" l="1"/>
  <c r="K50" i="15" s="1"/>
  <c r="K58" i="15" s="1"/>
  <c r="G19" i="13" s="1"/>
  <c r="M49" i="21"/>
  <c r="L47" i="21"/>
  <c r="L45" i="21"/>
  <c r="L43" i="21"/>
  <c r="L41" i="21"/>
  <c r="L39" i="21"/>
  <c r="L37" i="21"/>
  <c r="L35" i="21"/>
  <c r="L33" i="21"/>
  <c r="M25" i="21"/>
  <c r="K19" i="13" l="1"/>
  <c r="K20" i="13" s="1"/>
  <c r="M20" i="13" s="1"/>
  <c r="G20" i="13"/>
  <c r="L49" i="21"/>
  <c r="F14" i="14" l="1"/>
  <c r="G15" i="15" s="1"/>
  <c r="K41" i="15" l="1"/>
</calcChain>
</file>

<file path=xl/sharedStrings.xml><?xml version="1.0" encoding="utf-8"?>
<sst xmlns="http://schemas.openxmlformats.org/spreadsheetml/2006/main" count="191" uniqueCount="138">
  <si>
    <t>事業者名</t>
    <rPh sb="0" eb="4">
      <t>ジギョウシャメイ</t>
    </rPh>
    <phoneticPr fontId="4"/>
  </si>
  <si>
    <t>～</t>
    <phoneticPr fontId="4"/>
  </si>
  <si>
    <t>←自動計算</t>
    <rPh sb="1" eb="3">
      <t>ジドウ</t>
    </rPh>
    <rPh sb="3" eb="5">
      <t>ケイサン</t>
    </rPh>
    <phoneticPr fontId="4"/>
  </si>
  <si>
    <t>←（　）内は自動計算　（※運行期間の日数）</t>
    <rPh sb="4" eb="5">
      <t>ナイ</t>
    </rPh>
    <rPh sb="6" eb="8">
      <t>ジドウ</t>
    </rPh>
    <rPh sb="8" eb="10">
      <t>ケイサン</t>
    </rPh>
    <rPh sb="13" eb="15">
      <t>ウンコウ</t>
    </rPh>
    <rPh sb="15" eb="17">
      <t>キカン</t>
    </rPh>
    <rPh sb="18" eb="20">
      <t>ニッスウ</t>
    </rPh>
    <phoneticPr fontId="4"/>
  </si>
  <si>
    <t>円</t>
    <rPh sb="0" eb="1">
      <t>エン</t>
    </rPh>
    <phoneticPr fontId="4"/>
  </si>
  <si>
    <t>計</t>
    <rPh sb="0" eb="1">
      <t>ケイ</t>
    </rPh>
    <phoneticPr fontId="4"/>
  </si>
  <si>
    <t xml:space="preserve">（ａ） </t>
    <phoneticPr fontId="4"/>
  </si>
  <si>
    <t>（円）</t>
    <rPh sb="1" eb="2">
      <t>エン</t>
    </rPh>
    <phoneticPr fontId="4"/>
  </si>
  <si>
    <t>予算年度</t>
    <rPh sb="0" eb="2">
      <t>ヨサン</t>
    </rPh>
    <rPh sb="2" eb="4">
      <t>ネンド</t>
    </rPh>
    <phoneticPr fontId="4"/>
  </si>
  <si>
    <t>補助金等の名称</t>
    <rPh sb="0" eb="3">
      <t>ホジョキン</t>
    </rPh>
    <rPh sb="3" eb="4">
      <t>トウ</t>
    </rPh>
    <rPh sb="5" eb="6">
      <t>メイ</t>
    </rPh>
    <phoneticPr fontId="4"/>
  </si>
  <si>
    <t>←自動入力（シート4.に必要事項を入力）</t>
    <rPh sb="1" eb="3">
      <t>ジドウ</t>
    </rPh>
    <rPh sb="3" eb="5">
      <t>ニュウリョク</t>
    </rPh>
    <phoneticPr fontId="4"/>
  </si>
  <si>
    <t>キロ</t>
    <phoneticPr fontId="4"/>
  </si>
  <si>
    <t>人</t>
    <rPh sb="0" eb="1">
      <t>ヒト</t>
    </rPh>
    <phoneticPr fontId="4"/>
  </si>
  <si>
    <t>補助対象経費（Ａ）</t>
    <rPh sb="0" eb="2">
      <t>ホジョ</t>
    </rPh>
    <rPh sb="2" eb="4">
      <t>タイショウ</t>
    </rPh>
    <rPh sb="4" eb="6">
      <t>ケイヒ</t>
    </rPh>
    <phoneticPr fontId="4"/>
  </si>
  <si>
    <t>補助率（Ｂ）</t>
    <rPh sb="0" eb="3">
      <t>ホジョリツ</t>
    </rPh>
    <phoneticPr fontId="4"/>
  </si>
  <si>
    <t>区　　分</t>
    <rPh sb="0" eb="1">
      <t>ク</t>
    </rPh>
    <rPh sb="3" eb="4">
      <t>ブン</t>
    </rPh>
    <phoneticPr fontId="4"/>
  </si>
  <si>
    <t>事業者名</t>
    <phoneticPr fontId="4"/>
  </si>
  <si>
    <t>備　考</t>
    <rPh sb="0" eb="1">
      <t>ソナエ</t>
    </rPh>
    <rPh sb="2" eb="3">
      <t>コウ</t>
    </rPh>
    <phoneticPr fontId="4"/>
  </si>
  <si>
    <t>※それぞれ、「内容及び額を証する書類」並びに「運行経費に充当される額の算定根拠を示した資料」を添付すること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</si>
  <si>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（j）</t>
    <phoneticPr fontId="4"/>
  </si>
  <si>
    <t>法人名</t>
    <rPh sb="0" eb="3">
      <t>ホウジンメイ</t>
    </rPh>
    <phoneticPr fontId="4"/>
  </si>
  <si>
    <t>代表者名</t>
    <rPh sb="0" eb="3">
      <t>ダイヒョウシャ</t>
    </rPh>
    <rPh sb="3" eb="4">
      <t>メイ</t>
    </rPh>
    <phoneticPr fontId="4"/>
  </si>
  <si>
    <t>所在地</t>
    <rPh sb="0" eb="3">
      <t>ショザイチ</t>
    </rPh>
    <phoneticPr fontId="4"/>
  </si>
  <si>
    <t>担当者</t>
    <rPh sb="0" eb="3">
      <t>タントウシャ</t>
    </rPh>
    <phoneticPr fontId="4"/>
  </si>
  <si>
    <t>所属・氏名：
TEL：
E-mail：</t>
    <rPh sb="0" eb="2">
      <t>ショゾク</t>
    </rPh>
    <rPh sb="3" eb="5">
      <t>シメイ</t>
    </rPh>
    <phoneticPr fontId="4"/>
  </si>
  <si>
    <t>１．報告者の概要</t>
    <rPh sb="2" eb="5">
      <t>ホウコクシャ</t>
    </rPh>
    <rPh sb="6" eb="8">
      <t>ガイヨウ</t>
    </rPh>
    <phoneticPr fontId="4"/>
  </si>
  <si>
    <t>１）運行期間</t>
    <phoneticPr fontId="4"/>
  </si>
  <si>
    <t>（円）</t>
    <rPh sb="1" eb="2">
      <t>エン</t>
    </rPh>
    <phoneticPr fontId="4"/>
  </si>
  <si>
    <t>（注１）補助金額については、1,000円未満の端数が生じた場合、これを切り捨てるものとする。</t>
    <rPh sb="1" eb="2">
      <t>チュウ</t>
    </rPh>
    <rPh sb="4" eb="7">
      <t>ホジョキン</t>
    </rPh>
    <rPh sb="7" eb="8">
      <t>ガク</t>
    </rPh>
    <phoneticPr fontId="4"/>
  </si>
  <si>
    <t>２．</t>
    <phoneticPr fontId="4"/>
  </si>
  <si>
    <t>３．運行に係る補助対象経費</t>
    <phoneticPr fontId="4"/>
  </si>
  <si>
    <t>計</t>
    <rPh sb="0" eb="1">
      <t>ケイ</t>
    </rPh>
    <phoneticPr fontId="4"/>
  </si>
  <si>
    <t>（e）</t>
    <phoneticPr fontId="4"/>
  </si>
  <si>
    <t>（h）</t>
    <phoneticPr fontId="4"/>
  </si>
  <si>
    <t>（i）</t>
    <phoneticPr fontId="4"/>
  </si>
  <si>
    <t>（c）</t>
    <phoneticPr fontId="4"/>
  </si>
  <si>
    <t>（d）</t>
    <phoneticPr fontId="4"/>
  </si>
  <si>
    <t>（f）</t>
    <phoneticPr fontId="4"/>
  </si>
  <si>
    <t>（g）</t>
    <phoneticPr fontId="4"/>
  </si>
  <si>
    <t>i＝g／h</t>
    <phoneticPr fontId="4"/>
  </si>
  <si>
    <t>運行日数</t>
    <rPh sb="0" eb="2">
      <t>ウンコウ</t>
    </rPh>
    <rPh sb="2" eb="4">
      <t>ニッスウ</t>
    </rPh>
    <phoneticPr fontId="4"/>
  </si>
  <si>
    <t>キロ程</t>
    <rPh sb="2" eb="3">
      <t>テイ</t>
    </rPh>
    <phoneticPr fontId="4"/>
  </si>
  <si>
    <t>実車走行キロ</t>
    <rPh sb="0" eb="2">
      <t>ジッシャ</t>
    </rPh>
    <rPh sb="2" eb="4">
      <t>ソウコウ</t>
    </rPh>
    <phoneticPr fontId="4"/>
  </si>
  <si>
    <t>運行系統</t>
    <rPh sb="0" eb="2">
      <t>ウンコウ</t>
    </rPh>
    <rPh sb="2" eb="4">
      <t>ケイトウ</t>
    </rPh>
    <phoneticPr fontId="4"/>
  </si>
  <si>
    <t>備考</t>
    <rPh sb="0" eb="2">
      <t>ビコウ</t>
    </rPh>
    <phoneticPr fontId="4"/>
  </si>
  <si>
    <t>申請番号</t>
    <rPh sb="0" eb="2">
      <t>シンセイ</t>
    </rPh>
    <rPh sb="2" eb="4">
      <t>バンゴウ</t>
    </rPh>
    <phoneticPr fontId="4"/>
  </si>
  <si>
    <t>運行系統名</t>
    <rPh sb="0" eb="2">
      <t>ウンコウ</t>
    </rPh>
    <rPh sb="2" eb="4">
      <t>ケイトウ</t>
    </rPh>
    <rPh sb="4" eb="5">
      <t>メイ</t>
    </rPh>
    <phoneticPr fontId="4"/>
  </si>
  <si>
    <t>起点</t>
    <rPh sb="0" eb="2">
      <t>キテン</t>
    </rPh>
    <phoneticPr fontId="4"/>
  </si>
  <si>
    <t>主な経由地</t>
    <rPh sb="0" eb="1">
      <t>オモ</t>
    </rPh>
    <phoneticPr fontId="4"/>
  </si>
  <si>
    <t>終点</t>
    <rPh sb="0" eb="2">
      <t>シュウテン</t>
    </rPh>
    <phoneticPr fontId="4"/>
  </si>
  <si>
    <t>運行回数</t>
    <rPh sb="0" eb="1">
      <t>ウン</t>
    </rPh>
    <rPh sb="1" eb="2">
      <t>ギョウ</t>
    </rPh>
    <phoneticPr fontId="4"/>
  </si>
  <si>
    <t>A</t>
    <phoneticPr fontId="4"/>
  </si>
  <si>
    <t>B</t>
    <phoneticPr fontId="4"/>
  </si>
  <si>
    <t>C</t>
    <phoneticPr fontId="4"/>
  </si>
  <si>
    <t>D(A×B×C)</t>
    <phoneticPr fontId="4"/>
  </si>
  <si>
    <t>（km）</t>
  </si>
  <si>
    <t>（回）</t>
    <rPh sb="1" eb="2">
      <t>カイ</t>
    </rPh>
    <phoneticPr fontId="4"/>
  </si>
  <si>
    <t>(日)</t>
    <rPh sb="1" eb="2">
      <t>ニチ</t>
    </rPh>
    <phoneticPr fontId="4"/>
  </si>
  <si>
    <t>（人）</t>
    <rPh sb="1" eb="2">
      <t>ニン</t>
    </rPh>
    <phoneticPr fontId="4"/>
  </si>
  <si>
    <t>〔記載要領〕　地域公共交通確保維持改善事業費補助金交付要綱に定める様式第1-5の〔記載要領〕に準じる。</t>
    <rPh sb="1" eb="3">
      <t>キサイ</t>
    </rPh>
    <rPh sb="3" eb="5">
      <t>ヨウリョウ</t>
    </rPh>
    <rPh sb="7" eb="21">
      <t>カイゼンジギョウ</t>
    </rPh>
    <rPh sb="21" eb="22">
      <t>ヒ</t>
    </rPh>
    <rPh sb="22" eb="25">
      <t>ホジョキン</t>
    </rPh>
    <rPh sb="25" eb="27">
      <t>コウフ</t>
    </rPh>
    <rPh sb="27" eb="29">
      <t>ヨウコウ</t>
    </rPh>
    <rPh sb="30" eb="31">
      <t>サダ</t>
    </rPh>
    <rPh sb="33" eb="35">
      <t>ヨウシキ</t>
    </rPh>
    <rPh sb="35" eb="36">
      <t>ダイ</t>
    </rPh>
    <rPh sb="41" eb="43">
      <t>キサイ</t>
    </rPh>
    <rPh sb="43" eb="45">
      <t>ヨウリョウ</t>
    </rPh>
    <rPh sb="47" eb="48">
      <t>ジュン</t>
    </rPh>
    <phoneticPr fontId="4"/>
  </si>
  <si>
    <t>番号</t>
    <rPh sb="0" eb="2">
      <t>バンゴウ</t>
    </rPh>
    <phoneticPr fontId="4"/>
  </si>
  <si>
    <t>１．２）運行に要した経費</t>
    <rPh sb="4" eb="6">
      <t>ウンコウ</t>
    </rPh>
    <rPh sb="7" eb="8">
      <t>ヨウ</t>
    </rPh>
    <rPh sb="10" eb="12">
      <t>ケイヒ</t>
    </rPh>
    <phoneticPr fontId="4"/>
  </si>
  <si>
    <t>稼働車両台数については、台数を確認できる書類を添付すること。</t>
    <phoneticPr fontId="4"/>
  </si>
  <si>
    <t>輸送人員</t>
    <rPh sb="0" eb="2">
      <t>ユソウ</t>
    </rPh>
    <rPh sb="2" eb="4">
      <t>ジンイン</t>
    </rPh>
    <phoneticPr fontId="4"/>
  </si>
  <si>
    <t>見込</t>
    <rPh sb="0" eb="2">
      <t>ミコ</t>
    </rPh>
    <phoneticPr fontId="4"/>
  </si>
  <si>
    <t>運行期間中の運行経費のバックデータ</t>
    <rPh sb="0" eb="2">
      <t>ウンコウ</t>
    </rPh>
    <rPh sb="2" eb="5">
      <t>キカンチュウ</t>
    </rPh>
    <rPh sb="6" eb="8">
      <t>ウンコウ</t>
    </rPh>
    <rPh sb="8" eb="10">
      <t>ケイヒ</t>
    </rPh>
    <phoneticPr fontId="4"/>
  </si>
  <si>
    <t>見込み</t>
    <rPh sb="0" eb="2">
      <t>ミコ</t>
    </rPh>
    <phoneticPr fontId="4"/>
  </si>
  <si>
    <t>１．３ｰ１）運行期間中の輸送力の見込み（実車走行キロ）及び１．４ｰ１）輸送人員の見込みの算定根拠を記載すること。【高速バス】</t>
    <rPh sb="16" eb="18">
      <t>ミコ</t>
    </rPh>
    <rPh sb="40" eb="42">
      <t>ミコ</t>
    </rPh>
    <rPh sb="44" eb="46">
      <t>サンテイ</t>
    </rPh>
    <rPh sb="46" eb="48">
      <t>コンキョ</t>
    </rPh>
    <rPh sb="49" eb="51">
      <t>キサイ</t>
    </rPh>
    <rPh sb="57" eb="59">
      <t>コウソク</t>
    </rPh>
    <phoneticPr fontId="4"/>
  </si>
  <si>
    <t>路線バス(乗合）</t>
    <rPh sb="0" eb="2">
      <t>ロセン</t>
    </rPh>
    <rPh sb="5" eb="7">
      <t>ノリアイ</t>
    </rPh>
    <phoneticPr fontId="4"/>
  </si>
  <si>
    <t>③姫路市補助金額</t>
    <rPh sb="1" eb="4">
      <t>ヒメジシ</t>
    </rPh>
    <rPh sb="4" eb="6">
      <t>ホジョ</t>
    </rPh>
    <rPh sb="6" eb="8">
      <t>キンガク</t>
    </rPh>
    <phoneticPr fontId="4"/>
  </si>
  <si>
    <t>円</t>
    <rPh sb="0" eb="1">
      <t>エン</t>
    </rPh>
    <phoneticPr fontId="4"/>
  </si>
  <si>
    <t>２．運行期間中の運行経費に充当される他の国庫補助金・県補助金収入の額のバックデータ</t>
    <rPh sb="20" eb="22">
      <t>コッコ</t>
    </rPh>
    <rPh sb="22" eb="25">
      <t>ホジョキン</t>
    </rPh>
    <rPh sb="26" eb="27">
      <t>ケン</t>
    </rPh>
    <rPh sb="27" eb="29">
      <t>ホジョ</t>
    </rPh>
    <rPh sb="29" eb="30">
      <t>キン</t>
    </rPh>
    <rPh sb="30" eb="32">
      <t>シュウニュウ</t>
    </rPh>
    <rPh sb="33" eb="34">
      <t>ガク</t>
    </rPh>
    <phoneticPr fontId="4"/>
  </si>
  <si>
    <t>兵庫県交付決定額</t>
    <rPh sb="0" eb="3">
      <t>ヒョウゴケン</t>
    </rPh>
    <rPh sb="3" eb="5">
      <t>コウフ</t>
    </rPh>
    <rPh sb="5" eb="7">
      <t>ケッテイ</t>
    </rPh>
    <rPh sb="7" eb="8">
      <t>ガク</t>
    </rPh>
    <phoneticPr fontId="4"/>
  </si>
  <si>
    <t>兵庫県全体
予定額（Ａ×Ｂ）</t>
    <rPh sb="0" eb="3">
      <t>ヒョウゴケン</t>
    </rPh>
    <rPh sb="3" eb="5">
      <t>ゼンタイ</t>
    </rPh>
    <rPh sb="6" eb="8">
      <t>ヨテイ</t>
    </rPh>
    <rPh sb="8" eb="9">
      <t>ガク</t>
    </rPh>
    <phoneticPr fontId="4"/>
  </si>
  <si>
    <t>４．兵庫県全体額</t>
    <rPh sb="2" eb="5">
      <t>ヒョウゴケン</t>
    </rPh>
    <rPh sb="5" eb="7">
      <t>ゼンタイ</t>
    </rPh>
    <rPh sb="7" eb="8">
      <t>キンガク</t>
    </rPh>
    <phoneticPr fontId="4"/>
  </si>
  <si>
    <r>
      <t>４－２）</t>
    </r>
    <r>
      <rPr>
        <sz val="12"/>
        <color rgb="FFFF0000"/>
        <rFont val="ＭＳ Ｐゴシック"/>
        <family val="3"/>
        <charset val="128"/>
      </rPr>
      <t>前々年</t>
    </r>
    <r>
      <rPr>
        <sz val="12"/>
        <rFont val="ＭＳ Ｐゴシック"/>
        <family val="3"/>
        <charset val="128"/>
      </rPr>
      <t>同時期の輸送人員の実績（人）</t>
    </r>
    <rPh sb="4" eb="6">
      <t>ゼンゼン</t>
    </rPh>
    <rPh sb="19" eb="20">
      <t>ニン</t>
    </rPh>
    <phoneticPr fontId="4"/>
  </si>
  <si>
    <r>
      <t>４－３）輸送人員割合（対</t>
    </r>
    <r>
      <rPr>
        <sz val="12"/>
        <color rgb="FFFF0000"/>
        <rFont val="ＭＳ Ｐゴシック"/>
        <family val="3"/>
        <charset val="128"/>
      </rPr>
      <t>前々年</t>
    </r>
    <r>
      <rPr>
        <sz val="12"/>
        <rFont val="ＭＳ Ｐゴシック"/>
        <family val="3"/>
        <charset val="128"/>
      </rPr>
      <t>比）</t>
    </r>
    <rPh sb="4" eb="6">
      <t>ユソウ</t>
    </rPh>
    <rPh sb="6" eb="8">
      <t>ジンイン</t>
    </rPh>
    <rPh sb="8" eb="10">
      <t>ワリアイ</t>
    </rPh>
    <rPh sb="11" eb="12">
      <t>タイ</t>
    </rPh>
    <rPh sb="12" eb="14">
      <t>マエマエ</t>
    </rPh>
    <rPh sb="14" eb="15">
      <t>ドシ</t>
    </rPh>
    <rPh sb="15" eb="16">
      <t>ヒ</t>
    </rPh>
    <phoneticPr fontId="4"/>
  </si>
  <si>
    <t>100％</t>
    <phoneticPr fontId="4"/>
  </si>
  <si>
    <t>リットル</t>
    <phoneticPr fontId="4"/>
  </si>
  <si>
    <t>対象車両台数</t>
    <rPh sb="0" eb="2">
      <t>タイショウ</t>
    </rPh>
    <rPh sb="2" eb="4">
      <t>シャリョウ</t>
    </rPh>
    <rPh sb="4" eb="6">
      <t>ダイスウ</t>
    </rPh>
    <phoneticPr fontId="4"/>
  </si>
  <si>
    <t>台</t>
    <rPh sb="0" eb="1">
      <t>ダイ</t>
    </rPh>
    <phoneticPr fontId="4"/>
  </si>
  <si>
    <t>燃料の種類</t>
    <rPh sb="0" eb="2">
      <t>ネンリョウ</t>
    </rPh>
    <rPh sb="3" eb="5">
      <t>シュルイ</t>
    </rPh>
    <phoneticPr fontId="4"/>
  </si>
  <si>
    <t>１－１）</t>
    <phoneticPr fontId="4"/>
  </si>
  <si>
    <t>１－２）</t>
    <phoneticPr fontId="4"/>
  </si>
  <si>
    <t>令和２年度平均単価（税抜き）/Ｌ</t>
    <rPh sb="0" eb="2">
      <t>レイワ</t>
    </rPh>
    <rPh sb="3" eb="5">
      <t>ネンド</t>
    </rPh>
    <rPh sb="5" eb="7">
      <t>ヘイキン</t>
    </rPh>
    <rPh sb="7" eb="9">
      <t>タンカ</t>
    </rPh>
    <rPh sb="10" eb="11">
      <t>ゼイ</t>
    </rPh>
    <rPh sb="11" eb="12">
      <t>ヌ</t>
    </rPh>
    <phoneticPr fontId="4"/>
  </si>
  <si>
    <t>円</t>
    <rPh sb="0" eb="1">
      <t>エン</t>
    </rPh>
    <phoneticPr fontId="4"/>
  </si>
  <si>
    <t>e=d/c</t>
    <phoneticPr fontId="4"/>
  </si>
  <si>
    <t>４）経済産業省資源エネルギー庁単価比較</t>
    <rPh sb="2" eb="4">
      <t>ケイザイ</t>
    </rPh>
    <rPh sb="4" eb="7">
      <t>サンギョウショウ</t>
    </rPh>
    <rPh sb="7" eb="9">
      <t>シゲン</t>
    </rPh>
    <rPh sb="14" eb="15">
      <t>チョウ</t>
    </rPh>
    <rPh sb="15" eb="17">
      <t>タンカ</t>
    </rPh>
    <rPh sb="17" eb="19">
      <t>ヒカク</t>
    </rPh>
    <phoneticPr fontId="4"/>
  </si>
  <si>
    <t>４－１）運行期間中の燃料費差額相当額</t>
    <rPh sb="4" eb="6">
      <t>ウンコウ</t>
    </rPh>
    <rPh sb="6" eb="9">
      <t>キカンチュウ</t>
    </rPh>
    <rPh sb="10" eb="12">
      <t>ネンリョウ</t>
    </rPh>
    <rPh sb="12" eb="13">
      <t>ヒ</t>
    </rPh>
    <rPh sb="13" eb="15">
      <t>サガク</t>
    </rPh>
    <rPh sb="15" eb="17">
      <t>ソウトウ</t>
    </rPh>
    <rPh sb="17" eb="18">
      <t>ガク</t>
    </rPh>
    <phoneticPr fontId="4"/>
  </si>
  <si>
    <t>３－１）平均燃費：km</t>
    <rPh sb="4" eb="6">
      <t>ヘイキン</t>
    </rPh>
    <rPh sb="6" eb="8">
      <t>ネンピ</t>
    </rPh>
    <phoneticPr fontId="4"/>
  </si>
  <si>
    <t>（j×1/1以内）</t>
    <rPh sb="6" eb="8">
      <t>イナイ</t>
    </rPh>
    <phoneticPr fontId="4"/>
  </si>
  <si>
    <t>(k)</t>
    <phoneticPr fontId="4"/>
  </si>
  <si>
    <t>兵庫県全体額×（k/ｄ）</t>
    <rPh sb="0" eb="3">
      <t>ヒョウゴケン</t>
    </rPh>
    <rPh sb="3" eb="5">
      <t>ゼンタイ</t>
    </rPh>
    <rPh sb="5" eb="6">
      <t>ガク</t>
    </rPh>
    <phoneticPr fontId="4"/>
  </si>
  <si>
    <t>※稼働車両台数の挙証書類必須</t>
    <rPh sb="1" eb="3">
      <t>カドウ</t>
    </rPh>
    <rPh sb="3" eb="5">
      <t>シャリョウ</t>
    </rPh>
    <rPh sb="5" eb="7">
      <t>ダイスウ</t>
    </rPh>
    <rPh sb="8" eb="10">
      <t>キョショウ</t>
    </rPh>
    <rPh sb="10" eb="12">
      <t>ショルイ</t>
    </rPh>
    <rPh sb="12" eb="14">
      <t>ヒッス</t>
    </rPh>
    <phoneticPr fontId="4"/>
  </si>
  <si>
    <t>燃油の種類</t>
    <rPh sb="0" eb="2">
      <t>ネンユ</t>
    </rPh>
    <rPh sb="3" eb="5">
      <t>シュルイ</t>
    </rPh>
    <phoneticPr fontId="4"/>
  </si>
  <si>
    <t xml:space="preserve">稼働車両台数 </t>
    <rPh sb="0" eb="2">
      <t>カドウ</t>
    </rPh>
    <rPh sb="2" eb="4">
      <t>シャリョウ</t>
    </rPh>
    <rPh sb="4" eb="6">
      <t>ダイスウ</t>
    </rPh>
    <phoneticPr fontId="4"/>
  </si>
  <si>
    <t>①市内で運行期間中の輸送力実績（走行キロ）</t>
    <rPh sb="1" eb="3">
      <t>シナイ</t>
    </rPh>
    <rPh sb="4" eb="6">
      <t>ウンコウ</t>
    </rPh>
    <rPh sb="6" eb="9">
      <t>キカンチュウ</t>
    </rPh>
    <rPh sb="10" eb="12">
      <t>ユソウ</t>
    </rPh>
    <rPh sb="12" eb="13">
      <t>リョク</t>
    </rPh>
    <rPh sb="13" eb="15">
      <t>ジッセキ</t>
    </rPh>
    <phoneticPr fontId="4"/>
  </si>
  <si>
    <t>②運行期間中の輸送力実績（走行キロ）</t>
    <rPh sb="1" eb="3">
      <t>ウンコウ</t>
    </rPh>
    <rPh sb="3" eb="6">
      <t>キカンチュウ</t>
    </rPh>
    <rPh sb="7" eb="9">
      <t>ユソウ</t>
    </rPh>
    <rPh sb="9" eb="10">
      <t>リョク</t>
    </rPh>
    <rPh sb="10" eb="12">
      <t>ジッセキ</t>
    </rPh>
    <rPh sb="13" eb="15">
      <t>ソウコウ</t>
    </rPh>
    <phoneticPr fontId="4"/>
  </si>
  <si>
    <t>走行キロ</t>
    <rPh sb="0" eb="2">
      <t>ソウコウ</t>
    </rPh>
    <phoneticPr fontId="4"/>
  </si>
  <si>
    <t>その他キロ程</t>
    <rPh sb="2" eb="3">
      <t>タ</t>
    </rPh>
    <rPh sb="5" eb="6">
      <t>テイ</t>
    </rPh>
    <phoneticPr fontId="4"/>
  </si>
  <si>
    <t>C</t>
    <phoneticPr fontId="4"/>
  </si>
  <si>
    <t>D</t>
    <phoneticPr fontId="4"/>
  </si>
  <si>
    <t>E(A×B+C)×D×2)</t>
    <phoneticPr fontId="4"/>
  </si>
  <si>
    <t>（ガソリン・軽油・LPガス・Ａ重油・電力のいずれか）</t>
    <phoneticPr fontId="4"/>
  </si>
  <si>
    <t>(※実績報告時、消費量の挙証書類必須)</t>
    <phoneticPr fontId="4"/>
  </si>
  <si>
    <t>←市が入力</t>
    <rPh sb="1" eb="2">
      <t>シ</t>
    </rPh>
    <rPh sb="3" eb="5">
      <t>ニュウリョク</t>
    </rPh>
    <phoneticPr fontId="4"/>
  </si>
  <si>
    <t>←自動入力（シート3.に必要事項を入力）</t>
    <rPh sb="1" eb="3">
      <t>ジドウ</t>
    </rPh>
    <rPh sb="3" eb="5">
      <t>ニュウリョク</t>
    </rPh>
    <phoneticPr fontId="4"/>
  </si>
  <si>
    <t>g＝c*f</t>
    <phoneticPr fontId="4"/>
  </si>
  <si>
    <t>j＝g-i</t>
    <phoneticPr fontId="4"/>
  </si>
  <si>
    <t>助成額①</t>
    <rPh sb="0" eb="2">
      <t>ジョセイ</t>
    </rPh>
    <rPh sb="2" eb="3">
      <t>ガク</t>
    </rPh>
    <phoneticPr fontId="4"/>
  </si>
  <si>
    <t>充当額①</t>
    <rPh sb="0" eb="2">
      <t>ジュウトウ</t>
    </rPh>
    <rPh sb="2" eb="3">
      <t>ガク</t>
    </rPh>
    <phoneticPr fontId="4"/>
  </si>
  <si>
    <t>助成額②</t>
    <rPh sb="0" eb="2">
      <t>ジョセイ</t>
    </rPh>
    <rPh sb="2" eb="3">
      <t>ガク</t>
    </rPh>
    <phoneticPr fontId="4"/>
  </si>
  <si>
    <t>充当額②</t>
    <rPh sb="0" eb="2">
      <t>ジュウトウ</t>
    </rPh>
    <rPh sb="2" eb="3">
      <t>ガク</t>
    </rPh>
    <phoneticPr fontId="4"/>
  </si>
  <si>
    <t>助成額③</t>
    <rPh sb="0" eb="2">
      <t>ジョセイ</t>
    </rPh>
    <rPh sb="2" eb="3">
      <t>ガク</t>
    </rPh>
    <phoneticPr fontId="4"/>
  </si>
  <si>
    <t>充当額③</t>
    <rPh sb="0" eb="2">
      <t>ジュウトウ</t>
    </rPh>
    <rPh sb="2" eb="3">
      <t>ガク</t>
    </rPh>
    <phoneticPr fontId="4"/>
  </si>
  <si>
    <t>合計 i（①＋②+③）</t>
    <rPh sb="0" eb="2">
      <t>ゴウケイ</t>
    </rPh>
    <phoneticPr fontId="4"/>
  </si>
  <si>
    <t>備　考</t>
    <rPh sb="0" eb="1">
      <t>ビ</t>
    </rPh>
    <rPh sb="2" eb="3">
      <t>コウ</t>
    </rPh>
    <phoneticPr fontId="4"/>
  </si>
  <si>
    <t>姫路市補助金額
（本市内キロ按分）</t>
    <rPh sb="0" eb="3">
      <t>ヒメジシ</t>
    </rPh>
    <rPh sb="3" eb="5">
      <t>ホジョ</t>
    </rPh>
    <rPh sb="6" eb="7">
      <t>ガク</t>
    </rPh>
    <rPh sb="9" eb="11">
      <t>ホンシ</t>
    </rPh>
    <rPh sb="11" eb="12">
      <t>ナイ</t>
    </rPh>
    <rPh sb="14" eb="16">
      <t>アンブン</t>
    </rPh>
    <phoneticPr fontId="4"/>
  </si>
  <si>
    <t>１．運行の実績</t>
    <rPh sb="2" eb="4">
      <t>ウンコウ</t>
    </rPh>
    <rPh sb="5" eb="7">
      <t>ジッセキ</t>
    </rPh>
    <phoneticPr fontId="4"/>
  </si>
  <si>
    <t>２）運行期間中の燃料消費量</t>
    <phoneticPr fontId="4"/>
  </si>
  <si>
    <t>３）運行期間中の輸送力の実績（走行キロ）(兵庫県全体）</t>
    <rPh sb="8" eb="10">
      <t>ユソウ</t>
    </rPh>
    <rPh sb="10" eb="11">
      <t>リョク</t>
    </rPh>
    <rPh sb="12" eb="14">
      <t>ジッセキ</t>
    </rPh>
    <rPh sb="15" eb="17">
      <t>ソウコウ</t>
    </rPh>
    <rPh sb="21" eb="23">
      <t>ヒョウゴ</t>
    </rPh>
    <rPh sb="23" eb="24">
      <t>ケン</t>
    </rPh>
    <rPh sb="24" eb="26">
      <t>ゼンタイ</t>
    </rPh>
    <phoneticPr fontId="4"/>
  </si>
  <si>
    <t>５）運行期間中の輸送人員の実績（人）</t>
    <rPh sb="13" eb="15">
      <t>ジッセキ</t>
    </rPh>
    <rPh sb="16" eb="17">
      <t>ニン</t>
    </rPh>
    <phoneticPr fontId="4"/>
  </si>
  <si>
    <t>（注１）輸送人員の実績は運行期間中の実績数値を記載すること。</t>
    <rPh sb="4" eb="6">
      <t>ユソウ</t>
    </rPh>
    <rPh sb="6" eb="8">
      <t>ジンイン</t>
    </rPh>
    <rPh sb="9" eb="11">
      <t>ジッセキ</t>
    </rPh>
    <rPh sb="12" eb="14">
      <t>ウンコウ</t>
    </rPh>
    <rPh sb="14" eb="17">
      <t>キカンチュウ</t>
    </rPh>
    <rPh sb="18" eb="20">
      <t>ジッセキ</t>
    </rPh>
    <rPh sb="20" eb="22">
      <t>スウチ</t>
    </rPh>
    <rPh sb="23" eb="25">
      <t>キサイ</t>
    </rPh>
    <phoneticPr fontId="4"/>
  </si>
  <si>
    <t>運行期間中の運行経費に充当される他の国県等補助金収入の実績額</t>
    <rPh sb="19" eb="20">
      <t>ケン</t>
    </rPh>
    <rPh sb="20" eb="21">
      <t>トウ</t>
    </rPh>
    <rPh sb="27" eb="29">
      <t>ジッセキ</t>
    </rPh>
    <rPh sb="29" eb="30">
      <t>ガク</t>
    </rPh>
    <phoneticPr fontId="4"/>
  </si>
  <si>
    <t>５．姫路市補助金額</t>
    <rPh sb="2" eb="5">
      <t>ヒメジシ</t>
    </rPh>
    <rPh sb="5" eb="8">
      <t>ホジョキン</t>
    </rPh>
    <rPh sb="8" eb="9">
      <t>ガク</t>
    </rPh>
    <phoneticPr fontId="4"/>
  </si>
  <si>
    <t>１．３ｰ１）運行期間中の輸送力の実績（走行キロ）及び１．４ｰ１）輸送人員の実績の算定根拠を記載すること。【路線バス】</t>
    <rPh sb="16" eb="18">
      <t>ジッセキ</t>
    </rPh>
    <rPh sb="37" eb="39">
      <t>ジッセキ</t>
    </rPh>
    <rPh sb="40" eb="42">
      <t>サンテイ</t>
    </rPh>
    <rPh sb="42" eb="44">
      <t>コンキョ</t>
    </rPh>
    <rPh sb="45" eb="47">
      <t>キサイ</t>
    </rPh>
    <rPh sb="53" eb="55">
      <t>ロセン</t>
    </rPh>
    <phoneticPr fontId="4"/>
  </si>
  <si>
    <t>消費量（L)</t>
    <rPh sb="0" eb="2">
      <t>ショウヒ</t>
    </rPh>
    <rPh sb="2" eb="3">
      <t>リョウ</t>
    </rPh>
    <phoneticPr fontId="4"/>
  </si>
  <si>
    <t>収支決算書：(収支決算書１）【乗合バス】</t>
    <rPh sb="0" eb="2">
      <t>シュウシ</t>
    </rPh>
    <rPh sb="2" eb="4">
      <t>ケッサン</t>
    </rPh>
    <rPh sb="4" eb="5">
      <t>ショ</t>
    </rPh>
    <rPh sb="7" eb="9">
      <t>シュウシ</t>
    </rPh>
    <rPh sb="9" eb="11">
      <t>ケッサン</t>
    </rPh>
    <rPh sb="11" eb="12">
      <t>ショ</t>
    </rPh>
    <rPh sb="15" eb="17">
      <t>ノリアイ</t>
    </rPh>
    <phoneticPr fontId="4"/>
  </si>
  <si>
    <t>姫路市地域公共交通燃料価格高騰対策支援補助金（乗合バス）　収支決算書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3" eb="25">
      <t>ノリアイ</t>
    </rPh>
    <rPh sb="29" eb="31">
      <t>シュウシ</t>
    </rPh>
    <rPh sb="31" eb="33">
      <t>ケッサン</t>
    </rPh>
    <rPh sb="33" eb="34">
      <t>ショ</t>
    </rPh>
    <phoneticPr fontId="9"/>
  </si>
  <si>
    <t>収支決算書：(収支決算書２）【乗合バス】</t>
    <rPh sb="0" eb="5">
      <t>シュウシケッサンショ</t>
    </rPh>
    <rPh sb="7" eb="12">
      <t>シュウシケッサンショ</t>
    </rPh>
    <rPh sb="15" eb="17">
      <t>ノリアイ</t>
    </rPh>
    <phoneticPr fontId="4"/>
  </si>
  <si>
    <t>姫路市地域公共交通燃料価格高騰対策支援補助金（乗合バス）　収支決算書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3" eb="25">
      <t>ノリアイ</t>
    </rPh>
    <rPh sb="29" eb="34">
      <t>シュウシケッサンショ</t>
    </rPh>
    <phoneticPr fontId="9"/>
  </si>
  <si>
    <t>収支決算書(計算書３）【乗合バス】</t>
    <rPh sb="0" eb="5">
      <t>シュウシケッサンショ</t>
    </rPh>
    <rPh sb="6" eb="9">
      <t>ケイサンショ</t>
    </rPh>
    <rPh sb="12" eb="14">
      <t>ノリアイ</t>
    </rPh>
    <phoneticPr fontId="4"/>
  </si>
  <si>
    <t>運行系統別輸送実績 　（　収支決算書  ）</t>
    <rPh sb="0" eb="1">
      <t>ウン</t>
    </rPh>
    <rPh sb="1" eb="2">
      <t>ギョウ</t>
    </rPh>
    <rPh sb="2" eb="3">
      <t>ケイ</t>
    </rPh>
    <rPh sb="3" eb="4">
      <t>オサム</t>
    </rPh>
    <rPh sb="4" eb="5">
      <t>ベツ</t>
    </rPh>
    <rPh sb="5" eb="6">
      <t>ユ</t>
    </rPh>
    <rPh sb="6" eb="7">
      <t>ソウ</t>
    </rPh>
    <rPh sb="7" eb="9">
      <t>ジッセキ</t>
    </rPh>
    <rPh sb="13" eb="18">
      <t>シュウシケッサンショ</t>
    </rPh>
    <phoneticPr fontId="4"/>
  </si>
  <si>
    <t>収支決算書：(収支決算書４）【乗合バス】</t>
    <rPh sb="0" eb="5">
      <t>シュウシケッサンショ</t>
    </rPh>
    <rPh sb="7" eb="12">
      <t>シュウシケッサンショ</t>
    </rPh>
    <rPh sb="15" eb="17">
      <t>ノリアイ</t>
    </rPh>
    <phoneticPr fontId="4"/>
  </si>
  <si>
    <t>２．補助金所要額計算書【決算額】</t>
    <rPh sb="2" eb="5">
      <t>ホジョキン</t>
    </rPh>
    <rPh sb="5" eb="7">
      <t>ショヨウ</t>
    </rPh>
    <rPh sb="7" eb="8">
      <t>ガク</t>
    </rPh>
    <rPh sb="8" eb="11">
      <t>ケイサンショ</t>
    </rPh>
    <rPh sb="12" eb="14">
      <t>ケッサン</t>
    </rPh>
    <rPh sb="14" eb="15">
      <t>ガク</t>
    </rPh>
    <phoneticPr fontId="4"/>
  </si>
  <si>
    <t>軽油</t>
    <rPh sb="0" eb="2">
      <t>ケイユ</t>
    </rPh>
    <phoneticPr fontId="4"/>
  </si>
  <si>
    <t>：令和６年度</t>
    <rPh sb="1" eb="3">
      <t>レイワ</t>
    </rPh>
    <rPh sb="4" eb="6">
      <t>ネンド</t>
    </rPh>
    <phoneticPr fontId="4"/>
  </si>
  <si>
    <t>令和６年４月～令和７年３月までの平均単価（税抜き）/Ｌ</t>
    <rPh sb="0" eb="2">
      <t>レイワ</t>
    </rPh>
    <rPh sb="3" eb="4">
      <t>ネン</t>
    </rPh>
    <rPh sb="5" eb="6">
      <t>ツキ</t>
    </rPh>
    <rPh sb="7" eb="9">
      <t>レイワ</t>
    </rPh>
    <rPh sb="10" eb="11">
      <t>ネン</t>
    </rPh>
    <rPh sb="12" eb="13">
      <t>ツキ</t>
    </rPh>
    <rPh sb="16" eb="18">
      <t>ヘイキン</t>
    </rPh>
    <rPh sb="18" eb="20">
      <t>タンカ</t>
    </rPh>
    <rPh sb="21" eb="22">
      <t>ゼイ</t>
    </rPh>
    <rPh sb="22" eb="23">
      <t>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</si>
</sst>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0%"/>
    <numFmt numFmtId="178" formatCode="#,##0.0;&quot;△ &quot;#,##0.0"/>
    <numFmt numFmtId="179" formatCode="#,##0.0_ "/>
    <numFmt numFmtId="180" formatCode="#,##0_ "/>
    <numFmt numFmtId="181" formatCode="#"/>
    <numFmt numFmtId="182" formatCode="0_);[Red]\(0\)"/>
    <numFmt numFmtId="183" formatCode="#,##0.00_ ;[Red]\-#,##0.00\ "/>
    <numFmt numFmtId="184" formatCode="#,##0;&quot;△ &quot;#,##0"/>
    <numFmt numFmtId="185" formatCode="#,##0.0;[Red]\-#,##0.0"/>
  </numFmts>
  <fonts count="2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font>
    <font>
      <sz val="12"/>
      <name val="ＭＳ Ｐゴシック"/>
      <family val="3"/>
      <charset val="128"/>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name val="ＭＳ Ｐゴシック"/>
      <family val="3"/>
      <charset val="128"/>
      <scheme val="major"/>
    </font>
    <font>
      <sz val="16"/>
      <name val="ＭＳ Ｐゴシック"/>
      <family val="3"/>
      <charset val="128"/>
    </font>
    <font>
      <sz val="12"/>
      <color rgb="FFFF0000"/>
      <name val="ＭＳ Ｐゴシック"/>
      <family val="3"/>
      <charset val="128"/>
    </font>
    <font>
      <b/>
      <sz val="13"/>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
      <patternFill patternType="solid">
        <fgColor theme="4"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theme="1"/>
      </bottom>
      <diagonal/>
    </border>
    <border>
      <left style="thin">
        <color auto="1"/>
      </left>
      <right style="thin">
        <color auto="1"/>
      </right>
      <top/>
      <bottom/>
      <diagonal/>
    </border>
    <border>
      <left style="thin">
        <color indexed="64"/>
      </left>
      <right/>
      <top/>
      <bottom/>
      <diagonal/>
    </border>
    <border>
      <left/>
      <right/>
      <top style="thin">
        <color auto="1"/>
      </top>
      <bottom/>
      <diagonal/>
    </border>
    <border>
      <left/>
      <right style="medium">
        <color indexed="64"/>
      </right>
      <top style="thin">
        <color auto="1"/>
      </top>
      <bottom style="thin">
        <color indexed="64"/>
      </bottom>
      <diagonal/>
    </border>
    <border diagonalDown="1">
      <left style="thin">
        <color auto="1"/>
      </left>
      <right style="thin">
        <color auto="1"/>
      </right>
      <top style="thin">
        <color auto="1"/>
      </top>
      <bottom style="thin">
        <color indexed="64"/>
      </bottom>
      <diagonal style="thin">
        <color auto="1"/>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s>
  <cellStyleXfs count="7">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alignment vertical="center"/>
    </xf>
    <xf numFmtId="0" fontId="1" fillId="0" borderId="0">
      <alignment vertical="center"/>
    </xf>
    <xf numFmtId="9" fontId="6" fillId="0" borderId="0" applyFont="0" applyFill="0" applyBorder="0" applyAlignment="0" applyProtection="0">
      <alignment vertical="center"/>
    </xf>
  </cellStyleXfs>
  <cellXfs count="248">
    <xf numFmtId="0" fontId="0" fillId="0" borderId="0" xfId="0">
      <alignment vertical="center"/>
    </xf>
    <xf numFmtId="0" fontId="8" fillId="0" borderId="0" xfId="0" applyNumberFormat="1" applyFont="1" applyFill="1" applyBorder="1" applyAlignment="1">
      <alignment horizontal="center" vertical="center" shrinkToFit="1"/>
    </xf>
    <xf numFmtId="0" fontId="3" fillId="0" borderId="0" xfId="3">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10" fillId="0" borderId="0" xfId="3" applyFont="1" applyAlignment="1">
      <alignment horizontal="left" vertical="center" indent="1"/>
    </xf>
    <xf numFmtId="0" fontId="3" fillId="0" borderId="0" xfId="3" applyFill="1" applyBorder="1" applyAlignment="1">
      <alignment horizontal="center" vertical="center" shrinkToFit="1"/>
    </xf>
    <xf numFmtId="0" fontId="3" fillId="0" borderId="0" xfId="3" applyFill="1" applyBorder="1">
      <alignment vertical="center"/>
    </xf>
    <xf numFmtId="0" fontId="2" fillId="0" borderId="0" xfId="3" applyFont="1">
      <alignment vertical="center"/>
    </xf>
    <xf numFmtId="0" fontId="8" fillId="0" borderId="0" xfId="0" applyFont="1">
      <alignment vertical="center"/>
    </xf>
    <xf numFmtId="0" fontId="8"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shrinkToFit="1"/>
    </xf>
    <xf numFmtId="0" fontId="8" fillId="0" borderId="0" xfId="0" applyFont="1" applyFill="1">
      <alignment vertical="center"/>
    </xf>
    <xf numFmtId="0" fontId="8" fillId="0" borderId="0" xfId="0" applyFont="1" applyAlignment="1">
      <alignment horizontal="left" vertical="center"/>
    </xf>
    <xf numFmtId="0" fontId="8" fillId="0" borderId="0" xfId="0" applyFont="1" applyAlignment="1">
      <alignment horizontal="right" vertical="center"/>
    </xf>
    <xf numFmtId="38" fontId="8" fillId="0" borderId="0" xfId="1" applyFont="1" applyBorder="1" applyAlignment="1">
      <alignment horizontal="right" vertical="center"/>
    </xf>
    <xf numFmtId="0" fontId="8" fillId="0" borderId="0" xfId="0" applyFont="1" applyAlignment="1">
      <alignment vertical="center"/>
    </xf>
    <xf numFmtId="38" fontId="8" fillId="0" borderId="0" xfId="1" applyFont="1" applyAlignment="1">
      <alignment horizontal="right" vertical="center"/>
    </xf>
    <xf numFmtId="38" fontId="8" fillId="0" borderId="0" xfId="1" applyFont="1" applyFill="1" applyBorder="1" applyAlignment="1">
      <alignment horizontal="right" vertical="center"/>
    </xf>
    <xf numFmtId="0" fontId="13" fillId="0" borderId="0" xfId="0" applyFont="1" applyAlignment="1">
      <alignment horizontal="left"/>
    </xf>
    <xf numFmtId="0" fontId="8" fillId="0" borderId="1" xfId="0" applyFont="1" applyBorder="1" applyAlignment="1">
      <alignment horizontal="center" vertical="center"/>
    </xf>
    <xf numFmtId="0" fontId="13" fillId="0" borderId="0" xfId="0" applyFont="1" applyAlignment="1">
      <alignment horizontal="right" vertical="center"/>
    </xf>
    <xf numFmtId="0" fontId="0" fillId="0" borderId="0" xfId="0" applyAlignment="1">
      <alignment vertical="center"/>
    </xf>
    <xf numFmtId="0" fontId="18" fillId="0" borderId="0" xfId="3" applyFont="1">
      <alignment vertical="center"/>
    </xf>
    <xf numFmtId="0" fontId="19" fillId="0" borderId="0" xfId="3" applyFont="1" applyFill="1" applyBorder="1">
      <alignment vertical="center"/>
    </xf>
    <xf numFmtId="49" fontId="13" fillId="0" borderId="8" xfId="1" applyNumberFormat="1" applyFont="1" applyFill="1" applyBorder="1" applyAlignment="1">
      <alignment horizontal="left" vertical="top"/>
    </xf>
    <xf numFmtId="49" fontId="14" fillId="0" borderId="8" xfId="1" applyNumberFormat="1" applyFont="1" applyFill="1" applyBorder="1" applyAlignment="1">
      <alignment horizontal="left" vertical="center"/>
    </xf>
    <xf numFmtId="0" fontId="8" fillId="0" borderId="0" xfId="4" applyFont="1">
      <alignment vertical="center"/>
    </xf>
    <xf numFmtId="0" fontId="1" fillId="0" borderId="0" xfId="5">
      <alignment vertical="center"/>
    </xf>
    <xf numFmtId="0" fontId="15" fillId="0" borderId="0" xfId="4" applyFont="1" applyAlignment="1">
      <alignment horizontal="center" vertical="center" wrapText="1"/>
    </xf>
    <xf numFmtId="0" fontId="15" fillId="0" borderId="0" xfId="4" applyFont="1" applyAlignment="1">
      <alignment horizontal="center" vertical="center"/>
    </xf>
    <xf numFmtId="0" fontId="8" fillId="0" borderId="0" xfId="4" applyFont="1" applyAlignment="1">
      <alignment horizontal="center" vertical="center"/>
    </xf>
    <xf numFmtId="0" fontId="8" fillId="0" borderId="0" xfId="4" applyFont="1" applyBorder="1" applyAlignment="1">
      <alignment horizontal="center" vertical="center"/>
    </xf>
    <xf numFmtId="0" fontId="8" fillId="0" borderId="0" xfId="4" applyFont="1" applyFill="1" applyBorder="1" applyAlignment="1">
      <alignment horizontal="center" vertical="center"/>
    </xf>
    <xf numFmtId="0" fontId="8" fillId="0" borderId="0" xfId="4" applyFont="1" applyAlignment="1">
      <alignment horizontal="left" vertical="center"/>
    </xf>
    <xf numFmtId="0" fontId="8" fillId="0" borderId="0" xfId="4" applyFont="1" applyFill="1">
      <alignment vertical="center"/>
    </xf>
    <xf numFmtId="176" fontId="8" fillId="0" borderId="0" xfId="4" applyNumberFormat="1" applyFont="1" applyBorder="1" applyAlignment="1">
      <alignment horizontal="center" vertical="center"/>
    </xf>
    <xf numFmtId="176" fontId="8" fillId="0" borderId="0" xfId="4" applyNumberFormat="1" applyFont="1" applyFill="1" applyBorder="1" applyAlignment="1">
      <alignment horizontal="left" vertical="center" indent="2"/>
    </xf>
    <xf numFmtId="0" fontId="8" fillId="0" borderId="0" xfId="4" applyFont="1" applyBorder="1" applyAlignment="1">
      <alignment horizontal="right" vertical="center"/>
    </xf>
    <xf numFmtId="0" fontId="8" fillId="0" borderId="0" xfId="4" applyFont="1" applyAlignment="1">
      <alignment horizontal="left" vertical="center" indent="2"/>
    </xf>
    <xf numFmtId="0" fontId="16" fillId="0" borderId="0" xfId="4" applyFont="1" applyBorder="1" applyAlignment="1">
      <alignment vertical="top"/>
    </xf>
    <xf numFmtId="0" fontId="8" fillId="0" borderId="0" xfId="4" applyFont="1" applyAlignment="1">
      <alignment vertical="center"/>
    </xf>
    <xf numFmtId="0" fontId="8" fillId="0" borderId="0" xfId="4" applyFont="1" applyAlignment="1">
      <alignment horizontal="left" vertical="center" indent="1"/>
    </xf>
    <xf numFmtId="0" fontId="8" fillId="0" borderId="0" xfId="4" applyFont="1" applyBorder="1">
      <alignment vertical="center"/>
    </xf>
    <xf numFmtId="49" fontId="8" fillId="0" borderId="0" xfId="4" applyNumberFormat="1" applyFont="1" applyAlignment="1">
      <alignment horizontal="left" vertical="center"/>
    </xf>
    <xf numFmtId="0" fontId="8" fillId="0" borderId="0" xfId="4" applyFont="1" applyBorder="1" applyAlignment="1">
      <alignment horizontal="left" vertical="center" indent="2"/>
    </xf>
    <xf numFmtId="0" fontId="8" fillId="0" borderId="0" xfId="4" quotePrefix="1" applyFont="1" applyAlignment="1">
      <alignment vertical="center"/>
    </xf>
    <xf numFmtId="0" fontId="8" fillId="0" borderId="0" xfId="4" applyFont="1" applyAlignment="1">
      <alignment horizontal="right" vertical="center"/>
    </xf>
    <xf numFmtId="0" fontId="8" fillId="0" borderId="0" xfId="4" applyFont="1" applyFill="1" applyAlignment="1">
      <alignment horizontal="left" vertical="center"/>
    </xf>
    <xf numFmtId="0" fontId="13" fillId="0" borderId="0" xfId="4" applyFont="1" applyAlignment="1"/>
    <xf numFmtId="0" fontId="8" fillId="0" borderId="0" xfId="4" applyFont="1" applyAlignment="1">
      <alignment horizontal="right" indent="1"/>
    </xf>
    <xf numFmtId="0" fontId="8" fillId="0" borderId="0" xfId="4" applyFont="1" applyAlignment="1">
      <alignment horizontal="left"/>
    </xf>
    <xf numFmtId="0" fontId="5" fillId="0" borderId="0" xfId="4" applyFont="1">
      <alignment vertical="center"/>
    </xf>
    <xf numFmtId="0" fontId="13" fillId="0" borderId="0" xfId="4" applyFont="1" applyAlignment="1">
      <alignment vertical="top"/>
    </xf>
    <xf numFmtId="0" fontId="8" fillId="0" borderId="0" xfId="4" applyFont="1" applyAlignment="1">
      <alignment horizontal="right" vertical="center" indent="1"/>
    </xf>
    <xf numFmtId="0" fontId="8" fillId="0" borderId="0" xfId="4" applyFont="1" applyAlignment="1">
      <alignment vertical="center" shrinkToFit="1"/>
    </xf>
    <xf numFmtId="0" fontId="8" fillId="0" borderId="0" xfId="4" applyFont="1" applyAlignment="1">
      <alignment vertical="top"/>
    </xf>
    <xf numFmtId="49" fontId="13" fillId="0" borderId="10" xfId="4" applyNumberFormat="1" applyFont="1" applyBorder="1" applyAlignment="1">
      <alignment vertical="top"/>
    </xf>
    <xf numFmtId="0" fontId="8" fillId="0" borderId="0" xfId="4" applyFont="1" applyFill="1" applyAlignment="1">
      <alignment vertical="top"/>
    </xf>
    <xf numFmtId="0" fontId="21" fillId="0" borderId="0" xfId="3" applyFont="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horizontal="left" vertical="center" wrapText="1"/>
    </xf>
    <xf numFmtId="0" fontId="1" fillId="0" borderId="0" xfId="3" applyFont="1" applyFill="1" applyBorder="1">
      <alignment vertical="center"/>
    </xf>
    <xf numFmtId="0" fontId="17" fillId="0" borderId="0" xfId="4" applyFont="1" applyBorder="1" applyAlignment="1">
      <alignment horizontal="distributed" vertical="center" indent="2"/>
    </xf>
    <xf numFmtId="176" fontId="8" fillId="4" borderId="0" xfId="4" applyNumberFormat="1" applyFont="1" applyFill="1" applyBorder="1" applyAlignment="1">
      <alignment horizontal="center" vertical="center"/>
    </xf>
    <xf numFmtId="0" fontId="13" fillId="0" borderId="0" xfId="4" applyFont="1">
      <alignment vertical="center"/>
    </xf>
    <xf numFmtId="0" fontId="14" fillId="0" borderId="0" xfId="0" applyFont="1" applyBorder="1" applyAlignment="1">
      <alignment vertical="center"/>
    </xf>
    <xf numFmtId="0" fontId="14" fillId="0" borderId="0" xfId="4" applyFont="1">
      <alignment vertical="center"/>
    </xf>
    <xf numFmtId="0" fontId="8" fillId="4" borderId="1" xfId="0" applyFont="1" applyFill="1" applyBorder="1" applyAlignment="1">
      <alignment vertical="top" wrapText="1"/>
    </xf>
    <xf numFmtId="0" fontId="13"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vertical="center"/>
    </xf>
    <xf numFmtId="179" fontId="13" fillId="0" borderId="1" xfId="1" applyNumberFormat="1" applyFont="1" applyFill="1" applyBorder="1" applyAlignment="1">
      <alignment horizontal="right" vertical="center" shrinkToFit="1"/>
    </xf>
    <xf numFmtId="180" fontId="13" fillId="0" borderId="1" xfId="1" applyNumberFormat="1" applyFont="1" applyFill="1" applyBorder="1" applyAlignment="1">
      <alignment horizontal="right" vertical="center" shrinkToFit="1"/>
    </xf>
    <xf numFmtId="0" fontId="13"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NumberFormat="1" applyFont="1" applyFill="1" applyBorder="1" applyAlignment="1">
      <alignment horizontal="center" vertical="center" shrinkToFit="1"/>
    </xf>
    <xf numFmtId="179" fontId="13" fillId="0" borderId="0" xfId="1" applyNumberFormat="1" applyFont="1" applyFill="1" applyBorder="1" applyAlignment="1">
      <alignment horizontal="right" vertical="center" shrinkToFit="1"/>
    </xf>
    <xf numFmtId="180" fontId="13" fillId="0" borderId="0" xfId="1" applyNumberFormat="1" applyFont="1" applyFill="1" applyBorder="1" applyAlignment="1">
      <alignment horizontal="right" vertical="center" shrinkToFit="1"/>
    </xf>
    <xf numFmtId="0" fontId="13" fillId="0" borderId="0" xfId="0" applyNumberFormat="1" applyFont="1" applyFill="1" applyBorder="1" applyAlignment="1">
      <alignment horizontal="left" vertical="center" wrapText="1"/>
    </xf>
    <xf numFmtId="0" fontId="19" fillId="0" borderId="0" xfId="3" applyFont="1">
      <alignment vertical="center"/>
    </xf>
    <xf numFmtId="0" fontId="8" fillId="0" borderId="1" xfId="0" applyFont="1" applyBorder="1" applyAlignment="1">
      <alignment horizontal="center" vertical="center"/>
    </xf>
    <xf numFmtId="0" fontId="8" fillId="0" borderId="4" xfId="0" applyFont="1" applyBorder="1">
      <alignment vertical="center"/>
    </xf>
    <xf numFmtId="0" fontId="8" fillId="0" borderId="0" xfId="4" applyFont="1" applyAlignment="1">
      <alignment horizontal="left" vertical="center"/>
    </xf>
    <xf numFmtId="0" fontId="8" fillId="0" borderId="1" xfId="0" applyFont="1" applyBorder="1" applyAlignment="1">
      <alignment horizontal="center" vertical="center" shrinkToFit="1"/>
    </xf>
    <xf numFmtId="0" fontId="8" fillId="2" borderId="1" xfId="0" applyFont="1" applyFill="1" applyBorder="1" applyAlignment="1">
      <alignment vertical="center" shrinkToFit="1"/>
    </xf>
    <xf numFmtId="38" fontId="8" fillId="4" borderId="1" xfId="1" applyFont="1" applyFill="1" applyBorder="1" applyAlignment="1">
      <alignment horizontal="right" vertical="center"/>
    </xf>
    <xf numFmtId="0" fontId="22" fillId="0" borderId="0" xfId="0" applyFont="1" applyBorder="1" applyAlignment="1">
      <alignment horizontal="left" vertical="top" wrapText="1"/>
    </xf>
    <xf numFmtId="0" fontId="8" fillId="0" borderId="0" xfId="0" applyFont="1" applyBorder="1" applyAlignment="1">
      <alignment horizontal="center" vertical="center"/>
    </xf>
    <xf numFmtId="0" fontId="14" fillId="0" borderId="0" xfId="0" applyFont="1" applyBorder="1" applyAlignment="1">
      <alignment horizontal="left" vertical="top" wrapText="1"/>
    </xf>
    <xf numFmtId="0" fontId="8" fillId="0" borderId="0" xfId="0" applyFont="1" applyBorder="1">
      <alignment vertical="center"/>
    </xf>
    <xf numFmtId="0" fontId="8" fillId="4" borderId="0" xfId="0" applyNumberFormat="1" applyFont="1" applyFill="1" applyBorder="1" applyAlignment="1">
      <alignment horizontal="center" vertical="center" shrinkToFit="1"/>
    </xf>
    <xf numFmtId="0" fontId="8" fillId="0" borderId="22" xfId="0" applyFont="1" applyBorder="1" applyAlignment="1">
      <alignment horizontal="center" vertical="center"/>
    </xf>
    <xf numFmtId="38" fontId="14" fillId="0" borderId="0" xfId="0" applyNumberFormat="1" applyFont="1" applyBorder="1" applyAlignment="1">
      <alignment vertical="top" wrapText="1"/>
    </xf>
    <xf numFmtId="0" fontId="14" fillId="0" borderId="0" xfId="0" applyFont="1" applyBorder="1" applyAlignment="1">
      <alignment vertical="top" wrapText="1"/>
    </xf>
    <xf numFmtId="0" fontId="8" fillId="0" borderId="2" xfId="0" applyFont="1" applyBorder="1" applyAlignment="1">
      <alignment horizontal="center" vertical="center"/>
    </xf>
    <xf numFmtId="38" fontId="14" fillId="0" borderId="4" xfId="0" applyNumberFormat="1" applyFont="1" applyBorder="1" applyAlignment="1">
      <alignment vertical="top"/>
    </xf>
    <xf numFmtId="0" fontId="14" fillId="0" borderId="13" xfId="0" applyFont="1" applyBorder="1" applyAlignment="1">
      <alignment vertical="top"/>
    </xf>
    <xf numFmtId="38" fontId="8" fillId="0" borderId="1" xfId="1" applyFont="1" applyBorder="1">
      <alignment vertical="center"/>
    </xf>
    <xf numFmtId="38" fontId="8" fillId="0" borderId="4" xfId="1" applyFont="1" applyBorder="1" applyAlignment="1">
      <alignment vertical="center" wrapText="1"/>
    </xf>
    <xf numFmtId="38" fontId="8" fillId="0" borderId="24" xfId="1" applyFont="1" applyFill="1" applyBorder="1" applyAlignment="1">
      <alignment horizontal="right" vertical="center"/>
    </xf>
    <xf numFmtId="0" fontId="25" fillId="0" borderId="0" xfId="5" applyFont="1" applyAlignment="1">
      <alignment horizontal="left" vertical="center" indent="1"/>
    </xf>
    <xf numFmtId="181" fontId="8" fillId="0" borderId="7" xfId="0" applyNumberFormat="1" applyFont="1" applyFill="1" applyBorder="1" applyAlignment="1">
      <alignment horizontal="center" vertical="center" shrinkToFit="1"/>
    </xf>
    <xf numFmtId="181" fontId="13" fillId="0" borderId="7" xfId="0" applyNumberFormat="1" applyFont="1" applyFill="1" applyBorder="1" applyAlignment="1">
      <alignment horizontal="center" vertical="center"/>
    </xf>
    <xf numFmtId="0" fontId="26" fillId="0" borderId="1" xfId="3" applyFont="1" applyBorder="1" applyAlignment="1">
      <alignment horizontal="center" vertical="center"/>
    </xf>
    <xf numFmtId="0" fontId="17" fillId="0" borderId="0" xfId="4" applyFont="1" applyBorder="1" applyAlignment="1">
      <alignment horizontal="center" vertical="center"/>
    </xf>
    <xf numFmtId="176" fontId="8" fillId="0" borderId="0" xfId="4" applyNumberFormat="1" applyFont="1" applyFill="1" applyBorder="1" applyAlignment="1">
      <alignment horizontal="center" vertical="center"/>
    </xf>
    <xf numFmtId="176" fontId="8" fillId="0" borderId="0" xfId="4" applyNumberFormat="1" applyFont="1" applyFill="1" applyBorder="1" applyAlignment="1">
      <alignment horizontal="left" vertical="center"/>
    </xf>
    <xf numFmtId="49" fontId="13" fillId="0" borderId="0" xfId="1" applyNumberFormat="1" applyFont="1" applyFill="1" applyBorder="1" applyAlignment="1">
      <alignment horizontal="left" vertical="top"/>
    </xf>
    <xf numFmtId="49" fontId="14" fillId="0" borderId="0" xfId="1" applyNumberFormat="1" applyFont="1" applyFill="1" applyBorder="1" applyAlignment="1">
      <alignment horizontal="left" vertical="center"/>
    </xf>
    <xf numFmtId="38" fontId="13" fillId="0" borderId="7" xfId="1" applyFont="1" applyBorder="1" applyAlignment="1">
      <alignment horizontal="left" vertical="top"/>
    </xf>
    <xf numFmtId="183" fontId="8" fillId="0" borderId="0" xfId="1" applyNumberFormat="1" applyFont="1" applyFill="1" applyBorder="1" applyAlignment="1">
      <alignment horizontal="right" vertical="center"/>
    </xf>
    <xf numFmtId="183" fontId="8" fillId="0" borderId="0" xfId="1" applyNumberFormat="1" applyFont="1" applyFill="1" applyBorder="1" applyAlignment="1">
      <alignment horizontal="left" vertical="center"/>
    </xf>
    <xf numFmtId="38" fontId="8" fillId="3" borderId="1" xfId="1" applyFont="1" applyFill="1" applyBorder="1" applyAlignment="1">
      <alignment horizontal="right" vertical="center"/>
    </xf>
    <xf numFmtId="0" fontId="8" fillId="3" borderId="1" xfId="0" applyFont="1" applyFill="1" applyBorder="1" applyAlignment="1">
      <alignment vertical="center"/>
    </xf>
    <xf numFmtId="0" fontId="8" fillId="3" borderId="1" xfId="0" applyFont="1" applyFill="1" applyBorder="1" applyAlignment="1">
      <alignment vertical="top" wrapText="1"/>
    </xf>
    <xf numFmtId="38" fontId="8" fillId="3" borderId="1" xfId="1" applyFont="1" applyFill="1" applyBorder="1">
      <alignment vertical="center"/>
    </xf>
    <xf numFmtId="179" fontId="13" fillId="2" borderId="12" xfId="1" applyNumberFormat="1" applyFont="1" applyFill="1" applyBorder="1" applyAlignment="1">
      <alignment horizontal="right" vertical="center" shrinkToFit="1"/>
    </xf>
    <xf numFmtId="178" fontId="13" fillId="2" borderId="11" xfId="1" applyNumberFormat="1" applyFont="1" applyFill="1" applyBorder="1" applyAlignment="1">
      <alignment horizontal="right" vertical="center" shrinkToFit="1"/>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179" fontId="13" fillId="2" borderId="20" xfId="1" applyNumberFormat="1" applyFont="1" applyFill="1" applyBorder="1" applyAlignment="1">
      <alignment horizontal="right" vertical="center" shrinkToFit="1"/>
    </xf>
    <xf numFmtId="178" fontId="13" fillId="2" borderId="20" xfId="1" applyNumberFormat="1" applyFont="1" applyFill="1" applyBorder="1" applyAlignment="1">
      <alignment horizontal="right" vertical="center" shrinkToFit="1"/>
    </xf>
    <xf numFmtId="0" fontId="14" fillId="0" borderId="20" xfId="0" applyFont="1" applyFill="1" applyBorder="1" applyAlignment="1">
      <alignment horizontal="center" vertical="center" shrinkToFit="1"/>
    </xf>
    <xf numFmtId="0" fontId="8" fillId="3" borderId="1" xfId="0" applyFont="1" applyFill="1" applyBorder="1" applyAlignment="1">
      <alignment vertical="top" shrinkToFit="1"/>
    </xf>
    <xf numFmtId="0" fontId="13" fillId="0" borderId="0" xfId="4" applyFont="1" applyAlignment="1">
      <alignment horizontal="left" vertical="center"/>
    </xf>
    <xf numFmtId="0" fontId="8" fillId="0" borderId="1" xfId="0" applyFont="1" applyBorder="1" applyAlignment="1">
      <alignment horizontal="center" vertical="center"/>
    </xf>
    <xf numFmtId="182" fontId="8" fillId="0" borderId="7" xfId="4" applyNumberFormat="1" applyFont="1" applyFill="1" applyBorder="1" applyAlignment="1">
      <alignment horizontal="center" vertical="center"/>
    </xf>
    <xf numFmtId="38" fontId="13" fillId="0" borderId="0" xfId="1" applyFont="1" applyFill="1" applyBorder="1" applyAlignment="1"/>
    <xf numFmtId="176" fontId="8" fillId="3" borderId="7" xfId="4" applyNumberFormat="1" applyFont="1" applyFill="1" applyBorder="1" applyAlignment="1">
      <alignment horizontal="center" vertical="center"/>
    </xf>
    <xf numFmtId="0" fontId="20" fillId="0" borderId="1" xfId="3" applyFont="1" applyBorder="1" applyAlignment="1">
      <alignment horizontal="center" vertical="center"/>
    </xf>
    <xf numFmtId="0" fontId="18" fillId="0" borderId="1" xfId="3" applyFont="1" applyBorder="1" applyAlignment="1">
      <alignment horizontal="center" vertical="center" shrinkToFit="1"/>
    </xf>
    <xf numFmtId="38" fontId="18" fillId="0" borderId="2" xfId="3" applyNumberFormat="1" applyFont="1" applyFill="1" applyBorder="1" applyAlignment="1">
      <alignment horizontal="right" vertical="center"/>
    </xf>
    <xf numFmtId="38" fontId="18" fillId="0" borderId="18" xfId="3" applyNumberFormat="1" applyFont="1" applyFill="1" applyBorder="1" applyAlignment="1">
      <alignment horizontal="right" vertical="center"/>
    </xf>
    <xf numFmtId="38" fontId="18" fillId="0" borderId="13" xfId="3" applyNumberFormat="1" applyFont="1" applyFill="1" applyBorder="1" applyAlignment="1">
      <alignment horizontal="right" vertical="center"/>
    </xf>
    <xf numFmtId="38" fontId="18" fillId="0" borderId="2" xfId="1" applyFont="1" applyFill="1" applyBorder="1" applyAlignment="1">
      <alignment horizontal="right" vertical="center"/>
    </xf>
    <xf numFmtId="38" fontId="18" fillId="0" borderId="13" xfId="1" applyFont="1" applyFill="1" applyBorder="1" applyAlignment="1">
      <alignment horizontal="right" vertical="center"/>
    </xf>
    <xf numFmtId="38" fontId="18" fillId="0" borderId="5" xfId="1" applyFont="1" applyFill="1" applyBorder="1" applyAlignment="1">
      <alignment vertical="center"/>
    </xf>
    <xf numFmtId="38" fontId="18" fillId="0" borderId="6" xfId="1" applyFont="1" applyFill="1" applyBorder="1" applyAlignment="1">
      <alignment vertical="center"/>
    </xf>
    <xf numFmtId="49" fontId="18" fillId="0" borderId="12" xfId="3" applyNumberFormat="1" applyFont="1" applyFill="1" applyBorder="1" applyAlignment="1">
      <alignment horizontal="center" vertical="center"/>
    </xf>
    <xf numFmtId="49" fontId="18" fillId="0" borderId="11" xfId="3" applyNumberFormat="1" applyFont="1" applyFill="1" applyBorder="1" applyAlignment="1">
      <alignment horizontal="center" vertical="center"/>
    </xf>
    <xf numFmtId="38" fontId="18" fillId="0" borderId="25" xfId="1" applyFont="1" applyFill="1" applyBorder="1" applyAlignment="1">
      <alignment vertical="center"/>
    </xf>
    <xf numFmtId="38" fontId="18" fillId="0" borderId="26" xfId="1" applyFont="1" applyFill="1" applyBorder="1" applyAlignment="1">
      <alignment vertical="center"/>
    </xf>
    <xf numFmtId="0" fontId="18" fillId="0" borderId="0" xfId="3" applyFont="1" applyAlignment="1">
      <alignment horizontal="left" vertical="center" wrapText="1"/>
    </xf>
    <xf numFmtId="0" fontId="18"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18" fillId="0" borderId="1" xfId="3" applyFont="1" applyBorder="1" applyAlignment="1">
      <alignment horizontal="center" vertical="center"/>
    </xf>
    <xf numFmtId="0" fontId="20" fillId="0" borderId="1" xfId="3" applyFont="1" applyFill="1" applyBorder="1" applyAlignment="1">
      <alignment horizontal="center" vertical="center" wrapText="1"/>
    </xf>
    <xf numFmtId="0" fontId="20" fillId="0" borderId="1" xfId="3" applyFont="1" applyFill="1" applyBorder="1" applyAlignment="1">
      <alignment horizontal="center" vertical="center"/>
    </xf>
    <xf numFmtId="0" fontId="20" fillId="3" borderId="1" xfId="3" applyFont="1" applyFill="1" applyBorder="1" applyAlignment="1">
      <alignment horizontal="center" vertical="center"/>
    </xf>
    <xf numFmtId="0" fontId="18" fillId="0" borderId="2" xfId="3" applyFont="1" applyBorder="1" applyAlignment="1">
      <alignment horizontal="center" vertical="center" shrinkToFit="1"/>
    </xf>
    <xf numFmtId="0" fontId="18" fillId="0" borderId="18" xfId="3" applyFont="1" applyBorder="1" applyAlignment="1">
      <alignment horizontal="center" vertical="center" shrinkToFit="1"/>
    </xf>
    <xf numFmtId="0" fontId="18" fillId="0" borderId="13" xfId="3" applyFont="1" applyBorder="1" applyAlignment="1">
      <alignment horizontal="center" vertical="center" shrinkToFit="1"/>
    </xf>
    <xf numFmtId="0" fontId="20" fillId="3" borderId="1" xfId="3" applyFont="1" applyFill="1" applyBorder="1" applyAlignment="1">
      <alignment horizontal="left" vertical="center" wrapText="1"/>
    </xf>
    <xf numFmtId="38" fontId="8" fillId="2" borderId="7" xfId="1" applyFont="1" applyFill="1" applyBorder="1" applyAlignment="1">
      <alignment horizontal="right" vertical="center"/>
    </xf>
    <xf numFmtId="38" fontId="8" fillId="0" borderId="9" xfId="1" applyFont="1" applyBorder="1" applyAlignment="1">
      <alignment horizontal="right" vertical="center"/>
    </xf>
    <xf numFmtId="38" fontId="8" fillId="0" borderId="9" xfId="1" applyFont="1" applyBorder="1">
      <alignment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38" fontId="8" fillId="2" borderId="5" xfId="1" applyFont="1" applyFill="1" applyBorder="1" applyAlignment="1">
      <alignment horizontal="right" vertical="center"/>
    </xf>
    <xf numFmtId="38" fontId="8" fillId="2" borderId="6" xfId="1" applyFont="1" applyFill="1" applyBorder="1" applyAlignment="1">
      <alignment horizontal="right" vertical="center"/>
    </xf>
    <xf numFmtId="38" fontId="8" fillId="0" borderId="7" xfId="1" applyFont="1" applyFill="1" applyBorder="1" applyAlignment="1">
      <alignment horizontal="right"/>
    </xf>
    <xf numFmtId="0" fontId="8" fillId="0" borderId="0" xfId="4" applyFont="1" applyAlignment="1">
      <alignment horizontal="left" vertical="center" shrinkToFit="1"/>
    </xf>
    <xf numFmtId="38" fontId="8" fillId="0" borderId="7" xfId="1" applyFont="1" applyFill="1" applyBorder="1" applyAlignment="1">
      <alignment horizontal="right" vertical="center"/>
    </xf>
    <xf numFmtId="49" fontId="13" fillId="0" borderId="8" xfId="4" applyNumberFormat="1" applyFont="1" applyBorder="1" applyAlignment="1">
      <alignment horizontal="left" vertical="top"/>
    </xf>
    <xf numFmtId="0" fontId="13" fillId="0" borderId="0" xfId="4" applyFont="1" applyBorder="1" applyAlignment="1">
      <alignment horizontal="center" vertical="top"/>
    </xf>
    <xf numFmtId="185" fontId="8" fillId="0" borderId="5" xfId="1" applyNumberFormat="1" applyFont="1" applyFill="1" applyBorder="1" applyAlignment="1">
      <alignment horizontal="right" vertical="center"/>
    </xf>
    <xf numFmtId="185" fontId="8" fillId="0" borderId="6" xfId="1" applyNumberFormat="1" applyFont="1" applyFill="1" applyBorder="1" applyAlignment="1">
      <alignment horizontal="right" vertical="center"/>
    </xf>
    <xf numFmtId="185" fontId="8" fillId="5" borderId="5" xfId="1" applyNumberFormat="1" applyFont="1" applyFill="1" applyBorder="1" applyAlignment="1">
      <alignment horizontal="right" vertical="center"/>
    </xf>
    <xf numFmtId="185" fontId="8" fillId="5" borderId="6" xfId="1" applyNumberFormat="1" applyFont="1" applyFill="1" applyBorder="1" applyAlignment="1">
      <alignment horizontal="right" vertical="center"/>
    </xf>
    <xf numFmtId="183" fontId="8" fillId="0" borderId="5" xfId="1" applyNumberFormat="1" applyFont="1" applyFill="1" applyBorder="1" applyAlignment="1">
      <alignment horizontal="right" vertical="center"/>
    </xf>
    <xf numFmtId="183" fontId="8" fillId="0" borderId="6" xfId="1" applyNumberFormat="1" applyFont="1" applyFill="1" applyBorder="1" applyAlignment="1">
      <alignment horizontal="right" vertical="center"/>
    </xf>
    <xf numFmtId="0" fontId="25" fillId="0" borderId="0" xfId="5" applyFont="1" applyAlignment="1">
      <alignment horizontal="center" vertical="center"/>
    </xf>
    <xf numFmtId="49" fontId="8" fillId="0" borderId="0" xfId="4" applyNumberFormat="1" applyFont="1" applyAlignment="1">
      <alignment horizontal="center" vertical="center" wrapText="1"/>
    </xf>
    <xf numFmtId="0" fontId="13" fillId="0" borderId="0" xfId="4" applyFont="1" applyAlignment="1">
      <alignment horizontal="left" vertical="center"/>
    </xf>
    <xf numFmtId="0" fontId="13" fillId="0" borderId="19" xfId="4" applyFont="1" applyBorder="1" applyAlignment="1">
      <alignment horizontal="center" vertical="center"/>
    </xf>
    <xf numFmtId="0" fontId="13" fillId="0" borderId="19" xfId="4" applyFont="1" applyBorder="1" applyAlignment="1">
      <alignment horizontal="left" vertical="center"/>
    </xf>
    <xf numFmtId="181" fontId="8" fillId="0" borderId="7" xfId="4" applyNumberFormat="1" applyFont="1" applyFill="1" applyBorder="1" applyAlignment="1">
      <alignment horizontal="center" vertical="center"/>
    </xf>
    <xf numFmtId="177" fontId="8" fillId="0" borderId="7" xfId="6" applyNumberFormat="1" applyFont="1" applyBorder="1" applyAlignment="1">
      <alignment horizontal="right" vertical="center"/>
    </xf>
    <xf numFmtId="176" fontId="8" fillId="3" borderId="7" xfId="4" applyNumberFormat="1" applyFont="1" applyFill="1" applyBorder="1" applyAlignment="1">
      <alignment horizontal="center" vertical="center"/>
    </xf>
    <xf numFmtId="176" fontId="8" fillId="2" borderId="7" xfId="4" applyNumberFormat="1" applyFont="1" applyFill="1" applyBorder="1" applyAlignment="1">
      <alignment horizontal="center" vertical="center"/>
    </xf>
    <xf numFmtId="0" fontId="17" fillId="0" borderId="7" xfId="4" applyFont="1" applyBorder="1" applyAlignment="1">
      <alignment horizontal="center" vertical="center"/>
    </xf>
    <xf numFmtId="0" fontId="8" fillId="0" borderId="0" xfId="4" applyFont="1" applyBorder="1" applyAlignment="1">
      <alignment horizontal="center" vertical="center"/>
    </xf>
    <xf numFmtId="184" fontId="8" fillId="0" borderId="7" xfId="6" applyNumberFormat="1" applyFont="1" applyBorder="1" applyAlignment="1">
      <alignment horizontal="right" vertical="center"/>
    </xf>
    <xf numFmtId="38" fontId="13" fillId="0" borderId="8" xfId="1" applyFont="1" applyBorder="1" applyAlignment="1">
      <alignment horizontal="left" vertical="top"/>
    </xf>
    <xf numFmtId="179" fontId="13" fillId="2" borderId="12" xfId="1" applyNumberFormat="1" applyFont="1" applyFill="1" applyBorder="1" applyAlignment="1">
      <alignment horizontal="right" vertical="center" shrinkToFit="1"/>
    </xf>
    <xf numFmtId="179" fontId="13" fillId="2" borderId="11" xfId="1" applyNumberFormat="1" applyFont="1" applyFill="1" applyBorder="1" applyAlignment="1">
      <alignment horizontal="right" vertical="center" shrinkToFit="1"/>
    </xf>
    <xf numFmtId="178" fontId="13" fillId="2" borderId="12" xfId="1" applyNumberFormat="1" applyFont="1" applyFill="1" applyBorder="1" applyAlignment="1">
      <alignment horizontal="right" vertical="center" shrinkToFit="1"/>
    </xf>
    <xf numFmtId="178" fontId="13" fillId="2" borderId="11" xfId="1" applyNumberFormat="1" applyFont="1" applyFill="1" applyBorder="1" applyAlignment="1">
      <alignment horizontal="right" vertical="center" shrinkToFit="1"/>
    </xf>
    <xf numFmtId="0" fontId="13" fillId="0" borderId="12" xfId="0" applyNumberFormat="1" applyFont="1" applyFill="1" applyBorder="1" applyAlignment="1">
      <alignment horizontal="left" vertical="center" wrapText="1"/>
    </xf>
    <xf numFmtId="0" fontId="13" fillId="0" borderId="11"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shrinkToFit="1"/>
    </xf>
    <xf numFmtId="0" fontId="13" fillId="0" borderId="18" xfId="0" applyNumberFormat="1" applyFont="1" applyFill="1" applyBorder="1" applyAlignment="1">
      <alignment horizontal="center" vertical="center" shrinkToFit="1"/>
    </xf>
    <xf numFmtId="0" fontId="13" fillId="0" borderId="13" xfId="0" applyNumberFormat="1" applyFont="1" applyFill="1" applyBorder="1" applyAlignment="1">
      <alignment horizontal="center" vertical="center" shrinkToFit="1"/>
    </xf>
    <xf numFmtId="178" fontId="13" fillId="0" borderId="12" xfId="1" applyNumberFormat="1" applyFont="1" applyFill="1" applyBorder="1" applyAlignment="1">
      <alignment horizontal="right" vertical="center" shrinkToFit="1"/>
    </xf>
    <xf numFmtId="178" fontId="13" fillId="0" borderId="11" xfId="1" applyNumberFormat="1" applyFont="1" applyFill="1" applyBorder="1" applyAlignment="1">
      <alignment horizontal="right" vertical="center" shrinkToFit="1"/>
    </xf>
    <xf numFmtId="0" fontId="13" fillId="2" borderId="17" xfId="0" applyNumberFormat="1" applyFont="1" applyFill="1" applyBorder="1" applyAlignment="1">
      <alignment horizontal="center" vertical="center" shrinkToFit="1"/>
    </xf>
    <xf numFmtId="0" fontId="13" fillId="2" borderId="16" xfId="0" applyNumberFormat="1" applyFont="1" applyFill="1" applyBorder="1" applyAlignment="1">
      <alignment horizontal="center" vertical="center" shrinkToFit="1"/>
    </xf>
    <xf numFmtId="0" fontId="13" fillId="2" borderId="3" xfId="0" applyNumberFormat="1" applyFont="1" applyFill="1" applyBorder="1" applyAlignment="1">
      <alignment horizontal="center" vertical="center" shrinkToFit="1"/>
    </xf>
    <xf numFmtId="0" fontId="13" fillId="2" borderId="15" xfId="0" applyNumberFormat="1" applyFont="1" applyFill="1" applyBorder="1" applyAlignment="1">
      <alignment horizontal="center" vertical="center" shrinkToFit="1"/>
    </xf>
    <xf numFmtId="0" fontId="13" fillId="2" borderId="12" xfId="0" applyNumberFormat="1" applyFont="1" applyFill="1" applyBorder="1" applyAlignment="1">
      <alignment horizontal="left" vertical="center" shrinkToFit="1"/>
    </xf>
    <xf numFmtId="0" fontId="13" fillId="2" borderId="11" xfId="0" applyNumberFormat="1" applyFont="1" applyFill="1" applyBorder="1" applyAlignment="1">
      <alignment horizontal="left" vertical="center" shrinkToFit="1"/>
    </xf>
    <xf numFmtId="180" fontId="13" fillId="2" borderId="12" xfId="1" applyNumberFormat="1" applyFont="1" applyFill="1" applyBorder="1" applyAlignment="1">
      <alignment horizontal="center" vertical="center" shrinkToFit="1"/>
    </xf>
    <xf numFmtId="180" fontId="13" fillId="2" borderId="20" xfId="1" applyNumberFormat="1" applyFont="1" applyFill="1" applyBorder="1" applyAlignment="1">
      <alignment horizontal="center" vertical="center" shrinkToFit="1"/>
    </xf>
    <xf numFmtId="180" fontId="13" fillId="2" borderId="11" xfId="1" applyNumberFormat="1" applyFont="1" applyFill="1" applyBorder="1" applyAlignment="1">
      <alignment horizontal="center" vertical="center" shrinkToFit="1"/>
    </xf>
    <xf numFmtId="0" fontId="13" fillId="0" borderId="0" xfId="0" applyFont="1" applyFill="1" applyBorder="1" applyAlignment="1">
      <alignment horizontal="left" vertical="top"/>
    </xf>
    <xf numFmtId="0" fontId="13" fillId="0" borderId="2"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7"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 xfId="0" applyFont="1" applyFill="1" applyBorder="1" applyAlignment="1">
      <alignment horizontal="center" vertical="center"/>
    </xf>
    <xf numFmtId="0" fontId="23" fillId="0" borderId="0" xfId="0" applyFont="1" applyFill="1" applyAlignment="1">
      <alignment horizontal="center" vertical="center"/>
    </xf>
    <xf numFmtId="0" fontId="22" fillId="0" borderId="0" xfId="0" applyFont="1" applyBorder="1" applyAlignment="1">
      <alignment horizontal="left" vertical="top" wrapText="1"/>
    </xf>
    <xf numFmtId="38" fontId="8" fillId="0" borderId="2" xfId="1" applyFont="1" applyBorder="1" applyAlignment="1">
      <alignment horizontal="center" vertical="center" wrapText="1"/>
    </xf>
    <xf numFmtId="38" fontId="8" fillId="0" borderId="18" xfId="1" applyFont="1" applyBorder="1" applyAlignment="1">
      <alignment horizontal="center" vertical="center" wrapText="1"/>
    </xf>
    <xf numFmtId="38" fontId="8" fillId="0" borderId="13" xfId="1" applyFont="1" applyBorder="1" applyAlignment="1">
      <alignment horizontal="center" vertical="center" wrapText="1"/>
    </xf>
    <xf numFmtId="0" fontId="14" fillId="0" borderId="16" xfId="0" applyFont="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38" fontId="8" fillId="2" borderId="2" xfId="1" applyFont="1" applyFill="1" applyBorder="1" applyAlignment="1">
      <alignment horizontal="center" vertical="center"/>
    </xf>
    <xf numFmtId="38" fontId="8" fillId="2" borderId="13" xfId="1" applyFont="1" applyFill="1" applyBorder="1" applyAlignment="1">
      <alignment horizontal="center" vertical="center"/>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 xfId="0" applyFont="1" applyBorder="1" applyAlignment="1">
      <alignment horizontal="center" vertical="center"/>
    </xf>
    <xf numFmtId="38" fontId="8" fillId="3" borderId="1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15" xfId="1" applyFont="1" applyFill="1" applyBorder="1" applyAlignment="1">
      <alignment horizontal="center" vertical="center" wrapText="1"/>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14" fillId="0" borderId="22" xfId="0" applyFont="1" applyBorder="1" applyAlignment="1">
      <alignment horizontal="left" vertical="top" wrapText="1"/>
    </xf>
    <xf numFmtId="0" fontId="14" fillId="0" borderId="1" xfId="0" applyFont="1" applyBorder="1" applyAlignment="1">
      <alignment horizontal="left" vertical="top" wrapText="1"/>
    </xf>
    <xf numFmtId="0" fontId="8" fillId="0" borderId="18" xfId="0" applyFont="1" applyBorder="1" applyAlignment="1">
      <alignment horizontal="center" vertical="center"/>
    </xf>
    <xf numFmtId="0" fontId="8" fillId="0" borderId="23" xfId="0" applyFont="1" applyBorder="1" applyAlignment="1">
      <alignment horizontal="center" vertical="center"/>
    </xf>
  </cellXfs>
  <cellStyles count="7">
    <cellStyle name="パーセント 2" xfId="6" xr:uid="{00000000-0005-0000-0000-000000000000}"/>
    <cellStyle name="桁区切り" xfId="1" builtinId="6"/>
    <cellStyle name="桁区切り 2" xfId="2" xr:uid="{00000000-0005-0000-0000-000002000000}"/>
    <cellStyle name="標準" xfId="0" builtinId="0"/>
    <cellStyle name="標準 2" xfId="3" xr:uid="{00000000-0005-0000-0000-000004000000}"/>
    <cellStyle name="標準 2 2" xfId="5" xr:uid="{00000000-0005-0000-0000-000005000000}"/>
    <cellStyle name="標準 3" xfId="4" xr:uid="{00000000-0005-0000-0000-00000600000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73818</xdr:colOff>
      <xdr:row>4</xdr:row>
      <xdr:rowOff>61913</xdr:rowOff>
    </xdr:from>
    <xdr:to>
      <xdr:col>20</xdr:col>
      <xdr:colOff>311943</xdr:colOff>
      <xdr:row>5</xdr:row>
      <xdr:rowOff>23813</xdr:rowOff>
    </xdr:to>
    <xdr:sp macro="" textlink="">
      <xdr:nvSpPr>
        <xdr:cNvPr id="2" name="テキスト ボックス 1">
          <a:extLst>
            <a:ext uri="{FF2B5EF4-FFF2-40B4-BE49-F238E27FC236}">
              <a16:creationId xmlns:a16="http://schemas.microsoft.com/office/drawing/2014/main" id="{36F0E3C2-841B-4AA0-93A8-AC7D8D9E46C8}"/>
            </a:ext>
          </a:extLst>
        </xdr:cNvPr>
        <xdr:cNvSpPr txBox="1"/>
      </xdr:nvSpPr>
      <xdr:spPr>
        <a:xfrm>
          <a:off x="11237118" y="1109663"/>
          <a:ext cx="3838575" cy="247650"/>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58163" y="1228724"/>
          <a:ext cx="3571875" cy="48101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view="pageBreakPreview" zoomScale="85" zoomScaleNormal="55" zoomScaleSheetLayoutView="85" workbookViewId="0">
      <selection activeCell="C17" sqref="C17"/>
    </sheetView>
  </sheetViews>
  <sheetFormatPr defaultColWidth="9" defaultRowHeight="13.2" x14ac:dyDescent="0.2"/>
  <cols>
    <col min="1" max="1" width="5.6640625" style="2" customWidth="1"/>
    <col min="2" max="2" width="4.6640625" style="2" customWidth="1"/>
    <col min="3" max="6" width="10.6640625" style="2" customWidth="1"/>
    <col min="7" max="8" width="5.6640625" style="2" customWidth="1"/>
    <col min="9" max="14" width="10.6640625" style="2" customWidth="1"/>
    <col min="15" max="15" width="8.6640625" style="2" customWidth="1"/>
    <col min="16" max="16384" width="9" style="2"/>
  </cols>
  <sheetData>
    <row r="1" spans="1:15" ht="22.5" customHeight="1" x14ac:dyDescent="0.2">
      <c r="A1" s="84" t="s">
        <v>127</v>
      </c>
      <c r="K1" s="149"/>
      <c r="L1" s="150"/>
      <c r="M1" s="150"/>
      <c r="N1" s="150"/>
    </row>
    <row r="2" spans="1:15" ht="13.5" customHeight="1" x14ac:dyDescent="0.2">
      <c r="K2" s="4"/>
      <c r="L2" s="3"/>
      <c r="M2" s="3"/>
    </row>
    <row r="3" spans="1:15" ht="13.5" customHeight="1" x14ac:dyDescent="0.2">
      <c r="K3" s="4"/>
      <c r="L3" s="3"/>
      <c r="M3" s="3"/>
    </row>
    <row r="4" spans="1:15" ht="13.5" customHeight="1" x14ac:dyDescent="0.2">
      <c r="K4" s="4"/>
      <c r="L4" s="3"/>
      <c r="M4" s="3"/>
    </row>
    <row r="5" spans="1:15" ht="13.5" customHeight="1" x14ac:dyDescent="0.2">
      <c r="K5" s="4"/>
      <c r="L5" s="3"/>
      <c r="M5" s="3"/>
    </row>
    <row r="6" spans="1:15" ht="13.5" customHeight="1" x14ac:dyDescent="0.2">
      <c r="K6" s="4"/>
      <c r="L6" s="3"/>
      <c r="M6" s="3"/>
    </row>
    <row r="7" spans="1:15" ht="13.5" customHeight="1" x14ac:dyDescent="0.2">
      <c r="K7" s="4"/>
      <c r="L7" s="3"/>
      <c r="M7" s="3"/>
    </row>
    <row r="8" spans="1:15" ht="30" customHeight="1" x14ac:dyDescent="0.2">
      <c r="A8" s="151" t="s">
        <v>128</v>
      </c>
      <c r="B8" s="151"/>
      <c r="C8" s="151"/>
      <c r="D8" s="151"/>
      <c r="E8" s="151"/>
      <c r="F8" s="151"/>
      <c r="G8" s="151"/>
      <c r="H8" s="151"/>
      <c r="I8" s="151"/>
      <c r="J8" s="151"/>
      <c r="K8" s="151"/>
      <c r="L8" s="151"/>
      <c r="M8" s="151"/>
      <c r="N8" s="5"/>
      <c r="O8" s="5"/>
    </row>
    <row r="9" spans="1:15" ht="30" customHeight="1" x14ac:dyDescent="0.2">
      <c r="A9" s="151"/>
      <c r="B9" s="151"/>
      <c r="C9" s="151"/>
      <c r="D9" s="151"/>
      <c r="E9" s="151"/>
      <c r="F9" s="151"/>
      <c r="G9" s="151"/>
      <c r="H9" s="151"/>
      <c r="I9" s="151"/>
      <c r="J9" s="151"/>
      <c r="K9" s="151"/>
      <c r="L9" s="151"/>
      <c r="M9" s="151"/>
      <c r="N9" s="5"/>
      <c r="O9" s="5"/>
    </row>
    <row r="10" spans="1:15" ht="30" customHeight="1" x14ac:dyDescent="0.2">
      <c r="A10" s="61"/>
      <c r="B10" s="26" t="s">
        <v>25</v>
      </c>
      <c r="C10" s="61"/>
      <c r="D10" s="61"/>
      <c r="E10" s="61"/>
      <c r="F10" s="61"/>
      <c r="G10" s="61"/>
      <c r="H10" s="61"/>
      <c r="I10" s="61"/>
      <c r="J10" s="61"/>
      <c r="K10" s="61"/>
      <c r="L10" s="61"/>
      <c r="M10" s="61"/>
      <c r="N10" s="5"/>
      <c r="O10" s="5"/>
    </row>
    <row r="11" spans="1:15" ht="30" customHeight="1" x14ac:dyDescent="0.2">
      <c r="A11" s="61"/>
      <c r="B11" s="61"/>
      <c r="C11" s="135" t="s">
        <v>20</v>
      </c>
      <c r="D11" s="135"/>
      <c r="E11" s="155"/>
      <c r="F11" s="155"/>
      <c r="G11" s="155"/>
      <c r="H11" s="155"/>
      <c r="I11" s="155"/>
      <c r="J11" s="155"/>
      <c r="K11" s="155"/>
      <c r="L11" s="155"/>
      <c r="M11" s="155"/>
      <c r="N11" s="5"/>
      <c r="O11" s="5"/>
    </row>
    <row r="12" spans="1:15" ht="30" customHeight="1" x14ac:dyDescent="0.2">
      <c r="A12" s="61"/>
      <c r="B12" s="61"/>
      <c r="C12" s="135" t="s">
        <v>21</v>
      </c>
      <c r="D12" s="135"/>
      <c r="E12" s="155"/>
      <c r="F12" s="155"/>
      <c r="G12" s="155"/>
      <c r="H12" s="155"/>
      <c r="I12" s="155"/>
      <c r="J12" s="155"/>
      <c r="K12" s="155"/>
      <c r="L12" s="155"/>
      <c r="M12" s="155"/>
      <c r="N12" s="5"/>
      <c r="O12" s="5"/>
    </row>
    <row r="13" spans="1:15" ht="30" customHeight="1" x14ac:dyDescent="0.2">
      <c r="A13" s="61"/>
      <c r="B13" s="61"/>
      <c r="C13" s="135" t="s">
        <v>22</v>
      </c>
      <c r="D13" s="135"/>
      <c r="E13" s="155"/>
      <c r="F13" s="155"/>
      <c r="G13" s="155"/>
      <c r="H13" s="155"/>
      <c r="I13" s="155"/>
      <c r="J13" s="155"/>
      <c r="K13" s="155"/>
      <c r="L13" s="155"/>
      <c r="M13" s="155"/>
      <c r="N13" s="5"/>
      <c r="O13" s="5"/>
    </row>
    <row r="14" spans="1:15" ht="30" customHeight="1" x14ac:dyDescent="0.2">
      <c r="A14" s="61"/>
      <c r="B14" s="61"/>
      <c r="C14" s="135" t="s">
        <v>23</v>
      </c>
      <c r="D14" s="135"/>
      <c r="E14" s="159" t="s">
        <v>24</v>
      </c>
      <c r="F14" s="159"/>
      <c r="G14" s="159"/>
      <c r="H14" s="159"/>
      <c r="I14" s="159"/>
      <c r="J14" s="159"/>
      <c r="K14" s="159"/>
      <c r="L14" s="159"/>
      <c r="M14" s="159"/>
      <c r="N14" s="5"/>
      <c r="O14" s="5"/>
    </row>
    <row r="15" spans="1:15" ht="71.25" customHeight="1" x14ac:dyDescent="0.2">
      <c r="B15" s="61"/>
      <c r="C15" s="135"/>
      <c r="D15" s="135"/>
      <c r="E15" s="159"/>
      <c r="F15" s="159"/>
      <c r="G15" s="159"/>
      <c r="H15" s="159"/>
      <c r="I15" s="159"/>
      <c r="J15" s="159"/>
      <c r="K15" s="159"/>
      <c r="L15" s="159"/>
      <c r="M15" s="159"/>
    </row>
    <row r="16" spans="1:15" ht="71.25" customHeight="1" x14ac:dyDescent="0.2">
      <c r="B16" s="61"/>
      <c r="C16" s="62"/>
      <c r="D16" s="62"/>
      <c r="E16" s="63"/>
      <c r="F16" s="63"/>
      <c r="G16" s="63"/>
      <c r="H16" s="63"/>
      <c r="I16" s="63"/>
      <c r="J16" s="63"/>
      <c r="K16" s="63"/>
      <c r="L16" s="63"/>
      <c r="M16" s="63"/>
    </row>
    <row r="17" spans="2:15" s="7" customFormat="1" ht="30" customHeight="1" x14ac:dyDescent="0.2">
      <c r="B17" s="26" t="s">
        <v>134</v>
      </c>
      <c r="D17" s="6"/>
      <c r="E17" s="6"/>
      <c r="L17" s="64" t="s">
        <v>27</v>
      </c>
      <c r="N17" s="64"/>
    </row>
    <row r="18" spans="2:15" ht="40.049999999999997" customHeight="1" x14ac:dyDescent="0.2">
      <c r="B18" s="152" t="s">
        <v>15</v>
      </c>
      <c r="C18" s="135"/>
      <c r="D18" s="135"/>
      <c r="E18" s="135"/>
      <c r="F18" s="135"/>
      <c r="G18" s="135" t="s">
        <v>13</v>
      </c>
      <c r="H18" s="135"/>
      <c r="I18" s="135"/>
      <c r="J18" s="108" t="s">
        <v>14</v>
      </c>
      <c r="K18" s="153" t="s">
        <v>73</v>
      </c>
      <c r="L18" s="154"/>
      <c r="M18" s="153" t="s">
        <v>117</v>
      </c>
      <c r="N18" s="154"/>
    </row>
    <row r="19" spans="2:15" s="7" customFormat="1" ht="25.05" customHeight="1" thickBot="1" x14ac:dyDescent="0.25">
      <c r="B19" s="156" t="s">
        <v>68</v>
      </c>
      <c r="C19" s="157"/>
      <c r="D19" s="157"/>
      <c r="E19" s="157"/>
      <c r="F19" s="158"/>
      <c r="G19" s="137" t="e">
        <f>'シート２.運行対象経費・補助金額（路線バス）'!K58</f>
        <v>#DIV/0!</v>
      </c>
      <c r="H19" s="138"/>
      <c r="I19" s="139"/>
      <c r="J19" s="144" t="s">
        <v>77</v>
      </c>
      <c r="K19" s="140" t="e">
        <f>G19*J19</f>
        <v>#DIV/0!</v>
      </c>
      <c r="L19" s="141"/>
      <c r="M19" s="146"/>
      <c r="N19" s="147"/>
    </row>
    <row r="20" spans="2:15" s="7" customFormat="1" ht="25.05" customHeight="1" thickBot="1" x14ac:dyDescent="0.25">
      <c r="B20" s="136" t="s">
        <v>31</v>
      </c>
      <c r="C20" s="136"/>
      <c r="D20" s="136"/>
      <c r="E20" s="136"/>
      <c r="F20" s="136"/>
      <c r="G20" s="137" t="e">
        <f>G19</f>
        <v>#DIV/0!</v>
      </c>
      <c r="H20" s="138"/>
      <c r="I20" s="139"/>
      <c r="J20" s="145"/>
      <c r="K20" s="140" t="e">
        <f>K19</f>
        <v>#DIV/0!</v>
      </c>
      <c r="L20" s="141"/>
      <c r="M20" s="142" t="e">
        <f>ROUNDDOWN(K20,-3)</f>
        <v>#DIV/0!</v>
      </c>
      <c r="N20" s="143"/>
    </row>
    <row r="21" spans="2:15" ht="5.25" customHeight="1" x14ac:dyDescent="0.2"/>
    <row r="22" spans="2:15" ht="26.25" customHeight="1" x14ac:dyDescent="0.2">
      <c r="B22" s="148" t="s">
        <v>28</v>
      </c>
      <c r="C22" s="148"/>
      <c r="D22" s="148"/>
      <c r="E22" s="148"/>
      <c r="F22" s="148"/>
      <c r="G22" s="148"/>
      <c r="H22" s="148"/>
      <c r="I22" s="148"/>
      <c r="J22" s="148"/>
      <c r="K22" s="148"/>
      <c r="L22" s="148"/>
      <c r="M22" s="148"/>
      <c r="N22" s="148"/>
      <c r="O22" s="8"/>
    </row>
    <row r="23" spans="2:15" ht="20.100000000000001" customHeight="1" x14ac:dyDescent="0.2">
      <c r="B23" s="25"/>
      <c r="C23" s="8"/>
      <c r="D23" s="8"/>
      <c r="E23" s="8"/>
      <c r="F23" s="8"/>
      <c r="G23" s="8"/>
      <c r="H23" s="8"/>
      <c r="I23" s="8"/>
      <c r="J23" s="8"/>
      <c r="K23" s="8"/>
      <c r="L23" s="8"/>
      <c r="M23" s="8"/>
      <c r="N23" s="8"/>
      <c r="O23" s="8"/>
    </row>
    <row r="24" spans="2:15" ht="5.25" customHeight="1" x14ac:dyDescent="0.2"/>
    <row r="25" spans="2:15" ht="15" customHeight="1" x14ac:dyDescent="0.2">
      <c r="B25" s="8"/>
      <c r="C25" s="8"/>
      <c r="D25" s="8"/>
      <c r="E25" s="8"/>
      <c r="F25" s="8"/>
      <c r="G25" s="8"/>
      <c r="H25" s="8"/>
      <c r="I25" s="8"/>
      <c r="J25" s="8"/>
      <c r="K25" s="8"/>
      <c r="L25" s="8"/>
      <c r="M25" s="8"/>
      <c r="N25" s="8"/>
      <c r="O25" s="8"/>
    </row>
    <row r="26" spans="2:15" ht="15" customHeight="1" x14ac:dyDescent="0.2"/>
    <row r="27" spans="2:15" ht="15" customHeight="1" x14ac:dyDescent="0.2"/>
    <row r="28" spans="2:15" ht="15" customHeight="1" x14ac:dyDescent="0.2"/>
    <row r="29" spans="2:15" ht="15" customHeight="1" x14ac:dyDescent="0.2"/>
    <row r="30" spans="2:15" ht="15" customHeight="1" x14ac:dyDescent="0.2"/>
    <row r="31" spans="2:15" ht="15" customHeight="1" x14ac:dyDescent="0.2"/>
    <row r="32" spans="2:15" ht="15" customHeight="1" x14ac:dyDescent="0.2"/>
    <row r="33" ht="15" customHeight="1" x14ac:dyDescent="0.2"/>
    <row r="34" ht="15" customHeight="1" x14ac:dyDescent="0.2"/>
  </sheetData>
  <mergeCells count="25">
    <mergeCell ref="B22:N22"/>
    <mergeCell ref="K1:N1"/>
    <mergeCell ref="A9:M9"/>
    <mergeCell ref="A8:M8"/>
    <mergeCell ref="B18:F18"/>
    <mergeCell ref="G18:I18"/>
    <mergeCell ref="M18:N18"/>
    <mergeCell ref="K18:L18"/>
    <mergeCell ref="C11:D11"/>
    <mergeCell ref="C12:D12"/>
    <mergeCell ref="C13:D13"/>
    <mergeCell ref="E11:M11"/>
    <mergeCell ref="B19:F19"/>
    <mergeCell ref="E12:M12"/>
    <mergeCell ref="E13:M13"/>
    <mergeCell ref="E14:M15"/>
    <mergeCell ref="C14:D15"/>
    <mergeCell ref="B20:F20"/>
    <mergeCell ref="G20:I20"/>
    <mergeCell ref="K20:L20"/>
    <mergeCell ref="M20:N20"/>
    <mergeCell ref="G19:I19"/>
    <mergeCell ref="K19:L19"/>
    <mergeCell ref="J19:J20"/>
    <mergeCell ref="M19:N19"/>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9"/>
  <sheetViews>
    <sheetView tabSelected="1" view="pageBreakPreview" topLeftCell="A10" zoomScaleNormal="55" zoomScaleSheetLayoutView="100" workbookViewId="0">
      <selection activeCell="K31" sqref="K31"/>
    </sheetView>
  </sheetViews>
  <sheetFormatPr defaultColWidth="9" defaultRowHeight="14.4" x14ac:dyDescent="0.2"/>
  <cols>
    <col min="1" max="1" width="3.6640625" style="29" customWidth="1"/>
    <col min="2" max="4" width="2.44140625" style="29" customWidth="1"/>
    <col min="5" max="13" width="9.6640625" style="29" customWidth="1"/>
    <col min="14" max="14" width="2.44140625" style="37" customWidth="1"/>
    <col min="15" max="16" width="2.44140625" style="29" customWidth="1"/>
    <col min="17" max="17" width="9.6640625" style="29" customWidth="1"/>
    <col min="18" max="16384" width="9" style="29"/>
  </cols>
  <sheetData>
    <row r="1" spans="1:17" x14ac:dyDescent="0.2">
      <c r="A1" s="180" t="s">
        <v>129</v>
      </c>
      <c r="B1" s="180"/>
      <c r="C1" s="180"/>
      <c r="D1" s="180"/>
      <c r="E1" s="180"/>
      <c r="F1" s="180"/>
      <c r="G1" s="180"/>
      <c r="H1" s="180"/>
      <c r="I1" s="180"/>
      <c r="J1" s="180"/>
      <c r="K1" s="180"/>
      <c r="L1" s="180"/>
      <c r="M1" s="180"/>
      <c r="N1" s="180"/>
      <c r="O1" s="180"/>
    </row>
    <row r="2" spans="1:17" x14ac:dyDescent="0.2">
      <c r="A2" s="130"/>
      <c r="B2" s="130"/>
      <c r="C2" s="130"/>
      <c r="D2" s="130"/>
      <c r="E2" s="130"/>
      <c r="F2" s="130"/>
      <c r="G2" s="130"/>
      <c r="H2" s="130"/>
      <c r="I2" s="130"/>
      <c r="J2" s="130"/>
      <c r="K2" s="130"/>
      <c r="L2" s="130"/>
      <c r="M2" s="130"/>
      <c r="N2" s="130"/>
      <c r="O2" s="130"/>
    </row>
    <row r="3" spans="1:17" x14ac:dyDescent="0.2">
      <c r="A3" s="130"/>
      <c r="B3" s="130"/>
      <c r="C3" s="130"/>
      <c r="D3" s="130"/>
      <c r="E3" s="130"/>
      <c r="F3" s="130"/>
      <c r="G3" s="130"/>
      <c r="H3" s="130"/>
      <c r="I3" s="130"/>
      <c r="J3" s="130"/>
      <c r="K3" s="130"/>
      <c r="L3" s="130"/>
      <c r="M3" s="130"/>
      <c r="N3" s="130"/>
      <c r="O3" s="130"/>
    </row>
    <row r="4" spans="1:17" s="30" customFormat="1" ht="30" customHeight="1" x14ac:dyDescent="0.2">
      <c r="A4" s="178" t="s">
        <v>130</v>
      </c>
      <c r="B4" s="178"/>
      <c r="C4" s="178"/>
      <c r="D4" s="178"/>
      <c r="E4" s="178"/>
      <c r="F4" s="178"/>
      <c r="G4" s="178"/>
      <c r="H4" s="178"/>
      <c r="I4" s="178"/>
      <c r="J4" s="178"/>
      <c r="K4" s="178"/>
      <c r="L4" s="178"/>
      <c r="M4" s="178"/>
      <c r="N4" s="178"/>
      <c r="O4" s="178"/>
    </row>
    <row r="5" spans="1:17" s="30" customFormat="1" ht="30" customHeight="1" x14ac:dyDescent="0.2">
      <c r="A5" s="178"/>
      <c r="B5" s="178"/>
      <c r="C5" s="178"/>
      <c r="D5" s="178"/>
      <c r="E5" s="178"/>
      <c r="F5" s="178"/>
      <c r="G5" s="178"/>
      <c r="H5" s="178"/>
      <c r="I5" s="178"/>
      <c r="J5" s="178"/>
      <c r="K5" s="178"/>
      <c r="L5" s="178"/>
      <c r="M5" s="178"/>
      <c r="N5" s="105"/>
      <c r="O5" s="105"/>
    </row>
    <row r="6" spans="1:17" ht="15" customHeight="1" x14ac:dyDescent="0.2">
      <c r="A6" s="31"/>
      <c r="B6" s="32"/>
      <c r="C6" s="32"/>
      <c r="D6" s="32"/>
      <c r="E6" s="32"/>
      <c r="F6" s="32"/>
      <c r="G6" s="32"/>
      <c r="H6" s="32"/>
      <c r="I6" s="32"/>
      <c r="J6" s="32"/>
      <c r="K6" s="32"/>
      <c r="L6" s="32"/>
      <c r="M6" s="32"/>
      <c r="N6" s="32"/>
      <c r="O6" s="32"/>
    </row>
    <row r="7" spans="1:17" ht="15" customHeight="1" x14ac:dyDescent="0.2">
      <c r="A7" s="31"/>
      <c r="B7" s="32"/>
      <c r="C7" s="32"/>
      <c r="D7" s="32"/>
      <c r="E7" s="32"/>
      <c r="F7" s="32"/>
      <c r="G7" s="32"/>
      <c r="H7" s="32"/>
      <c r="I7" s="32"/>
      <c r="J7" s="32"/>
      <c r="K7" s="32"/>
      <c r="L7" s="32"/>
      <c r="M7" s="32"/>
      <c r="N7" s="32"/>
      <c r="O7" s="32"/>
    </row>
    <row r="8" spans="1:17" ht="17.25" customHeight="1" thickBot="1" x14ac:dyDescent="0.25">
      <c r="A8" s="33"/>
      <c r="B8" s="181" t="s">
        <v>8</v>
      </c>
      <c r="C8" s="181"/>
      <c r="D8" s="181"/>
      <c r="E8" s="182" t="s">
        <v>136</v>
      </c>
      <c r="F8" s="182"/>
      <c r="G8" s="33"/>
      <c r="H8" s="33"/>
      <c r="I8" s="34"/>
      <c r="J8" s="34"/>
      <c r="K8" s="34" t="s">
        <v>0</v>
      </c>
      <c r="L8" s="183">
        <f>'シート1.補助金額計算書'!E11</f>
        <v>0</v>
      </c>
      <c r="M8" s="183"/>
      <c r="N8" s="183"/>
      <c r="O8" s="183"/>
    </row>
    <row r="9" spans="1:17" ht="17.25" customHeight="1" x14ac:dyDescent="0.2">
      <c r="A9" s="33"/>
      <c r="B9" s="34"/>
      <c r="C9" s="34"/>
      <c r="D9" s="33"/>
      <c r="E9" s="33"/>
      <c r="F9" s="33"/>
      <c r="G9" s="33"/>
      <c r="H9" s="34"/>
      <c r="I9" s="34"/>
      <c r="J9" s="34"/>
      <c r="K9" s="35"/>
      <c r="L9" s="35"/>
      <c r="M9" s="35"/>
      <c r="N9" s="35"/>
    </row>
    <row r="10" spans="1:17" ht="6.75" customHeight="1" x14ac:dyDescent="0.2">
      <c r="A10" s="33"/>
      <c r="B10" s="33"/>
      <c r="C10" s="33"/>
      <c r="D10" s="33"/>
      <c r="E10" s="33"/>
      <c r="F10" s="33"/>
      <c r="G10" s="33"/>
      <c r="H10" s="33"/>
      <c r="I10" s="34"/>
      <c r="J10" s="35"/>
      <c r="K10" s="35"/>
      <c r="L10" s="35"/>
      <c r="M10" s="35"/>
      <c r="N10" s="35"/>
    </row>
    <row r="11" spans="1:17" ht="15.75" customHeight="1" x14ac:dyDescent="0.2">
      <c r="A11" s="36" t="s">
        <v>118</v>
      </c>
      <c r="B11" s="33"/>
      <c r="C11" s="33"/>
      <c r="D11" s="33"/>
      <c r="E11" s="33"/>
      <c r="F11" s="33"/>
      <c r="G11" s="33"/>
      <c r="H11" s="33"/>
      <c r="I11" s="34"/>
      <c r="J11" s="34"/>
      <c r="K11" s="34"/>
      <c r="L11" s="34"/>
    </row>
    <row r="12" spans="1:17" ht="15.75" customHeight="1" x14ac:dyDescent="0.2">
      <c r="B12" s="29" t="s">
        <v>26</v>
      </c>
      <c r="N12" s="29"/>
    </row>
    <row r="13" spans="1:17" ht="15.75" customHeight="1" thickBot="1" x14ac:dyDescent="0.25">
      <c r="E13" s="185"/>
      <c r="F13" s="185"/>
      <c r="G13" s="38" t="s">
        <v>1</v>
      </c>
      <c r="H13" s="186"/>
      <c r="I13" s="186"/>
      <c r="J13" s="39" t="s">
        <v>6</v>
      </c>
      <c r="K13" s="187" t="str">
        <f>"（　"&amp;IF((H13-E13)=0,0,H13-E13+1)&amp;"日間　）"</f>
        <v>（　0日間　）</v>
      </c>
      <c r="L13" s="187"/>
      <c r="M13" s="40"/>
      <c r="N13" s="29"/>
      <c r="Q13" s="29" t="s">
        <v>3</v>
      </c>
    </row>
    <row r="14" spans="1:17" ht="15.75" customHeight="1" x14ac:dyDescent="0.2">
      <c r="E14" s="110"/>
      <c r="F14" s="110"/>
      <c r="G14" s="110"/>
      <c r="H14" s="110"/>
      <c r="I14" s="110"/>
      <c r="J14" s="39"/>
      <c r="K14" s="109"/>
      <c r="L14" s="109"/>
      <c r="M14" s="40"/>
      <c r="N14" s="29"/>
    </row>
    <row r="15" spans="1:17" ht="15.75" customHeight="1" thickBot="1" x14ac:dyDescent="0.25">
      <c r="B15" s="29" t="s">
        <v>82</v>
      </c>
      <c r="E15" s="111" t="s">
        <v>79</v>
      </c>
      <c r="F15" s="110"/>
      <c r="G15" s="132">
        <f>'シート４-②.BDバス（運行経費・他国庫補助金）'!F14</f>
        <v>0</v>
      </c>
      <c r="H15" s="111" t="s">
        <v>80</v>
      </c>
      <c r="I15" s="110"/>
      <c r="J15" s="39"/>
      <c r="K15" s="109"/>
      <c r="L15" s="109"/>
      <c r="M15" s="40"/>
      <c r="N15" s="29"/>
    </row>
    <row r="16" spans="1:17" ht="15.75" customHeight="1" x14ac:dyDescent="0.2">
      <c r="E16" s="110"/>
      <c r="F16" s="110"/>
      <c r="G16" s="38" t="s">
        <v>93</v>
      </c>
      <c r="H16" s="110"/>
      <c r="I16" s="110"/>
      <c r="J16" s="39"/>
      <c r="K16" s="109"/>
      <c r="L16" s="109"/>
      <c r="M16" s="40"/>
      <c r="N16" s="29"/>
    </row>
    <row r="17" spans="2:17" ht="15.75" customHeight="1" thickBot="1" x14ac:dyDescent="0.25">
      <c r="B17" s="29" t="s">
        <v>83</v>
      </c>
      <c r="E17" s="111" t="s">
        <v>81</v>
      </c>
      <c r="F17" s="110"/>
      <c r="G17" s="134" t="s">
        <v>135</v>
      </c>
      <c r="H17" s="111" t="s">
        <v>103</v>
      </c>
      <c r="I17" s="110"/>
      <c r="J17" s="39"/>
      <c r="K17" s="109"/>
      <c r="L17" s="109"/>
      <c r="M17" s="40"/>
      <c r="N17" s="29"/>
    </row>
    <row r="18" spans="2:17" ht="15.75" customHeight="1" x14ac:dyDescent="0.2">
      <c r="E18" s="66"/>
      <c r="F18" s="66"/>
      <c r="G18" s="38"/>
      <c r="H18" s="66"/>
      <c r="I18" s="66"/>
      <c r="J18" s="39"/>
      <c r="K18" s="65"/>
      <c r="L18" s="65"/>
      <c r="M18" s="40"/>
      <c r="N18" s="29"/>
    </row>
    <row r="19" spans="2:17" ht="15.75" customHeight="1" x14ac:dyDescent="0.2">
      <c r="B19" s="29" t="s">
        <v>119</v>
      </c>
      <c r="K19" s="37"/>
      <c r="L19" s="50"/>
    </row>
    <row r="20" spans="2:17" ht="21.75" customHeight="1" thickBot="1" x14ac:dyDescent="0.25">
      <c r="E20" s="51"/>
      <c r="F20" s="67" t="s">
        <v>104</v>
      </c>
      <c r="G20" s="133"/>
      <c r="H20" s="133"/>
      <c r="I20" s="51"/>
      <c r="J20" s="52" t="s">
        <v>35</v>
      </c>
      <c r="K20" s="167">
        <f>'シート４-②.BDバス（運行経費・他国庫補助金）'!G14</f>
        <v>0</v>
      </c>
      <c r="L20" s="167"/>
      <c r="M20" s="53" t="s">
        <v>78</v>
      </c>
      <c r="N20" s="29"/>
      <c r="Q20" s="54" t="s">
        <v>10</v>
      </c>
    </row>
    <row r="21" spans="2:17" ht="19.5" customHeight="1" x14ac:dyDescent="0.2">
      <c r="F21" s="171"/>
      <c r="G21" s="171"/>
      <c r="H21" s="171"/>
      <c r="I21" s="171"/>
      <c r="J21" s="49"/>
      <c r="K21" s="27"/>
      <c r="L21" s="28"/>
      <c r="M21" s="36"/>
      <c r="N21" s="29"/>
    </row>
    <row r="22" spans="2:17" ht="19.5" customHeight="1" thickBot="1" x14ac:dyDescent="0.25">
      <c r="G22" s="55"/>
      <c r="J22" s="49"/>
      <c r="K22" s="112"/>
      <c r="L22" s="113"/>
      <c r="M22" s="87"/>
      <c r="N22" s="29"/>
    </row>
    <row r="23" spans="2:17" ht="15.75" customHeight="1" thickBot="1" x14ac:dyDescent="0.25">
      <c r="B23" s="29" t="s">
        <v>120</v>
      </c>
      <c r="J23" s="41" t="s">
        <v>36</v>
      </c>
      <c r="K23" s="163">
        <f>'シート３.バス（走行車両キロ・輸送人員見込) (運行期間中'!L25</f>
        <v>0</v>
      </c>
      <c r="L23" s="164"/>
      <c r="M23" s="43" t="s">
        <v>11</v>
      </c>
      <c r="N23" s="29"/>
      <c r="Q23" s="54" t="s">
        <v>106</v>
      </c>
    </row>
    <row r="24" spans="2:17" ht="15.75" customHeight="1" thickBot="1" x14ac:dyDescent="0.25">
      <c r="B24" s="69"/>
      <c r="D24" s="68"/>
      <c r="E24" s="68"/>
      <c r="F24" s="68"/>
      <c r="G24" s="68"/>
      <c r="H24" s="68"/>
      <c r="J24" s="41"/>
      <c r="K24" s="19"/>
      <c r="L24" s="19"/>
      <c r="M24" s="44"/>
      <c r="N24" s="29"/>
    </row>
    <row r="25" spans="2:17" ht="15.75" customHeight="1" thickBot="1" x14ac:dyDescent="0.25">
      <c r="B25" s="29" t="s">
        <v>89</v>
      </c>
      <c r="D25" s="68"/>
      <c r="E25" s="68"/>
      <c r="F25" s="68"/>
      <c r="G25" s="68"/>
      <c r="H25" s="68"/>
      <c r="J25" s="41" t="s">
        <v>32</v>
      </c>
      <c r="K25" s="176" t="e">
        <f>K23/K20</f>
        <v>#DIV/0!</v>
      </c>
      <c r="L25" s="177"/>
      <c r="M25" s="43" t="s">
        <v>11</v>
      </c>
      <c r="N25" s="29"/>
      <c r="Q25" s="29" t="s">
        <v>2</v>
      </c>
    </row>
    <row r="26" spans="2:17" ht="15.75" customHeight="1" x14ac:dyDescent="0.2">
      <c r="D26" s="68"/>
      <c r="E26" s="68"/>
      <c r="F26" s="68"/>
      <c r="G26" s="68"/>
      <c r="H26" s="68"/>
      <c r="J26" s="41"/>
      <c r="K26" s="116" t="s">
        <v>86</v>
      </c>
      <c r="L26" s="115"/>
      <c r="M26" s="43"/>
      <c r="N26" s="29"/>
    </row>
    <row r="27" spans="2:17" ht="15.75" customHeight="1" thickBot="1" x14ac:dyDescent="0.25">
      <c r="B27" s="67"/>
      <c r="D27" s="68"/>
      <c r="E27" s="68"/>
      <c r="F27" s="68"/>
      <c r="G27" s="68"/>
      <c r="H27" s="68"/>
      <c r="J27" s="41"/>
      <c r="K27" s="19"/>
      <c r="L27" s="19"/>
      <c r="M27" s="44"/>
      <c r="N27" s="29"/>
    </row>
    <row r="28" spans="2:17" ht="15.75" customHeight="1" thickBot="1" x14ac:dyDescent="0.25">
      <c r="B28" s="29" t="s">
        <v>87</v>
      </c>
      <c r="D28" s="33"/>
      <c r="E28" s="45"/>
      <c r="F28" s="45"/>
      <c r="G28" s="45"/>
      <c r="J28" s="41" t="s">
        <v>37</v>
      </c>
      <c r="K28" s="172">
        <f>K30-K29</f>
        <v>38</v>
      </c>
      <c r="L28" s="173"/>
      <c r="M28" s="43" t="s">
        <v>4</v>
      </c>
      <c r="N28" s="29"/>
      <c r="Q28" s="29" t="s">
        <v>2</v>
      </c>
    </row>
    <row r="29" spans="2:17" ht="15.75" customHeight="1" thickBot="1" x14ac:dyDescent="0.25">
      <c r="D29" s="33"/>
      <c r="E29" s="45" t="s">
        <v>84</v>
      </c>
      <c r="F29" s="45"/>
      <c r="G29" s="45"/>
      <c r="J29" s="41"/>
      <c r="K29" s="172">
        <v>51.3</v>
      </c>
      <c r="L29" s="173"/>
      <c r="M29" s="43" t="s">
        <v>4</v>
      </c>
      <c r="N29" s="29"/>
      <c r="Q29" s="29" t="s">
        <v>105</v>
      </c>
    </row>
    <row r="30" spans="2:17" ht="15.75" customHeight="1" thickBot="1" x14ac:dyDescent="0.25">
      <c r="D30" s="33"/>
      <c r="E30" s="45" t="s">
        <v>137</v>
      </c>
      <c r="F30" s="45"/>
      <c r="G30" s="45"/>
      <c r="J30" s="41"/>
      <c r="K30" s="174">
        <v>89.3</v>
      </c>
      <c r="L30" s="175"/>
      <c r="M30" s="43" t="s">
        <v>4</v>
      </c>
      <c r="N30" s="29"/>
      <c r="Q30" s="29" t="s">
        <v>105</v>
      </c>
    </row>
    <row r="31" spans="2:17" ht="15.75" customHeight="1" x14ac:dyDescent="0.2">
      <c r="D31" s="33"/>
      <c r="E31" s="45"/>
      <c r="F31" s="45"/>
      <c r="G31" s="45"/>
      <c r="J31" s="41"/>
      <c r="K31" s="20"/>
      <c r="L31" s="20"/>
      <c r="M31" s="43"/>
      <c r="N31" s="29"/>
    </row>
    <row r="32" spans="2:17" ht="15.75" customHeight="1" x14ac:dyDescent="0.2">
      <c r="E32" s="188"/>
      <c r="F32" s="188"/>
      <c r="G32" s="188"/>
      <c r="J32" s="41"/>
      <c r="K32" s="19"/>
      <c r="L32" s="19"/>
      <c r="M32" s="33"/>
      <c r="N32" s="29"/>
    </row>
    <row r="33" spans="1:17" ht="15.75" customHeight="1" thickBot="1" x14ac:dyDescent="0.25">
      <c r="B33" s="29" t="s">
        <v>88</v>
      </c>
      <c r="D33" s="33"/>
      <c r="J33" s="41" t="s">
        <v>38</v>
      </c>
      <c r="K33" s="189">
        <f>K20*K28</f>
        <v>0</v>
      </c>
      <c r="L33" s="189"/>
      <c r="M33" s="46" t="s">
        <v>85</v>
      </c>
      <c r="N33" s="29"/>
      <c r="Q33" s="29" t="s">
        <v>2</v>
      </c>
    </row>
    <row r="34" spans="1:17" ht="18.75" customHeight="1" x14ac:dyDescent="0.2">
      <c r="D34" s="43"/>
      <c r="J34" s="41"/>
      <c r="K34" s="190" t="s">
        <v>107</v>
      </c>
      <c r="L34" s="190"/>
      <c r="M34" s="36"/>
      <c r="N34" s="29"/>
    </row>
    <row r="35" spans="1:17" ht="18.75" customHeight="1" thickBot="1" x14ac:dyDescent="0.25">
      <c r="D35" s="43"/>
      <c r="J35" s="41"/>
      <c r="K35" s="114"/>
      <c r="L35" s="114"/>
      <c r="M35" s="87"/>
      <c r="N35" s="29"/>
    </row>
    <row r="36" spans="1:17" ht="15.75" customHeight="1" thickBot="1" x14ac:dyDescent="0.25">
      <c r="B36" s="29" t="s">
        <v>121</v>
      </c>
      <c r="J36" s="41" t="s">
        <v>33</v>
      </c>
      <c r="K36" s="163">
        <f>'シート３.バス（走行車両キロ・輸送人員見込) (運行期間中'!M25</f>
        <v>0</v>
      </c>
      <c r="L36" s="164"/>
      <c r="M36" s="36" t="s">
        <v>12</v>
      </c>
      <c r="N36" s="29"/>
      <c r="Q36" s="54" t="s">
        <v>106</v>
      </c>
    </row>
    <row r="37" spans="1:17" ht="15.75" customHeight="1" x14ac:dyDescent="0.2">
      <c r="B37" s="69" t="s">
        <v>122</v>
      </c>
      <c r="J37" s="41"/>
      <c r="K37" s="19"/>
      <c r="L37" s="19"/>
      <c r="M37" s="36"/>
      <c r="N37" s="29"/>
    </row>
    <row r="38" spans="1:17" ht="15.75" customHeight="1" x14ac:dyDescent="0.2">
      <c r="B38" s="69"/>
      <c r="J38" s="41"/>
      <c r="K38" s="19"/>
      <c r="L38" s="19"/>
      <c r="M38" s="87"/>
      <c r="N38" s="29"/>
    </row>
    <row r="39" spans="1:17" ht="15.75" hidden="1" customHeight="1" thickBot="1" x14ac:dyDescent="0.25">
      <c r="B39" s="29" t="s">
        <v>75</v>
      </c>
      <c r="J39" s="47" t="s">
        <v>33</v>
      </c>
      <c r="K39" s="165">
        <v>20847366</v>
      </c>
      <c r="L39" s="166"/>
      <c r="M39" s="36" t="s">
        <v>12</v>
      </c>
      <c r="N39" s="29"/>
    </row>
    <row r="40" spans="1:17" ht="15.75" hidden="1" customHeight="1" x14ac:dyDescent="0.2">
      <c r="D40" s="48"/>
      <c r="J40" s="41"/>
      <c r="K40" s="19"/>
      <c r="L40" s="19"/>
      <c r="M40" s="36"/>
      <c r="N40" s="29"/>
    </row>
    <row r="41" spans="1:17" ht="15.75" hidden="1" customHeight="1" thickBot="1" x14ac:dyDescent="0.25">
      <c r="B41" s="29" t="s">
        <v>76</v>
      </c>
      <c r="D41" s="33"/>
      <c r="J41" s="41" t="s">
        <v>34</v>
      </c>
      <c r="K41" s="184">
        <f>K36/K39</f>
        <v>0</v>
      </c>
      <c r="L41" s="184"/>
      <c r="M41" s="46"/>
      <c r="N41" s="29"/>
      <c r="Q41" s="29" t="s">
        <v>2</v>
      </c>
    </row>
    <row r="42" spans="1:17" ht="18.75" hidden="1" customHeight="1" x14ac:dyDescent="0.2">
      <c r="I42" s="49"/>
      <c r="J42" s="42"/>
      <c r="K42" s="170" t="s">
        <v>39</v>
      </c>
      <c r="L42" s="170"/>
      <c r="M42" s="36"/>
    </row>
    <row r="43" spans="1:17" ht="15.75" hidden="1" customHeight="1" x14ac:dyDescent="0.2">
      <c r="K43" s="17"/>
      <c r="L43" s="17"/>
      <c r="M43" s="36"/>
      <c r="N43" s="29"/>
    </row>
    <row r="44" spans="1:17" ht="15.75" customHeight="1" thickBot="1" x14ac:dyDescent="0.25">
      <c r="A44" s="179" t="s">
        <v>29</v>
      </c>
      <c r="B44" s="168" t="s">
        <v>123</v>
      </c>
      <c r="C44" s="168"/>
      <c r="D44" s="168"/>
      <c r="E44" s="168"/>
      <c r="F44" s="168"/>
      <c r="G44" s="168"/>
      <c r="H44" s="168"/>
      <c r="I44" s="168"/>
      <c r="J44" s="56" t="s">
        <v>34</v>
      </c>
      <c r="K44" s="169">
        <f>'シート４-②.BDバス（運行経費・他国庫補助金）'!G24</f>
        <v>0</v>
      </c>
      <c r="L44" s="169"/>
      <c r="M44" s="36" t="s">
        <v>4</v>
      </c>
      <c r="Q44" s="54" t="s">
        <v>10</v>
      </c>
    </row>
    <row r="45" spans="1:17" ht="15.75" customHeight="1" x14ac:dyDescent="0.2">
      <c r="A45" s="179"/>
      <c r="B45" s="168"/>
      <c r="C45" s="168"/>
      <c r="D45" s="168"/>
      <c r="E45" s="168"/>
      <c r="F45" s="168"/>
      <c r="G45" s="168"/>
      <c r="H45" s="168"/>
      <c r="I45" s="168"/>
      <c r="J45" s="56"/>
      <c r="K45" s="20"/>
      <c r="L45" s="20"/>
      <c r="M45" s="36"/>
    </row>
    <row r="46" spans="1:17" ht="15.75" customHeight="1" x14ac:dyDescent="0.2">
      <c r="K46" s="19"/>
      <c r="L46" s="19"/>
    </row>
    <row r="47" spans="1:17" ht="15.75" customHeight="1" thickBot="1" x14ac:dyDescent="0.25">
      <c r="A47" s="29" t="s">
        <v>30</v>
      </c>
      <c r="B47" s="57"/>
      <c r="J47" s="56" t="s">
        <v>19</v>
      </c>
      <c r="K47" s="161">
        <f>ROUNDDOWN(K33-K44,0)</f>
        <v>0</v>
      </c>
      <c r="L47" s="161"/>
      <c r="M47" s="29" t="s">
        <v>4</v>
      </c>
      <c r="Q47" s="29" t="s">
        <v>2</v>
      </c>
    </row>
    <row r="48" spans="1:17" s="58" customFormat="1" ht="18.75" customHeight="1" thickTop="1" x14ac:dyDescent="0.2">
      <c r="K48" s="59" t="s">
        <v>108</v>
      </c>
      <c r="L48" s="59"/>
      <c r="N48" s="60"/>
    </row>
    <row r="49" spans="1:17" ht="15.75" customHeight="1" x14ac:dyDescent="0.2"/>
    <row r="50" spans="1:17" ht="15.75" customHeight="1" thickBot="1" x14ac:dyDescent="0.25">
      <c r="A50" s="29" t="s">
        <v>74</v>
      </c>
      <c r="J50" s="56" t="s">
        <v>90</v>
      </c>
      <c r="K50" s="161">
        <f>ROUNDDOWN(K47/1,0)</f>
        <v>0</v>
      </c>
      <c r="L50" s="161"/>
      <c r="M50" s="29" t="s">
        <v>4</v>
      </c>
      <c r="Q50" s="29" t="s">
        <v>2</v>
      </c>
    </row>
    <row r="51" spans="1:17" ht="15.75" customHeight="1" thickTop="1" x14ac:dyDescent="0.2">
      <c r="B51" s="67"/>
    </row>
    <row r="53" spans="1:17" x14ac:dyDescent="0.2">
      <c r="A53" s="29" t="s">
        <v>124</v>
      </c>
    </row>
    <row r="54" spans="1:17" ht="15" thickBot="1" x14ac:dyDescent="0.25">
      <c r="C54" s="29" t="s">
        <v>96</v>
      </c>
      <c r="J54" s="33" t="s">
        <v>91</v>
      </c>
      <c r="K54" s="160"/>
      <c r="L54" s="160"/>
      <c r="M54" s="43" t="s">
        <v>11</v>
      </c>
    </row>
    <row r="56" spans="1:17" ht="15" thickBot="1" x14ac:dyDescent="0.25">
      <c r="C56" s="29" t="s">
        <v>97</v>
      </c>
      <c r="J56" s="33" t="s">
        <v>36</v>
      </c>
      <c r="K56" s="161">
        <f>K23</f>
        <v>0</v>
      </c>
      <c r="L56" s="161"/>
      <c r="M56" s="43" t="s">
        <v>11</v>
      </c>
      <c r="Q56" s="29" t="s">
        <v>2</v>
      </c>
    </row>
    <row r="57" spans="1:17" ht="15" thickTop="1" x14ac:dyDescent="0.2"/>
    <row r="58" spans="1:17" ht="15" thickBot="1" x14ac:dyDescent="0.25">
      <c r="C58" s="29" t="s">
        <v>69</v>
      </c>
      <c r="I58" s="69" t="s">
        <v>92</v>
      </c>
      <c r="K58" s="162" t="e">
        <f>ROUNDDOWN(K54/K56*K50,0)</f>
        <v>#DIV/0!</v>
      </c>
      <c r="L58" s="162"/>
      <c r="M58" s="29" t="s">
        <v>70</v>
      </c>
      <c r="Q58" s="29" t="s">
        <v>2</v>
      </c>
    </row>
    <row r="59" spans="1:17" ht="15" thickTop="1" x14ac:dyDescent="0.2"/>
  </sheetData>
  <mergeCells count="31">
    <mergeCell ref="A4:O4"/>
    <mergeCell ref="A44:A45"/>
    <mergeCell ref="A1:O1"/>
    <mergeCell ref="A5:M5"/>
    <mergeCell ref="B8:D8"/>
    <mergeCell ref="E8:F8"/>
    <mergeCell ref="L8:O8"/>
    <mergeCell ref="K41:L41"/>
    <mergeCell ref="E13:F13"/>
    <mergeCell ref="H13:I13"/>
    <mergeCell ref="K13:L13"/>
    <mergeCell ref="K23:L23"/>
    <mergeCell ref="K28:L28"/>
    <mergeCell ref="E32:G32"/>
    <mergeCell ref="K33:L33"/>
    <mergeCell ref="K34:L34"/>
    <mergeCell ref="K20:L20"/>
    <mergeCell ref="K50:L50"/>
    <mergeCell ref="B44:I45"/>
    <mergeCell ref="K44:L44"/>
    <mergeCell ref="K47:L47"/>
    <mergeCell ref="K42:L42"/>
    <mergeCell ref="F21:I21"/>
    <mergeCell ref="K29:L29"/>
    <mergeCell ref="K30:L30"/>
    <mergeCell ref="K25:L25"/>
    <mergeCell ref="K54:L54"/>
    <mergeCell ref="K56:L56"/>
    <mergeCell ref="K58:L58"/>
    <mergeCell ref="K36:L36"/>
    <mergeCell ref="K39:L39"/>
  </mergeCells>
  <phoneticPr fontId="4"/>
  <conditionalFormatting sqref="K33:L33">
    <cfRule type="expression" dxfId="7" priority="5">
      <formula>ISERROR(K33)</formula>
    </cfRule>
  </conditionalFormatting>
  <conditionalFormatting sqref="K41:L41">
    <cfRule type="expression" dxfId="6" priority="4">
      <formula>ISERROR(K41)</formula>
    </cfRule>
  </conditionalFormatting>
  <conditionalFormatting sqref="K47">
    <cfRule type="expression" dxfId="5" priority="3">
      <formula>ISERROR(K47)</formula>
    </cfRule>
  </conditionalFormatting>
  <conditionalFormatting sqref="K50">
    <cfRule type="expression" dxfId="4" priority="2">
      <formula>ISERROR(K50)</formula>
    </cfRule>
  </conditionalFormatting>
  <conditionalFormatting sqref="K56">
    <cfRule type="expression" dxfId="3" priority="1">
      <formula>ISERROR(K56)</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E8F9-BA60-4909-8975-422029C9F32B}">
  <sheetPr>
    <pageSetUpPr fitToPage="1"/>
  </sheetPr>
  <dimension ref="A1:P51"/>
  <sheetViews>
    <sheetView view="pageBreakPreview" zoomScale="77" zoomScaleNormal="100" zoomScaleSheetLayoutView="77" workbookViewId="0">
      <selection activeCell="P11" sqref="P11"/>
    </sheetView>
  </sheetViews>
  <sheetFormatPr defaultRowHeight="18.75" customHeight="1" x14ac:dyDescent="0.2"/>
  <cols>
    <col min="1" max="1" width="2.44140625" style="72" customWidth="1"/>
    <col min="2" max="3" width="3.33203125" style="72" customWidth="1"/>
    <col min="4" max="5" width="12.44140625" style="72" customWidth="1"/>
    <col min="6" max="6" width="15.6640625" style="72" customWidth="1"/>
    <col min="7" max="7" width="12.44140625" style="72" customWidth="1"/>
    <col min="8" max="13" width="13.109375" style="72" customWidth="1"/>
    <col min="14" max="14" width="18.44140625" style="72" customWidth="1"/>
    <col min="15" max="15" width="2.21875" style="72" customWidth="1"/>
    <col min="16" max="257" width="9" style="72"/>
    <col min="258" max="258" width="2.44140625" style="72" customWidth="1"/>
    <col min="259" max="260" width="5" style="72" customWidth="1"/>
    <col min="261" max="262" width="12.44140625" style="72" customWidth="1"/>
    <col min="263" max="263" width="15.6640625" style="72" customWidth="1"/>
    <col min="264" max="264" width="12.44140625" style="72" customWidth="1"/>
    <col min="265" max="269" width="13.109375" style="72" customWidth="1"/>
    <col min="270" max="270" width="18.44140625" style="72" customWidth="1"/>
    <col min="271" max="513" width="9" style="72"/>
    <col min="514" max="514" width="2.44140625" style="72" customWidth="1"/>
    <col min="515" max="516" width="5" style="72" customWidth="1"/>
    <col min="517" max="518" width="12.44140625" style="72" customWidth="1"/>
    <col min="519" max="519" width="15.6640625" style="72" customWidth="1"/>
    <col min="520" max="520" width="12.44140625" style="72" customWidth="1"/>
    <col min="521" max="525" width="13.109375" style="72" customWidth="1"/>
    <col min="526" max="526" width="18.44140625" style="72" customWidth="1"/>
    <col min="527" max="769" width="9" style="72"/>
    <col min="770" max="770" width="2.44140625" style="72" customWidth="1"/>
    <col min="771" max="772" width="5" style="72" customWidth="1"/>
    <col min="773" max="774" width="12.44140625" style="72" customWidth="1"/>
    <col min="775" max="775" width="15.6640625" style="72" customWidth="1"/>
    <col min="776" max="776" width="12.44140625" style="72" customWidth="1"/>
    <col min="777" max="781" width="13.109375" style="72" customWidth="1"/>
    <col min="782" max="782" width="18.44140625" style="72" customWidth="1"/>
    <col min="783" max="1025" width="9" style="72"/>
    <col min="1026" max="1026" width="2.44140625" style="72" customWidth="1"/>
    <col min="1027" max="1028" width="5" style="72" customWidth="1"/>
    <col min="1029" max="1030" width="12.44140625" style="72" customWidth="1"/>
    <col min="1031" max="1031" width="15.6640625" style="72" customWidth="1"/>
    <col min="1032" max="1032" width="12.44140625" style="72" customWidth="1"/>
    <col min="1033" max="1037" width="13.109375" style="72" customWidth="1"/>
    <col min="1038" max="1038" width="18.44140625" style="72" customWidth="1"/>
    <col min="1039" max="1281" width="9" style="72"/>
    <col min="1282" max="1282" width="2.44140625" style="72" customWidth="1"/>
    <col min="1283" max="1284" width="5" style="72" customWidth="1"/>
    <col min="1285" max="1286" width="12.44140625" style="72" customWidth="1"/>
    <col min="1287" max="1287" width="15.6640625" style="72" customWidth="1"/>
    <col min="1288" max="1288" width="12.44140625" style="72" customWidth="1"/>
    <col min="1289" max="1293" width="13.109375" style="72" customWidth="1"/>
    <col min="1294" max="1294" width="18.44140625" style="72" customWidth="1"/>
    <col min="1295" max="1537" width="9" style="72"/>
    <col min="1538" max="1538" width="2.44140625" style="72" customWidth="1"/>
    <col min="1539" max="1540" width="5" style="72" customWidth="1"/>
    <col min="1541" max="1542" width="12.44140625" style="72" customWidth="1"/>
    <col min="1543" max="1543" width="15.6640625" style="72" customWidth="1"/>
    <col min="1544" max="1544" width="12.44140625" style="72" customWidth="1"/>
    <col min="1545" max="1549" width="13.109375" style="72" customWidth="1"/>
    <col min="1550" max="1550" width="18.44140625" style="72" customWidth="1"/>
    <col min="1551" max="1793" width="9" style="72"/>
    <col min="1794" max="1794" width="2.44140625" style="72" customWidth="1"/>
    <col min="1795" max="1796" width="5" style="72" customWidth="1"/>
    <col min="1797" max="1798" width="12.44140625" style="72" customWidth="1"/>
    <col min="1799" max="1799" width="15.6640625" style="72" customWidth="1"/>
    <col min="1800" max="1800" width="12.44140625" style="72" customWidth="1"/>
    <col min="1801" max="1805" width="13.109375" style="72" customWidth="1"/>
    <col min="1806" max="1806" width="18.44140625" style="72" customWidth="1"/>
    <col min="1807" max="2049" width="9" style="72"/>
    <col min="2050" max="2050" width="2.44140625" style="72" customWidth="1"/>
    <col min="2051" max="2052" width="5" style="72" customWidth="1"/>
    <col min="2053" max="2054" width="12.44140625" style="72" customWidth="1"/>
    <col min="2055" max="2055" width="15.6640625" style="72" customWidth="1"/>
    <col min="2056" max="2056" width="12.44140625" style="72" customWidth="1"/>
    <col min="2057" max="2061" width="13.109375" style="72" customWidth="1"/>
    <col min="2062" max="2062" width="18.44140625" style="72" customWidth="1"/>
    <col min="2063" max="2305" width="9" style="72"/>
    <col min="2306" max="2306" width="2.44140625" style="72" customWidth="1"/>
    <col min="2307" max="2308" width="5" style="72" customWidth="1"/>
    <col min="2309" max="2310" width="12.44140625" style="72" customWidth="1"/>
    <col min="2311" max="2311" width="15.6640625" style="72" customWidth="1"/>
    <col min="2312" max="2312" width="12.44140625" style="72" customWidth="1"/>
    <col min="2313" max="2317" width="13.109375" style="72" customWidth="1"/>
    <col min="2318" max="2318" width="18.44140625" style="72" customWidth="1"/>
    <col min="2319" max="2561" width="9" style="72"/>
    <col min="2562" max="2562" width="2.44140625" style="72" customWidth="1"/>
    <col min="2563" max="2564" width="5" style="72" customWidth="1"/>
    <col min="2565" max="2566" width="12.44140625" style="72" customWidth="1"/>
    <col min="2567" max="2567" width="15.6640625" style="72" customWidth="1"/>
    <col min="2568" max="2568" width="12.44140625" style="72" customWidth="1"/>
    <col min="2569" max="2573" width="13.109375" style="72" customWidth="1"/>
    <col min="2574" max="2574" width="18.44140625" style="72" customWidth="1"/>
    <col min="2575" max="2817" width="9" style="72"/>
    <col min="2818" max="2818" width="2.44140625" style="72" customWidth="1"/>
    <col min="2819" max="2820" width="5" style="72" customWidth="1"/>
    <col min="2821" max="2822" width="12.44140625" style="72" customWidth="1"/>
    <col min="2823" max="2823" width="15.6640625" style="72" customWidth="1"/>
    <col min="2824" max="2824" width="12.44140625" style="72" customWidth="1"/>
    <col min="2825" max="2829" width="13.109375" style="72" customWidth="1"/>
    <col min="2830" max="2830" width="18.44140625" style="72" customWidth="1"/>
    <col min="2831" max="3073" width="9" style="72"/>
    <col min="3074" max="3074" width="2.44140625" style="72" customWidth="1"/>
    <col min="3075" max="3076" width="5" style="72" customWidth="1"/>
    <col min="3077" max="3078" width="12.44140625" style="72" customWidth="1"/>
    <col min="3079" max="3079" width="15.6640625" style="72" customWidth="1"/>
    <col min="3080" max="3080" width="12.44140625" style="72" customWidth="1"/>
    <col min="3081" max="3085" width="13.109375" style="72" customWidth="1"/>
    <col min="3086" max="3086" width="18.44140625" style="72" customWidth="1"/>
    <col min="3087" max="3329" width="9" style="72"/>
    <col min="3330" max="3330" width="2.44140625" style="72" customWidth="1"/>
    <col min="3331" max="3332" width="5" style="72" customWidth="1"/>
    <col min="3333" max="3334" width="12.44140625" style="72" customWidth="1"/>
    <col min="3335" max="3335" width="15.6640625" style="72" customWidth="1"/>
    <col min="3336" max="3336" width="12.44140625" style="72" customWidth="1"/>
    <col min="3337" max="3341" width="13.109375" style="72" customWidth="1"/>
    <col min="3342" max="3342" width="18.44140625" style="72" customWidth="1"/>
    <col min="3343" max="3585" width="9" style="72"/>
    <col min="3586" max="3586" width="2.44140625" style="72" customWidth="1"/>
    <col min="3587" max="3588" width="5" style="72" customWidth="1"/>
    <col min="3589" max="3590" width="12.44140625" style="72" customWidth="1"/>
    <col min="3591" max="3591" width="15.6640625" style="72" customWidth="1"/>
    <col min="3592" max="3592" width="12.44140625" style="72" customWidth="1"/>
    <col min="3593" max="3597" width="13.109375" style="72" customWidth="1"/>
    <col min="3598" max="3598" width="18.44140625" style="72" customWidth="1"/>
    <col min="3599" max="3841" width="9" style="72"/>
    <col min="3842" max="3842" width="2.44140625" style="72" customWidth="1"/>
    <col min="3843" max="3844" width="5" style="72" customWidth="1"/>
    <col min="3845" max="3846" width="12.44140625" style="72" customWidth="1"/>
    <col min="3847" max="3847" width="15.6640625" style="72" customWidth="1"/>
    <col min="3848" max="3848" width="12.44140625" style="72" customWidth="1"/>
    <col min="3849" max="3853" width="13.109375" style="72" customWidth="1"/>
    <col min="3854" max="3854" width="18.44140625" style="72" customWidth="1"/>
    <col min="3855" max="4097" width="9" style="72"/>
    <col min="4098" max="4098" width="2.44140625" style="72" customWidth="1"/>
    <col min="4099" max="4100" width="5" style="72" customWidth="1"/>
    <col min="4101" max="4102" width="12.44140625" style="72" customWidth="1"/>
    <col min="4103" max="4103" width="15.6640625" style="72" customWidth="1"/>
    <col min="4104" max="4104" width="12.44140625" style="72" customWidth="1"/>
    <col min="4105" max="4109" width="13.109375" style="72" customWidth="1"/>
    <col min="4110" max="4110" width="18.44140625" style="72" customWidth="1"/>
    <col min="4111" max="4353" width="9" style="72"/>
    <col min="4354" max="4354" width="2.44140625" style="72" customWidth="1"/>
    <col min="4355" max="4356" width="5" style="72" customWidth="1"/>
    <col min="4357" max="4358" width="12.44140625" style="72" customWidth="1"/>
    <col min="4359" max="4359" width="15.6640625" style="72" customWidth="1"/>
    <col min="4360" max="4360" width="12.44140625" style="72" customWidth="1"/>
    <col min="4361" max="4365" width="13.109375" style="72" customWidth="1"/>
    <col min="4366" max="4366" width="18.44140625" style="72" customWidth="1"/>
    <col min="4367" max="4609" width="9" style="72"/>
    <col min="4610" max="4610" width="2.44140625" style="72" customWidth="1"/>
    <col min="4611" max="4612" width="5" style="72" customWidth="1"/>
    <col min="4613" max="4614" width="12.44140625" style="72" customWidth="1"/>
    <col min="4615" max="4615" width="15.6640625" style="72" customWidth="1"/>
    <col min="4616" max="4616" width="12.44140625" style="72" customWidth="1"/>
    <col min="4617" max="4621" width="13.109375" style="72" customWidth="1"/>
    <col min="4622" max="4622" width="18.44140625" style="72" customWidth="1"/>
    <col min="4623" max="4865" width="9" style="72"/>
    <col min="4866" max="4866" width="2.44140625" style="72" customWidth="1"/>
    <col min="4867" max="4868" width="5" style="72" customWidth="1"/>
    <col min="4869" max="4870" width="12.44140625" style="72" customWidth="1"/>
    <col min="4871" max="4871" width="15.6640625" style="72" customWidth="1"/>
    <col min="4872" max="4872" width="12.44140625" style="72" customWidth="1"/>
    <col min="4873" max="4877" width="13.109375" style="72" customWidth="1"/>
    <col min="4878" max="4878" width="18.44140625" style="72" customWidth="1"/>
    <col min="4879" max="5121" width="9" style="72"/>
    <col min="5122" max="5122" width="2.44140625" style="72" customWidth="1"/>
    <col min="5123" max="5124" width="5" style="72" customWidth="1"/>
    <col min="5125" max="5126" width="12.44140625" style="72" customWidth="1"/>
    <col min="5127" max="5127" width="15.6640625" style="72" customWidth="1"/>
    <col min="5128" max="5128" width="12.44140625" style="72" customWidth="1"/>
    <col min="5129" max="5133" width="13.109375" style="72" customWidth="1"/>
    <col min="5134" max="5134" width="18.44140625" style="72" customWidth="1"/>
    <col min="5135" max="5377" width="9" style="72"/>
    <col min="5378" max="5378" width="2.44140625" style="72" customWidth="1"/>
    <col min="5379" max="5380" width="5" style="72" customWidth="1"/>
    <col min="5381" max="5382" width="12.44140625" style="72" customWidth="1"/>
    <col min="5383" max="5383" width="15.6640625" style="72" customWidth="1"/>
    <col min="5384" max="5384" width="12.44140625" style="72" customWidth="1"/>
    <col min="5385" max="5389" width="13.109375" style="72" customWidth="1"/>
    <col min="5390" max="5390" width="18.44140625" style="72" customWidth="1"/>
    <col min="5391" max="5633" width="9" style="72"/>
    <col min="5634" max="5634" width="2.44140625" style="72" customWidth="1"/>
    <col min="5635" max="5636" width="5" style="72" customWidth="1"/>
    <col min="5637" max="5638" width="12.44140625" style="72" customWidth="1"/>
    <col min="5639" max="5639" width="15.6640625" style="72" customWidth="1"/>
    <col min="5640" max="5640" width="12.44140625" style="72" customWidth="1"/>
    <col min="5641" max="5645" width="13.109375" style="72" customWidth="1"/>
    <col min="5646" max="5646" width="18.44140625" style="72" customWidth="1"/>
    <col min="5647" max="5889" width="9" style="72"/>
    <col min="5890" max="5890" width="2.44140625" style="72" customWidth="1"/>
    <col min="5891" max="5892" width="5" style="72" customWidth="1"/>
    <col min="5893" max="5894" width="12.44140625" style="72" customWidth="1"/>
    <col min="5895" max="5895" width="15.6640625" style="72" customWidth="1"/>
    <col min="5896" max="5896" width="12.44140625" style="72" customWidth="1"/>
    <col min="5897" max="5901" width="13.109375" style="72" customWidth="1"/>
    <col min="5902" max="5902" width="18.44140625" style="72" customWidth="1"/>
    <col min="5903" max="6145" width="9" style="72"/>
    <col min="6146" max="6146" width="2.44140625" style="72" customWidth="1"/>
    <col min="6147" max="6148" width="5" style="72" customWidth="1"/>
    <col min="6149" max="6150" width="12.44140625" style="72" customWidth="1"/>
    <col min="6151" max="6151" width="15.6640625" style="72" customWidth="1"/>
    <col min="6152" max="6152" width="12.44140625" style="72" customWidth="1"/>
    <col min="6153" max="6157" width="13.109375" style="72" customWidth="1"/>
    <col min="6158" max="6158" width="18.44140625" style="72" customWidth="1"/>
    <col min="6159" max="6401" width="9" style="72"/>
    <col min="6402" max="6402" width="2.44140625" style="72" customWidth="1"/>
    <col min="6403" max="6404" width="5" style="72" customWidth="1"/>
    <col min="6405" max="6406" width="12.44140625" style="72" customWidth="1"/>
    <col min="6407" max="6407" width="15.6640625" style="72" customWidth="1"/>
    <col min="6408" max="6408" width="12.44140625" style="72" customWidth="1"/>
    <col min="6409" max="6413" width="13.109375" style="72" customWidth="1"/>
    <col min="6414" max="6414" width="18.44140625" style="72" customWidth="1"/>
    <col min="6415" max="6657" width="9" style="72"/>
    <col min="6658" max="6658" width="2.44140625" style="72" customWidth="1"/>
    <col min="6659" max="6660" width="5" style="72" customWidth="1"/>
    <col min="6661" max="6662" width="12.44140625" style="72" customWidth="1"/>
    <col min="6663" max="6663" width="15.6640625" style="72" customWidth="1"/>
    <col min="6664" max="6664" width="12.44140625" style="72" customWidth="1"/>
    <col min="6665" max="6669" width="13.109375" style="72" customWidth="1"/>
    <col min="6670" max="6670" width="18.44140625" style="72" customWidth="1"/>
    <col min="6671" max="6913" width="9" style="72"/>
    <col min="6914" max="6914" width="2.44140625" style="72" customWidth="1"/>
    <col min="6915" max="6916" width="5" style="72" customWidth="1"/>
    <col min="6917" max="6918" width="12.44140625" style="72" customWidth="1"/>
    <col min="6919" max="6919" width="15.6640625" style="72" customWidth="1"/>
    <col min="6920" max="6920" width="12.44140625" style="72" customWidth="1"/>
    <col min="6921" max="6925" width="13.109375" style="72" customWidth="1"/>
    <col min="6926" max="6926" width="18.44140625" style="72" customWidth="1"/>
    <col min="6927" max="7169" width="9" style="72"/>
    <col min="7170" max="7170" width="2.44140625" style="72" customWidth="1"/>
    <col min="7171" max="7172" width="5" style="72" customWidth="1"/>
    <col min="7173" max="7174" width="12.44140625" style="72" customWidth="1"/>
    <col min="7175" max="7175" width="15.6640625" style="72" customWidth="1"/>
    <col min="7176" max="7176" width="12.44140625" style="72" customWidth="1"/>
    <col min="7177" max="7181" width="13.109375" style="72" customWidth="1"/>
    <col min="7182" max="7182" width="18.44140625" style="72" customWidth="1"/>
    <col min="7183" max="7425" width="9" style="72"/>
    <col min="7426" max="7426" width="2.44140625" style="72" customWidth="1"/>
    <col min="7427" max="7428" width="5" style="72" customWidth="1"/>
    <col min="7429" max="7430" width="12.44140625" style="72" customWidth="1"/>
    <col min="7431" max="7431" width="15.6640625" style="72" customWidth="1"/>
    <col min="7432" max="7432" width="12.44140625" style="72" customWidth="1"/>
    <col min="7433" max="7437" width="13.109375" style="72" customWidth="1"/>
    <col min="7438" max="7438" width="18.44140625" style="72" customWidth="1"/>
    <col min="7439" max="7681" width="9" style="72"/>
    <col min="7682" max="7682" width="2.44140625" style="72" customWidth="1"/>
    <col min="7683" max="7684" width="5" style="72" customWidth="1"/>
    <col min="7685" max="7686" width="12.44140625" style="72" customWidth="1"/>
    <col min="7687" max="7687" width="15.6640625" style="72" customWidth="1"/>
    <col min="7688" max="7688" width="12.44140625" style="72" customWidth="1"/>
    <col min="7689" max="7693" width="13.109375" style="72" customWidth="1"/>
    <col min="7694" max="7694" width="18.44140625" style="72" customWidth="1"/>
    <col min="7695" max="7937" width="9" style="72"/>
    <col min="7938" max="7938" width="2.44140625" style="72" customWidth="1"/>
    <col min="7939" max="7940" width="5" style="72" customWidth="1"/>
    <col min="7941" max="7942" width="12.44140625" style="72" customWidth="1"/>
    <col min="7943" max="7943" width="15.6640625" style="72" customWidth="1"/>
    <col min="7944" max="7944" width="12.44140625" style="72" customWidth="1"/>
    <col min="7945" max="7949" width="13.109375" style="72" customWidth="1"/>
    <col min="7950" max="7950" width="18.44140625" style="72" customWidth="1"/>
    <col min="7951" max="8193" width="9" style="72"/>
    <col min="8194" max="8194" width="2.44140625" style="72" customWidth="1"/>
    <col min="8195" max="8196" width="5" style="72" customWidth="1"/>
    <col min="8197" max="8198" width="12.44140625" style="72" customWidth="1"/>
    <col min="8199" max="8199" width="15.6640625" style="72" customWidth="1"/>
    <col min="8200" max="8200" width="12.44140625" style="72" customWidth="1"/>
    <col min="8201" max="8205" width="13.109375" style="72" customWidth="1"/>
    <col min="8206" max="8206" width="18.44140625" style="72" customWidth="1"/>
    <col min="8207" max="8449" width="9" style="72"/>
    <col min="8450" max="8450" width="2.44140625" style="72" customWidth="1"/>
    <col min="8451" max="8452" width="5" style="72" customWidth="1"/>
    <col min="8453" max="8454" width="12.44140625" style="72" customWidth="1"/>
    <col min="8455" max="8455" width="15.6640625" style="72" customWidth="1"/>
    <col min="8456" max="8456" width="12.44140625" style="72" customWidth="1"/>
    <col min="8457" max="8461" width="13.109375" style="72" customWidth="1"/>
    <col min="8462" max="8462" width="18.44140625" style="72" customWidth="1"/>
    <col min="8463" max="8705" width="9" style="72"/>
    <col min="8706" max="8706" width="2.44140625" style="72" customWidth="1"/>
    <col min="8707" max="8708" width="5" style="72" customWidth="1"/>
    <col min="8709" max="8710" width="12.44140625" style="72" customWidth="1"/>
    <col min="8711" max="8711" width="15.6640625" style="72" customWidth="1"/>
    <col min="8712" max="8712" width="12.44140625" style="72" customWidth="1"/>
    <col min="8713" max="8717" width="13.109375" style="72" customWidth="1"/>
    <col min="8718" max="8718" width="18.44140625" style="72" customWidth="1"/>
    <col min="8719" max="8961" width="9" style="72"/>
    <col min="8962" max="8962" width="2.44140625" style="72" customWidth="1"/>
    <col min="8963" max="8964" width="5" style="72" customWidth="1"/>
    <col min="8965" max="8966" width="12.44140625" style="72" customWidth="1"/>
    <col min="8967" max="8967" width="15.6640625" style="72" customWidth="1"/>
    <col min="8968" max="8968" width="12.44140625" style="72" customWidth="1"/>
    <col min="8969" max="8973" width="13.109375" style="72" customWidth="1"/>
    <col min="8974" max="8974" width="18.44140625" style="72" customWidth="1"/>
    <col min="8975" max="9217" width="9" style="72"/>
    <col min="9218" max="9218" width="2.44140625" style="72" customWidth="1"/>
    <col min="9219" max="9220" width="5" style="72" customWidth="1"/>
    <col min="9221" max="9222" width="12.44140625" style="72" customWidth="1"/>
    <col min="9223" max="9223" width="15.6640625" style="72" customWidth="1"/>
    <col min="9224" max="9224" width="12.44140625" style="72" customWidth="1"/>
    <col min="9225" max="9229" width="13.109375" style="72" customWidth="1"/>
    <col min="9230" max="9230" width="18.44140625" style="72" customWidth="1"/>
    <col min="9231" max="9473" width="9" style="72"/>
    <col min="9474" max="9474" width="2.44140625" style="72" customWidth="1"/>
    <col min="9475" max="9476" width="5" style="72" customWidth="1"/>
    <col min="9477" max="9478" width="12.44140625" style="72" customWidth="1"/>
    <col min="9479" max="9479" width="15.6640625" style="72" customWidth="1"/>
    <col min="9480" max="9480" width="12.44140625" style="72" customWidth="1"/>
    <col min="9481" max="9485" width="13.109375" style="72" customWidth="1"/>
    <col min="9486" max="9486" width="18.44140625" style="72" customWidth="1"/>
    <col min="9487" max="9729" width="9" style="72"/>
    <col min="9730" max="9730" width="2.44140625" style="72" customWidth="1"/>
    <col min="9731" max="9732" width="5" style="72" customWidth="1"/>
    <col min="9733" max="9734" width="12.44140625" style="72" customWidth="1"/>
    <col min="9735" max="9735" width="15.6640625" style="72" customWidth="1"/>
    <col min="9736" max="9736" width="12.44140625" style="72" customWidth="1"/>
    <col min="9737" max="9741" width="13.109375" style="72" customWidth="1"/>
    <col min="9742" max="9742" width="18.44140625" style="72" customWidth="1"/>
    <col min="9743" max="9985" width="9" style="72"/>
    <col min="9986" max="9986" width="2.44140625" style="72" customWidth="1"/>
    <col min="9987" max="9988" width="5" style="72" customWidth="1"/>
    <col min="9989" max="9990" width="12.44140625" style="72" customWidth="1"/>
    <col min="9991" max="9991" width="15.6640625" style="72" customWidth="1"/>
    <col min="9992" max="9992" width="12.44140625" style="72" customWidth="1"/>
    <col min="9993" max="9997" width="13.109375" style="72" customWidth="1"/>
    <col min="9998" max="9998" width="18.44140625" style="72" customWidth="1"/>
    <col min="9999" max="10241" width="9" style="72"/>
    <col min="10242" max="10242" width="2.44140625" style="72" customWidth="1"/>
    <col min="10243" max="10244" width="5" style="72" customWidth="1"/>
    <col min="10245" max="10246" width="12.44140625" style="72" customWidth="1"/>
    <col min="10247" max="10247" width="15.6640625" style="72" customWidth="1"/>
    <col min="10248" max="10248" width="12.44140625" style="72" customWidth="1"/>
    <col min="10249" max="10253" width="13.109375" style="72" customWidth="1"/>
    <col min="10254" max="10254" width="18.44140625" style="72" customWidth="1"/>
    <col min="10255" max="10497" width="9" style="72"/>
    <col min="10498" max="10498" width="2.44140625" style="72" customWidth="1"/>
    <col min="10499" max="10500" width="5" style="72" customWidth="1"/>
    <col min="10501" max="10502" width="12.44140625" style="72" customWidth="1"/>
    <col min="10503" max="10503" width="15.6640625" style="72" customWidth="1"/>
    <col min="10504" max="10504" width="12.44140625" style="72" customWidth="1"/>
    <col min="10505" max="10509" width="13.109375" style="72" customWidth="1"/>
    <col min="10510" max="10510" width="18.44140625" style="72" customWidth="1"/>
    <col min="10511" max="10753" width="9" style="72"/>
    <col min="10754" max="10754" width="2.44140625" style="72" customWidth="1"/>
    <col min="10755" max="10756" width="5" style="72" customWidth="1"/>
    <col min="10757" max="10758" width="12.44140625" style="72" customWidth="1"/>
    <col min="10759" max="10759" width="15.6640625" style="72" customWidth="1"/>
    <col min="10760" max="10760" width="12.44140625" style="72" customWidth="1"/>
    <col min="10761" max="10765" width="13.109375" style="72" customWidth="1"/>
    <col min="10766" max="10766" width="18.44140625" style="72" customWidth="1"/>
    <col min="10767" max="11009" width="9" style="72"/>
    <col min="11010" max="11010" width="2.44140625" style="72" customWidth="1"/>
    <col min="11011" max="11012" width="5" style="72" customWidth="1"/>
    <col min="11013" max="11014" width="12.44140625" style="72" customWidth="1"/>
    <col min="11015" max="11015" width="15.6640625" style="72" customWidth="1"/>
    <col min="11016" max="11016" width="12.44140625" style="72" customWidth="1"/>
    <col min="11017" max="11021" width="13.109375" style="72" customWidth="1"/>
    <col min="11022" max="11022" width="18.44140625" style="72" customWidth="1"/>
    <col min="11023" max="11265" width="9" style="72"/>
    <col min="11266" max="11266" width="2.44140625" style="72" customWidth="1"/>
    <col min="11267" max="11268" width="5" style="72" customWidth="1"/>
    <col min="11269" max="11270" width="12.44140625" style="72" customWidth="1"/>
    <col min="11271" max="11271" width="15.6640625" style="72" customWidth="1"/>
    <col min="11272" max="11272" width="12.44140625" style="72" customWidth="1"/>
    <col min="11273" max="11277" width="13.109375" style="72" customWidth="1"/>
    <col min="11278" max="11278" width="18.44140625" style="72" customWidth="1"/>
    <col min="11279" max="11521" width="9" style="72"/>
    <col min="11522" max="11522" width="2.44140625" style="72" customWidth="1"/>
    <col min="11523" max="11524" width="5" style="72" customWidth="1"/>
    <col min="11525" max="11526" width="12.44140625" style="72" customWidth="1"/>
    <col min="11527" max="11527" width="15.6640625" style="72" customWidth="1"/>
    <col min="11528" max="11528" width="12.44140625" style="72" customWidth="1"/>
    <col min="11529" max="11533" width="13.109375" style="72" customWidth="1"/>
    <col min="11534" max="11534" width="18.44140625" style="72" customWidth="1"/>
    <col min="11535" max="11777" width="9" style="72"/>
    <col min="11778" max="11778" width="2.44140625" style="72" customWidth="1"/>
    <col min="11779" max="11780" width="5" style="72" customWidth="1"/>
    <col min="11781" max="11782" width="12.44140625" style="72" customWidth="1"/>
    <col min="11783" max="11783" width="15.6640625" style="72" customWidth="1"/>
    <col min="11784" max="11784" width="12.44140625" style="72" customWidth="1"/>
    <col min="11785" max="11789" width="13.109375" style="72" customWidth="1"/>
    <col min="11790" max="11790" width="18.44140625" style="72" customWidth="1"/>
    <col min="11791" max="12033" width="9" style="72"/>
    <col min="12034" max="12034" width="2.44140625" style="72" customWidth="1"/>
    <col min="12035" max="12036" width="5" style="72" customWidth="1"/>
    <col min="12037" max="12038" width="12.44140625" style="72" customWidth="1"/>
    <col min="12039" max="12039" width="15.6640625" style="72" customWidth="1"/>
    <col min="12040" max="12040" width="12.44140625" style="72" customWidth="1"/>
    <col min="12041" max="12045" width="13.109375" style="72" customWidth="1"/>
    <col min="12046" max="12046" width="18.44140625" style="72" customWidth="1"/>
    <col min="12047" max="12289" width="9" style="72"/>
    <col min="12290" max="12290" width="2.44140625" style="72" customWidth="1"/>
    <col min="12291" max="12292" width="5" style="72" customWidth="1"/>
    <col min="12293" max="12294" width="12.44140625" style="72" customWidth="1"/>
    <col min="12295" max="12295" width="15.6640625" style="72" customWidth="1"/>
    <col min="12296" max="12296" width="12.44140625" style="72" customWidth="1"/>
    <col min="12297" max="12301" width="13.109375" style="72" customWidth="1"/>
    <col min="12302" max="12302" width="18.44140625" style="72" customWidth="1"/>
    <col min="12303" max="12545" width="9" style="72"/>
    <col min="12546" max="12546" width="2.44140625" style="72" customWidth="1"/>
    <col min="12547" max="12548" width="5" style="72" customWidth="1"/>
    <col min="12549" max="12550" width="12.44140625" style="72" customWidth="1"/>
    <col min="12551" max="12551" width="15.6640625" style="72" customWidth="1"/>
    <col min="12552" max="12552" width="12.44140625" style="72" customWidth="1"/>
    <col min="12553" max="12557" width="13.109375" style="72" customWidth="1"/>
    <col min="12558" max="12558" width="18.44140625" style="72" customWidth="1"/>
    <col min="12559" max="12801" width="9" style="72"/>
    <col min="12802" max="12802" width="2.44140625" style="72" customWidth="1"/>
    <col min="12803" max="12804" width="5" style="72" customWidth="1"/>
    <col min="12805" max="12806" width="12.44140625" style="72" customWidth="1"/>
    <col min="12807" max="12807" width="15.6640625" style="72" customWidth="1"/>
    <col min="12808" max="12808" width="12.44140625" style="72" customWidth="1"/>
    <col min="12809" max="12813" width="13.109375" style="72" customWidth="1"/>
    <col min="12814" max="12814" width="18.44140625" style="72" customWidth="1"/>
    <col min="12815" max="13057" width="9" style="72"/>
    <col min="13058" max="13058" width="2.44140625" style="72" customWidth="1"/>
    <col min="13059" max="13060" width="5" style="72" customWidth="1"/>
    <col min="13061" max="13062" width="12.44140625" style="72" customWidth="1"/>
    <col min="13063" max="13063" width="15.6640625" style="72" customWidth="1"/>
    <col min="13064" max="13064" width="12.44140625" style="72" customWidth="1"/>
    <col min="13065" max="13069" width="13.109375" style="72" customWidth="1"/>
    <col min="13070" max="13070" width="18.44140625" style="72" customWidth="1"/>
    <col min="13071" max="13313" width="9" style="72"/>
    <col min="13314" max="13314" width="2.44140625" style="72" customWidth="1"/>
    <col min="13315" max="13316" width="5" style="72" customWidth="1"/>
    <col min="13317" max="13318" width="12.44140625" style="72" customWidth="1"/>
    <col min="13319" max="13319" width="15.6640625" style="72" customWidth="1"/>
    <col min="13320" max="13320" width="12.44140625" style="72" customWidth="1"/>
    <col min="13321" max="13325" width="13.109375" style="72" customWidth="1"/>
    <col min="13326" max="13326" width="18.44140625" style="72" customWidth="1"/>
    <col min="13327" max="13569" width="9" style="72"/>
    <col min="13570" max="13570" width="2.44140625" style="72" customWidth="1"/>
    <col min="13571" max="13572" width="5" style="72" customWidth="1"/>
    <col min="13573" max="13574" width="12.44140625" style="72" customWidth="1"/>
    <col min="13575" max="13575" width="15.6640625" style="72" customWidth="1"/>
    <col min="13576" max="13576" width="12.44140625" style="72" customWidth="1"/>
    <col min="13577" max="13581" width="13.109375" style="72" customWidth="1"/>
    <col min="13582" max="13582" width="18.44140625" style="72" customWidth="1"/>
    <col min="13583" max="13825" width="9" style="72"/>
    <col min="13826" max="13826" width="2.44140625" style="72" customWidth="1"/>
    <col min="13827" max="13828" width="5" style="72" customWidth="1"/>
    <col min="13829" max="13830" width="12.44140625" style="72" customWidth="1"/>
    <col min="13831" max="13831" width="15.6640625" style="72" customWidth="1"/>
    <col min="13832" max="13832" width="12.44140625" style="72" customWidth="1"/>
    <col min="13833" max="13837" width="13.109375" style="72" customWidth="1"/>
    <col min="13838" max="13838" width="18.44140625" style="72" customWidth="1"/>
    <col min="13839" max="14081" width="9" style="72"/>
    <col min="14082" max="14082" width="2.44140625" style="72" customWidth="1"/>
    <col min="14083" max="14084" width="5" style="72" customWidth="1"/>
    <col min="14085" max="14086" width="12.44140625" style="72" customWidth="1"/>
    <col min="14087" max="14087" width="15.6640625" style="72" customWidth="1"/>
    <col min="14088" max="14088" width="12.44140625" style="72" customWidth="1"/>
    <col min="14089" max="14093" width="13.109375" style="72" customWidth="1"/>
    <col min="14094" max="14094" width="18.44140625" style="72" customWidth="1"/>
    <col min="14095" max="14337" width="9" style="72"/>
    <col min="14338" max="14338" width="2.44140625" style="72" customWidth="1"/>
    <col min="14339" max="14340" width="5" style="72" customWidth="1"/>
    <col min="14341" max="14342" width="12.44140625" style="72" customWidth="1"/>
    <col min="14343" max="14343" width="15.6640625" style="72" customWidth="1"/>
    <col min="14344" max="14344" width="12.44140625" style="72" customWidth="1"/>
    <col min="14345" max="14349" width="13.109375" style="72" customWidth="1"/>
    <col min="14350" max="14350" width="18.44140625" style="72" customWidth="1"/>
    <col min="14351" max="14593" width="9" style="72"/>
    <col min="14594" max="14594" width="2.44140625" style="72" customWidth="1"/>
    <col min="14595" max="14596" width="5" style="72" customWidth="1"/>
    <col min="14597" max="14598" width="12.44140625" style="72" customWidth="1"/>
    <col min="14599" max="14599" width="15.6640625" style="72" customWidth="1"/>
    <col min="14600" max="14600" width="12.44140625" style="72" customWidth="1"/>
    <col min="14601" max="14605" width="13.109375" style="72" customWidth="1"/>
    <col min="14606" max="14606" width="18.44140625" style="72" customWidth="1"/>
    <col min="14607" max="14849" width="9" style="72"/>
    <col min="14850" max="14850" width="2.44140625" style="72" customWidth="1"/>
    <col min="14851" max="14852" width="5" style="72" customWidth="1"/>
    <col min="14853" max="14854" width="12.44140625" style="72" customWidth="1"/>
    <col min="14855" max="14855" width="15.6640625" style="72" customWidth="1"/>
    <col min="14856" max="14856" width="12.44140625" style="72" customWidth="1"/>
    <col min="14857" max="14861" width="13.109375" style="72" customWidth="1"/>
    <col min="14862" max="14862" width="18.44140625" style="72" customWidth="1"/>
    <col min="14863" max="15105" width="9" style="72"/>
    <col min="15106" max="15106" width="2.44140625" style="72" customWidth="1"/>
    <col min="15107" max="15108" width="5" style="72" customWidth="1"/>
    <col min="15109" max="15110" width="12.44140625" style="72" customWidth="1"/>
    <col min="15111" max="15111" width="15.6640625" style="72" customWidth="1"/>
    <col min="15112" max="15112" width="12.44140625" style="72" customWidth="1"/>
    <col min="15113" max="15117" width="13.109375" style="72" customWidth="1"/>
    <col min="15118" max="15118" width="18.44140625" style="72" customWidth="1"/>
    <col min="15119" max="15361" width="9" style="72"/>
    <col min="15362" max="15362" width="2.44140625" style="72" customWidth="1"/>
    <col min="15363" max="15364" width="5" style="72" customWidth="1"/>
    <col min="15365" max="15366" width="12.44140625" style="72" customWidth="1"/>
    <col min="15367" max="15367" width="15.6640625" style="72" customWidth="1"/>
    <col min="15368" max="15368" width="12.44140625" style="72" customWidth="1"/>
    <col min="15369" max="15373" width="13.109375" style="72" customWidth="1"/>
    <col min="15374" max="15374" width="18.44140625" style="72" customWidth="1"/>
    <col min="15375" max="15617" width="9" style="72"/>
    <col min="15618" max="15618" width="2.44140625" style="72" customWidth="1"/>
    <col min="15619" max="15620" width="5" style="72" customWidth="1"/>
    <col min="15621" max="15622" width="12.44140625" style="72" customWidth="1"/>
    <col min="15623" max="15623" width="15.6640625" style="72" customWidth="1"/>
    <col min="15624" max="15624" width="12.44140625" style="72" customWidth="1"/>
    <col min="15625" max="15629" width="13.109375" style="72" customWidth="1"/>
    <col min="15630" max="15630" width="18.44140625" style="72" customWidth="1"/>
    <col min="15631" max="15873" width="9" style="72"/>
    <col min="15874" max="15874" width="2.44140625" style="72" customWidth="1"/>
    <col min="15875" max="15876" width="5" style="72" customWidth="1"/>
    <col min="15877" max="15878" width="12.44140625" style="72" customWidth="1"/>
    <col min="15879" max="15879" width="15.6640625" style="72" customWidth="1"/>
    <col min="15880" max="15880" width="12.44140625" style="72" customWidth="1"/>
    <col min="15881" max="15885" width="13.109375" style="72" customWidth="1"/>
    <col min="15886" max="15886" width="18.44140625" style="72" customWidth="1"/>
    <col min="15887" max="16129" width="9" style="72"/>
    <col min="16130" max="16130" width="2.44140625" style="72" customWidth="1"/>
    <col min="16131" max="16132" width="5" style="72" customWidth="1"/>
    <col min="16133" max="16134" width="12.44140625" style="72" customWidth="1"/>
    <col min="16135" max="16135" width="15.6640625" style="72" customWidth="1"/>
    <col min="16136" max="16136" width="12.44140625" style="72" customWidth="1"/>
    <col min="16137" max="16141" width="13.109375" style="72" customWidth="1"/>
    <col min="16142" max="16142" width="18.44140625" style="72" customWidth="1"/>
    <col min="16143" max="16384" width="9" style="72"/>
  </cols>
  <sheetData>
    <row r="1" spans="1:16" ht="18.75" customHeight="1" x14ac:dyDescent="0.2">
      <c r="A1" s="180" t="s">
        <v>131</v>
      </c>
      <c r="B1" s="180"/>
      <c r="C1" s="180"/>
      <c r="D1" s="180"/>
      <c r="E1" s="180"/>
      <c r="F1" s="180"/>
      <c r="G1" s="180"/>
      <c r="H1" s="180"/>
      <c r="I1" s="180"/>
      <c r="J1" s="180"/>
      <c r="K1" s="180"/>
      <c r="L1" s="180"/>
      <c r="M1" s="180"/>
      <c r="N1" s="180"/>
      <c r="O1" s="180"/>
      <c r="P1" s="180"/>
    </row>
    <row r="2" spans="1:16" ht="26.25" customHeight="1" x14ac:dyDescent="0.2">
      <c r="B2" s="225" t="s">
        <v>132</v>
      </c>
      <c r="C2" s="225"/>
      <c r="D2" s="225"/>
      <c r="E2" s="225"/>
      <c r="F2" s="225"/>
      <c r="G2" s="225"/>
      <c r="H2" s="225"/>
      <c r="I2" s="225"/>
      <c r="J2" s="225"/>
      <c r="K2" s="225"/>
      <c r="L2" s="225"/>
      <c r="M2" s="225"/>
      <c r="N2" s="225"/>
    </row>
    <row r="3" spans="1:16" ht="18.75" customHeight="1" thickBot="1" x14ac:dyDescent="0.25">
      <c r="B3" s="71"/>
      <c r="C3" s="71"/>
      <c r="D3" s="71"/>
      <c r="E3" s="71"/>
      <c r="F3" s="71"/>
      <c r="G3" s="71"/>
      <c r="H3" s="71"/>
      <c r="I3" s="71"/>
      <c r="J3" s="71"/>
      <c r="K3" s="71"/>
      <c r="L3" s="71"/>
      <c r="M3" s="71" t="s">
        <v>0</v>
      </c>
      <c r="N3" s="107">
        <f>+'シート1.補助金額計算書'!E11</f>
        <v>0</v>
      </c>
    </row>
    <row r="4" spans="1:16" ht="18.75" customHeight="1" x14ac:dyDescent="0.2">
      <c r="B4" s="211" t="s">
        <v>125</v>
      </c>
      <c r="C4" s="211"/>
      <c r="D4" s="211"/>
      <c r="E4" s="211"/>
      <c r="F4" s="211"/>
      <c r="G4" s="211"/>
      <c r="H4" s="211"/>
      <c r="I4" s="211"/>
      <c r="J4" s="211"/>
      <c r="K4" s="211"/>
      <c r="L4" s="211"/>
      <c r="M4" s="211"/>
      <c r="N4" s="211"/>
    </row>
    <row r="5" spans="1:16" ht="22.5" customHeight="1" x14ac:dyDescent="0.2">
      <c r="B5" s="212" t="s">
        <v>43</v>
      </c>
      <c r="C5" s="213"/>
      <c r="D5" s="213"/>
      <c r="E5" s="213"/>
      <c r="F5" s="213"/>
      <c r="G5" s="213"/>
      <c r="H5" s="213"/>
      <c r="I5" s="213"/>
      <c r="J5" s="213"/>
      <c r="K5" s="213"/>
      <c r="L5" s="213"/>
      <c r="M5" s="214"/>
      <c r="N5" s="215" t="s">
        <v>44</v>
      </c>
    </row>
    <row r="6" spans="1:16" ht="18.75" customHeight="1" x14ac:dyDescent="0.2">
      <c r="B6" s="218" t="s">
        <v>60</v>
      </c>
      <c r="C6" s="219"/>
      <c r="D6" s="215" t="s">
        <v>46</v>
      </c>
      <c r="E6" s="224" t="s">
        <v>47</v>
      </c>
      <c r="F6" s="224" t="s">
        <v>48</v>
      </c>
      <c r="G6" s="224" t="s">
        <v>49</v>
      </c>
      <c r="H6" s="77" t="s">
        <v>41</v>
      </c>
      <c r="I6" s="77" t="s">
        <v>50</v>
      </c>
      <c r="J6" s="123" t="s">
        <v>99</v>
      </c>
      <c r="K6" s="77" t="s">
        <v>40</v>
      </c>
      <c r="L6" s="77" t="s">
        <v>98</v>
      </c>
      <c r="M6" s="77" t="s">
        <v>63</v>
      </c>
      <c r="N6" s="216"/>
    </row>
    <row r="7" spans="1:16" ht="18.75" customHeight="1" x14ac:dyDescent="0.2">
      <c r="B7" s="220"/>
      <c r="C7" s="221"/>
      <c r="D7" s="216"/>
      <c r="E7" s="224"/>
      <c r="F7" s="224"/>
      <c r="G7" s="224"/>
      <c r="H7" s="78" t="s">
        <v>51</v>
      </c>
      <c r="I7" s="78" t="s">
        <v>52</v>
      </c>
      <c r="J7" s="124" t="s">
        <v>100</v>
      </c>
      <c r="K7" s="78" t="s">
        <v>101</v>
      </c>
      <c r="L7" s="128" t="s">
        <v>102</v>
      </c>
      <c r="M7" s="78" t="s">
        <v>66</v>
      </c>
      <c r="N7" s="216"/>
    </row>
    <row r="8" spans="1:16" ht="18.75" customHeight="1" x14ac:dyDescent="0.2">
      <c r="A8" s="73"/>
      <c r="B8" s="222"/>
      <c r="C8" s="223"/>
      <c r="D8" s="217"/>
      <c r="E8" s="224"/>
      <c r="F8" s="224"/>
      <c r="G8" s="224"/>
      <c r="H8" s="79" t="s">
        <v>55</v>
      </c>
      <c r="I8" s="79" t="s">
        <v>56</v>
      </c>
      <c r="J8" s="125" t="s">
        <v>55</v>
      </c>
      <c r="K8" s="79" t="s">
        <v>57</v>
      </c>
      <c r="L8" s="79" t="s">
        <v>55</v>
      </c>
      <c r="M8" s="79" t="s">
        <v>58</v>
      </c>
      <c r="N8" s="217"/>
    </row>
    <row r="9" spans="1:16" ht="12.75" customHeight="1" x14ac:dyDescent="0.2">
      <c r="B9" s="202"/>
      <c r="C9" s="203"/>
      <c r="D9" s="206"/>
      <c r="E9" s="206"/>
      <c r="F9" s="206"/>
      <c r="G9" s="206"/>
      <c r="H9" s="191"/>
      <c r="I9" s="191"/>
      <c r="J9" s="191"/>
      <c r="K9" s="208"/>
      <c r="L9" s="200">
        <f>(H9*I9+J9)*$K$9*2</f>
        <v>0</v>
      </c>
      <c r="M9" s="193"/>
      <c r="N9" s="195"/>
    </row>
    <row r="10" spans="1:16" ht="12.75" customHeight="1" x14ac:dyDescent="0.2">
      <c r="B10" s="204"/>
      <c r="C10" s="205"/>
      <c r="D10" s="207"/>
      <c r="E10" s="207"/>
      <c r="F10" s="207"/>
      <c r="G10" s="207"/>
      <c r="H10" s="192"/>
      <c r="I10" s="192"/>
      <c r="J10" s="192"/>
      <c r="K10" s="209"/>
      <c r="L10" s="201"/>
      <c r="M10" s="194"/>
      <c r="N10" s="196"/>
    </row>
    <row r="11" spans="1:16" ht="12.75" customHeight="1" x14ac:dyDescent="0.2">
      <c r="B11" s="202"/>
      <c r="C11" s="203"/>
      <c r="D11" s="206"/>
      <c r="E11" s="206"/>
      <c r="F11" s="206"/>
      <c r="G11" s="206"/>
      <c r="H11" s="191"/>
      <c r="I11" s="191"/>
      <c r="J11" s="191"/>
      <c r="K11" s="209"/>
      <c r="L11" s="200">
        <f>(H11*I11+J11)*$K$9*2</f>
        <v>0</v>
      </c>
      <c r="M11" s="193"/>
      <c r="N11" s="195"/>
    </row>
    <row r="12" spans="1:16" ht="12.75" customHeight="1" x14ac:dyDescent="0.2">
      <c r="B12" s="204"/>
      <c r="C12" s="205"/>
      <c r="D12" s="207"/>
      <c r="E12" s="207"/>
      <c r="F12" s="207"/>
      <c r="G12" s="207"/>
      <c r="H12" s="192"/>
      <c r="I12" s="192"/>
      <c r="J12" s="192"/>
      <c r="K12" s="209"/>
      <c r="L12" s="201"/>
      <c r="M12" s="194"/>
      <c r="N12" s="196"/>
    </row>
    <row r="13" spans="1:16" ht="12.75" customHeight="1" x14ac:dyDescent="0.2">
      <c r="B13" s="202"/>
      <c r="C13" s="203"/>
      <c r="D13" s="206"/>
      <c r="E13" s="206"/>
      <c r="F13" s="206"/>
      <c r="G13" s="206"/>
      <c r="H13" s="191"/>
      <c r="I13" s="191"/>
      <c r="J13" s="191"/>
      <c r="K13" s="209"/>
      <c r="L13" s="200">
        <f>(H13*I13+J13)*$K$9*2</f>
        <v>0</v>
      </c>
      <c r="M13" s="193"/>
      <c r="N13" s="195"/>
    </row>
    <row r="14" spans="1:16" ht="12.75" customHeight="1" x14ac:dyDescent="0.2">
      <c r="B14" s="204"/>
      <c r="C14" s="205"/>
      <c r="D14" s="207"/>
      <c r="E14" s="207"/>
      <c r="F14" s="207"/>
      <c r="G14" s="207"/>
      <c r="H14" s="192"/>
      <c r="I14" s="192"/>
      <c r="J14" s="192"/>
      <c r="K14" s="209"/>
      <c r="L14" s="201"/>
      <c r="M14" s="194"/>
      <c r="N14" s="196"/>
    </row>
    <row r="15" spans="1:16" ht="12.75" customHeight="1" x14ac:dyDescent="0.2">
      <c r="B15" s="202"/>
      <c r="C15" s="203"/>
      <c r="D15" s="206"/>
      <c r="E15" s="206"/>
      <c r="F15" s="206"/>
      <c r="G15" s="206"/>
      <c r="H15" s="191"/>
      <c r="I15" s="191"/>
      <c r="J15" s="191"/>
      <c r="K15" s="209"/>
      <c r="L15" s="200">
        <f>(H15*I15+J15)*$K$9*2</f>
        <v>0</v>
      </c>
      <c r="M15" s="193"/>
      <c r="N15" s="195"/>
    </row>
    <row r="16" spans="1:16" ht="12.75" customHeight="1" x14ac:dyDescent="0.2">
      <c r="B16" s="204"/>
      <c r="C16" s="205"/>
      <c r="D16" s="207"/>
      <c r="E16" s="207"/>
      <c r="F16" s="207"/>
      <c r="G16" s="207"/>
      <c r="H16" s="192"/>
      <c r="I16" s="192"/>
      <c r="J16" s="192"/>
      <c r="K16" s="209"/>
      <c r="L16" s="201"/>
      <c r="M16" s="194"/>
      <c r="N16" s="196"/>
    </row>
    <row r="17" spans="2:14" ht="12.75" customHeight="1" x14ac:dyDescent="0.2">
      <c r="B17" s="202"/>
      <c r="C17" s="203"/>
      <c r="D17" s="206"/>
      <c r="E17" s="206"/>
      <c r="F17" s="206"/>
      <c r="G17" s="206"/>
      <c r="H17" s="191"/>
      <c r="I17" s="191"/>
      <c r="J17" s="191"/>
      <c r="K17" s="209"/>
      <c r="L17" s="200">
        <f>(H17*I17+J17)*$K$9*2</f>
        <v>0</v>
      </c>
      <c r="M17" s="193"/>
      <c r="N17" s="195"/>
    </row>
    <row r="18" spans="2:14" ht="12.75" customHeight="1" x14ac:dyDescent="0.2">
      <c r="B18" s="204"/>
      <c r="C18" s="205"/>
      <c r="D18" s="207"/>
      <c r="E18" s="207"/>
      <c r="F18" s="207"/>
      <c r="G18" s="207"/>
      <c r="H18" s="192"/>
      <c r="I18" s="192"/>
      <c r="J18" s="192"/>
      <c r="K18" s="209"/>
      <c r="L18" s="201"/>
      <c r="M18" s="194"/>
      <c r="N18" s="196"/>
    </row>
    <row r="19" spans="2:14" ht="12.75" customHeight="1" x14ac:dyDescent="0.2">
      <c r="B19" s="202"/>
      <c r="C19" s="203"/>
      <c r="D19" s="206"/>
      <c r="E19" s="206"/>
      <c r="F19" s="206"/>
      <c r="G19" s="206"/>
      <c r="H19" s="191"/>
      <c r="I19" s="191"/>
      <c r="J19" s="191"/>
      <c r="K19" s="209"/>
      <c r="L19" s="200">
        <f>(H19*I19+J19)*$K$9*2</f>
        <v>0</v>
      </c>
      <c r="M19" s="193"/>
      <c r="N19" s="195"/>
    </row>
    <row r="20" spans="2:14" ht="12.75" customHeight="1" x14ac:dyDescent="0.2">
      <c r="B20" s="204"/>
      <c r="C20" s="205"/>
      <c r="D20" s="207"/>
      <c r="E20" s="207"/>
      <c r="F20" s="207"/>
      <c r="G20" s="207"/>
      <c r="H20" s="192"/>
      <c r="I20" s="192"/>
      <c r="J20" s="192"/>
      <c r="K20" s="209"/>
      <c r="L20" s="201"/>
      <c r="M20" s="194"/>
      <c r="N20" s="196"/>
    </row>
    <row r="21" spans="2:14" ht="12.75" customHeight="1" x14ac:dyDescent="0.2">
      <c r="B21" s="202"/>
      <c r="C21" s="203"/>
      <c r="D21" s="206"/>
      <c r="E21" s="206"/>
      <c r="F21" s="206"/>
      <c r="G21" s="206"/>
      <c r="H21" s="191"/>
      <c r="I21" s="191"/>
      <c r="J21" s="191"/>
      <c r="K21" s="209"/>
      <c r="L21" s="200">
        <f>(H21*I21+J21)*$K$9*2</f>
        <v>0</v>
      </c>
      <c r="M21" s="193"/>
      <c r="N21" s="195"/>
    </row>
    <row r="22" spans="2:14" ht="12.75" customHeight="1" x14ac:dyDescent="0.2">
      <c r="B22" s="204"/>
      <c r="C22" s="205"/>
      <c r="D22" s="207"/>
      <c r="E22" s="207"/>
      <c r="F22" s="207"/>
      <c r="G22" s="207"/>
      <c r="H22" s="192"/>
      <c r="I22" s="192"/>
      <c r="J22" s="192"/>
      <c r="K22" s="209"/>
      <c r="L22" s="201"/>
      <c r="M22" s="194"/>
      <c r="N22" s="196"/>
    </row>
    <row r="23" spans="2:14" ht="12.75" customHeight="1" x14ac:dyDescent="0.2">
      <c r="B23" s="202"/>
      <c r="C23" s="203"/>
      <c r="D23" s="206"/>
      <c r="E23" s="206"/>
      <c r="F23" s="206"/>
      <c r="G23" s="206"/>
      <c r="H23" s="193"/>
      <c r="I23" s="193"/>
      <c r="J23" s="193"/>
      <c r="K23" s="209"/>
      <c r="L23" s="200">
        <f>(H23*I23+J23)*$K$9*2</f>
        <v>0</v>
      </c>
      <c r="M23" s="193"/>
      <c r="N23" s="195"/>
    </row>
    <row r="24" spans="2:14" ht="12.75" customHeight="1" x14ac:dyDescent="0.2">
      <c r="B24" s="204"/>
      <c r="C24" s="205"/>
      <c r="D24" s="207"/>
      <c r="E24" s="207"/>
      <c r="F24" s="207"/>
      <c r="G24" s="207"/>
      <c r="H24" s="194"/>
      <c r="I24" s="194"/>
      <c r="J24" s="194"/>
      <c r="K24" s="210"/>
      <c r="L24" s="201"/>
      <c r="M24" s="194"/>
      <c r="N24" s="196"/>
    </row>
    <row r="25" spans="2:14" ht="18.75" customHeight="1" x14ac:dyDescent="0.2">
      <c r="B25" s="197" t="s">
        <v>5</v>
      </c>
      <c r="C25" s="198"/>
      <c r="D25" s="198"/>
      <c r="E25" s="198"/>
      <c r="F25" s="198"/>
      <c r="G25" s="198"/>
      <c r="H25" s="198"/>
      <c r="I25" s="198"/>
      <c r="J25" s="198"/>
      <c r="K25" s="199"/>
      <c r="L25" s="74">
        <f>SUM(L9:L24)</f>
        <v>0</v>
      </c>
      <c r="M25" s="75">
        <f>SUM(M9:M24)</f>
        <v>0</v>
      </c>
      <c r="N25" s="76"/>
    </row>
    <row r="28" spans="2:14" ht="18.75" hidden="1" customHeight="1" x14ac:dyDescent="0.2">
      <c r="B28" s="211" t="s">
        <v>67</v>
      </c>
      <c r="C28" s="211"/>
      <c r="D28" s="211"/>
      <c r="E28" s="211"/>
      <c r="F28" s="211"/>
      <c r="G28" s="211"/>
      <c r="H28" s="211"/>
      <c r="I28" s="211"/>
      <c r="J28" s="211"/>
      <c r="K28" s="211"/>
      <c r="L28" s="211"/>
      <c r="M28" s="211"/>
      <c r="N28" s="211"/>
    </row>
    <row r="29" spans="2:14" ht="18.75" hidden="1" customHeight="1" x14ac:dyDescent="0.2">
      <c r="B29" s="212" t="s">
        <v>43</v>
      </c>
      <c r="C29" s="213"/>
      <c r="D29" s="213"/>
      <c r="E29" s="213"/>
      <c r="F29" s="213"/>
      <c r="G29" s="213"/>
      <c r="H29" s="213"/>
      <c r="I29" s="213"/>
      <c r="J29" s="213"/>
      <c r="K29" s="213"/>
      <c r="L29" s="213"/>
      <c r="M29" s="214"/>
      <c r="N29" s="215" t="s">
        <v>44</v>
      </c>
    </row>
    <row r="30" spans="2:14" ht="18.75" hidden="1" customHeight="1" x14ac:dyDescent="0.2">
      <c r="B30" s="218" t="s">
        <v>45</v>
      </c>
      <c r="C30" s="219"/>
      <c r="D30" s="215" t="s">
        <v>46</v>
      </c>
      <c r="E30" s="224" t="s">
        <v>47</v>
      </c>
      <c r="F30" s="224" t="s">
        <v>48</v>
      </c>
      <c r="G30" s="224" t="s">
        <v>49</v>
      </c>
      <c r="H30" s="77" t="s">
        <v>41</v>
      </c>
      <c r="I30" s="77" t="s">
        <v>50</v>
      </c>
      <c r="J30" s="123"/>
      <c r="K30" s="77" t="s">
        <v>40</v>
      </c>
      <c r="L30" s="77" t="s">
        <v>42</v>
      </c>
      <c r="M30" s="77" t="s">
        <v>63</v>
      </c>
      <c r="N30" s="216"/>
    </row>
    <row r="31" spans="2:14" ht="18.75" hidden="1" customHeight="1" x14ac:dyDescent="0.2">
      <c r="B31" s="220"/>
      <c r="C31" s="221"/>
      <c r="D31" s="216"/>
      <c r="E31" s="224"/>
      <c r="F31" s="224"/>
      <c r="G31" s="224"/>
      <c r="H31" s="78" t="s">
        <v>51</v>
      </c>
      <c r="I31" s="78" t="s">
        <v>52</v>
      </c>
      <c r="J31" s="124"/>
      <c r="K31" s="78" t="s">
        <v>53</v>
      </c>
      <c r="L31" s="78" t="s">
        <v>54</v>
      </c>
      <c r="M31" s="78" t="s">
        <v>64</v>
      </c>
      <c r="N31" s="216"/>
    </row>
    <row r="32" spans="2:14" ht="18.75" hidden="1" customHeight="1" x14ac:dyDescent="0.2">
      <c r="B32" s="222"/>
      <c r="C32" s="223"/>
      <c r="D32" s="217"/>
      <c r="E32" s="224"/>
      <c r="F32" s="224"/>
      <c r="G32" s="224"/>
      <c r="H32" s="79" t="s">
        <v>55</v>
      </c>
      <c r="I32" s="79" t="s">
        <v>56</v>
      </c>
      <c r="J32" s="125"/>
      <c r="K32" s="79" t="s">
        <v>57</v>
      </c>
      <c r="L32" s="79" t="s">
        <v>55</v>
      </c>
      <c r="M32" s="79" t="s">
        <v>58</v>
      </c>
      <c r="N32" s="217"/>
    </row>
    <row r="33" spans="2:14" ht="18.75" hidden="1" customHeight="1" x14ac:dyDescent="0.2">
      <c r="B33" s="202"/>
      <c r="C33" s="203"/>
      <c r="D33" s="206"/>
      <c r="E33" s="206"/>
      <c r="F33" s="206"/>
      <c r="G33" s="206"/>
      <c r="H33" s="191"/>
      <c r="I33" s="191"/>
      <c r="J33" s="121"/>
      <c r="K33" s="208"/>
      <c r="L33" s="200">
        <f>H33*I33*$K$9</f>
        <v>0</v>
      </c>
      <c r="M33" s="193"/>
      <c r="N33" s="195"/>
    </row>
    <row r="34" spans="2:14" ht="18.75" hidden="1" customHeight="1" x14ac:dyDescent="0.2">
      <c r="B34" s="204"/>
      <c r="C34" s="205"/>
      <c r="D34" s="207"/>
      <c r="E34" s="207"/>
      <c r="F34" s="207"/>
      <c r="G34" s="207"/>
      <c r="H34" s="192"/>
      <c r="I34" s="192"/>
      <c r="J34" s="126"/>
      <c r="K34" s="209"/>
      <c r="L34" s="201"/>
      <c r="M34" s="194"/>
      <c r="N34" s="196"/>
    </row>
    <row r="35" spans="2:14" ht="18.75" hidden="1" customHeight="1" x14ac:dyDescent="0.2">
      <c r="B35" s="202"/>
      <c r="C35" s="203"/>
      <c r="D35" s="206"/>
      <c r="E35" s="206"/>
      <c r="F35" s="206"/>
      <c r="G35" s="206"/>
      <c r="H35" s="191"/>
      <c r="I35" s="191"/>
      <c r="J35" s="126"/>
      <c r="K35" s="209"/>
      <c r="L35" s="200">
        <f t="shared" ref="L35" si="0">H35*I35*$K$9</f>
        <v>0</v>
      </c>
      <c r="M35" s="193"/>
      <c r="N35" s="195"/>
    </row>
    <row r="36" spans="2:14" ht="18.75" hidden="1" customHeight="1" x14ac:dyDescent="0.2">
      <c r="B36" s="204"/>
      <c r="C36" s="205"/>
      <c r="D36" s="207"/>
      <c r="E36" s="207"/>
      <c r="F36" s="207"/>
      <c r="G36" s="207"/>
      <c r="H36" s="192"/>
      <c r="I36" s="192"/>
      <c r="J36" s="126"/>
      <c r="K36" s="209"/>
      <c r="L36" s="201"/>
      <c r="M36" s="194"/>
      <c r="N36" s="196"/>
    </row>
    <row r="37" spans="2:14" ht="18.75" hidden="1" customHeight="1" x14ac:dyDescent="0.2">
      <c r="B37" s="202"/>
      <c r="C37" s="203"/>
      <c r="D37" s="206"/>
      <c r="E37" s="206"/>
      <c r="F37" s="206"/>
      <c r="G37" s="206"/>
      <c r="H37" s="191"/>
      <c r="I37" s="191"/>
      <c r="J37" s="126"/>
      <c r="K37" s="209"/>
      <c r="L37" s="200">
        <f t="shared" ref="L37" si="1">H37*I37*$K$9</f>
        <v>0</v>
      </c>
      <c r="M37" s="193"/>
      <c r="N37" s="195"/>
    </row>
    <row r="38" spans="2:14" ht="18.75" hidden="1" customHeight="1" x14ac:dyDescent="0.2">
      <c r="B38" s="204"/>
      <c r="C38" s="205"/>
      <c r="D38" s="207"/>
      <c r="E38" s="207"/>
      <c r="F38" s="207"/>
      <c r="G38" s="207"/>
      <c r="H38" s="192"/>
      <c r="I38" s="192"/>
      <c r="J38" s="126"/>
      <c r="K38" s="209"/>
      <c r="L38" s="201"/>
      <c r="M38" s="194"/>
      <c r="N38" s="196"/>
    </row>
    <row r="39" spans="2:14" ht="18.75" hidden="1" customHeight="1" x14ac:dyDescent="0.2">
      <c r="B39" s="202"/>
      <c r="C39" s="203"/>
      <c r="D39" s="206"/>
      <c r="E39" s="206"/>
      <c r="F39" s="206"/>
      <c r="G39" s="206"/>
      <c r="H39" s="191"/>
      <c r="I39" s="191"/>
      <c r="J39" s="126"/>
      <c r="K39" s="209"/>
      <c r="L39" s="200">
        <f t="shared" ref="L39" si="2">H39*I39*$K$9</f>
        <v>0</v>
      </c>
      <c r="M39" s="193"/>
      <c r="N39" s="195"/>
    </row>
    <row r="40" spans="2:14" ht="18.75" hidden="1" customHeight="1" x14ac:dyDescent="0.2">
      <c r="B40" s="204"/>
      <c r="C40" s="205"/>
      <c r="D40" s="207"/>
      <c r="E40" s="207"/>
      <c r="F40" s="207"/>
      <c r="G40" s="207"/>
      <c r="H40" s="192"/>
      <c r="I40" s="192"/>
      <c r="J40" s="126"/>
      <c r="K40" s="209"/>
      <c r="L40" s="201"/>
      <c r="M40" s="194"/>
      <c r="N40" s="196"/>
    </row>
    <row r="41" spans="2:14" ht="18.75" hidden="1" customHeight="1" x14ac:dyDescent="0.2">
      <c r="B41" s="202"/>
      <c r="C41" s="203"/>
      <c r="D41" s="206"/>
      <c r="E41" s="206"/>
      <c r="F41" s="206"/>
      <c r="G41" s="206"/>
      <c r="H41" s="191"/>
      <c r="I41" s="191"/>
      <c r="J41" s="126"/>
      <c r="K41" s="209"/>
      <c r="L41" s="200">
        <f t="shared" ref="L41" si="3">H41*I41*$K$9</f>
        <v>0</v>
      </c>
      <c r="M41" s="193"/>
      <c r="N41" s="195"/>
    </row>
    <row r="42" spans="2:14" ht="18.75" hidden="1" customHeight="1" x14ac:dyDescent="0.2">
      <c r="B42" s="204"/>
      <c r="C42" s="205"/>
      <c r="D42" s="207"/>
      <c r="E42" s="207"/>
      <c r="F42" s="207"/>
      <c r="G42" s="207"/>
      <c r="H42" s="192"/>
      <c r="I42" s="192"/>
      <c r="J42" s="126"/>
      <c r="K42" s="209"/>
      <c r="L42" s="201"/>
      <c r="M42" s="194"/>
      <c r="N42" s="196"/>
    </row>
    <row r="43" spans="2:14" ht="18.75" hidden="1" customHeight="1" x14ac:dyDescent="0.2">
      <c r="B43" s="202"/>
      <c r="C43" s="203"/>
      <c r="D43" s="206"/>
      <c r="E43" s="206"/>
      <c r="F43" s="206"/>
      <c r="G43" s="206"/>
      <c r="H43" s="191"/>
      <c r="I43" s="191"/>
      <c r="J43" s="126"/>
      <c r="K43" s="209"/>
      <c r="L43" s="200">
        <f t="shared" ref="L43" si="4">H43*I43*$K$9</f>
        <v>0</v>
      </c>
      <c r="M43" s="193"/>
      <c r="N43" s="195"/>
    </row>
    <row r="44" spans="2:14" ht="18.75" hidden="1" customHeight="1" x14ac:dyDescent="0.2">
      <c r="B44" s="204"/>
      <c r="C44" s="205"/>
      <c r="D44" s="207"/>
      <c r="E44" s="207"/>
      <c r="F44" s="207"/>
      <c r="G44" s="207"/>
      <c r="H44" s="192"/>
      <c r="I44" s="192"/>
      <c r="J44" s="126"/>
      <c r="K44" s="209"/>
      <c r="L44" s="201"/>
      <c r="M44" s="194"/>
      <c r="N44" s="196"/>
    </row>
    <row r="45" spans="2:14" ht="18.75" hidden="1" customHeight="1" x14ac:dyDescent="0.2">
      <c r="B45" s="202"/>
      <c r="C45" s="203"/>
      <c r="D45" s="206"/>
      <c r="E45" s="206"/>
      <c r="F45" s="206"/>
      <c r="G45" s="206"/>
      <c r="H45" s="191"/>
      <c r="I45" s="191"/>
      <c r="J45" s="126"/>
      <c r="K45" s="209"/>
      <c r="L45" s="200">
        <f t="shared" ref="L45" si="5">H45*I45*$K$9</f>
        <v>0</v>
      </c>
      <c r="M45" s="193"/>
      <c r="N45" s="195"/>
    </row>
    <row r="46" spans="2:14" ht="18.75" hidden="1" customHeight="1" x14ac:dyDescent="0.2">
      <c r="B46" s="204"/>
      <c r="C46" s="205"/>
      <c r="D46" s="207"/>
      <c r="E46" s="207"/>
      <c r="F46" s="207"/>
      <c r="G46" s="207"/>
      <c r="H46" s="192"/>
      <c r="I46" s="192"/>
      <c r="J46" s="126"/>
      <c r="K46" s="209"/>
      <c r="L46" s="201"/>
      <c r="M46" s="194"/>
      <c r="N46" s="196"/>
    </row>
    <row r="47" spans="2:14" ht="18.75" hidden="1" customHeight="1" x14ac:dyDescent="0.2">
      <c r="B47" s="202"/>
      <c r="C47" s="203"/>
      <c r="D47" s="206"/>
      <c r="E47" s="206"/>
      <c r="F47" s="206"/>
      <c r="G47" s="206"/>
      <c r="H47" s="193"/>
      <c r="I47" s="193"/>
      <c r="J47" s="127"/>
      <c r="K47" s="209"/>
      <c r="L47" s="200">
        <f t="shared" ref="L47" si="6">H47*I47*$K$9</f>
        <v>0</v>
      </c>
      <c r="M47" s="193"/>
      <c r="N47" s="195"/>
    </row>
    <row r="48" spans="2:14" ht="18.75" hidden="1" customHeight="1" x14ac:dyDescent="0.2">
      <c r="B48" s="204"/>
      <c r="C48" s="205"/>
      <c r="D48" s="207"/>
      <c r="E48" s="207"/>
      <c r="F48" s="207"/>
      <c r="G48" s="207"/>
      <c r="H48" s="194"/>
      <c r="I48" s="194"/>
      <c r="J48" s="122"/>
      <c r="K48" s="210"/>
      <c r="L48" s="201"/>
      <c r="M48" s="194"/>
      <c r="N48" s="196"/>
    </row>
    <row r="49" spans="2:14" ht="18.75" hidden="1" customHeight="1" x14ac:dyDescent="0.2">
      <c r="B49" s="197" t="s">
        <v>5</v>
      </c>
      <c r="C49" s="198"/>
      <c r="D49" s="198"/>
      <c r="E49" s="198"/>
      <c r="F49" s="198"/>
      <c r="G49" s="198"/>
      <c r="H49" s="198"/>
      <c r="I49" s="198"/>
      <c r="J49" s="198"/>
      <c r="K49" s="199"/>
      <c r="L49" s="74">
        <f>SUM(L33:L48)</f>
        <v>0</v>
      </c>
      <c r="M49" s="75">
        <f>SUM(M33:M48)</f>
        <v>0</v>
      </c>
      <c r="N49" s="76"/>
    </row>
    <row r="50" spans="2:14" ht="18.75" customHeight="1" x14ac:dyDescent="0.2">
      <c r="B50" s="80"/>
      <c r="C50" s="80"/>
      <c r="D50" s="80"/>
      <c r="E50" s="80"/>
      <c r="F50" s="80"/>
      <c r="G50" s="80"/>
      <c r="H50" s="80"/>
      <c r="I50" s="80"/>
      <c r="J50" s="80"/>
      <c r="K50" s="80"/>
      <c r="L50" s="81"/>
      <c r="M50" s="82"/>
      <c r="N50" s="83"/>
    </row>
    <row r="51" spans="2:14" ht="18.75" customHeight="1" x14ac:dyDescent="0.2">
      <c r="B51" s="72" t="s">
        <v>59</v>
      </c>
    </row>
  </sheetData>
  <mergeCells count="190">
    <mergeCell ref="A1:P1"/>
    <mergeCell ref="B2:N2"/>
    <mergeCell ref="B4:N4"/>
    <mergeCell ref="B5:M5"/>
    <mergeCell ref="N5:N8"/>
    <mergeCell ref="B6:C8"/>
    <mergeCell ref="D6:D8"/>
    <mergeCell ref="E6:E8"/>
    <mergeCell ref="F6:F8"/>
    <mergeCell ref="G6:G8"/>
    <mergeCell ref="I9:I10"/>
    <mergeCell ref="K9:K24"/>
    <mergeCell ref="L9:L10"/>
    <mergeCell ref="M9:M10"/>
    <mergeCell ref="N9:N10"/>
    <mergeCell ref="B11:C12"/>
    <mergeCell ref="D11:D12"/>
    <mergeCell ref="E11:E12"/>
    <mergeCell ref="F11:F12"/>
    <mergeCell ref="G11:G12"/>
    <mergeCell ref="B9:C10"/>
    <mergeCell ref="D9:D10"/>
    <mergeCell ref="E9:E10"/>
    <mergeCell ref="F9:F10"/>
    <mergeCell ref="G9:G10"/>
    <mergeCell ref="H9:H10"/>
    <mergeCell ref="H11:H12"/>
    <mergeCell ref="I11:I12"/>
    <mergeCell ref="L11:L12"/>
    <mergeCell ref="M11:M12"/>
    <mergeCell ref="N11:N12"/>
    <mergeCell ref="B13:C14"/>
    <mergeCell ref="D13:D14"/>
    <mergeCell ref="E13:E14"/>
    <mergeCell ref="F13:F14"/>
    <mergeCell ref="G13:G14"/>
    <mergeCell ref="H13:H14"/>
    <mergeCell ref="I13:I14"/>
    <mergeCell ref="L13:L14"/>
    <mergeCell ref="M13:M14"/>
    <mergeCell ref="N13:N14"/>
    <mergeCell ref="B15:C16"/>
    <mergeCell ref="D15:D16"/>
    <mergeCell ref="E15:E16"/>
    <mergeCell ref="F15:F16"/>
    <mergeCell ref="G15:G16"/>
    <mergeCell ref="H15:H16"/>
    <mergeCell ref="I15:I16"/>
    <mergeCell ref="L15:L16"/>
    <mergeCell ref="M15:M16"/>
    <mergeCell ref="N15:N16"/>
    <mergeCell ref="B17:C18"/>
    <mergeCell ref="D17:D18"/>
    <mergeCell ref="E17:E18"/>
    <mergeCell ref="F17:F18"/>
    <mergeCell ref="G17:G18"/>
    <mergeCell ref="H17:H18"/>
    <mergeCell ref="I17:I18"/>
    <mergeCell ref="L17:L18"/>
    <mergeCell ref="M17:M18"/>
    <mergeCell ref="B19:C20"/>
    <mergeCell ref="D19:D20"/>
    <mergeCell ref="E19:E20"/>
    <mergeCell ref="F19:F20"/>
    <mergeCell ref="G19:G20"/>
    <mergeCell ref="H19:H20"/>
    <mergeCell ref="I19:I20"/>
    <mergeCell ref="L19:L20"/>
    <mergeCell ref="M19:M20"/>
    <mergeCell ref="B21:C22"/>
    <mergeCell ref="D21:D22"/>
    <mergeCell ref="E21:E22"/>
    <mergeCell ref="F21:F22"/>
    <mergeCell ref="G21:G22"/>
    <mergeCell ref="H21:H22"/>
    <mergeCell ref="I21:I22"/>
    <mergeCell ref="L21:L22"/>
    <mergeCell ref="M21:M22"/>
    <mergeCell ref="B23:C24"/>
    <mergeCell ref="D23:D24"/>
    <mergeCell ref="E23:E24"/>
    <mergeCell ref="F23:F24"/>
    <mergeCell ref="G23:G24"/>
    <mergeCell ref="B28:N28"/>
    <mergeCell ref="B29:M29"/>
    <mergeCell ref="N29:N32"/>
    <mergeCell ref="B30:C32"/>
    <mergeCell ref="D30:D32"/>
    <mergeCell ref="E30:E32"/>
    <mergeCell ref="F30:F32"/>
    <mergeCell ref="G30:G32"/>
    <mergeCell ref="H23:H24"/>
    <mergeCell ref="I23:I24"/>
    <mergeCell ref="L23:L24"/>
    <mergeCell ref="M23:M24"/>
    <mergeCell ref="N23:N24"/>
    <mergeCell ref="B25:K25"/>
    <mergeCell ref="I33:I34"/>
    <mergeCell ref="K33:K48"/>
    <mergeCell ref="L33:L34"/>
    <mergeCell ref="M33:M34"/>
    <mergeCell ref="N33:N34"/>
    <mergeCell ref="B35:C36"/>
    <mergeCell ref="D35:D36"/>
    <mergeCell ref="E35:E36"/>
    <mergeCell ref="F35:F36"/>
    <mergeCell ref="G35:G36"/>
    <mergeCell ref="B33:C34"/>
    <mergeCell ref="D33:D34"/>
    <mergeCell ref="E33:E34"/>
    <mergeCell ref="F33:F34"/>
    <mergeCell ref="G33:G34"/>
    <mergeCell ref="H33:H34"/>
    <mergeCell ref="H35:H36"/>
    <mergeCell ref="I35:I36"/>
    <mergeCell ref="L35:L36"/>
    <mergeCell ref="M35:M36"/>
    <mergeCell ref="N35:N36"/>
    <mergeCell ref="B37:C38"/>
    <mergeCell ref="D37:D38"/>
    <mergeCell ref="E37:E38"/>
    <mergeCell ref="F37:F38"/>
    <mergeCell ref="G37:G38"/>
    <mergeCell ref="H37:H38"/>
    <mergeCell ref="I37:I38"/>
    <mergeCell ref="L37:L38"/>
    <mergeCell ref="M37:M38"/>
    <mergeCell ref="N37:N38"/>
    <mergeCell ref="B39:C40"/>
    <mergeCell ref="D39:D40"/>
    <mergeCell ref="E39:E40"/>
    <mergeCell ref="F39:F40"/>
    <mergeCell ref="G39:G40"/>
    <mergeCell ref="H39:H40"/>
    <mergeCell ref="I39:I40"/>
    <mergeCell ref="L39:L40"/>
    <mergeCell ref="M39:M40"/>
    <mergeCell ref="N39:N40"/>
    <mergeCell ref="B41:C42"/>
    <mergeCell ref="D41:D42"/>
    <mergeCell ref="E41:E42"/>
    <mergeCell ref="F41:F42"/>
    <mergeCell ref="G41:G42"/>
    <mergeCell ref="H41:H42"/>
    <mergeCell ref="I41:I42"/>
    <mergeCell ref="L41:L42"/>
    <mergeCell ref="M41:M42"/>
    <mergeCell ref="B43:C44"/>
    <mergeCell ref="D43:D44"/>
    <mergeCell ref="E43:E44"/>
    <mergeCell ref="F43:F44"/>
    <mergeCell ref="G43:G44"/>
    <mergeCell ref="H43:H44"/>
    <mergeCell ref="I43:I44"/>
    <mergeCell ref="L43:L44"/>
    <mergeCell ref="M43:M44"/>
    <mergeCell ref="B49:K49"/>
    <mergeCell ref="H45:H46"/>
    <mergeCell ref="I45:I46"/>
    <mergeCell ref="L45:L46"/>
    <mergeCell ref="M45:M46"/>
    <mergeCell ref="N45:N46"/>
    <mergeCell ref="B47:C48"/>
    <mergeCell ref="D47:D48"/>
    <mergeCell ref="E47:E48"/>
    <mergeCell ref="F47:F48"/>
    <mergeCell ref="G47:G48"/>
    <mergeCell ref="B45:C46"/>
    <mergeCell ref="D45:D46"/>
    <mergeCell ref="E45:E46"/>
    <mergeCell ref="F45:F46"/>
    <mergeCell ref="G45:G46"/>
    <mergeCell ref="H47:H48"/>
    <mergeCell ref="I47:I48"/>
    <mergeCell ref="L47:L48"/>
    <mergeCell ref="M47:M48"/>
    <mergeCell ref="J9:J10"/>
    <mergeCell ref="J11:J12"/>
    <mergeCell ref="J13:J14"/>
    <mergeCell ref="J15:J16"/>
    <mergeCell ref="J17:J18"/>
    <mergeCell ref="J19:J20"/>
    <mergeCell ref="J21:J22"/>
    <mergeCell ref="J23:J24"/>
    <mergeCell ref="N47:N48"/>
    <mergeCell ref="N41:N42"/>
    <mergeCell ref="N43:N44"/>
    <mergeCell ref="N21:N22"/>
    <mergeCell ref="N17:N18"/>
    <mergeCell ref="N19:N20"/>
  </mergeCells>
  <phoneticPr fontId="4"/>
  <conditionalFormatting sqref="G5:K7">
    <cfRule type="expression" dxfId="2" priority="2">
      <formula>#REF!=""</formula>
    </cfRule>
  </conditionalFormatting>
  <conditionalFormatting sqref="G29:K31">
    <cfRule type="expression" dxfId="1" priority="1">
      <formula>#REF!=""</formula>
    </cfRule>
  </conditionalFormatting>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28"/>
  <sheetViews>
    <sheetView view="pageBreakPreview" zoomScaleNormal="100" zoomScaleSheetLayoutView="100" workbookViewId="0">
      <selection activeCell="H5" sqref="H5"/>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80" t="s">
        <v>133</v>
      </c>
      <c r="B1" s="180"/>
      <c r="C1" s="180"/>
      <c r="D1" s="180"/>
      <c r="E1" s="180"/>
      <c r="F1" s="180"/>
      <c r="G1" s="180"/>
      <c r="H1" s="180"/>
      <c r="I1" s="180"/>
      <c r="J1" s="180"/>
      <c r="K1" s="180"/>
      <c r="L1" s="180"/>
      <c r="M1" s="180"/>
      <c r="N1" s="180"/>
      <c r="O1" s="180"/>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16</v>
      </c>
      <c r="H5" s="106">
        <f>'シート1.補助金額計算書'!E11</f>
        <v>0</v>
      </c>
      <c r="I5" s="95"/>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61</v>
      </c>
      <c r="B8" s="10"/>
      <c r="C8" s="9"/>
    </row>
    <row r="9" spans="1:19" x14ac:dyDescent="0.2">
      <c r="B9" s="9" t="s">
        <v>65</v>
      </c>
      <c r="C9" s="9"/>
      <c r="F9" s="10"/>
    </row>
    <row r="10" spans="1:19" x14ac:dyDescent="0.2">
      <c r="C10" s="9"/>
      <c r="F10" s="10"/>
      <c r="G10" s="16"/>
    </row>
    <row r="11" spans="1:19" ht="18" customHeight="1" x14ac:dyDescent="0.2">
      <c r="C11" s="237" t="s">
        <v>94</v>
      </c>
      <c r="D11" s="237"/>
      <c r="E11" s="237" t="s">
        <v>95</v>
      </c>
      <c r="F11" s="237"/>
      <c r="G11" s="22" t="s">
        <v>126</v>
      </c>
      <c r="H11" s="85" t="s">
        <v>116</v>
      </c>
      <c r="I11" s="92"/>
    </row>
    <row r="12" spans="1:19" ht="18" customHeight="1" x14ac:dyDescent="0.2">
      <c r="C12" s="238" t="s">
        <v>135</v>
      </c>
      <c r="D12" s="239"/>
      <c r="E12" s="118"/>
      <c r="F12" s="118"/>
      <c r="G12" s="117"/>
      <c r="H12" s="245" t="s">
        <v>62</v>
      </c>
      <c r="I12" s="93"/>
    </row>
    <row r="13" spans="1:19" ht="18" customHeight="1" x14ac:dyDescent="0.2">
      <c r="C13" s="240"/>
      <c r="D13" s="241"/>
      <c r="E13" s="129"/>
      <c r="F13" s="119"/>
      <c r="G13" s="120"/>
      <c r="H13" s="245"/>
      <c r="I13" s="93"/>
      <c r="J13" s="13"/>
      <c r="K13" s="13"/>
    </row>
    <row r="14" spans="1:19" ht="18" customHeight="1" x14ac:dyDescent="0.2">
      <c r="C14" s="227" t="s">
        <v>31</v>
      </c>
      <c r="D14" s="228"/>
      <c r="E14" s="229"/>
      <c r="F14" s="70">
        <f>SUM(F12:F13)</f>
        <v>0</v>
      </c>
      <c r="G14" s="102">
        <f>SUM(G12:G13)</f>
        <v>0</v>
      </c>
      <c r="H14" s="245"/>
      <c r="I14" s="93"/>
      <c r="J14" s="13" t="s">
        <v>2</v>
      </c>
      <c r="K14" s="13"/>
    </row>
    <row r="15" spans="1:19" ht="27" customHeight="1" x14ac:dyDescent="0.2">
      <c r="C15" s="244"/>
      <c r="D15" s="244"/>
      <c r="E15" s="244"/>
      <c r="F15" s="244"/>
      <c r="G15" s="244"/>
      <c r="K15" s="13"/>
    </row>
    <row r="16" spans="1:19" ht="17.25" customHeight="1" x14ac:dyDescent="0.2">
      <c r="A16" s="9" t="s">
        <v>71</v>
      </c>
      <c r="C16" s="9"/>
    </row>
    <row r="17" spans="3:11" ht="17.25" customHeight="1" thickBot="1" x14ac:dyDescent="0.25">
      <c r="E17" s="16"/>
      <c r="F17" s="16" t="s">
        <v>7</v>
      </c>
    </row>
    <row r="18" spans="3:11" ht="17.25" customHeight="1" thickBot="1" x14ac:dyDescent="0.25">
      <c r="C18" s="88" t="s">
        <v>9</v>
      </c>
      <c r="D18" s="235" t="s">
        <v>109</v>
      </c>
      <c r="E18" s="236"/>
      <c r="F18" s="88" t="s">
        <v>40</v>
      </c>
      <c r="G18" s="88" t="s">
        <v>110</v>
      </c>
      <c r="H18" s="131" t="s">
        <v>17</v>
      </c>
      <c r="I18" s="94"/>
      <c r="K18" s="86"/>
    </row>
    <row r="19" spans="3:11" ht="18.75" customHeight="1" x14ac:dyDescent="0.2">
      <c r="C19" s="89"/>
      <c r="D19" s="233"/>
      <c r="E19" s="234"/>
      <c r="F19" s="104"/>
      <c r="G19" s="90">
        <f>ROUNDDOWN(D19,-3)</f>
        <v>0</v>
      </c>
      <c r="H19" s="230" t="s">
        <v>18</v>
      </c>
      <c r="I19" s="94"/>
    </row>
    <row r="20" spans="3:11" ht="18.75" customHeight="1" x14ac:dyDescent="0.2">
      <c r="C20" s="88" t="s">
        <v>9</v>
      </c>
      <c r="D20" s="235" t="s">
        <v>111</v>
      </c>
      <c r="E20" s="236"/>
      <c r="F20" s="88" t="s">
        <v>40</v>
      </c>
      <c r="G20" s="88" t="s">
        <v>112</v>
      </c>
      <c r="H20" s="231"/>
      <c r="I20" s="94"/>
    </row>
    <row r="21" spans="3:11" ht="18.75" customHeight="1" x14ac:dyDescent="0.2">
      <c r="C21" s="89"/>
      <c r="D21" s="233"/>
      <c r="E21" s="234"/>
      <c r="F21" s="104"/>
      <c r="G21" s="90">
        <f>ROUNDDOWN(D21,-3)</f>
        <v>0</v>
      </c>
      <c r="H21" s="231"/>
      <c r="I21" s="94"/>
    </row>
    <row r="22" spans="3:11" ht="18.75" customHeight="1" x14ac:dyDescent="0.2">
      <c r="C22" s="88" t="s">
        <v>9</v>
      </c>
      <c r="D22" s="235" t="s">
        <v>113</v>
      </c>
      <c r="E22" s="236"/>
      <c r="F22" s="88" t="s">
        <v>40</v>
      </c>
      <c r="G22" s="88" t="s">
        <v>114</v>
      </c>
      <c r="H22" s="231"/>
      <c r="I22" s="94"/>
    </row>
    <row r="23" spans="3:11" ht="18.75" customHeight="1" thickBot="1" x14ac:dyDescent="0.25">
      <c r="C23" s="89"/>
      <c r="D23" s="233"/>
      <c r="E23" s="234"/>
      <c r="F23" s="104"/>
      <c r="G23" s="90">
        <f>ROUNDDOWN(D23,-3)</f>
        <v>0</v>
      </c>
      <c r="H23" s="231"/>
      <c r="I23" s="94"/>
    </row>
    <row r="24" spans="3:11" ht="18.75" customHeight="1" thickBot="1" x14ac:dyDescent="0.25">
      <c r="C24" s="242" t="s">
        <v>115</v>
      </c>
      <c r="D24" s="246"/>
      <c r="E24" s="246"/>
      <c r="F24" s="247"/>
      <c r="G24" s="103">
        <f>G19+G21+G23</f>
        <v>0</v>
      </c>
      <c r="H24" s="232"/>
      <c r="I24" s="13" t="s">
        <v>2</v>
      </c>
      <c r="J24" s="13" t="s">
        <v>2</v>
      </c>
    </row>
    <row r="25" spans="3:11" ht="18.75" customHeight="1" x14ac:dyDescent="0.2">
      <c r="C25" s="96"/>
      <c r="D25" s="96"/>
      <c r="E25" s="96"/>
      <c r="F25" s="96"/>
      <c r="G25" s="97"/>
      <c r="H25" s="98"/>
      <c r="I25" s="98"/>
      <c r="J25" s="13"/>
      <c r="K25" s="13"/>
    </row>
    <row r="26" spans="3:11" ht="18.75" hidden="1" customHeight="1" thickBot="1" x14ac:dyDescent="0.25">
      <c r="C26" s="88" t="s">
        <v>72</v>
      </c>
      <c r="D26" s="242"/>
      <c r="E26" s="243"/>
      <c r="F26" s="99"/>
      <c r="G26" s="100"/>
      <c r="H26" s="101"/>
      <c r="I26" s="98"/>
      <c r="J26" s="13"/>
      <c r="K26" s="13"/>
    </row>
    <row r="27" spans="3:11" ht="29.1" customHeight="1" x14ac:dyDescent="0.2">
      <c r="C27" s="226"/>
      <c r="D27" s="226"/>
      <c r="E27" s="226"/>
      <c r="F27" s="226"/>
      <c r="G27" s="226"/>
      <c r="H27" s="226"/>
      <c r="I27" s="91"/>
    </row>
    <row r="28" spans="3:11" ht="29.25" customHeight="1" x14ac:dyDescent="0.2">
      <c r="C28" s="226"/>
      <c r="D28" s="226"/>
      <c r="E28" s="226"/>
      <c r="F28" s="226"/>
      <c r="G28" s="226"/>
      <c r="H28" s="226"/>
      <c r="I28" s="91"/>
    </row>
  </sheetData>
  <mergeCells count="17">
    <mergeCell ref="A1:O1"/>
    <mergeCell ref="C11:D11"/>
    <mergeCell ref="E11:F11"/>
    <mergeCell ref="C12:D13"/>
    <mergeCell ref="D26:E26"/>
    <mergeCell ref="C15:G15"/>
    <mergeCell ref="H12:H14"/>
    <mergeCell ref="D20:E20"/>
    <mergeCell ref="D23:E23"/>
    <mergeCell ref="C24:F24"/>
    <mergeCell ref="C27:H28"/>
    <mergeCell ref="C14:E14"/>
    <mergeCell ref="H19:H24"/>
    <mergeCell ref="D21:E21"/>
    <mergeCell ref="D22:E22"/>
    <mergeCell ref="D18:E18"/>
    <mergeCell ref="D19:E19"/>
  </mergeCells>
  <phoneticPr fontId="4"/>
  <conditionalFormatting sqref="G5:I7">
    <cfRule type="expression" dxfId="0"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シート1.補助金額計算書</vt:lpstr>
      <vt:lpstr>シート２.運行対象経費・補助金額（路線バス）</vt:lpstr>
      <vt:lpstr>シート３.バス（走行車両キロ・輸送人員見込) (運行期間中</vt:lpstr>
      <vt:lpstr>シート４-②.BDバス（運行経費・他国庫補助金）</vt:lpstr>
      <vt:lpstr>シート1.補助金額計算書!Print_Area</vt:lpstr>
      <vt:lpstr>'シート２.運行対象経費・補助金額（路線バス）'!Print_Area</vt:lpstr>
      <vt:lpstr>'シート３.バス（走行車両キロ・輸送人員見込) (運行期間中'!Print_Area</vt:lpstr>
      <vt:lpstr>'シート４-②.BDバス（運行経費・他国庫補助金）'!Print_Area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2025-05-02T06:51:53Z</dcterms:modified>
</cp:coreProperties>
</file>