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xr:revisionPtr revIDLastSave="0" documentId="13_ncr:1_{79455347-C561-433C-9DB8-05B79F27C589}" xr6:coauthVersionLast="36" xr6:coauthVersionMax="36" xr10:uidLastSave="{00000000-0000-0000-0000-000000000000}"/>
  <bookViews>
    <workbookView xWindow="-120" yWindow="-120" windowWidth="20616" windowHeight="11160" tabRatio="856" xr2:uid="{00000000-000D-0000-FFFF-FFFF00000000}"/>
  </bookViews>
  <sheets>
    <sheet name="シート1.補助金額計算書" sheetId="13" r:id="rId1"/>
    <sheet name="シート２.運行対象経費・補助金額（定期航路　軽油）" sheetId="15" r:id="rId2"/>
    <sheet name="シート２.運行対象経費・補助金額（定期航路Ａ重油）" sheetId="22" r:id="rId3"/>
    <sheet name="シート３.定期航路　運航キロ・輸送人員見込) (運航期間中" sheetId="21" r:id="rId4"/>
    <sheet name="シート４-②.BD定期航路　運航経費・他国庫補助金）軽油" sheetId="14" r:id="rId5"/>
    <sheet name="シート４-②.BD定期航路　運航費・他国庫補助金）Ａ重油" sheetId="23" r:id="rId6"/>
  </sheets>
  <definedNames>
    <definedName name="_xlnm.Print_Area" localSheetId="0">'シート1.補助金額計算書'!$A$1:$N$30</definedName>
    <definedName name="_xlnm.Print_Area" localSheetId="1">'シート２.運行対象経費・補助金額（定期航路　軽油）'!$A$1:$O$60</definedName>
    <definedName name="_xlnm.Print_Area" localSheetId="2">'シート２.運行対象経費・補助金額（定期航路Ａ重油）'!$A$1:$O$60</definedName>
    <definedName name="_xlnm.Print_Area" localSheetId="3">'シート３.定期航路　運航キロ・輸送人員見込) (運航期間中'!$A$1:$N$51</definedName>
    <definedName name="_xlnm.Print_Area" localSheetId="4">'シート４-②.BD定期航路　運航経費・他国庫補助金）軽油'!$A$1:$I$27</definedName>
    <definedName name="_xlnm.Print_Area" localSheetId="5">'シート４-②.BD定期航路　運航費・他国庫補助金）Ａ重油'!$A$1:$I$27</definedName>
  </definedNames>
  <calcPr calcId="191029"/>
</workbook>
</file>

<file path=xl/calcChain.xml><?xml version="1.0" encoding="utf-8"?>
<calcChain xmlns="http://schemas.openxmlformats.org/spreadsheetml/2006/main">
  <c r="L11" i="21" l="1"/>
  <c r="L9" i="21"/>
  <c r="L23" i="21" l="1"/>
  <c r="L21" i="21"/>
  <c r="L19" i="21"/>
  <c r="L17" i="21"/>
  <c r="L15" i="21"/>
  <c r="L13" i="21"/>
  <c r="G23" i="23" l="1"/>
  <c r="G21" i="23"/>
  <c r="G19" i="23"/>
  <c r="G23" i="14"/>
  <c r="G21" i="14"/>
  <c r="G19" i="14"/>
  <c r="G24" i="14" l="1"/>
  <c r="K44" i="15" s="1"/>
  <c r="G24" i="23"/>
  <c r="K44" i="22" s="1"/>
  <c r="M25" i="21" l="1"/>
  <c r="K13" i="22" l="1"/>
  <c r="G14" i="23" l="1"/>
  <c r="K20" i="22" s="1"/>
  <c r="F14" i="23"/>
  <c r="G15" i="22" s="1"/>
  <c r="H5" i="23"/>
  <c r="K25" i="22"/>
  <c r="K56" i="22"/>
  <c r="K41" i="22"/>
  <c r="K28" i="22"/>
  <c r="L8" i="22"/>
  <c r="K33" i="22" l="1"/>
  <c r="K47" i="22" s="1"/>
  <c r="L8" i="15" l="1"/>
  <c r="K56" i="15" l="1"/>
  <c r="G14" i="14"/>
  <c r="K20" i="15" s="1"/>
  <c r="K25" i="15" l="1"/>
  <c r="K28" i="15"/>
  <c r="K33" i="15" s="1"/>
  <c r="L25" i="21" l="1"/>
  <c r="N3" i="21"/>
  <c r="H5" i="14"/>
  <c r="K13" i="15" l="1"/>
  <c r="M49" i="21" l="1"/>
  <c r="L47" i="21"/>
  <c r="L45" i="21"/>
  <c r="L43" i="21"/>
  <c r="L41" i="21"/>
  <c r="L39" i="21"/>
  <c r="L37" i="21"/>
  <c r="L35" i="21"/>
  <c r="L33" i="21"/>
  <c r="K47" i="15" l="1"/>
  <c r="K50" i="15" s="1"/>
  <c r="L49" i="21"/>
  <c r="K50" i="22" l="1"/>
  <c r="K58" i="22" s="1"/>
  <c r="K20" i="13"/>
  <c r="F14" i="14"/>
  <c r="G15" i="15" s="1"/>
  <c r="K58" i="15" l="1"/>
  <c r="K19" i="13"/>
  <c r="K21" i="13" s="1"/>
  <c r="M21" i="13" s="1"/>
  <c r="K41" i="15"/>
</calcChain>
</file>

<file path=xl/sharedStrings.xml><?xml version="1.0" encoding="utf-8"?>
<sst xmlns="http://schemas.openxmlformats.org/spreadsheetml/2006/main" count="316" uniqueCount="156">
  <si>
    <t>事業者名</t>
    <rPh sb="0" eb="4">
      <t>ジギョウシャメイ</t>
    </rPh>
    <phoneticPr fontId="4"/>
  </si>
  <si>
    <t>～</t>
    <phoneticPr fontId="4"/>
  </si>
  <si>
    <t>←自動計算</t>
    <rPh sb="1" eb="3">
      <t>ジドウ</t>
    </rPh>
    <rPh sb="3" eb="5">
      <t>ケイサン</t>
    </rPh>
    <phoneticPr fontId="4"/>
  </si>
  <si>
    <t>←（　）内は自動計算　（※運行期間の日数）</t>
    <rPh sb="4" eb="5">
      <t>ナイ</t>
    </rPh>
    <rPh sb="6" eb="8">
      <t>ジドウ</t>
    </rPh>
    <rPh sb="8" eb="10">
      <t>ケイサン</t>
    </rPh>
    <rPh sb="13" eb="15">
      <t>ウンコウ</t>
    </rPh>
    <rPh sb="15" eb="17">
      <t>キカン</t>
    </rPh>
    <rPh sb="18" eb="20">
      <t>ニッスウ</t>
    </rPh>
    <phoneticPr fontId="4"/>
  </si>
  <si>
    <t>円</t>
    <rPh sb="0" eb="1">
      <t>エン</t>
    </rPh>
    <phoneticPr fontId="4"/>
  </si>
  <si>
    <t>計</t>
    <rPh sb="0" eb="1">
      <t>ケイ</t>
    </rPh>
    <phoneticPr fontId="4"/>
  </si>
  <si>
    <t xml:space="preserve">（ａ） </t>
    <phoneticPr fontId="4"/>
  </si>
  <si>
    <t>（円）</t>
    <rPh sb="1" eb="2">
      <t>エン</t>
    </rPh>
    <phoneticPr fontId="4"/>
  </si>
  <si>
    <t>予算年度</t>
    <rPh sb="0" eb="2">
      <t>ヨサン</t>
    </rPh>
    <rPh sb="2" eb="4">
      <t>ネンド</t>
    </rPh>
    <phoneticPr fontId="4"/>
  </si>
  <si>
    <t>補助金等の名称</t>
    <rPh sb="0" eb="3">
      <t>ホジョキン</t>
    </rPh>
    <rPh sb="3" eb="4">
      <t>トウ</t>
    </rPh>
    <rPh sb="5" eb="6">
      <t>メイ</t>
    </rPh>
    <phoneticPr fontId="4"/>
  </si>
  <si>
    <t>←自動入力（シート4.に必要事項を入力）</t>
    <rPh sb="1" eb="3">
      <t>ジドウ</t>
    </rPh>
    <rPh sb="3" eb="5">
      <t>ニュウリョク</t>
    </rPh>
    <phoneticPr fontId="4"/>
  </si>
  <si>
    <t>キロ</t>
    <phoneticPr fontId="4"/>
  </si>
  <si>
    <t>人</t>
    <rPh sb="0" eb="1">
      <t>ヒト</t>
    </rPh>
    <phoneticPr fontId="4"/>
  </si>
  <si>
    <t>補助率（Ｂ）</t>
    <rPh sb="0" eb="3">
      <t>ホジョリツ</t>
    </rPh>
    <phoneticPr fontId="4"/>
  </si>
  <si>
    <t>区　　分</t>
    <rPh sb="0" eb="1">
      <t>ク</t>
    </rPh>
    <rPh sb="3" eb="4">
      <t>ブン</t>
    </rPh>
    <phoneticPr fontId="4"/>
  </si>
  <si>
    <t>事業者名</t>
    <phoneticPr fontId="4"/>
  </si>
  <si>
    <t>備　考</t>
    <rPh sb="0" eb="1">
      <t>ソナエ</t>
    </rPh>
    <rPh sb="2" eb="3">
      <t>コウ</t>
    </rPh>
    <phoneticPr fontId="4"/>
  </si>
  <si>
    <t>※それぞれ、「内容及び額を証する書類」並びに「運行経費に充当される額の算定根拠を示した資料」を添付すること</t>
    <rPh sb="7" eb="9">
      <t>ナイヨウ</t>
    </rPh>
    <rPh sb="9" eb="10">
      <t>オヨ</t>
    </rPh>
    <rPh sb="11" eb="12">
      <t>ガク</t>
    </rPh>
    <rPh sb="13" eb="14">
      <t>ショウ</t>
    </rPh>
    <rPh sb="16" eb="18">
      <t>ショルイ</t>
    </rPh>
    <rPh sb="19" eb="20">
      <t>ナラ</t>
    </rPh>
    <rPh sb="23" eb="25">
      <t>ウンコウ</t>
    </rPh>
    <rPh sb="25" eb="27">
      <t>ケイヒ</t>
    </rPh>
    <rPh sb="28" eb="30">
      <t>ジュウトウ</t>
    </rPh>
    <rPh sb="33" eb="34">
      <t>ガク</t>
    </rPh>
    <rPh sb="35" eb="37">
      <t>サンテイ</t>
    </rPh>
    <rPh sb="37" eb="39">
      <t>コンキョ</t>
    </rPh>
    <rPh sb="40" eb="41">
      <t>シメ</t>
    </rPh>
    <rPh sb="43" eb="45">
      <t>シリョウ</t>
    </rPh>
    <rPh sb="47" eb="49">
      <t>テンプ</t>
    </rPh>
    <phoneticPr fontId="4"/>
  </si>
  <si>
    <t>（j）</t>
    <phoneticPr fontId="4"/>
  </si>
  <si>
    <t>法人名</t>
    <rPh sb="0" eb="3">
      <t>ホウジンメイ</t>
    </rPh>
    <phoneticPr fontId="4"/>
  </si>
  <si>
    <t>代表者名</t>
    <rPh sb="0" eb="3">
      <t>ダイヒョウシャ</t>
    </rPh>
    <rPh sb="3" eb="4">
      <t>メイ</t>
    </rPh>
    <phoneticPr fontId="4"/>
  </si>
  <si>
    <t>所在地</t>
    <rPh sb="0" eb="3">
      <t>ショザイチ</t>
    </rPh>
    <phoneticPr fontId="4"/>
  </si>
  <si>
    <t>担当者</t>
    <rPh sb="0" eb="3">
      <t>タントウシャ</t>
    </rPh>
    <phoneticPr fontId="4"/>
  </si>
  <si>
    <t>所属・氏名：
TEL：
E-mail：</t>
    <rPh sb="0" eb="2">
      <t>ショゾク</t>
    </rPh>
    <rPh sb="3" eb="5">
      <t>シメイ</t>
    </rPh>
    <phoneticPr fontId="4"/>
  </si>
  <si>
    <t>１．報告者の概要</t>
    <rPh sb="2" eb="5">
      <t>ホウコクシャ</t>
    </rPh>
    <rPh sb="6" eb="8">
      <t>ガイヨウ</t>
    </rPh>
    <phoneticPr fontId="4"/>
  </si>
  <si>
    <t>（円）</t>
    <rPh sb="1" eb="2">
      <t>エン</t>
    </rPh>
    <phoneticPr fontId="4"/>
  </si>
  <si>
    <t>（注１）補助金額については、1,000円未満の端数が生じた場合、これを切り捨てるものとする。</t>
    <rPh sb="1" eb="2">
      <t>チュウ</t>
    </rPh>
    <rPh sb="4" eb="7">
      <t>ホジョキン</t>
    </rPh>
    <rPh sb="7" eb="8">
      <t>ガク</t>
    </rPh>
    <phoneticPr fontId="4"/>
  </si>
  <si>
    <t>２．</t>
    <phoneticPr fontId="4"/>
  </si>
  <si>
    <t>計</t>
    <rPh sb="0" eb="1">
      <t>ケイ</t>
    </rPh>
    <phoneticPr fontId="4"/>
  </si>
  <si>
    <t>（e）</t>
    <phoneticPr fontId="4"/>
  </si>
  <si>
    <t>（h）</t>
    <phoneticPr fontId="4"/>
  </si>
  <si>
    <t>（i）</t>
    <phoneticPr fontId="4"/>
  </si>
  <si>
    <t>（c）</t>
    <phoneticPr fontId="4"/>
  </si>
  <si>
    <t>（d）</t>
    <phoneticPr fontId="4"/>
  </si>
  <si>
    <t>（f）</t>
    <phoneticPr fontId="4"/>
  </si>
  <si>
    <t>（g）</t>
    <phoneticPr fontId="4"/>
  </si>
  <si>
    <t>i＝g／h</t>
    <phoneticPr fontId="4"/>
  </si>
  <si>
    <t>運行日数</t>
    <rPh sb="0" eb="2">
      <t>ウンコウ</t>
    </rPh>
    <rPh sb="2" eb="4">
      <t>ニッスウ</t>
    </rPh>
    <phoneticPr fontId="4"/>
  </si>
  <si>
    <t>キロ程</t>
    <rPh sb="2" eb="3">
      <t>テイ</t>
    </rPh>
    <phoneticPr fontId="4"/>
  </si>
  <si>
    <t>実車走行キロ</t>
    <rPh sb="0" eb="2">
      <t>ジッシャ</t>
    </rPh>
    <rPh sb="2" eb="4">
      <t>ソウコウ</t>
    </rPh>
    <phoneticPr fontId="4"/>
  </si>
  <si>
    <t>運行系統</t>
    <rPh sb="0" eb="2">
      <t>ウンコウ</t>
    </rPh>
    <rPh sb="2" eb="4">
      <t>ケイトウ</t>
    </rPh>
    <phoneticPr fontId="4"/>
  </si>
  <si>
    <t>備考</t>
    <rPh sb="0" eb="2">
      <t>ビコウ</t>
    </rPh>
    <phoneticPr fontId="4"/>
  </si>
  <si>
    <t>申請番号</t>
    <rPh sb="0" eb="2">
      <t>シンセイ</t>
    </rPh>
    <rPh sb="2" eb="4">
      <t>バンゴウ</t>
    </rPh>
    <phoneticPr fontId="4"/>
  </si>
  <si>
    <t>運行系統名</t>
    <rPh sb="0" eb="2">
      <t>ウンコウ</t>
    </rPh>
    <rPh sb="2" eb="4">
      <t>ケイトウ</t>
    </rPh>
    <rPh sb="4" eb="5">
      <t>メイ</t>
    </rPh>
    <phoneticPr fontId="4"/>
  </si>
  <si>
    <t>起点</t>
    <rPh sb="0" eb="2">
      <t>キテン</t>
    </rPh>
    <phoneticPr fontId="4"/>
  </si>
  <si>
    <t>主な経由地</t>
    <rPh sb="0" eb="1">
      <t>オモ</t>
    </rPh>
    <phoneticPr fontId="4"/>
  </si>
  <si>
    <t>終点</t>
    <rPh sb="0" eb="2">
      <t>シュウテン</t>
    </rPh>
    <phoneticPr fontId="4"/>
  </si>
  <si>
    <t>運行回数</t>
    <rPh sb="0" eb="1">
      <t>ウン</t>
    </rPh>
    <rPh sb="1" eb="2">
      <t>ギョウ</t>
    </rPh>
    <phoneticPr fontId="4"/>
  </si>
  <si>
    <t>A</t>
    <phoneticPr fontId="4"/>
  </si>
  <si>
    <t>B</t>
    <phoneticPr fontId="4"/>
  </si>
  <si>
    <t>C</t>
    <phoneticPr fontId="4"/>
  </si>
  <si>
    <t>D(A×B×C)</t>
    <phoneticPr fontId="4"/>
  </si>
  <si>
    <t>（km）</t>
  </si>
  <si>
    <t>（回）</t>
    <rPh sb="1" eb="2">
      <t>カイ</t>
    </rPh>
    <phoneticPr fontId="4"/>
  </si>
  <si>
    <t>(日)</t>
    <rPh sb="1" eb="2">
      <t>ニチ</t>
    </rPh>
    <phoneticPr fontId="4"/>
  </si>
  <si>
    <t>（人）</t>
    <rPh sb="1" eb="2">
      <t>ニン</t>
    </rPh>
    <phoneticPr fontId="4"/>
  </si>
  <si>
    <t>〔記載要領〕　地域公共交通確保維持改善事業費補助金交付要綱に定める様式第1-5の〔記載要領〕に準じる。</t>
    <rPh sb="1" eb="3">
      <t>キサイ</t>
    </rPh>
    <rPh sb="3" eb="5">
      <t>ヨウリョウ</t>
    </rPh>
    <rPh sb="7" eb="21">
      <t>カイゼンジギョウ</t>
    </rPh>
    <rPh sb="21" eb="22">
      <t>ヒ</t>
    </rPh>
    <rPh sb="22" eb="25">
      <t>ホジョキン</t>
    </rPh>
    <rPh sb="25" eb="27">
      <t>コウフ</t>
    </rPh>
    <rPh sb="27" eb="29">
      <t>ヨウコウ</t>
    </rPh>
    <rPh sb="30" eb="31">
      <t>サダ</t>
    </rPh>
    <rPh sb="33" eb="35">
      <t>ヨウシキ</t>
    </rPh>
    <rPh sb="35" eb="36">
      <t>ダイ</t>
    </rPh>
    <rPh sb="41" eb="43">
      <t>キサイ</t>
    </rPh>
    <rPh sb="43" eb="45">
      <t>ヨウリョウ</t>
    </rPh>
    <rPh sb="47" eb="48">
      <t>ジュン</t>
    </rPh>
    <phoneticPr fontId="4"/>
  </si>
  <si>
    <t>１．２）運行に要した経費</t>
    <rPh sb="4" eb="6">
      <t>ウンコウ</t>
    </rPh>
    <rPh sb="7" eb="8">
      <t>ヨウ</t>
    </rPh>
    <rPh sb="10" eb="12">
      <t>ケイヒ</t>
    </rPh>
    <phoneticPr fontId="4"/>
  </si>
  <si>
    <t>備考</t>
    <rPh sb="0" eb="2">
      <t>ビコウ</t>
    </rPh>
    <phoneticPr fontId="4"/>
  </si>
  <si>
    <t>稼働車両台数については、台数を確認できる書類を添付すること。</t>
    <phoneticPr fontId="4"/>
  </si>
  <si>
    <t>輸送人員</t>
    <rPh sb="0" eb="2">
      <t>ユソウ</t>
    </rPh>
    <rPh sb="2" eb="4">
      <t>ジンイン</t>
    </rPh>
    <phoneticPr fontId="4"/>
  </si>
  <si>
    <t>見込</t>
    <rPh sb="0" eb="2">
      <t>ミコ</t>
    </rPh>
    <phoneticPr fontId="4"/>
  </si>
  <si>
    <t>運行期間中の運行経費のバックデータ</t>
    <rPh sb="0" eb="2">
      <t>ウンコウ</t>
    </rPh>
    <rPh sb="2" eb="5">
      <t>キカンチュウ</t>
    </rPh>
    <rPh sb="6" eb="8">
      <t>ウンコウ</t>
    </rPh>
    <rPh sb="8" eb="10">
      <t>ケイヒ</t>
    </rPh>
    <phoneticPr fontId="4"/>
  </si>
  <si>
    <t>見込み</t>
    <rPh sb="0" eb="2">
      <t>ミコ</t>
    </rPh>
    <phoneticPr fontId="4"/>
  </si>
  <si>
    <t>１．３ｰ１）運行期間中の輸送力の見込み（実車走行キロ）及び１．４ｰ１）輸送人員の見込みの算定根拠を記載すること。【高速バス】</t>
    <rPh sb="16" eb="18">
      <t>ミコ</t>
    </rPh>
    <rPh sb="40" eb="42">
      <t>ミコ</t>
    </rPh>
    <rPh sb="44" eb="46">
      <t>サンテイ</t>
    </rPh>
    <rPh sb="46" eb="48">
      <t>コンキョ</t>
    </rPh>
    <rPh sb="49" eb="51">
      <t>キサイ</t>
    </rPh>
    <rPh sb="57" eb="59">
      <t>コウソク</t>
    </rPh>
    <phoneticPr fontId="4"/>
  </si>
  <si>
    <t>（注１）輸送人員の見込みは運行期間中に見込まれる数値を記載すること。</t>
    <rPh sb="4" eb="6">
      <t>ユソウ</t>
    </rPh>
    <rPh sb="6" eb="8">
      <t>ジンイン</t>
    </rPh>
    <rPh sb="9" eb="11">
      <t>ミコ</t>
    </rPh>
    <rPh sb="13" eb="15">
      <t>ウンコウ</t>
    </rPh>
    <rPh sb="15" eb="18">
      <t>キカンチュウ</t>
    </rPh>
    <rPh sb="19" eb="21">
      <t>ミコ</t>
    </rPh>
    <rPh sb="24" eb="26">
      <t>スウチ</t>
    </rPh>
    <rPh sb="27" eb="29">
      <t>キサイ</t>
    </rPh>
    <phoneticPr fontId="4"/>
  </si>
  <si>
    <t>③姫路市補助金額</t>
    <rPh sb="1" eb="4">
      <t>ヒメジシ</t>
    </rPh>
    <rPh sb="4" eb="6">
      <t>ホジョ</t>
    </rPh>
    <rPh sb="6" eb="8">
      <t>キンガク</t>
    </rPh>
    <phoneticPr fontId="4"/>
  </si>
  <si>
    <t>５．姫路市補助金額（見込）</t>
    <rPh sb="2" eb="5">
      <t>ヒメジシ</t>
    </rPh>
    <rPh sb="5" eb="8">
      <t>ホジョキン</t>
    </rPh>
    <rPh sb="8" eb="9">
      <t>ガク</t>
    </rPh>
    <rPh sb="10" eb="12">
      <t>ミコミ</t>
    </rPh>
    <phoneticPr fontId="4"/>
  </si>
  <si>
    <t>円</t>
    <rPh sb="0" eb="1">
      <t>エン</t>
    </rPh>
    <phoneticPr fontId="4"/>
  </si>
  <si>
    <t>２．運行期間中の運行経費に充当される他の国庫補助金・県補助金収入の額のバックデータ</t>
    <rPh sb="20" eb="22">
      <t>コッコ</t>
    </rPh>
    <rPh sb="22" eb="25">
      <t>ホジョキン</t>
    </rPh>
    <rPh sb="26" eb="27">
      <t>ケン</t>
    </rPh>
    <rPh sb="27" eb="29">
      <t>ホジョ</t>
    </rPh>
    <rPh sb="29" eb="30">
      <t>キン</t>
    </rPh>
    <rPh sb="30" eb="32">
      <t>シュウニュウ</t>
    </rPh>
    <rPh sb="33" eb="34">
      <t>ガク</t>
    </rPh>
    <phoneticPr fontId="4"/>
  </si>
  <si>
    <t>兵庫県交付決定額</t>
    <rPh sb="0" eb="3">
      <t>ヒョウゴケン</t>
    </rPh>
    <rPh sb="3" eb="5">
      <t>コウフ</t>
    </rPh>
    <rPh sb="5" eb="7">
      <t>ケッテイ</t>
    </rPh>
    <rPh sb="7" eb="8">
      <t>ガク</t>
    </rPh>
    <phoneticPr fontId="4"/>
  </si>
  <si>
    <t>２．補助金所要額計算書【予算額】</t>
    <rPh sb="2" eb="5">
      <t>ホジョキン</t>
    </rPh>
    <rPh sb="5" eb="7">
      <t>ショヨウ</t>
    </rPh>
    <rPh sb="7" eb="8">
      <t>ガク</t>
    </rPh>
    <rPh sb="8" eb="11">
      <t>ケイサンショ</t>
    </rPh>
    <rPh sb="12" eb="15">
      <t>ヨサンガク</t>
    </rPh>
    <phoneticPr fontId="4"/>
  </si>
  <si>
    <r>
      <t>４－２）</t>
    </r>
    <r>
      <rPr>
        <sz val="12"/>
        <color rgb="FFFF0000"/>
        <rFont val="ＭＳ Ｐゴシック"/>
        <family val="3"/>
        <charset val="128"/>
      </rPr>
      <t>前々年</t>
    </r>
    <r>
      <rPr>
        <sz val="12"/>
        <rFont val="ＭＳ Ｐゴシック"/>
        <family val="3"/>
        <charset val="128"/>
      </rPr>
      <t>同時期の輸送人員の実績（人）</t>
    </r>
    <rPh sb="4" eb="6">
      <t>ゼンゼン</t>
    </rPh>
    <rPh sb="19" eb="20">
      <t>ニン</t>
    </rPh>
    <phoneticPr fontId="4"/>
  </si>
  <si>
    <r>
      <t>４－３）輸送人員割合（対</t>
    </r>
    <r>
      <rPr>
        <sz val="12"/>
        <color rgb="FFFF0000"/>
        <rFont val="ＭＳ Ｐゴシック"/>
        <family val="3"/>
        <charset val="128"/>
      </rPr>
      <t>前々年</t>
    </r>
    <r>
      <rPr>
        <sz val="12"/>
        <rFont val="ＭＳ Ｐゴシック"/>
        <family val="3"/>
        <charset val="128"/>
      </rPr>
      <t>比）</t>
    </r>
    <rPh sb="4" eb="6">
      <t>ユソウ</t>
    </rPh>
    <rPh sb="6" eb="8">
      <t>ジンイン</t>
    </rPh>
    <rPh sb="8" eb="10">
      <t>ワリアイ</t>
    </rPh>
    <rPh sb="11" eb="12">
      <t>タイ</t>
    </rPh>
    <rPh sb="12" eb="14">
      <t>マエマエ</t>
    </rPh>
    <rPh sb="14" eb="15">
      <t>ドシ</t>
    </rPh>
    <rPh sb="15" eb="16">
      <t>ヒ</t>
    </rPh>
    <phoneticPr fontId="4"/>
  </si>
  <si>
    <t>100％</t>
    <phoneticPr fontId="4"/>
  </si>
  <si>
    <t>リットル</t>
    <phoneticPr fontId="4"/>
  </si>
  <si>
    <t>燃料の種類</t>
    <rPh sb="0" eb="2">
      <t>ネンリョウ</t>
    </rPh>
    <rPh sb="3" eb="5">
      <t>シュルイ</t>
    </rPh>
    <phoneticPr fontId="4"/>
  </si>
  <si>
    <t>１－１）</t>
    <phoneticPr fontId="4"/>
  </si>
  <si>
    <t>１－２）</t>
    <phoneticPr fontId="4"/>
  </si>
  <si>
    <t>令和２年度平均単価（税抜き）/Ｌ</t>
    <rPh sb="0" eb="2">
      <t>レイワ</t>
    </rPh>
    <rPh sb="3" eb="5">
      <t>ネンド</t>
    </rPh>
    <rPh sb="5" eb="7">
      <t>ヘイキン</t>
    </rPh>
    <rPh sb="7" eb="9">
      <t>タンカ</t>
    </rPh>
    <rPh sb="10" eb="11">
      <t>ゼイ</t>
    </rPh>
    <rPh sb="11" eb="12">
      <t>ヌ</t>
    </rPh>
    <phoneticPr fontId="4"/>
  </si>
  <si>
    <t>円</t>
    <rPh sb="0" eb="1">
      <t>エン</t>
    </rPh>
    <phoneticPr fontId="4"/>
  </si>
  <si>
    <t>e=d/c</t>
    <phoneticPr fontId="4"/>
  </si>
  <si>
    <t>４）経済産業省資源エネルギー庁単価比較</t>
    <rPh sb="2" eb="4">
      <t>ケイザイ</t>
    </rPh>
    <rPh sb="4" eb="7">
      <t>サンギョウショウ</t>
    </rPh>
    <rPh sb="7" eb="9">
      <t>シゲン</t>
    </rPh>
    <rPh sb="14" eb="15">
      <t>チョウ</t>
    </rPh>
    <rPh sb="15" eb="17">
      <t>タンカ</t>
    </rPh>
    <rPh sb="17" eb="19">
      <t>ヒカク</t>
    </rPh>
    <phoneticPr fontId="4"/>
  </si>
  <si>
    <t>３－１）平均燃費：km</t>
    <rPh sb="4" eb="6">
      <t>ヘイキン</t>
    </rPh>
    <rPh sb="6" eb="8">
      <t>ネンピ</t>
    </rPh>
    <phoneticPr fontId="4"/>
  </si>
  <si>
    <t>（j×1/1以内）</t>
    <rPh sb="6" eb="8">
      <t>イナイ</t>
    </rPh>
    <phoneticPr fontId="4"/>
  </si>
  <si>
    <t>(k)</t>
    <phoneticPr fontId="4"/>
  </si>
  <si>
    <t>兵庫県全体額×（k/ｄ）</t>
    <rPh sb="0" eb="3">
      <t>ヒョウゴケン</t>
    </rPh>
    <rPh sb="3" eb="5">
      <t>ゼンタイ</t>
    </rPh>
    <rPh sb="5" eb="6">
      <t>ガク</t>
    </rPh>
    <phoneticPr fontId="4"/>
  </si>
  <si>
    <t>※稼働車両台数の挙証書類必須</t>
    <rPh sb="1" eb="3">
      <t>カドウ</t>
    </rPh>
    <rPh sb="3" eb="5">
      <t>シャリョウ</t>
    </rPh>
    <rPh sb="5" eb="7">
      <t>ダイスウ</t>
    </rPh>
    <rPh sb="8" eb="10">
      <t>キョショウ</t>
    </rPh>
    <rPh sb="10" eb="12">
      <t>ショルイ</t>
    </rPh>
    <rPh sb="12" eb="14">
      <t>ヒッス</t>
    </rPh>
    <phoneticPr fontId="4"/>
  </si>
  <si>
    <t>燃油の種類</t>
    <rPh sb="0" eb="2">
      <t>ネンユ</t>
    </rPh>
    <rPh sb="3" eb="5">
      <t>シュルイ</t>
    </rPh>
    <phoneticPr fontId="4"/>
  </si>
  <si>
    <t xml:space="preserve">稼働車両台数 </t>
    <rPh sb="0" eb="2">
      <t>カドウ</t>
    </rPh>
    <rPh sb="2" eb="4">
      <t>シャリョウ</t>
    </rPh>
    <rPh sb="4" eb="6">
      <t>ダイスウ</t>
    </rPh>
    <phoneticPr fontId="4"/>
  </si>
  <si>
    <t>消費量見込（L)</t>
    <rPh sb="0" eb="2">
      <t>ショウヒ</t>
    </rPh>
    <rPh sb="2" eb="3">
      <t>リョウ</t>
    </rPh>
    <rPh sb="3" eb="5">
      <t>ミコミ</t>
    </rPh>
    <phoneticPr fontId="4"/>
  </si>
  <si>
    <t>①市内で運行期間中の輸送力実績（走行キロ）</t>
    <rPh sb="1" eb="3">
      <t>シナイ</t>
    </rPh>
    <rPh sb="4" eb="6">
      <t>ウンコウ</t>
    </rPh>
    <rPh sb="6" eb="9">
      <t>キカンチュウ</t>
    </rPh>
    <rPh sb="10" eb="12">
      <t>ユソウ</t>
    </rPh>
    <rPh sb="12" eb="13">
      <t>リョク</t>
    </rPh>
    <rPh sb="13" eb="15">
      <t>ジッセキ</t>
    </rPh>
    <phoneticPr fontId="4"/>
  </si>
  <si>
    <t>②運行期間中の輸送力実績（走行キロ）</t>
    <rPh sb="1" eb="3">
      <t>ウンコウ</t>
    </rPh>
    <rPh sb="3" eb="6">
      <t>キカンチュウ</t>
    </rPh>
    <rPh sb="7" eb="9">
      <t>ユソウ</t>
    </rPh>
    <rPh sb="9" eb="10">
      <t>リョク</t>
    </rPh>
    <rPh sb="10" eb="12">
      <t>ジッセキ</t>
    </rPh>
    <rPh sb="13" eb="15">
      <t>ソウコウ</t>
    </rPh>
    <phoneticPr fontId="4"/>
  </si>
  <si>
    <t>その他キロ程</t>
    <rPh sb="2" eb="3">
      <t>タ</t>
    </rPh>
    <rPh sb="5" eb="6">
      <t>テイ</t>
    </rPh>
    <phoneticPr fontId="4"/>
  </si>
  <si>
    <t>C</t>
    <phoneticPr fontId="4"/>
  </si>
  <si>
    <t>D</t>
    <phoneticPr fontId="4"/>
  </si>
  <si>
    <t>E(A×B+C)×D×2)</t>
    <phoneticPr fontId="4"/>
  </si>
  <si>
    <t>４．姫路市補助金額（見込）</t>
    <rPh sb="2" eb="5">
      <t>ヒメジシ</t>
    </rPh>
    <rPh sb="5" eb="7">
      <t>ホジョ</t>
    </rPh>
    <rPh sb="7" eb="9">
      <t>キンガク</t>
    </rPh>
    <rPh sb="10" eb="12">
      <t>ミコミ</t>
    </rPh>
    <phoneticPr fontId="4"/>
  </si>
  <si>
    <t>補助対象経費</t>
    <rPh sb="0" eb="2">
      <t>ホジョ</t>
    </rPh>
    <rPh sb="2" eb="4">
      <t>タイショウ</t>
    </rPh>
    <rPh sb="4" eb="6">
      <t>ケイヒ</t>
    </rPh>
    <phoneticPr fontId="4"/>
  </si>
  <si>
    <t>燃油種別</t>
    <rPh sb="0" eb="2">
      <t>ネンユ</t>
    </rPh>
    <rPh sb="2" eb="4">
      <t>シュベツ</t>
    </rPh>
    <phoneticPr fontId="4"/>
  </si>
  <si>
    <t>姫路市補助金予定額</t>
    <rPh sb="0" eb="3">
      <t>ヒメジシ</t>
    </rPh>
    <rPh sb="3" eb="5">
      <t>ホジョ</t>
    </rPh>
    <rPh sb="6" eb="8">
      <t>ヨテイ</t>
    </rPh>
    <rPh sb="8" eb="9">
      <t>ガク</t>
    </rPh>
    <phoneticPr fontId="4"/>
  </si>
  <si>
    <t>収支予算書：(見込額計算書１）【定期航路】</t>
    <rPh sb="0" eb="2">
      <t>シュウシ</t>
    </rPh>
    <rPh sb="2" eb="5">
      <t>ヨサンショ</t>
    </rPh>
    <rPh sb="7" eb="9">
      <t>ミコミ</t>
    </rPh>
    <rPh sb="9" eb="10">
      <t>ガク</t>
    </rPh>
    <rPh sb="10" eb="13">
      <t>ケイサンショ</t>
    </rPh>
    <rPh sb="16" eb="18">
      <t>テイキ</t>
    </rPh>
    <rPh sb="18" eb="20">
      <t>コウロ</t>
    </rPh>
    <phoneticPr fontId="4"/>
  </si>
  <si>
    <t>姫路市地域公共交通燃料価格高騰対策支援補助金（定期航路）　収支予算書</t>
    <rPh sb="0" eb="3">
      <t>ヒメジシ</t>
    </rPh>
    <rPh sb="3" eb="5">
      <t>チイキ</t>
    </rPh>
    <rPh sb="5" eb="7">
      <t>コウキョウ</t>
    </rPh>
    <rPh sb="7" eb="9">
      <t>コウツウ</t>
    </rPh>
    <rPh sb="9" eb="11">
      <t>ネンリョウ</t>
    </rPh>
    <rPh sb="11" eb="13">
      <t>カカク</t>
    </rPh>
    <rPh sb="13" eb="15">
      <t>コウトウ</t>
    </rPh>
    <rPh sb="15" eb="17">
      <t>タイサク</t>
    </rPh>
    <rPh sb="17" eb="19">
      <t>シエン</t>
    </rPh>
    <rPh sb="19" eb="22">
      <t>ホジョキン</t>
    </rPh>
    <rPh sb="23" eb="27">
      <t>テイキコウロ</t>
    </rPh>
    <rPh sb="29" eb="31">
      <t>シュウシ</t>
    </rPh>
    <rPh sb="31" eb="34">
      <t>ヨサンショ</t>
    </rPh>
    <phoneticPr fontId="9"/>
  </si>
  <si>
    <t>軽油</t>
    <rPh sb="0" eb="2">
      <t>ケイユ</t>
    </rPh>
    <phoneticPr fontId="4"/>
  </si>
  <si>
    <t>A重油</t>
    <rPh sb="1" eb="3">
      <t>ジュウユ</t>
    </rPh>
    <phoneticPr fontId="4"/>
  </si>
  <si>
    <t>定期航路</t>
    <rPh sb="0" eb="2">
      <t>テイキ</t>
    </rPh>
    <rPh sb="2" eb="4">
      <t>コウロ</t>
    </rPh>
    <phoneticPr fontId="4"/>
  </si>
  <si>
    <t>姫路市地域公共交通燃料価格高騰対策支援補助金（定期航路）　収支予算書</t>
    <rPh sb="0" eb="3">
      <t>ヒメジシ</t>
    </rPh>
    <rPh sb="3" eb="5">
      <t>チイキ</t>
    </rPh>
    <rPh sb="5" eb="7">
      <t>コウキョウ</t>
    </rPh>
    <rPh sb="7" eb="9">
      <t>コウツウ</t>
    </rPh>
    <rPh sb="9" eb="11">
      <t>ネンリョウ</t>
    </rPh>
    <rPh sb="11" eb="13">
      <t>カカク</t>
    </rPh>
    <rPh sb="13" eb="15">
      <t>コウトウ</t>
    </rPh>
    <rPh sb="15" eb="17">
      <t>タイサク</t>
    </rPh>
    <rPh sb="17" eb="19">
      <t>シエン</t>
    </rPh>
    <rPh sb="19" eb="22">
      <t>ホジョキン</t>
    </rPh>
    <rPh sb="23" eb="25">
      <t>テイキ</t>
    </rPh>
    <rPh sb="25" eb="27">
      <t>コウロ</t>
    </rPh>
    <rPh sb="29" eb="31">
      <t>シュウシ</t>
    </rPh>
    <rPh sb="31" eb="34">
      <t>ヨサンショ</t>
    </rPh>
    <phoneticPr fontId="9"/>
  </si>
  <si>
    <t>対象車両隻数</t>
    <rPh sb="0" eb="2">
      <t>タイショウ</t>
    </rPh>
    <rPh sb="2" eb="4">
      <t>シャリョウ</t>
    </rPh>
    <rPh sb="4" eb="6">
      <t>セキスウ</t>
    </rPh>
    <phoneticPr fontId="4"/>
  </si>
  <si>
    <t>１．運航の計画</t>
    <rPh sb="2" eb="4">
      <t>ウンコウ</t>
    </rPh>
    <rPh sb="5" eb="7">
      <t>ケイカク</t>
    </rPh>
    <phoneticPr fontId="4"/>
  </si>
  <si>
    <t>１）運航期間</t>
    <rPh sb="2" eb="4">
      <t>ウンコウ</t>
    </rPh>
    <phoneticPr fontId="4"/>
  </si>
  <si>
    <t>３）運航期間中の輸送力の見込み（航行キロ）</t>
    <rPh sb="2" eb="4">
      <t>ウンコウ</t>
    </rPh>
    <rPh sb="8" eb="10">
      <t>ユソウ</t>
    </rPh>
    <rPh sb="10" eb="11">
      <t>リョク</t>
    </rPh>
    <rPh sb="12" eb="14">
      <t>ミコ</t>
    </rPh>
    <rPh sb="16" eb="18">
      <t>コウコウ</t>
    </rPh>
    <phoneticPr fontId="4"/>
  </si>
  <si>
    <t>隻</t>
    <rPh sb="0" eb="1">
      <t>セキ</t>
    </rPh>
    <phoneticPr fontId="4"/>
  </si>
  <si>
    <t>運航系統別輸送実施計画 　（　交付申請  ）</t>
    <rPh sb="0" eb="2">
      <t>ウンコウ</t>
    </rPh>
    <rPh sb="2" eb="3">
      <t>ケイ</t>
    </rPh>
    <rPh sb="3" eb="4">
      <t>オサム</t>
    </rPh>
    <rPh sb="4" eb="5">
      <t>ベツ</t>
    </rPh>
    <rPh sb="5" eb="6">
      <t>ユ</t>
    </rPh>
    <rPh sb="6" eb="7">
      <t>ソウ</t>
    </rPh>
    <rPh sb="7" eb="9">
      <t>ジッシ</t>
    </rPh>
    <rPh sb="9" eb="11">
      <t>ケイカク</t>
    </rPh>
    <rPh sb="15" eb="17">
      <t>コウフ</t>
    </rPh>
    <rPh sb="17" eb="19">
      <t>シンセイ</t>
    </rPh>
    <phoneticPr fontId="4"/>
  </si>
  <si>
    <t>運航系統名</t>
    <rPh sb="0" eb="2">
      <t>ウンコウ</t>
    </rPh>
    <rPh sb="2" eb="4">
      <t>ケイトウ</t>
    </rPh>
    <rPh sb="4" eb="5">
      <t>メイ</t>
    </rPh>
    <phoneticPr fontId="4"/>
  </si>
  <si>
    <t>１．３ｰ１）運航期間中の輸送力の見込み（走行キロ）及び１．４ｰ１）輸送人員の見込みの算定根拠を記載すること。【定期航路】</t>
    <rPh sb="6" eb="8">
      <t>ウンコウ</t>
    </rPh>
    <rPh sb="16" eb="18">
      <t>ミコ</t>
    </rPh>
    <rPh sb="38" eb="40">
      <t>ミコ</t>
    </rPh>
    <rPh sb="42" eb="44">
      <t>サンテイ</t>
    </rPh>
    <rPh sb="44" eb="46">
      <t>コンキョ</t>
    </rPh>
    <rPh sb="47" eb="49">
      <t>キサイ</t>
    </rPh>
    <rPh sb="55" eb="57">
      <t>テイキ</t>
    </rPh>
    <rPh sb="57" eb="59">
      <t>コウロ</t>
    </rPh>
    <phoneticPr fontId="4"/>
  </si>
  <si>
    <t>船舶名</t>
    <rPh sb="0" eb="2">
      <t>センパク</t>
    </rPh>
    <rPh sb="2" eb="3">
      <t>メイ</t>
    </rPh>
    <phoneticPr fontId="4"/>
  </si>
  <si>
    <t>使用燃料：</t>
    <rPh sb="0" eb="2">
      <t>シヨウ</t>
    </rPh>
    <rPh sb="2" eb="4">
      <t>ネンリョウ</t>
    </rPh>
    <phoneticPr fontId="4"/>
  </si>
  <si>
    <t>運航系統</t>
    <rPh sb="0" eb="2">
      <t>ウンコウ</t>
    </rPh>
    <rPh sb="2" eb="4">
      <t>ケイトウ</t>
    </rPh>
    <phoneticPr fontId="4"/>
  </si>
  <si>
    <t>５）運航期間中の輸送人員の見込み（人）</t>
    <rPh sb="2" eb="4">
      <t>ウンコウ</t>
    </rPh>
    <rPh sb="13" eb="15">
      <t>ミコ</t>
    </rPh>
    <rPh sb="17" eb="18">
      <t>ニン</t>
    </rPh>
    <phoneticPr fontId="4"/>
  </si>
  <si>
    <t>運航期間中の運航経費に充当される他の国県等補助金収入の見込額</t>
    <rPh sb="0" eb="2">
      <t>ウンコウ</t>
    </rPh>
    <rPh sb="6" eb="8">
      <t>ウンコウ</t>
    </rPh>
    <rPh sb="19" eb="20">
      <t>ケン</t>
    </rPh>
    <rPh sb="20" eb="21">
      <t>トウ</t>
    </rPh>
    <rPh sb="27" eb="29">
      <t>ミコ</t>
    </rPh>
    <phoneticPr fontId="4"/>
  </si>
  <si>
    <t>３．運航に係る補助対象経費</t>
    <rPh sb="2" eb="4">
      <t>ウンコウ</t>
    </rPh>
    <phoneticPr fontId="4"/>
  </si>
  <si>
    <t>４－１）運航期間中の燃料費差額相当額</t>
    <rPh sb="4" eb="6">
      <t>ウンコウ</t>
    </rPh>
    <rPh sb="6" eb="9">
      <t>キカンチュウ</t>
    </rPh>
    <rPh sb="10" eb="12">
      <t>ネンリョウ</t>
    </rPh>
    <rPh sb="12" eb="13">
      <t>ヒ</t>
    </rPh>
    <rPh sb="13" eb="15">
      <t>サガク</t>
    </rPh>
    <rPh sb="15" eb="17">
      <t>ソウトウ</t>
    </rPh>
    <rPh sb="17" eb="18">
      <t>ガク</t>
    </rPh>
    <phoneticPr fontId="4"/>
  </si>
  <si>
    <t>主な寄港地</t>
    <rPh sb="0" eb="1">
      <t>オモ</t>
    </rPh>
    <rPh sb="2" eb="4">
      <t>キコウ</t>
    </rPh>
    <phoneticPr fontId="4"/>
  </si>
  <si>
    <t>運航回数</t>
    <rPh sb="0" eb="2">
      <t>ウンコウ</t>
    </rPh>
    <phoneticPr fontId="4"/>
  </si>
  <si>
    <t>収支予算書(見込額計算書３）【定期航路】</t>
    <rPh sb="0" eb="2">
      <t>シュウシ</t>
    </rPh>
    <rPh sb="2" eb="5">
      <t>ヨサンショ</t>
    </rPh>
    <rPh sb="6" eb="8">
      <t>ミコミ</t>
    </rPh>
    <rPh sb="8" eb="9">
      <t>ガク</t>
    </rPh>
    <rPh sb="9" eb="12">
      <t>ケイサンショ</t>
    </rPh>
    <rPh sb="15" eb="17">
      <t>テイキ</t>
    </rPh>
    <rPh sb="17" eb="19">
      <t>コウロ</t>
    </rPh>
    <phoneticPr fontId="4"/>
  </si>
  <si>
    <t xml:space="preserve">稼働隻数 </t>
    <rPh sb="0" eb="2">
      <t>カドウ</t>
    </rPh>
    <rPh sb="2" eb="4">
      <t>セキスウ</t>
    </rPh>
    <phoneticPr fontId="4"/>
  </si>
  <si>
    <t>１．２）運航に要した経費</t>
    <rPh sb="4" eb="6">
      <t>ウンコウ</t>
    </rPh>
    <rPh sb="7" eb="8">
      <t>ヨウ</t>
    </rPh>
    <rPh sb="10" eb="12">
      <t>ケイヒ</t>
    </rPh>
    <phoneticPr fontId="4"/>
  </si>
  <si>
    <t>運航期間中の運航経費のバックデータ</t>
    <rPh sb="0" eb="2">
      <t>ウンコウ</t>
    </rPh>
    <rPh sb="2" eb="5">
      <t>キカンチュウ</t>
    </rPh>
    <rPh sb="6" eb="8">
      <t>ウンコウ</t>
    </rPh>
    <rPh sb="8" eb="10">
      <t>ケイヒ</t>
    </rPh>
    <phoneticPr fontId="4"/>
  </si>
  <si>
    <t>２．運航期間中の運航経費に充当される他の国庫補助金・県補助金収入の額のバックデータ</t>
    <rPh sb="2" eb="4">
      <t>ウンコウ</t>
    </rPh>
    <rPh sb="8" eb="10">
      <t>ウンコウ</t>
    </rPh>
    <rPh sb="20" eb="22">
      <t>コッコ</t>
    </rPh>
    <rPh sb="22" eb="25">
      <t>ホジョキン</t>
    </rPh>
    <rPh sb="26" eb="27">
      <t>ケン</t>
    </rPh>
    <rPh sb="27" eb="29">
      <t>ホジョ</t>
    </rPh>
    <rPh sb="29" eb="30">
      <t>キン</t>
    </rPh>
    <rPh sb="30" eb="32">
      <t>シュウニュウ</t>
    </rPh>
    <rPh sb="33" eb="34">
      <t>ガク</t>
    </rPh>
    <phoneticPr fontId="4"/>
  </si>
  <si>
    <t>稼働隻数については、隻数を確認できる書類を添付すること。</t>
    <rPh sb="2" eb="3">
      <t>セキ</t>
    </rPh>
    <rPh sb="10" eb="11">
      <t>セキ</t>
    </rPh>
    <phoneticPr fontId="4"/>
  </si>
  <si>
    <t>※それぞれ、「内容及び額を証する書類」並びに「運航経費に充当される額の算定根拠を示した資料」を添付すること</t>
    <rPh sb="7" eb="9">
      <t>ナイヨウ</t>
    </rPh>
    <rPh sb="9" eb="10">
      <t>オヨ</t>
    </rPh>
    <rPh sb="11" eb="12">
      <t>ガク</t>
    </rPh>
    <rPh sb="13" eb="14">
      <t>ショウ</t>
    </rPh>
    <rPh sb="16" eb="18">
      <t>ショルイ</t>
    </rPh>
    <rPh sb="19" eb="20">
      <t>ナラ</t>
    </rPh>
    <rPh sb="23" eb="25">
      <t>ウンコウ</t>
    </rPh>
    <rPh sb="25" eb="27">
      <t>ケイヒ</t>
    </rPh>
    <rPh sb="28" eb="30">
      <t>ジュウトウ</t>
    </rPh>
    <rPh sb="33" eb="34">
      <t>ガク</t>
    </rPh>
    <rPh sb="35" eb="37">
      <t>サンテイ</t>
    </rPh>
    <rPh sb="37" eb="39">
      <t>コンキョ</t>
    </rPh>
    <rPh sb="40" eb="41">
      <t>シメ</t>
    </rPh>
    <rPh sb="43" eb="45">
      <t>シリョウ</t>
    </rPh>
    <rPh sb="47" eb="49">
      <t>テンプ</t>
    </rPh>
    <phoneticPr fontId="4"/>
  </si>
  <si>
    <t>（ガソリン・軽油・LPガス・Ａ重油・電力のいずれか）</t>
    <phoneticPr fontId="4"/>
  </si>
  <si>
    <t>収支予算書(見込額計算書２－１）【定期航路】</t>
    <rPh sb="0" eb="2">
      <t>シュウシ</t>
    </rPh>
    <rPh sb="2" eb="5">
      <t>ヨサンショ</t>
    </rPh>
    <rPh sb="6" eb="8">
      <t>ミコミ</t>
    </rPh>
    <rPh sb="8" eb="9">
      <t>ガク</t>
    </rPh>
    <rPh sb="9" eb="12">
      <t>ケイサンショ</t>
    </rPh>
    <rPh sb="17" eb="19">
      <t>テイキ</t>
    </rPh>
    <rPh sb="19" eb="21">
      <t>コウロ</t>
    </rPh>
    <phoneticPr fontId="4"/>
  </si>
  <si>
    <t>２）運行期間中の燃料消費量見込</t>
    <phoneticPr fontId="4"/>
  </si>
  <si>
    <t>(※実績報告時、消費量の挙証書類必須)</t>
    <phoneticPr fontId="4"/>
  </si>
  <si>
    <t>g＝c*f</t>
    <phoneticPr fontId="4"/>
  </si>
  <si>
    <t>←市が入力</t>
    <rPh sb="1" eb="2">
      <t>シ</t>
    </rPh>
    <rPh sb="3" eb="5">
      <t>ニュウリョク</t>
    </rPh>
    <phoneticPr fontId="4"/>
  </si>
  <si>
    <t>j＝g-i</t>
    <phoneticPr fontId="4"/>
  </si>
  <si>
    <t>収支予算書(見込額計算書２－２）【定期航路】</t>
    <rPh sb="0" eb="2">
      <t>シュウシ</t>
    </rPh>
    <rPh sb="2" eb="5">
      <t>ヨサンショ</t>
    </rPh>
    <rPh sb="6" eb="8">
      <t>ミコミ</t>
    </rPh>
    <rPh sb="8" eb="9">
      <t>ガク</t>
    </rPh>
    <rPh sb="9" eb="12">
      <t>ケイサンショ</t>
    </rPh>
    <rPh sb="17" eb="19">
      <t>テイキ</t>
    </rPh>
    <rPh sb="19" eb="21">
      <t>コウロ</t>
    </rPh>
    <phoneticPr fontId="4"/>
  </si>
  <si>
    <t>助成額①</t>
    <rPh sb="0" eb="2">
      <t>ジョセイ</t>
    </rPh>
    <rPh sb="2" eb="3">
      <t>ガク</t>
    </rPh>
    <phoneticPr fontId="4"/>
  </si>
  <si>
    <t>充当額①</t>
    <rPh sb="0" eb="2">
      <t>ジュウトウ</t>
    </rPh>
    <rPh sb="2" eb="3">
      <t>ガク</t>
    </rPh>
    <phoneticPr fontId="4"/>
  </si>
  <si>
    <t>助成額②</t>
    <rPh sb="0" eb="2">
      <t>ジョセイ</t>
    </rPh>
    <rPh sb="2" eb="3">
      <t>ガク</t>
    </rPh>
    <phoneticPr fontId="4"/>
  </si>
  <si>
    <t>充当額②</t>
    <rPh sb="0" eb="2">
      <t>ジュウトウ</t>
    </rPh>
    <rPh sb="2" eb="3">
      <t>ガク</t>
    </rPh>
    <phoneticPr fontId="4"/>
  </si>
  <si>
    <t>助成額③</t>
    <rPh sb="0" eb="2">
      <t>ジョセイ</t>
    </rPh>
    <rPh sb="2" eb="3">
      <t>ガク</t>
    </rPh>
    <phoneticPr fontId="4"/>
  </si>
  <si>
    <t>充当額③</t>
    <rPh sb="0" eb="2">
      <t>ジュウトウ</t>
    </rPh>
    <rPh sb="2" eb="3">
      <t>ガク</t>
    </rPh>
    <phoneticPr fontId="4"/>
  </si>
  <si>
    <t>合計 i（①＋②+③）</t>
    <rPh sb="0" eb="2">
      <t>ゴウケイ</t>
    </rPh>
    <phoneticPr fontId="4"/>
  </si>
  <si>
    <t>収支予算書(見込額計算書４－1）【定期航路】</t>
    <rPh sb="0" eb="2">
      <t>シュウシ</t>
    </rPh>
    <rPh sb="2" eb="5">
      <t>ヨサンショ</t>
    </rPh>
    <rPh sb="6" eb="8">
      <t>ミコミ</t>
    </rPh>
    <rPh sb="8" eb="9">
      <t>ガク</t>
    </rPh>
    <rPh sb="9" eb="12">
      <t>ケイサンショ</t>
    </rPh>
    <rPh sb="17" eb="19">
      <t>テイキ</t>
    </rPh>
    <rPh sb="19" eb="21">
      <t>コウロ</t>
    </rPh>
    <phoneticPr fontId="4"/>
  </si>
  <si>
    <t>収支予算書(見込額計算書４－２）【定期航路】</t>
    <rPh sb="0" eb="2">
      <t>シュウシ</t>
    </rPh>
    <rPh sb="2" eb="5">
      <t>ヨサンショ</t>
    </rPh>
    <rPh sb="6" eb="8">
      <t>ミコミ</t>
    </rPh>
    <rPh sb="8" eb="9">
      <t>ガク</t>
    </rPh>
    <rPh sb="9" eb="12">
      <t>ケイサンショ</t>
    </rPh>
    <rPh sb="17" eb="19">
      <t>テイキ</t>
    </rPh>
    <rPh sb="19" eb="21">
      <t>コウロ</t>
    </rPh>
    <phoneticPr fontId="4"/>
  </si>
  <si>
    <t>←市が入力（変更交付申請の場合は、市が別途指示した金額を入力）</t>
    <rPh sb="1" eb="2">
      <t>シ</t>
    </rPh>
    <rPh sb="3" eb="5">
      <t>ニュウリョク</t>
    </rPh>
    <rPh sb="6" eb="8">
      <t>ヘンコウ</t>
    </rPh>
    <rPh sb="8" eb="10">
      <t>コウフ</t>
    </rPh>
    <rPh sb="10" eb="12">
      <t>シンセイ</t>
    </rPh>
    <rPh sb="13" eb="15">
      <t>バアイ</t>
    </rPh>
    <rPh sb="17" eb="18">
      <t>シ</t>
    </rPh>
    <rPh sb="19" eb="21">
      <t>ベット</t>
    </rPh>
    <rPh sb="21" eb="23">
      <t>シジ</t>
    </rPh>
    <rPh sb="25" eb="27">
      <t>キンガク</t>
    </rPh>
    <rPh sb="28" eb="30">
      <t>ニュウリョク</t>
    </rPh>
    <phoneticPr fontId="4"/>
  </si>
  <si>
    <t>航行キロ</t>
    <rPh sb="0" eb="2">
      <t>コウコウ</t>
    </rPh>
    <phoneticPr fontId="4"/>
  </si>
  <si>
    <t>軽油</t>
    <rPh sb="0" eb="2">
      <t>ケイユ</t>
    </rPh>
    <phoneticPr fontId="4"/>
  </si>
  <si>
    <t>A重油</t>
    <rPh sb="1" eb="3">
      <t>ジュウユ</t>
    </rPh>
    <phoneticPr fontId="4"/>
  </si>
  <si>
    <t>軽油</t>
    <rPh sb="0" eb="2">
      <t>ケイユ</t>
    </rPh>
    <phoneticPr fontId="4"/>
  </si>
  <si>
    <t>A重油</t>
    <rPh sb="1" eb="3">
      <t>ジュウユ</t>
    </rPh>
    <phoneticPr fontId="4"/>
  </si>
  <si>
    <t>：令和６年度</t>
    <rPh sb="1" eb="3">
      <t>レイワ</t>
    </rPh>
    <rPh sb="4" eb="6">
      <t>ネンド</t>
    </rPh>
    <phoneticPr fontId="4"/>
  </si>
  <si>
    <t>令和６年４月～令和７年３月までの平均単価（税抜き）/Ｌ</t>
    <rPh sb="0" eb="2">
      <t>レイワ</t>
    </rPh>
    <rPh sb="3" eb="4">
      <t>ネン</t>
    </rPh>
    <rPh sb="5" eb="6">
      <t>ツキ</t>
    </rPh>
    <rPh sb="7" eb="9">
      <t>レイワ</t>
    </rPh>
    <rPh sb="10" eb="11">
      <t>ネン</t>
    </rPh>
    <rPh sb="12" eb="13">
      <t>ツキ</t>
    </rPh>
    <rPh sb="16" eb="18">
      <t>ヘイキン</t>
    </rPh>
    <rPh sb="18" eb="20">
      <t>タンカ</t>
    </rPh>
    <rPh sb="21" eb="22">
      <t>ゼイ</t>
    </rPh>
    <rPh sb="22" eb="23">
      <t>ヌ</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</si>
</sst>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411]ggge&quot;年&quot;m&quot;月&quot;d&quot;日&quot;;@"/>
    <numFmt numFmtId="177" formatCode="0.0%"/>
    <numFmt numFmtId="178" formatCode="#,##0.0;&quot;△ &quot;#,##0.0"/>
    <numFmt numFmtId="179" formatCode="#,##0.0_ "/>
    <numFmt numFmtId="180" formatCode="#,##0_ "/>
    <numFmt numFmtId="181" formatCode="#,##0_ ;[Red]\-#,##0\ "/>
    <numFmt numFmtId="182" formatCode="#"/>
    <numFmt numFmtId="183" formatCode="0_);[Red]\(0\)"/>
    <numFmt numFmtId="184" formatCode="#,##0.00_ ;[Red]\-#,##0.00\ "/>
    <numFmt numFmtId="185" formatCode="#,##0;&quot;△ &quot;#,##0"/>
    <numFmt numFmtId="186" formatCode="#,##0.0;[Red]\-#,##0.0"/>
  </numFmts>
  <fonts count="27"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color theme="1"/>
      <name val="ＭＳ Ｐゴシック"/>
      <family val="3"/>
      <charset val="128"/>
    </font>
    <font>
      <sz val="11"/>
      <color theme="1"/>
      <name val="ＭＳ Ｐゴシック"/>
      <family val="3"/>
      <charset val="128"/>
    </font>
    <font>
      <sz val="11"/>
      <name val="ＭＳ Ｐゴシック"/>
      <family val="3"/>
    </font>
    <font>
      <sz val="12"/>
      <name val="ＭＳ Ｐゴシック"/>
      <family val="3"/>
      <charset val="128"/>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name val="ＭＳ Ｐ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0"/>
      <name val="ＭＳ Ｐゴシック"/>
      <family val="3"/>
      <charset val="128"/>
      <scheme val="major"/>
    </font>
    <font>
      <sz val="16"/>
      <name val="ＭＳ Ｐゴシック"/>
      <family val="3"/>
      <charset val="128"/>
    </font>
    <font>
      <sz val="12"/>
      <color rgb="FFFF0000"/>
      <name val="ＭＳ Ｐゴシック"/>
      <family val="3"/>
      <charset val="128"/>
    </font>
    <font>
      <b/>
      <sz val="13"/>
      <color theme="1"/>
      <name val="ＭＳ Ｐゴシック"/>
      <family val="3"/>
      <charset val="128"/>
      <scheme val="minor"/>
    </font>
    <font>
      <sz val="11"/>
      <color theme="1"/>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bottom style="thick">
        <color indexed="64"/>
      </bottom>
      <diagonal/>
    </border>
    <border>
      <left/>
      <right/>
      <top style="thick">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medium">
        <color theme="1"/>
      </bottom>
      <diagonal/>
    </border>
    <border>
      <left style="thin">
        <color auto="1"/>
      </left>
      <right style="thin">
        <color auto="1"/>
      </right>
      <top/>
      <bottom/>
      <diagonal/>
    </border>
    <border>
      <left style="thin">
        <color indexed="64"/>
      </left>
      <right/>
      <top/>
      <bottom/>
      <diagonal/>
    </border>
    <border>
      <left/>
      <right/>
      <top style="thin">
        <color auto="1"/>
      </top>
      <bottom/>
      <diagonal/>
    </border>
    <border>
      <left/>
      <right style="medium">
        <color indexed="64"/>
      </right>
      <top style="thin">
        <color auto="1"/>
      </top>
      <bottom style="thin">
        <color indexed="64"/>
      </bottom>
      <diagonal/>
    </border>
    <border diagonalDown="1">
      <left style="thin">
        <color auto="1"/>
      </left>
      <right style="thin">
        <color auto="1"/>
      </right>
      <top style="thin">
        <color auto="1"/>
      </top>
      <bottom style="thin">
        <color indexed="64"/>
      </bottom>
      <diagonal style="thin">
        <color auto="1"/>
      </diagonal>
    </border>
    <border>
      <left/>
      <right/>
      <top/>
      <bottom style="thin">
        <color indexed="64"/>
      </bottom>
      <diagonal/>
    </border>
    <border diagonalUp="1">
      <left style="thin">
        <color auto="1"/>
      </left>
      <right/>
      <top style="thin">
        <color auto="1"/>
      </top>
      <bottom style="thin">
        <color indexed="64"/>
      </bottom>
      <diagonal style="thin">
        <color auto="1"/>
      </diagonal>
    </border>
    <border diagonalUp="1">
      <left/>
      <right style="thin">
        <color indexed="64"/>
      </right>
      <top style="thin">
        <color auto="1"/>
      </top>
      <bottom style="thin">
        <color indexed="64"/>
      </bottom>
      <diagonal style="thin">
        <color auto="1"/>
      </diagonal>
    </border>
    <border diagonalUp="1">
      <left style="thin">
        <color auto="1"/>
      </left>
      <right/>
      <top style="thin">
        <color auto="1"/>
      </top>
      <bottom/>
      <diagonal style="thin">
        <color auto="1"/>
      </diagonal>
    </border>
    <border diagonalUp="1">
      <left/>
      <right style="thin">
        <color indexed="64"/>
      </right>
      <top style="thin">
        <color auto="1"/>
      </top>
      <bottom/>
      <diagonal style="thin">
        <color auto="1"/>
      </diagonal>
    </border>
  </borders>
  <cellStyleXfs count="7">
    <xf numFmtId="0" fontId="0" fillId="0" borderId="0">
      <alignment vertical="center"/>
    </xf>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0" fontId="3" fillId="0" borderId="0">
      <alignment vertical="center"/>
    </xf>
    <xf numFmtId="0" fontId="6" fillId="0" borderId="0">
      <alignment vertical="center"/>
    </xf>
    <xf numFmtId="0" fontId="1" fillId="0" borderId="0">
      <alignment vertical="center"/>
    </xf>
    <xf numFmtId="9" fontId="6" fillId="0" borderId="0" applyFont="0" applyFill="0" applyBorder="0" applyAlignment="0" applyProtection="0">
      <alignment vertical="center"/>
    </xf>
  </cellStyleXfs>
  <cellXfs count="270">
    <xf numFmtId="0" fontId="0" fillId="0" borderId="0" xfId="0">
      <alignment vertical="center"/>
    </xf>
    <xf numFmtId="0" fontId="8" fillId="0" borderId="0" xfId="0" applyNumberFormat="1" applyFont="1" applyFill="1" applyBorder="1" applyAlignment="1">
      <alignment horizontal="center" vertical="center" shrinkToFit="1"/>
    </xf>
    <xf numFmtId="0" fontId="3" fillId="0" borderId="0" xfId="3">
      <alignment vertical="center"/>
    </xf>
    <xf numFmtId="0" fontId="11" fillId="0" borderId="0" xfId="3" applyFont="1" applyAlignment="1">
      <alignment horizontal="center" vertical="center"/>
    </xf>
    <xf numFmtId="0" fontId="12" fillId="0" borderId="0" xfId="3" applyFont="1" applyAlignment="1">
      <alignment horizontal="center" vertical="center"/>
    </xf>
    <xf numFmtId="0" fontId="10" fillId="0" borderId="0" xfId="3" applyFont="1" applyAlignment="1">
      <alignment horizontal="left" vertical="center" indent="1"/>
    </xf>
    <xf numFmtId="0" fontId="3" fillId="0" borderId="0" xfId="3" applyFill="1" applyBorder="1" applyAlignment="1">
      <alignment horizontal="center" vertical="center" shrinkToFit="1"/>
    </xf>
    <xf numFmtId="0" fontId="3" fillId="0" borderId="0" xfId="3" applyFill="1" applyBorder="1">
      <alignment vertical="center"/>
    </xf>
    <xf numFmtId="0" fontId="2" fillId="0" borderId="0" xfId="3" applyFont="1">
      <alignment vertical="center"/>
    </xf>
    <xf numFmtId="0" fontId="8" fillId="0" borderId="0" xfId="0" applyFont="1">
      <alignment vertical="center"/>
    </xf>
    <xf numFmtId="0" fontId="8" fillId="0" borderId="0" xfId="0" applyFont="1" applyAlignment="1">
      <alignment horizontal="center" vertical="center"/>
    </xf>
    <xf numFmtId="0" fontId="13" fillId="0" borderId="0" xfId="0" applyFont="1" applyAlignment="1">
      <alignment vertical="center"/>
    </xf>
    <xf numFmtId="0" fontId="8" fillId="0" borderId="0" xfId="0" applyFont="1" applyBorder="1" applyAlignment="1">
      <alignment horizontal="right" vertical="center"/>
    </xf>
    <xf numFmtId="0" fontId="8" fillId="0" borderId="0" xfId="0" applyFont="1" applyFill="1" applyBorder="1" applyAlignment="1">
      <alignment vertical="center" shrinkToFit="1"/>
    </xf>
    <xf numFmtId="0" fontId="8" fillId="0" borderId="0" xfId="0" applyFont="1" applyFill="1">
      <alignment vertical="center"/>
    </xf>
    <xf numFmtId="0" fontId="8" fillId="0" borderId="0" xfId="0" applyFont="1" applyAlignment="1">
      <alignment horizontal="left" vertical="center"/>
    </xf>
    <xf numFmtId="0" fontId="8" fillId="0" borderId="0" xfId="0" applyFont="1" applyAlignment="1">
      <alignment horizontal="right" vertical="center"/>
    </xf>
    <xf numFmtId="38" fontId="8" fillId="0" borderId="0" xfId="1" applyFont="1" applyBorder="1" applyAlignment="1">
      <alignment horizontal="right" vertical="center"/>
    </xf>
    <xf numFmtId="0" fontId="8" fillId="0" borderId="0" xfId="0" applyFont="1" applyAlignment="1">
      <alignment vertical="center"/>
    </xf>
    <xf numFmtId="38" fontId="8" fillId="0" borderId="0" xfId="1" applyFont="1" applyAlignment="1">
      <alignment horizontal="right" vertical="center"/>
    </xf>
    <xf numFmtId="38" fontId="8" fillId="0" borderId="0" xfId="1" applyFont="1" applyFill="1" applyBorder="1" applyAlignment="1">
      <alignment horizontal="right" vertical="center"/>
    </xf>
    <xf numFmtId="0" fontId="13" fillId="0" borderId="0" xfId="0" applyFont="1" applyAlignment="1">
      <alignment horizontal="left"/>
    </xf>
    <xf numFmtId="0" fontId="8" fillId="0" borderId="1" xfId="0" applyFont="1" applyBorder="1" applyAlignment="1">
      <alignment horizontal="center" vertical="center"/>
    </xf>
    <xf numFmtId="0" fontId="13" fillId="0" borderId="0" xfId="0" applyFont="1" applyAlignment="1">
      <alignment horizontal="right" vertical="center"/>
    </xf>
    <xf numFmtId="0" fontId="0" fillId="0" borderId="0" xfId="0" applyAlignment="1">
      <alignment vertical="center"/>
    </xf>
    <xf numFmtId="0" fontId="18" fillId="0" borderId="0" xfId="3" applyFont="1">
      <alignment vertical="center"/>
    </xf>
    <xf numFmtId="0" fontId="19" fillId="0" borderId="0" xfId="3" applyFont="1" applyFill="1" applyBorder="1">
      <alignment vertical="center"/>
    </xf>
    <xf numFmtId="49" fontId="13" fillId="0" borderId="8" xfId="1" applyNumberFormat="1" applyFont="1" applyFill="1" applyBorder="1" applyAlignment="1">
      <alignment horizontal="left" vertical="top"/>
    </xf>
    <xf numFmtId="49" fontId="14" fillId="0" borderId="8" xfId="1" applyNumberFormat="1" applyFont="1" applyFill="1" applyBorder="1" applyAlignment="1">
      <alignment horizontal="left" vertical="center"/>
    </xf>
    <xf numFmtId="0" fontId="8" fillId="0" borderId="0" xfId="4" applyFont="1">
      <alignment vertical="center"/>
    </xf>
    <xf numFmtId="0" fontId="13" fillId="0" borderId="0" xfId="4" applyFont="1" applyAlignment="1">
      <alignment horizontal="left" vertical="center"/>
    </xf>
    <xf numFmtId="0" fontId="1" fillId="0" borderId="0" xfId="5">
      <alignment vertical="center"/>
    </xf>
    <xf numFmtId="0" fontId="15" fillId="0" borderId="0" xfId="4" applyFont="1" applyAlignment="1">
      <alignment horizontal="center" vertical="center" wrapText="1"/>
    </xf>
    <xf numFmtId="0" fontId="15" fillId="0" borderId="0" xfId="4" applyFont="1" applyAlignment="1">
      <alignment horizontal="center" vertical="center"/>
    </xf>
    <xf numFmtId="0" fontId="8" fillId="0" borderId="0" xfId="4" applyFont="1" applyAlignment="1">
      <alignment horizontal="center" vertical="center"/>
    </xf>
    <xf numFmtId="0" fontId="8" fillId="0" borderId="0" xfId="4" applyFont="1" applyBorder="1" applyAlignment="1">
      <alignment horizontal="center" vertical="center"/>
    </xf>
    <xf numFmtId="0" fontId="8" fillId="0" borderId="0" xfId="4" applyFont="1" applyFill="1" applyBorder="1" applyAlignment="1">
      <alignment horizontal="center" vertical="center"/>
    </xf>
    <xf numFmtId="0" fontId="8" fillId="0" borderId="0" xfId="4" applyFont="1" applyAlignment="1">
      <alignment horizontal="left" vertical="center"/>
    </xf>
    <xf numFmtId="0" fontId="8" fillId="0" borderId="0" xfId="4" applyFont="1" applyFill="1">
      <alignment vertical="center"/>
    </xf>
    <xf numFmtId="176" fontId="8" fillId="0" borderId="0" xfId="4" applyNumberFormat="1" applyFont="1" applyBorder="1" applyAlignment="1">
      <alignment horizontal="center" vertical="center"/>
    </xf>
    <xf numFmtId="176" fontId="8" fillId="0" borderId="0" xfId="4" applyNumberFormat="1" applyFont="1" applyFill="1" applyBorder="1" applyAlignment="1">
      <alignment horizontal="left" vertical="center" indent="2"/>
    </xf>
    <xf numFmtId="0" fontId="8" fillId="0" borderId="0" xfId="4" applyFont="1" applyBorder="1" applyAlignment="1">
      <alignment horizontal="right" vertical="center"/>
    </xf>
    <xf numFmtId="0" fontId="8" fillId="0" borderId="0" xfId="4" applyFont="1" applyAlignment="1">
      <alignment horizontal="left" vertical="center" indent="2"/>
    </xf>
    <xf numFmtId="0" fontId="16" fillId="0" borderId="0" xfId="4" applyFont="1" applyBorder="1" applyAlignment="1">
      <alignment vertical="top"/>
    </xf>
    <xf numFmtId="0" fontId="8" fillId="0" borderId="0" xfId="4" applyFont="1" applyAlignment="1">
      <alignment vertical="center"/>
    </xf>
    <xf numFmtId="0" fontId="8" fillId="0" borderId="0" xfId="4" applyFont="1" applyAlignment="1">
      <alignment horizontal="left" vertical="center" indent="1"/>
    </xf>
    <xf numFmtId="0" fontId="8" fillId="0" borderId="0" xfId="4" applyFont="1" applyBorder="1">
      <alignment vertical="center"/>
    </xf>
    <xf numFmtId="49" fontId="8" fillId="0" borderId="0" xfId="4" applyNumberFormat="1" applyFont="1" applyAlignment="1">
      <alignment horizontal="left" vertical="center"/>
    </xf>
    <xf numFmtId="0" fontId="8" fillId="0" borderId="0" xfId="4" applyFont="1" applyBorder="1" applyAlignment="1">
      <alignment horizontal="left" vertical="center" indent="2"/>
    </xf>
    <xf numFmtId="0" fontId="8" fillId="0" borderId="0" xfId="4" quotePrefix="1" applyFont="1" applyAlignment="1">
      <alignment vertical="center"/>
    </xf>
    <xf numFmtId="0" fontId="8" fillId="0" borderId="0" xfId="4" applyFont="1" applyAlignment="1">
      <alignment horizontal="right" vertical="center"/>
    </xf>
    <xf numFmtId="0" fontId="8" fillId="0" borderId="0" xfId="4" applyFont="1" applyFill="1" applyAlignment="1">
      <alignment horizontal="left" vertical="center"/>
    </xf>
    <xf numFmtId="0" fontId="13" fillId="0" borderId="0" xfId="4" applyFont="1" applyAlignment="1"/>
    <xf numFmtId="0" fontId="8" fillId="0" borderId="0" xfId="4" applyFont="1" applyAlignment="1">
      <alignment horizontal="right" indent="1"/>
    </xf>
    <xf numFmtId="0" fontId="8" fillId="0" borderId="0" xfId="4" applyFont="1" applyAlignment="1">
      <alignment horizontal="left"/>
    </xf>
    <xf numFmtId="0" fontId="5" fillId="0" borderId="0" xfId="4" applyFont="1">
      <alignment vertical="center"/>
    </xf>
    <xf numFmtId="0" fontId="13" fillId="0" borderId="0" xfId="4" applyFont="1" applyAlignment="1">
      <alignment vertical="top"/>
    </xf>
    <xf numFmtId="0" fontId="8" fillId="0" borderId="0" xfId="4" applyFont="1" applyAlignment="1">
      <alignment horizontal="right" vertical="center" indent="1"/>
    </xf>
    <xf numFmtId="0" fontId="8" fillId="0" borderId="0" xfId="4" applyFont="1" applyAlignment="1">
      <alignment vertical="center" shrinkToFit="1"/>
    </xf>
    <xf numFmtId="0" fontId="8" fillId="0" borderId="0" xfId="4" applyFont="1" applyAlignment="1">
      <alignment vertical="top"/>
    </xf>
    <xf numFmtId="49" fontId="13" fillId="0" borderId="10" xfId="4" applyNumberFormat="1" applyFont="1" applyBorder="1" applyAlignment="1">
      <alignment vertical="top"/>
    </xf>
    <xf numFmtId="0" fontId="8" fillId="0" borderId="0" xfId="4" applyFont="1" applyFill="1" applyAlignment="1">
      <alignment vertical="top"/>
    </xf>
    <xf numFmtId="0" fontId="21" fillId="0" borderId="0" xfId="3" applyFont="1" applyAlignment="1">
      <alignment horizontal="center" vertical="center"/>
    </xf>
    <xf numFmtId="0" fontId="20" fillId="0" borderId="0" xfId="3" applyFont="1" applyBorder="1" applyAlignment="1">
      <alignment horizontal="center" vertical="center"/>
    </xf>
    <xf numFmtId="0" fontId="20" fillId="0" borderId="0" xfId="3" applyFont="1" applyBorder="1" applyAlignment="1">
      <alignment horizontal="left" vertical="center" wrapText="1"/>
    </xf>
    <xf numFmtId="0" fontId="1" fillId="0" borderId="0" xfId="3" applyFont="1" applyFill="1" applyBorder="1">
      <alignment vertical="center"/>
    </xf>
    <xf numFmtId="0" fontId="17" fillId="0" borderId="0" xfId="4" applyFont="1" applyBorder="1" applyAlignment="1">
      <alignment horizontal="distributed" vertical="center" indent="2"/>
    </xf>
    <xf numFmtId="176" fontId="8" fillId="4" borderId="0" xfId="4" applyNumberFormat="1" applyFont="1" applyFill="1" applyBorder="1" applyAlignment="1">
      <alignment horizontal="center" vertical="center"/>
    </xf>
    <xf numFmtId="0" fontId="13" fillId="0" borderId="0" xfId="4" applyFont="1">
      <alignment vertical="center"/>
    </xf>
    <xf numFmtId="0" fontId="14" fillId="0" borderId="0" xfId="0" applyFont="1" applyBorder="1" applyAlignment="1">
      <alignment vertical="center"/>
    </xf>
    <xf numFmtId="0" fontId="14" fillId="0" borderId="0" xfId="4" applyFont="1">
      <alignment vertical="center"/>
    </xf>
    <xf numFmtId="0" fontId="8" fillId="4" borderId="1" xfId="0" applyFont="1" applyFill="1" applyBorder="1" applyAlignment="1">
      <alignment vertical="top" wrapText="1"/>
    </xf>
    <xf numFmtId="0" fontId="13" fillId="0" borderId="0" xfId="0" applyFont="1" applyFill="1" applyAlignment="1">
      <alignment horizontal="center" vertical="center"/>
    </xf>
    <xf numFmtId="0" fontId="13" fillId="0" borderId="0" xfId="0" applyFont="1" applyFill="1" applyAlignment="1">
      <alignment vertical="center"/>
    </xf>
    <xf numFmtId="0" fontId="13" fillId="0" borderId="0" xfId="0" applyFont="1" applyFill="1" applyBorder="1" applyAlignment="1">
      <alignment vertical="center"/>
    </xf>
    <xf numFmtId="179" fontId="13" fillId="0" borderId="1" xfId="1" applyNumberFormat="1" applyFont="1" applyFill="1" applyBorder="1" applyAlignment="1">
      <alignment horizontal="right" vertical="center" shrinkToFit="1"/>
    </xf>
    <xf numFmtId="180" fontId="13" fillId="0" borderId="1" xfId="1" applyNumberFormat="1" applyFont="1" applyFill="1" applyBorder="1" applyAlignment="1">
      <alignment horizontal="right" vertical="center" shrinkToFit="1"/>
    </xf>
    <xf numFmtId="0" fontId="13" fillId="0" borderId="1" xfId="0" applyNumberFormat="1" applyFont="1" applyFill="1" applyBorder="1" applyAlignment="1">
      <alignment horizontal="left" vertical="center" wrapText="1"/>
    </xf>
    <xf numFmtId="0" fontId="13" fillId="0" borderId="12"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0" xfId="0" applyNumberFormat="1" applyFont="1" applyFill="1" applyBorder="1" applyAlignment="1">
      <alignment horizontal="center" vertical="center" shrinkToFit="1"/>
    </xf>
    <xf numFmtId="179" fontId="13" fillId="0" borderId="0" xfId="1" applyNumberFormat="1" applyFont="1" applyFill="1" applyBorder="1" applyAlignment="1">
      <alignment horizontal="right" vertical="center" shrinkToFit="1"/>
    </xf>
    <xf numFmtId="180" fontId="13" fillId="0" borderId="0" xfId="1" applyNumberFormat="1" applyFont="1" applyFill="1" applyBorder="1" applyAlignment="1">
      <alignment horizontal="right" vertical="center" shrinkToFit="1"/>
    </xf>
    <xf numFmtId="0" fontId="13" fillId="0" borderId="0" xfId="0" applyNumberFormat="1" applyFont="1" applyFill="1" applyBorder="1" applyAlignment="1">
      <alignment horizontal="left" vertical="center" wrapText="1"/>
    </xf>
    <xf numFmtId="0" fontId="19" fillId="0" borderId="0" xfId="3" applyFont="1">
      <alignment vertical="center"/>
    </xf>
    <xf numFmtId="0" fontId="8" fillId="0" borderId="1" xfId="0" applyFont="1" applyBorder="1" applyAlignment="1">
      <alignment horizontal="center" vertical="center"/>
    </xf>
    <xf numFmtId="0" fontId="8" fillId="0" borderId="4" xfId="0" applyFont="1" applyBorder="1">
      <alignment vertical="center"/>
    </xf>
    <xf numFmtId="0" fontId="8" fillId="0" borderId="0" xfId="4" applyFont="1" applyAlignment="1">
      <alignment horizontal="left" vertical="center"/>
    </xf>
    <xf numFmtId="0" fontId="8" fillId="0" borderId="1" xfId="0" applyFont="1" applyBorder="1" applyAlignment="1">
      <alignment horizontal="center" vertical="center" shrinkToFit="1"/>
    </xf>
    <xf numFmtId="0" fontId="8" fillId="2" borderId="1" xfId="0" applyFont="1" applyFill="1" applyBorder="1" applyAlignment="1">
      <alignment vertical="center" shrinkToFit="1"/>
    </xf>
    <xf numFmtId="38" fontId="8" fillId="4" borderId="1" xfId="1" applyFont="1" applyFill="1" applyBorder="1" applyAlignment="1">
      <alignment horizontal="right" vertical="center"/>
    </xf>
    <xf numFmtId="0" fontId="22" fillId="0" borderId="0" xfId="0" applyFont="1" applyBorder="1" applyAlignment="1">
      <alignment horizontal="left" vertical="top" wrapText="1"/>
    </xf>
    <xf numFmtId="0" fontId="8" fillId="0" borderId="0" xfId="0" applyFont="1" applyBorder="1" applyAlignment="1">
      <alignment horizontal="center" vertical="center"/>
    </xf>
    <xf numFmtId="0" fontId="14" fillId="0" borderId="0" xfId="0" applyFont="1" applyBorder="1" applyAlignment="1">
      <alignment horizontal="left" vertical="top" wrapText="1"/>
    </xf>
    <xf numFmtId="0" fontId="8" fillId="0" borderId="0" xfId="0" applyFont="1" applyBorder="1">
      <alignment vertical="center"/>
    </xf>
    <xf numFmtId="0" fontId="8" fillId="4" borderId="0" xfId="0" applyNumberFormat="1" applyFont="1" applyFill="1" applyBorder="1" applyAlignment="1">
      <alignment horizontal="center" vertical="center" shrinkToFit="1"/>
    </xf>
    <xf numFmtId="0" fontId="14" fillId="0" borderId="0" xfId="0" applyFont="1" applyBorder="1" applyAlignment="1">
      <alignment vertical="top" wrapText="1"/>
    </xf>
    <xf numFmtId="0" fontId="8" fillId="0" borderId="2" xfId="0" applyFont="1" applyBorder="1" applyAlignment="1">
      <alignment horizontal="center" vertical="center"/>
    </xf>
    <xf numFmtId="38" fontId="14" fillId="0" borderId="4" xfId="0" applyNumberFormat="1" applyFont="1" applyBorder="1" applyAlignment="1">
      <alignment vertical="top"/>
    </xf>
    <xf numFmtId="0" fontId="14" fillId="0" borderId="13" xfId="0" applyFont="1" applyBorder="1" applyAlignment="1">
      <alignment vertical="top"/>
    </xf>
    <xf numFmtId="38" fontId="8" fillId="0" borderId="1" xfId="1" applyFont="1" applyBorder="1">
      <alignment vertical="center"/>
    </xf>
    <xf numFmtId="0" fontId="8" fillId="0" borderId="1" xfId="0" applyFont="1" applyBorder="1" applyAlignment="1">
      <alignment vertical="center"/>
    </xf>
    <xf numFmtId="38" fontId="8" fillId="0" borderId="4" xfId="1" applyFont="1" applyBorder="1" applyAlignment="1">
      <alignment vertical="center" wrapText="1"/>
    </xf>
    <xf numFmtId="38" fontId="8" fillId="0" borderId="24" xfId="1" applyFont="1" applyFill="1" applyBorder="1" applyAlignment="1">
      <alignment horizontal="right" vertical="center"/>
    </xf>
    <xf numFmtId="0" fontId="25" fillId="0" borderId="0" xfId="5" applyFont="1" applyAlignment="1">
      <alignment horizontal="left" vertical="center" indent="1"/>
    </xf>
    <xf numFmtId="182" fontId="8" fillId="0" borderId="7" xfId="0" applyNumberFormat="1" applyFont="1" applyFill="1" applyBorder="1" applyAlignment="1">
      <alignment horizontal="center" vertical="center" shrinkToFit="1"/>
    </xf>
    <xf numFmtId="182" fontId="13" fillId="0" borderId="7" xfId="0" applyNumberFormat="1" applyFont="1" applyFill="1" applyBorder="1" applyAlignment="1">
      <alignment horizontal="center" vertical="center"/>
    </xf>
    <xf numFmtId="0" fontId="26" fillId="0" borderId="1" xfId="3" applyFont="1" applyBorder="1" applyAlignment="1">
      <alignment horizontal="center" vertical="center"/>
    </xf>
    <xf numFmtId="0" fontId="17" fillId="0" borderId="0" xfId="4" applyFont="1" applyBorder="1" applyAlignment="1">
      <alignment horizontal="center" vertical="center"/>
    </xf>
    <xf numFmtId="176" fontId="8" fillId="0" borderId="0" xfId="4" applyNumberFormat="1" applyFont="1" applyFill="1" applyBorder="1" applyAlignment="1">
      <alignment horizontal="center" vertical="center"/>
    </xf>
    <xf numFmtId="176" fontId="8" fillId="0" borderId="0" xfId="4" applyNumberFormat="1" applyFont="1" applyFill="1" applyBorder="1" applyAlignment="1">
      <alignment horizontal="left" vertical="center"/>
    </xf>
    <xf numFmtId="49" fontId="13" fillId="0" borderId="0" xfId="1" applyNumberFormat="1" applyFont="1" applyFill="1" applyBorder="1" applyAlignment="1">
      <alignment horizontal="left" vertical="top"/>
    </xf>
    <xf numFmtId="49" fontId="14" fillId="0" borderId="0" xfId="1" applyNumberFormat="1" applyFont="1" applyFill="1" applyBorder="1" applyAlignment="1">
      <alignment horizontal="left" vertical="center"/>
    </xf>
    <xf numFmtId="38" fontId="13" fillId="0" borderId="7" xfId="1" applyFont="1" applyBorder="1" applyAlignment="1">
      <alignment horizontal="left" vertical="top"/>
    </xf>
    <xf numFmtId="184" fontId="8" fillId="0" borderId="0" xfId="1" applyNumberFormat="1" applyFont="1" applyFill="1" applyBorder="1" applyAlignment="1">
      <alignment horizontal="right" vertical="center"/>
    </xf>
    <xf numFmtId="184" fontId="8" fillId="0" borderId="0" xfId="1" applyNumberFormat="1" applyFont="1" applyFill="1" applyBorder="1" applyAlignment="1">
      <alignment horizontal="left" vertical="center"/>
    </xf>
    <xf numFmtId="38" fontId="8" fillId="3" borderId="1" xfId="1" applyFont="1" applyFill="1" applyBorder="1" applyAlignment="1">
      <alignment horizontal="right" vertical="center"/>
    </xf>
    <xf numFmtId="0" fontId="8" fillId="3" borderId="1" xfId="0" applyFont="1" applyFill="1" applyBorder="1" applyAlignment="1">
      <alignment vertical="center"/>
    </xf>
    <xf numFmtId="0" fontId="8" fillId="3" borderId="1" xfId="0" applyFont="1" applyFill="1" applyBorder="1" applyAlignment="1">
      <alignment vertical="top" wrapText="1"/>
    </xf>
    <xf numFmtId="38" fontId="8" fillId="3" borderId="1" xfId="1" applyFont="1" applyFill="1" applyBorder="1">
      <alignment vertical="center"/>
    </xf>
    <xf numFmtId="179" fontId="13" fillId="2" borderId="12" xfId="1" applyNumberFormat="1" applyFont="1" applyFill="1" applyBorder="1" applyAlignment="1">
      <alignment horizontal="right" vertical="center" shrinkToFit="1"/>
    </xf>
    <xf numFmtId="178" fontId="13" fillId="2" borderId="11" xfId="1" applyNumberFormat="1" applyFont="1" applyFill="1" applyBorder="1" applyAlignment="1">
      <alignment horizontal="right" vertical="center" shrinkToFit="1"/>
    </xf>
    <xf numFmtId="0" fontId="13" fillId="0" borderId="12"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179" fontId="13" fillId="2" borderId="20" xfId="1" applyNumberFormat="1" applyFont="1" applyFill="1" applyBorder="1" applyAlignment="1">
      <alignment horizontal="right" vertical="center" shrinkToFit="1"/>
    </xf>
    <xf numFmtId="178" fontId="13" fillId="2" borderId="20" xfId="1" applyNumberFormat="1" applyFont="1" applyFill="1" applyBorder="1" applyAlignment="1">
      <alignment horizontal="right" vertical="center" shrinkToFit="1"/>
    </xf>
    <xf numFmtId="0" fontId="14" fillId="0" borderId="20" xfId="0" applyFont="1" applyFill="1" applyBorder="1" applyAlignment="1">
      <alignment horizontal="center" vertical="center" shrinkToFit="1"/>
    </xf>
    <xf numFmtId="0" fontId="8" fillId="0" borderId="0" xfId="4"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22" fillId="0" borderId="0" xfId="0" applyFont="1" applyBorder="1" applyAlignment="1">
      <alignment horizontal="left" vertical="top" wrapText="1"/>
    </xf>
    <xf numFmtId="0" fontId="13" fillId="0" borderId="0" xfId="4" applyFont="1" applyAlignment="1">
      <alignment horizontal="left" vertical="center"/>
    </xf>
    <xf numFmtId="0" fontId="8" fillId="0" borderId="0" xfId="4" applyFont="1" applyBorder="1" applyAlignment="1">
      <alignment horizontal="center" vertical="center"/>
    </xf>
    <xf numFmtId="0" fontId="8" fillId="3" borderId="1" xfId="0" applyFont="1" applyFill="1" applyBorder="1" applyAlignment="1">
      <alignment horizontal="center" vertical="center"/>
    </xf>
    <xf numFmtId="0" fontId="8" fillId="3" borderId="1" xfId="0" applyFont="1" applyFill="1" applyBorder="1" applyAlignment="1">
      <alignment vertical="top" shrinkToFit="1"/>
    </xf>
    <xf numFmtId="183" fontId="8" fillId="5" borderId="7" xfId="4" applyNumberFormat="1" applyFont="1" applyFill="1" applyBorder="1" applyAlignment="1">
      <alignment horizontal="center" vertical="center"/>
    </xf>
    <xf numFmtId="38" fontId="13" fillId="0" borderId="0" xfId="1" applyFont="1" applyFill="1" applyBorder="1" applyAlignment="1"/>
    <xf numFmtId="183" fontId="8" fillId="0" borderId="7" xfId="4" applyNumberFormat="1" applyFont="1" applyFill="1" applyBorder="1" applyAlignment="1">
      <alignment horizontal="center" vertical="center"/>
    </xf>
    <xf numFmtId="176" fontId="8" fillId="3" borderId="7" xfId="4" applyNumberFormat="1" applyFont="1" applyFill="1" applyBorder="1" applyAlignment="1">
      <alignment horizontal="center" vertical="center"/>
    </xf>
    <xf numFmtId="0" fontId="18" fillId="0" borderId="1" xfId="3" applyFont="1" applyBorder="1" applyAlignment="1">
      <alignment horizontal="center" vertical="center" shrinkToFit="1"/>
    </xf>
    <xf numFmtId="38" fontId="18" fillId="0" borderId="2" xfId="3" applyNumberFormat="1" applyFont="1" applyFill="1" applyBorder="1" applyAlignment="1">
      <alignment horizontal="right" vertical="center"/>
    </xf>
    <xf numFmtId="38" fontId="18" fillId="0" borderId="18" xfId="3" applyNumberFormat="1" applyFont="1" applyFill="1" applyBorder="1" applyAlignment="1">
      <alignment horizontal="right" vertical="center"/>
    </xf>
    <xf numFmtId="38" fontId="18" fillId="0" borderId="13" xfId="3" applyNumberFormat="1" applyFont="1" applyFill="1" applyBorder="1" applyAlignment="1">
      <alignment horizontal="right" vertical="center"/>
    </xf>
    <xf numFmtId="38" fontId="18" fillId="0" borderId="2" xfId="1" applyFont="1" applyFill="1" applyBorder="1" applyAlignment="1">
      <alignment horizontal="right" vertical="center"/>
    </xf>
    <xf numFmtId="38" fontId="18" fillId="0" borderId="18" xfId="1" applyFont="1" applyFill="1" applyBorder="1" applyAlignment="1">
      <alignment horizontal="right" vertical="center"/>
    </xf>
    <xf numFmtId="38" fontId="18" fillId="0" borderId="5" xfId="1" applyFont="1" applyFill="1" applyBorder="1" applyAlignment="1">
      <alignment vertical="center"/>
    </xf>
    <xf numFmtId="38" fontId="18" fillId="0" borderId="6" xfId="1" applyFont="1" applyFill="1" applyBorder="1" applyAlignment="1">
      <alignment vertical="center"/>
    </xf>
    <xf numFmtId="38" fontId="18" fillId="0" borderId="2" xfId="3" applyNumberFormat="1" applyFont="1" applyFill="1" applyBorder="1" applyAlignment="1">
      <alignment horizontal="center" vertical="center"/>
    </xf>
    <xf numFmtId="38" fontId="18" fillId="0" borderId="18" xfId="3" applyNumberFormat="1" applyFont="1" applyFill="1" applyBorder="1" applyAlignment="1">
      <alignment horizontal="center" vertical="center"/>
    </xf>
    <xf numFmtId="38" fontId="18" fillId="0" borderId="13" xfId="3" applyNumberFormat="1" applyFont="1" applyFill="1" applyBorder="1" applyAlignment="1">
      <alignment horizontal="center" vertical="center"/>
    </xf>
    <xf numFmtId="38" fontId="18" fillId="0" borderId="13" xfId="1" applyFont="1" applyFill="1" applyBorder="1" applyAlignment="1">
      <alignment horizontal="right" vertical="center"/>
    </xf>
    <xf numFmtId="49" fontId="18" fillId="0" borderId="12" xfId="3" applyNumberFormat="1" applyFont="1" applyBorder="1" applyAlignment="1">
      <alignment horizontal="center" vertical="center"/>
    </xf>
    <xf numFmtId="49" fontId="18" fillId="0" borderId="20" xfId="3" applyNumberFormat="1" applyFont="1" applyBorder="1" applyAlignment="1">
      <alignment horizontal="center" vertical="center"/>
    </xf>
    <xf numFmtId="49" fontId="18" fillId="0" borderId="11" xfId="3" applyNumberFormat="1" applyFont="1" applyBorder="1" applyAlignment="1">
      <alignment horizontal="center" vertical="center"/>
    </xf>
    <xf numFmtId="38" fontId="18" fillId="0" borderId="26" xfId="1" applyFont="1" applyFill="1" applyBorder="1" applyAlignment="1">
      <alignment vertical="center"/>
    </xf>
    <xf numFmtId="38" fontId="18" fillId="0" borderId="27" xfId="1" applyFont="1" applyFill="1" applyBorder="1" applyAlignment="1">
      <alignment vertical="center"/>
    </xf>
    <xf numFmtId="0" fontId="18" fillId="0" borderId="17" xfId="3" applyFont="1" applyBorder="1" applyAlignment="1">
      <alignment horizontal="center" vertical="center" shrinkToFit="1"/>
    </xf>
    <xf numFmtId="0" fontId="18" fillId="0" borderId="22" xfId="3" applyFont="1" applyBorder="1" applyAlignment="1">
      <alignment horizontal="center" vertical="center" shrinkToFit="1"/>
    </xf>
    <xf numFmtId="0" fontId="18" fillId="0" borderId="16"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25" xfId="3" applyFont="1" applyBorder="1" applyAlignment="1">
      <alignment horizontal="center" vertical="center" shrinkToFit="1"/>
    </xf>
    <xf numFmtId="0" fontId="18" fillId="0" borderId="15" xfId="3" applyFont="1" applyBorder="1" applyAlignment="1">
      <alignment horizontal="center" vertical="center" shrinkToFit="1"/>
    </xf>
    <xf numFmtId="38" fontId="18" fillId="0" borderId="28" xfId="1" applyFont="1" applyFill="1" applyBorder="1" applyAlignment="1">
      <alignment vertical="center"/>
    </xf>
    <xf numFmtId="38" fontId="18" fillId="0" borderId="29" xfId="1" applyFont="1" applyFill="1" applyBorder="1" applyAlignment="1">
      <alignment vertical="center"/>
    </xf>
    <xf numFmtId="0" fontId="18" fillId="0" borderId="0" xfId="3" applyFont="1" applyAlignment="1">
      <alignment horizontal="left" vertical="center" wrapText="1"/>
    </xf>
    <xf numFmtId="0" fontId="18" fillId="0" borderId="0" xfId="3" applyFont="1" applyAlignment="1">
      <alignment horizontal="center" vertical="center"/>
    </xf>
    <xf numFmtId="0" fontId="20" fillId="0" borderId="0" xfId="3" applyFont="1" applyAlignment="1">
      <alignment horizontal="center" vertical="center"/>
    </xf>
    <xf numFmtId="0" fontId="21" fillId="0" borderId="0" xfId="3" applyFont="1" applyAlignment="1">
      <alignment horizontal="center" vertical="center"/>
    </xf>
    <xf numFmtId="0" fontId="18" fillId="0" borderId="1" xfId="3" applyFont="1" applyBorder="1" applyAlignment="1">
      <alignment horizontal="center" vertical="center"/>
    </xf>
    <xf numFmtId="0" fontId="20" fillId="0" borderId="1" xfId="3" applyFont="1" applyBorder="1" applyAlignment="1">
      <alignment horizontal="center" vertical="center"/>
    </xf>
    <xf numFmtId="0" fontId="20" fillId="0" borderId="1" xfId="3" applyFont="1" applyFill="1" applyBorder="1" applyAlignment="1">
      <alignment horizontal="center" vertical="center" wrapText="1"/>
    </xf>
    <xf numFmtId="0" fontId="20" fillId="0" borderId="1" xfId="3" applyFont="1" applyFill="1" applyBorder="1" applyAlignment="1">
      <alignment horizontal="center" vertical="center"/>
    </xf>
    <xf numFmtId="0" fontId="20" fillId="3" borderId="1" xfId="3" applyFont="1" applyFill="1" applyBorder="1" applyAlignment="1">
      <alignment horizontal="center" vertical="center"/>
    </xf>
    <xf numFmtId="0" fontId="20" fillId="3" borderId="1" xfId="3" applyFont="1" applyFill="1" applyBorder="1" applyAlignment="1">
      <alignment horizontal="left" vertical="center" wrapText="1"/>
    </xf>
    <xf numFmtId="38" fontId="8" fillId="2" borderId="7" xfId="1" applyFont="1" applyFill="1" applyBorder="1" applyAlignment="1">
      <alignment horizontal="right" vertical="center"/>
    </xf>
    <xf numFmtId="181" fontId="8" fillId="0" borderId="7" xfId="1" applyNumberFormat="1" applyFont="1" applyFill="1" applyBorder="1" applyAlignment="1">
      <alignment horizontal="right" vertical="center"/>
    </xf>
    <xf numFmtId="38" fontId="8" fillId="0" borderId="9" xfId="1" applyFont="1" applyBorder="1">
      <alignment vertical="center"/>
    </xf>
    <xf numFmtId="38" fontId="8" fillId="2" borderId="5" xfId="1" applyFont="1" applyFill="1" applyBorder="1" applyAlignment="1">
      <alignment horizontal="right" vertical="center"/>
    </xf>
    <xf numFmtId="38" fontId="8" fillId="2" borderId="6" xfId="1" applyFont="1" applyFill="1" applyBorder="1" applyAlignment="1">
      <alignment horizontal="right" vertical="center"/>
    </xf>
    <xf numFmtId="38" fontId="8" fillId="0" borderId="7" xfId="1" applyFont="1" applyFill="1" applyBorder="1" applyAlignment="1">
      <alignment horizontal="right"/>
    </xf>
    <xf numFmtId="38" fontId="8" fillId="0" borderId="9" xfId="1" applyFont="1" applyBorder="1" applyAlignment="1">
      <alignment horizontal="right" vertical="center"/>
    </xf>
    <xf numFmtId="0" fontId="8" fillId="0" borderId="0" xfId="4" applyFont="1" applyAlignment="1">
      <alignment horizontal="left" vertical="center" shrinkToFit="1"/>
    </xf>
    <xf numFmtId="38" fontId="8" fillId="0" borderId="7" xfId="1" applyFont="1" applyFill="1" applyBorder="1" applyAlignment="1">
      <alignment horizontal="right" vertical="center"/>
    </xf>
    <xf numFmtId="49" fontId="13" fillId="0" borderId="8" xfId="4" applyNumberFormat="1" applyFont="1" applyBorder="1" applyAlignment="1">
      <alignment horizontal="left" vertical="top"/>
    </xf>
    <xf numFmtId="0" fontId="13" fillId="0" borderId="0" xfId="4" applyFont="1" applyBorder="1" applyAlignment="1">
      <alignment horizontal="center" vertical="top"/>
    </xf>
    <xf numFmtId="186" fontId="8" fillId="5" borderId="5" xfId="1" applyNumberFormat="1" applyFont="1" applyFill="1" applyBorder="1" applyAlignment="1">
      <alignment horizontal="right" vertical="center"/>
    </xf>
    <xf numFmtId="186" fontId="8" fillId="5" borderId="6" xfId="1" applyNumberFormat="1" applyFont="1" applyFill="1" applyBorder="1" applyAlignment="1">
      <alignment horizontal="right" vertical="center"/>
    </xf>
    <xf numFmtId="186" fontId="8" fillId="6" borderId="5" xfId="1" applyNumberFormat="1" applyFont="1" applyFill="1" applyBorder="1" applyAlignment="1">
      <alignment horizontal="right" vertical="center"/>
    </xf>
    <xf numFmtId="186" fontId="8" fillId="6" borderId="6" xfId="1" applyNumberFormat="1" applyFont="1" applyFill="1" applyBorder="1" applyAlignment="1">
      <alignment horizontal="right" vertical="center"/>
    </xf>
    <xf numFmtId="184" fontId="8" fillId="5" borderId="5" xfId="1" applyNumberFormat="1" applyFont="1" applyFill="1" applyBorder="1" applyAlignment="1">
      <alignment horizontal="right" vertical="center"/>
    </xf>
    <xf numFmtId="184" fontId="8" fillId="5" borderId="6" xfId="1" applyNumberFormat="1" applyFont="1" applyFill="1" applyBorder="1" applyAlignment="1">
      <alignment horizontal="right" vertical="center"/>
    </xf>
    <xf numFmtId="0" fontId="25" fillId="0" borderId="0" xfId="5" applyFont="1" applyAlignment="1">
      <alignment horizontal="center" vertical="center"/>
    </xf>
    <xf numFmtId="49" fontId="8" fillId="0" borderId="0" xfId="4" applyNumberFormat="1" applyFont="1" applyAlignment="1">
      <alignment horizontal="center" vertical="center" wrapText="1"/>
    </xf>
    <xf numFmtId="0" fontId="13" fillId="0" borderId="0" xfId="4" applyFont="1" applyAlignment="1">
      <alignment horizontal="left" vertical="center"/>
    </xf>
    <xf numFmtId="0" fontId="13" fillId="0" borderId="19" xfId="4" applyFont="1" applyBorder="1" applyAlignment="1">
      <alignment horizontal="center" vertical="center"/>
    </xf>
    <xf numFmtId="0" fontId="13" fillId="0" borderId="19" xfId="4" applyFont="1" applyFill="1" applyBorder="1" applyAlignment="1">
      <alignment horizontal="left" vertical="center"/>
    </xf>
    <xf numFmtId="182" fontId="8" fillId="0" borderId="7" xfId="4" applyNumberFormat="1" applyFont="1" applyFill="1" applyBorder="1" applyAlignment="1">
      <alignment horizontal="center" vertical="center"/>
    </xf>
    <xf numFmtId="177" fontId="8" fillId="0" borderId="7" xfId="6" applyNumberFormat="1" applyFont="1" applyBorder="1" applyAlignment="1">
      <alignment horizontal="right" vertical="center"/>
    </xf>
    <xf numFmtId="176" fontId="8" fillId="3" borderId="7" xfId="4" applyNumberFormat="1" applyFont="1" applyFill="1" applyBorder="1" applyAlignment="1">
      <alignment horizontal="center" vertical="center"/>
    </xf>
    <xf numFmtId="176" fontId="8" fillId="2" borderId="7" xfId="4" applyNumberFormat="1" applyFont="1" applyFill="1" applyBorder="1" applyAlignment="1">
      <alignment horizontal="center" vertical="center"/>
    </xf>
    <xf numFmtId="0" fontId="17" fillId="0" borderId="7" xfId="4" applyFont="1" applyBorder="1" applyAlignment="1">
      <alignment horizontal="center" vertical="center"/>
    </xf>
    <xf numFmtId="186" fontId="8" fillId="0" borderId="5" xfId="1" applyNumberFormat="1" applyFont="1" applyFill="1" applyBorder="1" applyAlignment="1">
      <alignment horizontal="right" vertical="center"/>
    </xf>
    <xf numFmtId="186" fontId="8" fillId="0" borderId="6" xfId="1" applyNumberFormat="1" applyFont="1" applyFill="1" applyBorder="1" applyAlignment="1">
      <alignment horizontal="right" vertical="center"/>
    </xf>
    <xf numFmtId="0" fontId="8" fillId="0" borderId="0" xfId="4" applyFont="1" applyBorder="1" applyAlignment="1">
      <alignment horizontal="center" vertical="center"/>
    </xf>
    <xf numFmtId="185" fontId="8" fillId="0" borderId="7" xfId="6" applyNumberFormat="1" applyFont="1" applyBorder="1" applyAlignment="1">
      <alignment horizontal="right" vertical="center"/>
    </xf>
    <xf numFmtId="38" fontId="13" fillId="0" borderId="8" xfId="1" applyFont="1" applyBorder="1" applyAlignment="1">
      <alignment horizontal="left" vertical="top"/>
    </xf>
    <xf numFmtId="184" fontId="8" fillId="0" borderId="5" xfId="1" applyNumberFormat="1" applyFont="1" applyFill="1" applyBorder="1" applyAlignment="1">
      <alignment horizontal="right" vertical="center"/>
    </xf>
    <xf numFmtId="184" fontId="8" fillId="0" borderId="6" xfId="1" applyNumberFormat="1" applyFont="1" applyFill="1" applyBorder="1" applyAlignment="1">
      <alignment horizontal="right" vertical="center"/>
    </xf>
    <xf numFmtId="0" fontId="13" fillId="0" borderId="12" xfId="0" applyNumberFormat="1" applyFont="1" applyFill="1" applyBorder="1" applyAlignment="1">
      <alignment horizontal="left" vertical="center" wrapText="1"/>
    </xf>
    <xf numFmtId="0" fontId="13" fillId="0" borderId="11" xfId="0" applyNumberFormat="1" applyFont="1" applyFill="1" applyBorder="1" applyAlignment="1">
      <alignment horizontal="left" vertical="center" wrapText="1"/>
    </xf>
    <xf numFmtId="0" fontId="13" fillId="3" borderId="12" xfId="0" applyNumberFormat="1" applyFont="1" applyFill="1" applyBorder="1" applyAlignment="1">
      <alignment horizontal="left" vertical="center" wrapText="1"/>
    </xf>
    <xf numFmtId="0" fontId="13" fillId="3" borderId="11" xfId="0" applyNumberFormat="1" applyFont="1" applyFill="1" applyBorder="1" applyAlignment="1">
      <alignment horizontal="left" vertical="center" wrapText="1"/>
    </xf>
    <xf numFmtId="180" fontId="13" fillId="2" borderId="1" xfId="1" applyNumberFormat="1" applyFont="1" applyFill="1" applyBorder="1" applyAlignment="1">
      <alignment horizontal="center" vertical="center" shrinkToFit="1"/>
    </xf>
    <xf numFmtId="0" fontId="13" fillId="0" borderId="2" xfId="0" applyNumberFormat="1" applyFont="1" applyFill="1" applyBorder="1" applyAlignment="1">
      <alignment horizontal="center" vertical="center" shrinkToFit="1"/>
    </xf>
    <xf numFmtId="0" fontId="13" fillId="0" borderId="18" xfId="0" applyNumberFormat="1" applyFont="1" applyFill="1" applyBorder="1" applyAlignment="1">
      <alignment horizontal="center" vertical="center" shrinkToFit="1"/>
    </xf>
    <xf numFmtId="0" fontId="13" fillId="0" borderId="13" xfId="0" applyNumberFormat="1" applyFont="1" applyFill="1" applyBorder="1" applyAlignment="1">
      <alignment horizontal="center" vertical="center" shrinkToFit="1"/>
    </xf>
    <xf numFmtId="179" fontId="13" fillId="2" borderId="12" xfId="1" applyNumberFormat="1" applyFont="1" applyFill="1" applyBorder="1" applyAlignment="1">
      <alignment horizontal="right" vertical="center" shrinkToFit="1"/>
    </xf>
    <xf numFmtId="179" fontId="13" fillId="2" borderId="11" xfId="1" applyNumberFormat="1" applyFont="1" applyFill="1" applyBorder="1" applyAlignment="1">
      <alignment horizontal="right" vertical="center" shrinkToFit="1"/>
    </xf>
    <xf numFmtId="178" fontId="13" fillId="0" borderId="12" xfId="1" applyNumberFormat="1" applyFont="1" applyFill="1" applyBorder="1" applyAlignment="1">
      <alignment horizontal="right" vertical="center" shrinkToFit="1"/>
    </xf>
    <xf numFmtId="178" fontId="13" fillId="0" borderId="11" xfId="1" applyNumberFormat="1" applyFont="1" applyFill="1" applyBorder="1" applyAlignment="1">
      <alignment horizontal="right" vertical="center" shrinkToFit="1"/>
    </xf>
    <xf numFmtId="178" fontId="13" fillId="2" borderId="12" xfId="1" applyNumberFormat="1" applyFont="1" applyFill="1" applyBorder="1" applyAlignment="1">
      <alignment horizontal="right" vertical="center" shrinkToFit="1"/>
    </xf>
    <xf numFmtId="178" fontId="13" fillId="2" borderId="11" xfId="1" applyNumberFormat="1" applyFont="1" applyFill="1" applyBorder="1" applyAlignment="1">
      <alignment horizontal="right" vertical="center" shrinkToFit="1"/>
    </xf>
    <xf numFmtId="0" fontId="13" fillId="2" borderId="17" xfId="0" applyNumberFormat="1" applyFont="1" applyFill="1" applyBorder="1" applyAlignment="1">
      <alignment horizontal="center" vertical="center" shrinkToFit="1"/>
    </xf>
    <xf numFmtId="0" fontId="13" fillId="2" borderId="16" xfId="0" applyNumberFormat="1" applyFont="1" applyFill="1" applyBorder="1" applyAlignment="1">
      <alignment horizontal="center" vertical="center" shrinkToFit="1"/>
    </xf>
    <xf numFmtId="0" fontId="13" fillId="2" borderId="3" xfId="0" applyNumberFormat="1" applyFont="1" applyFill="1" applyBorder="1" applyAlignment="1">
      <alignment horizontal="center" vertical="center" shrinkToFit="1"/>
    </xf>
    <xf numFmtId="0" fontId="13" fillId="2" borderId="15" xfId="0" applyNumberFormat="1" applyFont="1" applyFill="1" applyBorder="1" applyAlignment="1">
      <alignment horizontal="center" vertical="center" shrinkToFit="1"/>
    </xf>
    <xf numFmtId="0" fontId="13" fillId="2" borderId="12" xfId="0" applyNumberFormat="1" applyFont="1" applyFill="1" applyBorder="1" applyAlignment="1">
      <alignment horizontal="left" vertical="center" shrinkToFit="1"/>
    </xf>
    <xf numFmtId="0" fontId="13" fillId="2" borderId="11" xfId="0" applyNumberFormat="1" applyFont="1" applyFill="1" applyBorder="1" applyAlignment="1">
      <alignment horizontal="left" vertical="center" shrinkToFit="1"/>
    </xf>
    <xf numFmtId="180" fontId="13" fillId="2" borderId="12" xfId="1" applyNumberFormat="1" applyFont="1" applyFill="1" applyBorder="1" applyAlignment="1">
      <alignment horizontal="center" vertical="center" shrinkToFit="1"/>
    </xf>
    <xf numFmtId="180" fontId="13" fillId="2" borderId="20" xfId="1" applyNumberFormat="1" applyFont="1" applyFill="1" applyBorder="1" applyAlignment="1">
      <alignment horizontal="center" vertical="center" shrinkToFit="1"/>
    </xf>
    <xf numFmtId="180" fontId="13" fillId="2" borderId="11" xfId="1" applyNumberFormat="1" applyFont="1" applyFill="1" applyBorder="1" applyAlignment="1">
      <alignment horizontal="center" vertical="center" shrinkToFit="1"/>
    </xf>
    <xf numFmtId="0" fontId="13" fillId="0" borderId="0" xfId="0" applyFont="1" applyFill="1" applyBorder="1" applyAlignment="1">
      <alignment horizontal="left" vertical="top"/>
    </xf>
    <xf numFmtId="0" fontId="13" fillId="0" borderId="2"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7"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 xfId="0" applyFont="1" applyFill="1" applyBorder="1" applyAlignment="1">
      <alignment horizontal="center" vertical="center"/>
    </xf>
    <xf numFmtId="0" fontId="23" fillId="0" borderId="0" xfId="0" applyFont="1" applyFill="1" applyAlignment="1">
      <alignment horizontal="center" vertical="center"/>
    </xf>
    <xf numFmtId="0" fontId="22" fillId="0" borderId="0" xfId="0" applyFont="1" applyBorder="1" applyAlignment="1">
      <alignment horizontal="left" vertical="top" wrapText="1"/>
    </xf>
    <xf numFmtId="38" fontId="8" fillId="0" borderId="2" xfId="1" applyFont="1" applyBorder="1" applyAlignment="1">
      <alignment horizontal="center" vertical="center" wrapText="1"/>
    </xf>
    <xf numFmtId="38" fontId="8" fillId="0" borderId="18" xfId="1" applyFont="1" applyBorder="1" applyAlignment="1">
      <alignment horizontal="center" vertical="center" wrapText="1"/>
    </xf>
    <xf numFmtId="38" fontId="8" fillId="0" borderId="13" xfId="1" applyFont="1" applyBorder="1" applyAlignment="1">
      <alignment horizontal="center" vertical="center" wrapText="1"/>
    </xf>
    <xf numFmtId="0" fontId="14" fillId="0" borderId="16" xfId="0" applyFont="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38" fontId="8" fillId="2" borderId="2" xfId="1" applyFont="1" applyFill="1" applyBorder="1" applyAlignment="1">
      <alignment horizontal="center" vertical="center"/>
    </xf>
    <xf numFmtId="38" fontId="8" fillId="2" borderId="13" xfId="1" applyFont="1" applyFill="1" applyBorder="1" applyAlignment="1">
      <alignment horizontal="center" vertical="center"/>
    </xf>
    <xf numFmtId="0" fontId="8" fillId="0" borderId="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2" xfId="0" applyFont="1" applyBorder="1" applyAlignment="1">
      <alignment horizontal="center" vertical="center"/>
    </xf>
    <xf numFmtId="0" fontId="8" fillId="0" borderId="18" xfId="0" applyFont="1" applyBorder="1" applyAlignment="1">
      <alignment horizontal="center" vertical="center"/>
    </xf>
    <xf numFmtId="0" fontId="8" fillId="0" borderId="23" xfId="0" applyFont="1" applyBorder="1" applyAlignment="1">
      <alignment horizontal="center" vertical="center"/>
    </xf>
    <xf numFmtId="0" fontId="8" fillId="0" borderId="1" xfId="0" applyFont="1" applyBorder="1" applyAlignment="1">
      <alignment horizontal="center" vertical="center"/>
    </xf>
    <xf numFmtId="38" fontId="8" fillId="3" borderId="17" xfId="1" applyFont="1" applyFill="1" applyBorder="1" applyAlignment="1">
      <alignment horizontal="center" vertical="center" wrapText="1"/>
    </xf>
    <xf numFmtId="38" fontId="8" fillId="3" borderId="16" xfId="1" applyFont="1" applyFill="1" applyBorder="1" applyAlignment="1">
      <alignment horizontal="center" vertical="center" wrapText="1"/>
    </xf>
    <xf numFmtId="38" fontId="8" fillId="3" borderId="3" xfId="1" applyFont="1" applyFill="1" applyBorder="1" applyAlignment="1">
      <alignment horizontal="center" vertical="center" wrapText="1"/>
    </xf>
    <xf numFmtId="38" fontId="8" fillId="3" borderId="15" xfId="1" applyFont="1" applyFill="1" applyBorder="1" applyAlignment="1">
      <alignment horizontal="center" vertical="center" wrapText="1"/>
    </xf>
    <xf numFmtId="0" fontId="8" fillId="0" borderId="13" xfId="0" applyFont="1" applyBorder="1" applyAlignment="1">
      <alignment horizontal="center" vertical="center"/>
    </xf>
    <xf numFmtId="0" fontId="14" fillId="0" borderId="22" xfId="0" applyFont="1" applyBorder="1" applyAlignment="1">
      <alignment horizontal="left" vertical="top" wrapText="1"/>
    </xf>
    <xf numFmtId="0" fontId="14" fillId="0" borderId="1" xfId="0" applyFont="1" applyBorder="1" applyAlignment="1">
      <alignment horizontal="left" vertical="top" wrapText="1"/>
    </xf>
  </cellXfs>
  <cellStyles count="7">
    <cellStyle name="パーセント 2" xfId="6" xr:uid="{00000000-0005-0000-0000-000000000000}"/>
    <cellStyle name="桁区切り" xfId="1" builtinId="6"/>
    <cellStyle name="桁区切り 2" xfId="2" xr:uid="{00000000-0005-0000-0000-000002000000}"/>
    <cellStyle name="標準" xfId="0" builtinId="0"/>
    <cellStyle name="標準 2" xfId="3" xr:uid="{00000000-0005-0000-0000-000004000000}"/>
    <cellStyle name="標準 2 2" xfId="5" xr:uid="{00000000-0005-0000-0000-000005000000}"/>
    <cellStyle name="標準 3" xfId="4" xr:uid="{00000000-0005-0000-0000-000006000000}"/>
  </cellStyles>
  <dxfs count="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209550</xdr:colOff>
      <xdr:row>7</xdr:row>
      <xdr:rowOff>152400</xdr:rowOff>
    </xdr:from>
    <xdr:to>
      <xdr:col>21</xdr:col>
      <xdr:colOff>295275</xdr:colOff>
      <xdr:row>10</xdr:row>
      <xdr:rowOff>38100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229600" y="1838325"/>
          <a:ext cx="3562350" cy="409575"/>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209550</xdr:colOff>
      <xdr:row>7</xdr:row>
      <xdr:rowOff>152400</xdr:rowOff>
    </xdr:from>
    <xdr:to>
      <xdr:col>21</xdr:col>
      <xdr:colOff>295275</xdr:colOff>
      <xdr:row>10</xdr:row>
      <xdr:rowOff>38100</xdr:rowOff>
    </xdr:to>
    <xdr:sp macro="" textlink="">
      <xdr:nvSpPr>
        <xdr:cNvPr id="2" name="テキスト ボックス 1">
          <a:extLst>
            <a:ext uri="{FF2B5EF4-FFF2-40B4-BE49-F238E27FC236}">
              <a16:creationId xmlns:a16="http://schemas.microsoft.com/office/drawing/2014/main" id="{89FE6522-D004-4D07-8004-330732008A89}"/>
            </a:ext>
          </a:extLst>
        </xdr:cNvPr>
        <xdr:cNvSpPr txBox="1"/>
      </xdr:nvSpPr>
      <xdr:spPr>
        <a:xfrm>
          <a:off x="8229600" y="1838325"/>
          <a:ext cx="3562350" cy="409575"/>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73818</xdr:colOff>
      <xdr:row>4</xdr:row>
      <xdr:rowOff>61913</xdr:rowOff>
    </xdr:from>
    <xdr:to>
      <xdr:col>20</xdr:col>
      <xdr:colOff>311943</xdr:colOff>
      <xdr:row>5</xdr:row>
      <xdr:rowOff>23813</xdr:rowOff>
    </xdr:to>
    <xdr:sp macro="" textlink="">
      <xdr:nvSpPr>
        <xdr:cNvPr id="2" name="テキスト ボックス 1">
          <a:extLst>
            <a:ext uri="{FF2B5EF4-FFF2-40B4-BE49-F238E27FC236}">
              <a16:creationId xmlns:a16="http://schemas.microsoft.com/office/drawing/2014/main" id="{36F0E3C2-841B-4AA0-93A8-AC7D8D9E46C8}"/>
            </a:ext>
          </a:extLst>
        </xdr:cNvPr>
        <xdr:cNvSpPr txBox="1"/>
      </xdr:nvSpPr>
      <xdr:spPr>
        <a:xfrm>
          <a:off x="11237118" y="1109663"/>
          <a:ext cx="3838575" cy="247650"/>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180975</xdr:colOff>
      <xdr:row>6</xdr:row>
      <xdr:rowOff>145255</xdr:rowOff>
    </xdr:from>
    <xdr:to>
      <xdr:col>13</xdr:col>
      <xdr:colOff>466725</xdr:colOff>
      <xdr:row>9</xdr:row>
      <xdr:rowOff>90487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158163" y="1228724"/>
          <a:ext cx="3571875" cy="481013"/>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180975</xdr:colOff>
      <xdr:row>6</xdr:row>
      <xdr:rowOff>145255</xdr:rowOff>
    </xdr:from>
    <xdr:to>
      <xdr:col>13</xdr:col>
      <xdr:colOff>466725</xdr:colOff>
      <xdr:row>9</xdr:row>
      <xdr:rowOff>90487</xdr:rowOff>
    </xdr:to>
    <xdr:sp macro="" textlink="">
      <xdr:nvSpPr>
        <xdr:cNvPr id="2" name="テキスト ボックス 1">
          <a:extLst>
            <a:ext uri="{FF2B5EF4-FFF2-40B4-BE49-F238E27FC236}">
              <a16:creationId xmlns:a16="http://schemas.microsoft.com/office/drawing/2014/main" id="{A1A2FC09-CD9B-4E57-93C9-FE3FB5CBF7A7}"/>
            </a:ext>
          </a:extLst>
        </xdr:cNvPr>
        <xdr:cNvSpPr txBox="1"/>
      </xdr:nvSpPr>
      <xdr:spPr>
        <a:xfrm>
          <a:off x="7972425" y="1240630"/>
          <a:ext cx="3562350" cy="488157"/>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5"/>
  <sheetViews>
    <sheetView tabSelected="1" view="pageBreakPreview" zoomScale="85" zoomScaleNormal="55" zoomScaleSheetLayoutView="85" workbookViewId="0">
      <selection activeCell="I17" sqref="I17"/>
    </sheetView>
  </sheetViews>
  <sheetFormatPr defaultColWidth="9" defaultRowHeight="13.2" x14ac:dyDescent="0.2"/>
  <cols>
    <col min="1" max="1" width="5.6640625" style="2" customWidth="1"/>
    <col min="2" max="2" width="4.6640625" style="2" customWidth="1"/>
    <col min="3" max="6" width="10.6640625" style="2" customWidth="1"/>
    <col min="7" max="8" width="5.6640625" style="2" customWidth="1"/>
    <col min="9" max="14" width="10.6640625" style="2" customWidth="1"/>
    <col min="15" max="15" width="8.6640625" style="2" customWidth="1"/>
    <col min="16" max="16384" width="9" style="2"/>
  </cols>
  <sheetData>
    <row r="1" spans="1:15" ht="22.5" customHeight="1" x14ac:dyDescent="0.2">
      <c r="A1" s="85" t="s">
        <v>101</v>
      </c>
      <c r="K1" s="167"/>
      <c r="L1" s="168"/>
      <c r="M1" s="168"/>
      <c r="N1" s="168"/>
    </row>
    <row r="2" spans="1:15" ht="13.5" customHeight="1" x14ac:dyDescent="0.2">
      <c r="K2" s="4"/>
      <c r="L2" s="3"/>
      <c r="M2" s="3"/>
    </row>
    <row r="3" spans="1:15" ht="13.5" customHeight="1" x14ac:dyDescent="0.2">
      <c r="K3" s="4"/>
      <c r="L3" s="3"/>
      <c r="M3" s="3"/>
    </row>
    <row r="4" spans="1:15" ht="13.5" customHeight="1" x14ac:dyDescent="0.2">
      <c r="K4" s="4"/>
      <c r="L4" s="3"/>
      <c r="M4" s="3"/>
    </row>
    <row r="5" spans="1:15" ht="13.5" customHeight="1" x14ac:dyDescent="0.2">
      <c r="K5" s="4"/>
      <c r="L5" s="3"/>
      <c r="M5" s="3"/>
    </row>
    <row r="6" spans="1:15" ht="13.5" customHeight="1" x14ac:dyDescent="0.2">
      <c r="K6" s="4"/>
      <c r="L6" s="3"/>
      <c r="M6" s="3"/>
    </row>
    <row r="7" spans="1:15" ht="13.5" customHeight="1" x14ac:dyDescent="0.2">
      <c r="K7" s="4"/>
      <c r="L7" s="3"/>
      <c r="M7" s="3"/>
    </row>
    <row r="8" spans="1:15" ht="30" customHeight="1" x14ac:dyDescent="0.2">
      <c r="A8" s="169" t="s">
        <v>102</v>
      </c>
      <c r="B8" s="169"/>
      <c r="C8" s="169"/>
      <c r="D8" s="169"/>
      <c r="E8" s="169"/>
      <c r="F8" s="169"/>
      <c r="G8" s="169"/>
      <c r="H8" s="169"/>
      <c r="I8" s="169"/>
      <c r="J8" s="169"/>
      <c r="K8" s="169"/>
      <c r="L8" s="169"/>
      <c r="M8" s="169"/>
      <c r="N8" s="5"/>
      <c r="O8" s="5"/>
    </row>
    <row r="9" spans="1:15" ht="30" customHeight="1" x14ac:dyDescent="0.2">
      <c r="A9" s="169"/>
      <c r="B9" s="169"/>
      <c r="C9" s="169"/>
      <c r="D9" s="169"/>
      <c r="E9" s="169"/>
      <c r="F9" s="169"/>
      <c r="G9" s="169"/>
      <c r="H9" s="169"/>
      <c r="I9" s="169"/>
      <c r="J9" s="169"/>
      <c r="K9" s="169"/>
      <c r="L9" s="169"/>
      <c r="M9" s="169"/>
      <c r="N9" s="5"/>
      <c r="O9" s="5"/>
    </row>
    <row r="10" spans="1:15" ht="30" customHeight="1" x14ac:dyDescent="0.2">
      <c r="A10" s="62"/>
      <c r="B10" s="26" t="s">
        <v>24</v>
      </c>
      <c r="C10" s="62"/>
      <c r="D10" s="62"/>
      <c r="E10" s="62"/>
      <c r="F10" s="62"/>
      <c r="G10" s="62"/>
      <c r="H10" s="62"/>
      <c r="I10" s="62"/>
      <c r="J10" s="62"/>
      <c r="K10" s="62"/>
      <c r="L10" s="62"/>
      <c r="M10" s="62"/>
      <c r="N10" s="5"/>
      <c r="O10" s="5"/>
    </row>
    <row r="11" spans="1:15" ht="30" customHeight="1" x14ac:dyDescent="0.2">
      <c r="A11" s="62"/>
      <c r="B11" s="62"/>
      <c r="C11" s="171" t="s">
        <v>19</v>
      </c>
      <c r="D11" s="171"/>
      <c r="E11" s="174"/>
      <c r="F11" s="174"/>
      <c r="G11" s="174"/>
      <c r="H11" s="174"/>
      <c r="I11" s="174"/>
      <c r="J11" s="174"/>
      <c r="K11" s="174"/>
      <c r="L11" s="174"/>
      <c r="M11" s="174"/>
      <c r="N11" s="5"/>
      <c r="O11" s="5"/>
    </row>
    <row r="12" spans="1:15" ht="30" customHeight="1" x14ac:dyDescent="0.2">
      <c r="A12" s="62"/>
      <c r="B12" s="62"/>
      <c r="C12" s="171" t="s">
        <v>20</v>
      </c>
      <c r="D12" s="171"/>
      <c r="E12" s="174"/>
      <c r="F12" s="174"/>
      <c r="G12" s="174"/>
      <c r="H12" s="174"/>
      <c r="I12" s="174"/>
      <c r="J12" s="174"/>
      <c r="K12" s="174"/>
      <c r="L12" s="174"/>
      <c r="M12" s="174"/>
      <c r="N12" s="5"/>
      <c r="O12" s="5"/>
    </row>
    <row r="13" spans="1:15" ht="30" customHeight="1" x14ac:dyDescent="0.2">
      <c r="A13" s="62"/>
      <c r="B13" s="62"/>
      <c r="C13" s="171" t="s">
        <v>21</v>
      </c>
      <c r="D13" s="171"/>
      <c r="E13" s="174"/>
      <c r="F13" s="174"/>
      <c r="G13" s="174"/>
      <c r="H13" s="174"/>
      <c r="I13" s="174"/>
      <c r="J13" s="174"/>
      <c r="K13" s="174"/>
      <c r="L13" s="174"/>
      <c r="M13" s="174"/>
      <c r="N13" s="5"/>
      <c r="O13" s="5"/>
    </row>
    <row r="14" spans="1:15" ht="30" customHeight="1" x14ac:dyDescent="0.2">
      <c r="A14" s="62"/>
      <c r="B14" s="62"/>
      <c r="C14" s="171" t="s">
        <v>22</v>
      </c>
      <c r="D14" s="171"/>
      <c r="E14" s="175" t="s">
        <v>23</v>
      </c>
      <c r="F14" s="175"/>
      <c r="G14" s="175"/>
      <c r="H14" s="175"/>
      <c r="I14" s="175"/>
      <c r="J14" s="175"/>
      <c r="K14" s="175"/>
      <c r="L14" s="175"/>
      <c r="M14" s="175"/>
      <c r="N14" s="5"/>
      <c r="O14" s="5"/>
    </row>
    <row r="15" spans="1:15" ht="71.25" customHeight="1" x14ac:dyDescent="0.2">
      <c r="B15" s="62"/>
      <c r="C15" s="171"/>
      <c r="D15" s="171"/>
      <c r="E15" s="175"/>
      <c r="F15" s="175"/>
      <c r="G15" s="175"/>
      <c r="H15" s="175"/>
      <c r="I15" s="175"/>
      <c r="J15" s="175"/>
      <c r="K15" s="175"/>
      <c r="L15" s="175"/>
      <c r="M15" s="175"/>
    </row>
    <row r="16" spans="1:15" ht="71.25" customHeight="1" x14ac:dyDescent="0.2">
      <c r="B16" s="62"/>
      <c r="C16" s="63"/>
      <c r="D16" s="63"/>
      <c r="E16" s="64"/>
      <c r="F16" s="64"/>
      <c r="G16" s="64"/>
      <c r="H16" s="64"/>
      <c r="I16" s="64"/>
      <c r="J16" s="64"/>
      <c r="K16" s="64"/>
      <c r="L16" s="64"/>
      <c r="M16" s="64"/>
    </row>
    <row r="17" spans="2:15" s="7" customFormat="1" ht="30" customHeight="1" x14ac:dyDescent="0.2">
      <c r="B17" s="26" t="s">
        <v>71</v>
      </c>
      <c r="D17" s="6"/>
      <c r="E17" s="6"/>
      <c r="L17" s="65" t="s">
        <v>25</v>
      </c>
      <c r="N17" s="65"/>
    </row>
    <row r="18" spans="2:15" ht="40.049999999999997" customHeight="1" x14ac:dyDescent="0.2">
      <c r="B18" s="170" t="s">
        <v>14</v>
      </c>
      <c r="C18" s="171"/>
      <c r="D18" s="171"/>
      <c r="E18" s="171"/>
      <c r="F18" s="171"/>
      <c r="G18" s="171" t="s">
        <v>99</v>
      </c>
      <c r="H18" s="171"/>
      <c r="I18" s="171"/>
      <c r="J18" s="108" t="s">
        <v>13</v>
      </c>
      <c r="K18" s="172" t="s">
        <v>98</v>
      </c>
      <c r="L18" s="173"/>
      <c r="M18" s="172" t="s">
        <v>100</v>
      </c>
      <c r="N18" s="173"/>
    </row>
    <row r="19" spans="2:15" s="7" customFormat="1" ht="25.05" customHeight="1" x14ac:dyDescent="0.2">
      <c r="B19" s="158" t="s">
        <v>105</v>
      </c>
      <c r="C19" s="159"/>
      <c r="D19" s="159"/>
      <c r="E19" s="159"/>
      <c r="F19" s="160"/>
      <c r="G19" s="149" t="s">
        <v>103</v>
      </c>
      <c r="H19" s="150"/>
      <c r="I19" s="151"/>
      <c r="J19" s="153" t="s">
        <v>74</v>
      </c>
      <c r="K19" s="145">
        <f>'シート２.運行対象経費・補助金額（定期航路　軽油）'!K47:L47</f>
        <v>0</v>
      </c>
      <c r="L19" s="152"/>
      <c r="M19" s="156"/>
      <c r="N19" s="157"/>
    </row>
    <row r="20" spans="2:15" s="7" customFormat="1" ht="25.05" customHeight="1" thickBot="1" x14ac:dyDescent="0.25">
      <c r="B20" s="161"/>
      <c r="C20" s="162"/>
      <c r="D20" s="162"/>
      <c r="E20" s="162"/>
      <c r="F20" s="163"/>
      <c r="G20" s="149" t="s">
        <v>104</v>
      </c>
      <c r="H20" s="150"/>
      <c r="I20" s="151"/>
      <c r="J20" s="154"/>
      <c r="K20" s="145">
        <f>'シート２.運行対象経費・補助金額（定期航路Ａ重油）'!K47:L47</f>
        <v>0</v>
      </c>
      <c r="L20" s="152"/>
      <c r="M20" s="164"/>
      <c r="N20" s="165"/>
    </row>
    <row r="21" spans="2:15" s="7" customFormat="1" ht="25.05" customHeight="1" thickBot="1" x14ac:dyDescent="0.25">
      <c r="B21" s="141" t="s">
        <v>28</v>
      </c>
      <c r="C21" s="141"/>
      <c r="D21" s="141"/>
      <c r="E21" s="141"/>
      <c r="F21" s="141"/>
      <c r="G21" s="142"/>
      <c r="H21" s="143"/>
      <c r="I21" s="144"/>
      <c r="J21" s="155"/>
      <c r="K21" s="145">
        <f>SUM(K19:L20)</f>
        <v>0</v>
      </c>
      <c r="L21" s="146"/>
      <c r="M21" s="147">
        <f t="shared" ref="M21" si="0">ROUNDDOWN(K21,-3)</f>
        <v>0</v>
      </c>
      <c r="N21" s="148"/>
    </row>
    <row r="22" spans="2:15" ht="5.25" customHeight="1" x14ac:dyDescent="0.2"/>
    <row r="23" spans="2:15" ht="26.25" customHeight="1" x14ac:dyDescent="0.2">
      <c r="B23" s="166" t="s">
        <v>26</v>
      </c>
      <c r="C23" s="166"/>
      <c r="D23" s="166"/>
      <c r="E23" s="166"/>
      <c r="F23" s="166"/>
      <c r="G23" s="166"/>
      <c r="H23" s="166"/>
      <c r="I23" s="166"/>
      <c r="J23" s="166"/>
      <c r="K23" s="166"/>
      <c r="L23" s="166"/>
      <c r="M23" s="166"/>
      <c r="N23" s="166"/>
      <c r="O23" s="8"/>
    </row>
    <row r="24" spans="2:15" ht="20.100000000000001" customHeight="1" x14ac:dyDescent="0.2">
      <c r="B24" s="25"/>
      <c r="C24" s="8"/>
      <c r="D24" s="8"/>
      <c r="E24" s="8"/>
      <c r="F24" s="8"/>
      <c r="G24" s="8"/>
      <c r="H24" s="8"/>
      <c r="I24" s="8"/>
      <c r="J24" s="8"/>
      <c r="K24" s="8"/>
      <c r="L24" s="8"/>
      <c r="M24" s="8"/>
      <c r="N24" s="8"/>
      <c r="O24" s="8"/>
    </row>
    <row r="25" spans="2:15" ht="5.25" customHeight="1" x14ac:dyDescent="0.2"/>
    <row r="26" spans="2:15" ht="15" customHeight="1" x14ac:dyDescent="0.2">
      <c r="B26" s="8"/>
      <c r="C26" s="8"/>
      <c r="D26" s="8"/>
      <c r="E26" s="8"/>
      <c r="F26" s="8"/>
      <c r="G26" s="8"/>
      <c r="H26" s="8"/>
      <c r="I26" s="8"/>
      <c r="J26" s="8"/>
      <c r="K26" s="8"/>
      <c r="L26" s="8"/>
      <c r="M26" s="8"/>
      <c r="N26" s="8"/>
      <c r="O26" s="8"/>
    </row>
    <row r="27" spans="2:15" ht="15" customHeight="1" x14ac:dyDescent="0.2"/>
    <row r="28" spans="2:15" ht="15" customHeight="1" x14ac:dyDescent="0.2"/>
    <row r="29" spans="2:15" ht="15" customHeight="1" x14ac:dyDescent="0.2"/>
    <row r="30" spans="2:15" ht="15" customHeight="1" x14ac:dyDescent="0.2"/>
    <row r="31" spans="2:15" ht="15" customHeight="1" x14ac:dyDescent="0.2"/>
    <row r="32" spans="2:15" ht="15" customHeight="1" x14ac:dyDescent="0.2"/>
    <row r="33" ht="15" customHeight="1" x14ac:dyDescent="0.2"/>
    <row r="34" ht="15" customHeight="1" x14ac:dyDescent="0.2"/>
    <row r="35" ht="15" customHeight="1" x14ac:dyDescent="0.2"/>
  </sheetData>
  <mergeCells count="28">
    <mergeCell ref="B23:N23"/>
    <mergeCell ref="K1:N1"/>
    <mergeCell ref="A9:M9"/>
    <mergeCell ref="A8:M8"/>
    <mergeCell ref="B18:F18"/>
    <mergeCell ref="G18:I18"/>
    <mergeCell ref="M18:N18"/>
    <mergeCell ref="K18:L18"/>
    <mergeCell ref="C11:D11"/>
    <mergeCell ref="C12:D12"/>
    <mergeCell ref="C13:D13"/>
    <mergeCell ref="E11:M11"/>
    <mergeCell ref="E12:M12"/>
    <mergeCell ref="E13:M13"/>
    <mergeCell ref="E14:M15"/>
    <mergeCell ref="C14:D15"/>
    <mergeCell ref="B21:F21"/>
    <mergeCell ref="G21:I21"/>
    <mergeCell ref="K21:L21"/>
    <mergeCell ref="M21:N21"/>
    <mergeCell ref="G19:I19"/>
    <mergeCell ref="K19:L19"/>
    <mergeCell ref="J19:J21"/>
    <mergeCell ref="M19:N19"/>
    <mergeCell ref="B19:F20"/>
    <mergeCell ref="G20:I20"/>
    <mergeCell ref="K20:L20"/>
    <mergeCell ref="M20:N20"/>
  </mergeCells>
  <phoneticPr fontId="4"/>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Q60"/>
  <sheetViews>
    <sheetView view="pageBreakPreview" zoomScale="115" zoomScaleNormal="55" zoomScaleSheetLayoutView="115" workbookViewId="0">
      <selection activeCell="M34" sqref="M34"/>
    </sheetView>
  </sheetViews>
  <sheetFormatPr defaultColWidth="9" defaultRowHeight="14.4" x14ac:dyDescent="0.2"/>
  <cols>
    <col min="1" max="1" width="3.6640625" style="29" customWidth="1"/>
    <col min="2" max="4" width="2.44140625" style="29" customWidth="1"/>
    <col min="5" max="13" width="9.6640625" style="29" customWidth="1"/>
    <col min="14" max="14" width="2.44140625" style="38" customWidth="1"/>
    <col min="15" max="16" width="2.44140625" style="29" customWidth="1"/>
    <col min="17" max="17" width="9.6640625" style="29" customWidth="1"/>
    <col min="18" max="16384" width="9" style="29"/>
  </cols>
  <sheetData>
    <row r="1" spans="1:17" x14ac:dyDescent="0.2">
      <c r="A1" s="195" t="s">
        <v>132</v>
      </c>
      <c r="B1" s="195"/>
      <c r="C1" s="195"/>
      <c r="D1" s="195"/>
      <c r="E1" s="195"/>
      <c r="F1" s="195"/>
      <c r="G1" s="195"/>
      <c r="H1" s="195"/>
      <c r="I1" s="195"/>
      <c r="J1" s="195"/>
      <c r="K1" s="195"/>
      <c r="L1" s="195"/>
      <c r="M1" s="195"/>
      <c r="N1" s="195"/>
      <c r="O1" s="195"/>
    </row>
    <row r="2" spans="1:17" x14ac:dyDescent="0.2">
      <c r="A2" s="30"/>
      <c r="B2" s="30"/>
      <c r="C2" s="30"/>
      <c r="D2" s="30"/>
      <c r="E2" s="30"/>
      <c r="F2" s="30"/>
      <c r="G2" s="30"/>
      <c r="H2" s="30"/>
      <c r="I2" s="30"/>
      <c r="J2" s="30"/>
      <c r="K2" s="30"/>
      <c r="L2" s="30"/>
      <c r="M2" s="30"/>
      <c r="N2" s="30"/>
      <c r="O2" s="30"/>
    </row>
    <row r="3" spans="1:17" x14ac:dyDescent="0.2">
      <c r="A3" s="30"/>
      <c r="B3" s="30"/>
      <c r="C3" s="30"/>
      <c r="D3" s="30"/>
      <c r="E3" s="30"/>
      <c r="F3" s="30"/>
      <c r="G3" s="30"/>
      <c r="H3" s="30"/>
      <c r="I3" s="30"/>
      <c r="J3" s="30"/>
      <c r="K3" s="30"/>
      <c r="L3" s="30"/>
      <c r="M3" s="30"/>
      <c r="N3" s="30"/>
      <c r="O3" s="30"/>
    </row>
    <row r="4" spans="1:17" s="31" customFormat="1" ht="30" customHeight="1" x14ac:dyDescent="0.2">
      <c r="A4" s="193" t="s">
        <v>106</v>
      </c>
      <c r="B4" s="193"/>
      <c r="C4" s="193"/>
      <c r="D4" s="193"/>
      <c r="E4" s="193"/>
      <c r="F4" s="193"/>
      <c r="G4" s="193"/>
      <c r="H4" s="193"/>
      <c r="I4" s="193"/>
      <c r="J4" s="193"/>
      <c r="K4" s="193"/>
      <c r="L4" s="193"/>
      <c r="M4" s="193"/>
      <c r="N4" s="193"/>
      <c r="O4" s="193"/>
    </row>
    <row r="5" spans="1:17" s="31" customFormat="1" ht="30" customHeight="1" x14ac:dyDescent="0.2">
      <c r="A5" s="193"/>
      <c r="B5" s="193"/>
      <c r="C5" s="193"/>
      <c r="D5" s="193"/>
      <c r="E5" s="193"/>
      <c r="F5" s="193"/>
      <c r="G5" s="193"/>
      <c r="H5" s="193"/>
      <c r="I5" s="193"/>
      <c r="J5" s="193"/>
      <c r="K5" s="193"/>
      <c r="L5" s="193"/>
      <c r="M5" s="193"/>
      <c r="N5" s="105"/>
      <c r="O5" s="105"/>
    </row>
    <row r="6" spans="1:17" ht="15" customHeight="1" x14ac:dyDescent="0.2">
      <c r="A6" s="32"/>
      <c r="B6" s="33"/>
      <c r="C6" s="33"/>
      <c r="D6" s="33"/>
      <c r="E6" s="33"/>
      <c r="F6" s="33"/>
      <c r="G6" s="33"/>
      <c r="H6" s="33"/>
      <c r="I6" s="33"/>
      <c r="J6" s="33"/>
      <c r="K6" s="33"/>
      <c r="L6" s="33"/>
      <c r="M6" s="33"/>
      <c r="N6" s="33"/>
      <c r="O6" s="33"/>
    </row>
    <row r="7" spans="1:17" ht="15" customHeight="1" x14ac:dyDescent="0.2">
      <c r="A7" s="32"/>
      <c r="B7" s="33"/>
      <c r="C7" s="33"/>
      <c r="D7" s="33"/>
      <c r="E7" s="33"/>
      <c r="F7" s="33"/>
      <c r="G7" s="33"/>
      <c r="H7" s="33"/>
      <c r="I7" s="33"/>
      <c r="J7" s="33"/>
      <c r="K7" s="33"/>
      <c r="L7" s="33"/>
      <c r="M7" s="33"/>
      <c r="N7" s="33"/>
      <c r="O7" s="33"/>
    </row>
    <row r="8" spans="1:17" ht="17.25" customHeight="1" thickBot="1" x14ac:dyDescent="0.25">
      <c r="A8" s="34"/>
      <c r="B8" s="196" t="s">
        <v>8</v>
      </c>
      <c r="C8" s="196"/>
      <c r="D8" s="196"/>
      <c r="E8" s="197" t="s">
        <v>154</v>
      </c>
      <c r="F8" s="197"/>
      <c r="G8" s="34"/>
      <c r="H8" s="34"/>
      <c r="I8" s="35"/>
      <c r="J8" s="35"/>
      <c r="K8" s="35" t="s">
        <v>0</v>
      </c>
      <c r="L8" s="198">
        <f>'シート1.補助金額計算書'!E11</f>
        <v>0</v>
      </c>
      <c r="M8" s="198"/>
      <c r="N8" s="198"/>
      <c r="O8" s="198"/>
    </row>
    <row r="9" spans="1:17" ht="17.25" customHeight="1" x14ac:dyDescent="0.2">
      <c r="A9" s="34"/>
      <c r="B9" s="35"/>
      <c r="C9" s="35"/>
      <c r="D9" s="34"/>
      <c r="E9" s="34"/>
      <c r="F9" s="34"/>
      <c r="G9" s="34"/>
      <c r="H9" s="35"/>
      <c r="I9" s="35"/>
      <c r="J9" s="35"/>
      <c r="K9" s="36"/>
      <c r="L9" s="36"/>
      <c r="M9" s="36"/>
      <c r="N9" s="36"/>
    </row>
    <row r="10" spans="1:17" ht="6.75" customHeight="1" x14ac:dyDescent="0.2">
      <c r="A10" s="34"/>
      <c r="B10" s="34"/>
      <c r="C10" s="34"/>
      <c r="D10" s="34"/>
      <c r="E10" s="34"/>
      <c r="F10" s="34"/>
      <c r="G10" s="34"/>
      <c r="H10" s="34"/>
      <c r="I10" s="35"/>
      <c r="J10" s="36"/>
      <c r="K10" s="36"/>
      <c r="L10" s="36"/>
      <c r="M10" s="36"/>
      <c r="N10" s="36"/>
    </row>
    <row r="11" spans="1:17" ht="15.75" customHeight="1" x14ac:dyDescent="0.2">
      <c r="A11" s="37" t="s">
        <v>108</v>
      </c>
      <c r="B11" s="34"/>
      <c r="C11" s="34"/>
      <c r="D11" s="34"/>
      <c r="E11" s="34"/>
      <c r="F11" s="34"/>
      <c r="G11" s="34"/>
      <c r="H11" s="34"/>
      <c r="I11" s="35"/>
      <c r="J11" s="35"/>
      <c r="K11" s="35"/>
      <c r="L11" s="35"/>
    </row>
    <row r="12" spans="1:17" ht="15.75" customHeight="1" x14ac:dyDescent="0.2">
      <c r="B12" s="29" t="s">
        <v>109</v>
      </c>
      <c r="N12" s="29"/>
    </row>
    <row r="13" spans="1:17" ht="15.75" customHeight="1" thickBot="1" x14ac:dyDescent="0.25">
      <c r="E13" s="200"/>
      <c r="F13" s="200"/>
      <c r="G13" s="39" t="s">
        <v>1</v>
      </c>
      <c r="H13" s="201"/>
      <c r="I13" s="201"/>
      <c r="J13" s="40" t="s">
        <v>6</v>
      </c>
      <c r="K13" s="202" t="str">
        <f>"（　"&amp;IF((H13-E13)=0,0,H13-E13+1)&amp;"日間　）"</f>
        <v>（　0日間　）</v>
      </c>
      <c r="L13" s="202"/>
      <c r="M13" s="41"/>
      <c r="N13" s="29"/>
      <c r="Q13" s="29" t="s">
        <v>3</v>
      </c>
    </row>
    <row r="14" spans="1:17" ht="15.75" customHeight="1" x14ac:dyDescent="0.2">
      <c r="E14" s="110"/>
      <c r="F14" s="110"/>
      <c r="G14" s="110"/>
      <c r="H14" s="110"/>
      <c r="I14" s="110"/>
      <c r="J14" s="40"/>
      <c r="K14" s="109"/>
      <c r="L14" s="109"/>
      <c r="M14" s="41"/>
      <c r="N14" s="29"/>
    </row>
    <row r="15" spans="1:17" ht="15.75" customHeight="1" thickBot="1" x14ac:dyDescent="0.25">
      <c r="B15" s="29" t="s">
        <v>77</v>
      </c>
      <c r="E15" s="111" t="s">
        <v>107</v>
      </c>
      <c r="F15" s="110"/>
      <c r="G15" s="137">
        <f>'シート４-②.BD定期航路　運航経費・他国庫補助金）軽油'!F14</f>
        <v>0</v>
      </c>
      <c r="H15" s="111" t="s">
        <v>111</v>
      </c>
      <c r="I15" s="110"/>
      <c r="J15" s="40"/>
      <c r="K15" s="109"/>
      <c r="L15" s="109"/>
      <c r="M15" s="41"/>
      <c r="N15" s="29"/>
    </row>
    <row r="16" spans="1:17" ht="15.75" customHeight="1" x14ac:dyDescent="0.2">
      <c r="E16" s="110"/>
      <c r="F16" s="110"/>
      <c r="G16" s="39" t="s">
        <v>87</v>
      </c>
      <c r="H16" s="110"/>
      <c r="I16" s="110"/>
      <c r="J16" s="40"/>
      <c r="K16" s="109"/>
      <c r="L16" s="109"/>
      <c r="M16" s="41"/>
      <c r="N16" s="29"/>
    </row>
    <row r="17" spans="2:17" ht="15.75" customHeight="1" thickBot="1" x14ac:dyDescent="0.25">
      <c r="B17" s="29" t="s">
        <v>78</v>
      </c>
      <c r="E17" s="111" t="s">
        <v>76</v>
      </c>
      <c r="F17" s="110"/>
      <c r="G17" s="140" t="s">
        <v>150</v>
      </c>
      <c r="H17" s="111" t="s">
        <v>131</v>
      </c>
      <c r="I17" s="110"/>
      <c r="J17" s="40"/>
      <c r="K17" s="109"/>
      <c r="L17" s="109"/>
      <c r="M17" s="41"/>
      <c r="N17" s="29"/>
    </row>
    <row r="18" spans="2:17" ht="15.75" customHeight="1" x14ac:dyDescent="0.2">
      <c r="E18" s="67"/>
      <c r="F18" s="67"/>
      <c r="G18" s="39"/>
      <c r="H18" s="67"/>
      <c r="I18" s="67"/>
      <c r="J18" s="40"/>
      <c r="K18" s="66"/>
      <c r="L18" s="66"/>
      <c r="M18" s="41"/>
      <c r="N18" s="29"/>
    </row>
    <row r="19" spans="2:17" ht="15.75" customHeight="1" x14ac:dyDescent="0.2">
      <c r="B19" s="29" t="s">
        <v>133</v>
      </c>
      <c r="K19" s="38"/>
      <c r="L19" s="51"/>
    </row>
    <row r="20" spans="2:17" ht="21.75" customHeight="1" thickBot="1" x14ac:dyDescent="0.25">
      <c r="E20" s="52"/>
      <c r="F20" s="68" t="s">
        <v>134</v>
      </c>
      <c r="G20" s="138"/>
      <c r="H20" s="138"/>
      <c r="I20" s="52"/>
      <c r="J20" s="53" t="s">
        <v>32</v>
      </c>
      <c r="K20" s="181">
        <f>'シート４-②.BD定期航路　運航経費・他国庫補助金）軽油'!G14</f>
        <v>0</v>
      </c>
      <c r="L20" s="181"/>
      <c r="M20" s="54" t="s">
        <v>75</v>
      </c>
      <c r="N20" s="29"/>
      <c r="Q20" s="55" t="s">
        <v>10</v>
      </c>
    </row>
    <row r="21" spans="2:17" ht="19.5" customHeight="1" x14ac:dyDescent="0.2">
      <c r="F21" s="186"/>
      <c r="G21" s="186"/>
      <c r="H21" s="186"/>
      <c r="I21" s="186"/>
      <c r="J21" s="50"/>
      <c r="K21" s="27"/>
      <c r="L21" s="28"/>
      <c r="M21" s="37"/>
      <c r="N21" s="29"/>
    </row>
    <row r="22" spans="2:17" ht="19.5" customHeight="1" thickBot="1" x14ac:dyDescent="0.25">
      <c r="G22" s="56"/>
      <c r="J22" s="50"/>
      <c r="K22" s="112"/>
      <c r="L22" s="113"/>
      <c r="M22" s="88"/>
      <c r="N22" s="29"/>
    </row>
    <row r="23" spans="2:17" ht="15.75" customHeight="1" thickBot="1" x14ac:dyDescent="0.25">
      <c r="B23" s="29" t="s">
        <v>110</v>
      </c>
      <c r="J23" s="42" t="s">
        <v>33</v>
      </c>
      <c r="K23" s="179"/>
      <c r="L23" s="180"/>
      <c r="M23" s="44" t="s">
        <v>11</v>
      </c>
      <c r="N23" s="29"/>
    </row>
    <row r="24" spans="2:17" ht="15.75" customHeight="1" thickBot="1" x14ac:dyDescent="0.25">
      <c r="B24" s="70"/>
      <c r="D24" s="69"/>
      <c r="E24" s="69"/>
      <c r="F24" s="69"/>
      <c r="G24" s="69"/>
      <c r="H24" s="69"/>
      <c r="J24" s="42"/>
      <c r="K24" s="19"/>
      <c r="L24" s="19"/>
      <c r="M24" s="45"/>
      <c r="N24" s="29"/>
    </row>
    <row r="25" spans="2:17" ht="15.75" customHeight="1" thickBot="1" x14ac:dyDescent="0.25">
      <c r="B25" s="29" t="s">
        <v>83</v>
      </c>
      <c r="D25" s="69"/>
      <c r="E25" s="69"/>
      <c r="F25" s="69"/>
      <c r="G25" s="69"/>
      <c r="H25" s="69"/>
      <c r="J25" s="42" t="s">
        <v>29</v>
      </c>
      <c r="K25" s="191" t="e">
        <f>K23/K20</f>
        <v>#DIV/0!</v>
      </c>
      <c r="L25" s="192"/>
      <c r="M25" s="44" t="s">
        <v>11</v>
      </c>
      <c r="N25" s="29"/>
      <c r="Q25" s="29" t="s">
        <v>2</v>
      </c>
    </row>
    <row r="26" spans="2:17" ht="15.75" customHeight="1" x14ac:dyDescent="0.2">
      <c r="D26" s="69"/>
      <c r="E26" s="69"/>
      <c r="F26" s="69"/>
      <c r="G26" s="69"/>
      <c r="H26" s="69"/>
      <c r="J26" s="42"/>
      <c r="K26" s="116" t="s">
        <v>81</v>
      </c>
      <c r="L26" s="115"/>
      <c r="M26" s="44"/>
      <c r="N26" s="29"/>
    </row>
    <row r="27" spans="2:17" ht="15.75" customHeight="1" thickBot="1" x14ac:dyDescent="0.25">
      <c r="B27" s="68"/>
      <c r="D27" s="69"/>
      <c r="E27" s="69"/>
      <c r="F27" s="69"/>
      <c r="G27" s="69"/>
      <c r="H27" s="69"/>
      <c r="J27" s="42"/>
      <c r="K27" s="19"/>
      <c r="L27" s="19"/>
      <c r="M27" s="45"/>
      <c r="N27" s="29"/>
    </row>
    <row r="28" spans="2:17" ht="15.75" customHeight="1" thickBot="1" x14ac:dyDescent="0.25">
      <c r="B28" s="29" t="s">
        <v>82</v>
      </c>
      <c r="D28" s="34"/>
      <c r="E28" s="46"/>
      <c r="F28" s="46"/>
      <c r="G28" s="46"/>
      <c r="J28" s="42" t="s">
        <v>34</v>
      </c>
      <c r="K28" s="203">
        <f>K30-K29</f>
        <v>38</v>
      </c>
      <c r="L28" s="204"/>
      <c r="M28" s="44" t="s">
        <v>4</v>
      </c>
      <c r="N28" s="29"/>
      <c r="Q28" s="29" t="s">
        <v>2</v>
      </c>
    </row>
    <row r="29" spans="2:17" ht="15.75" customHeight="1" thickBot="1" x14ac:dyDescent="0.25">
      <c r="D29" s="34"/>
      <c r="E29" s="46" t="s">
        <v>79</v>
      </c>
      <c r="F29" s="46"/>
      <c r="G29" s="46"/>
      <c r="J29" s="42"/>
      <c r="K29" s="187">
        <v>51.3</v>
      </c>
      <c r="L29" s="188"/>
      <c r="M29" s="44" t="s">
        <v>4</v>
      </c>
      <c r="N29" s="29"/>
      <c r="Q29" s="29" t="s">
        <v>136</v>
      </c>
    </row>
    <row r="30" spans="2:17" ht="15.75" customHeight="1" thickBot="1" x14ac:dyDescent="0.25">
      <c r="D30" s="34"/>
      <c r="E30" s="46" t="s">
        <v>155</v>
      </c>
      <c r="F30" s="46"/>
      <c r="G30" s="46"/>
      <c r="J30" s="42"/>
      <c r="K30" s="189">
        <v>89.3</v>
      </c>
      <c r="L30" s="190"/>
      <c r="M30" s="44" t="s">
        <v>4</v>
      </c>
      <c r="N30" s="29"/>
      <c r="Q30" s="29" t="s">
        <v>148</v>
      </c>
    </row>
    <row r="31" spans="2:17" ht="15.75" customHeight="1" x14ac:dyDescent="0.2">
      <c r="D31" s="34"/>
      <c r="E31" s="46"/>
      <c r="F31" s="46"/>
      <c r="G31" s="46"/>
      <c r="J31" s="42"/>
      <c r="K31" s="20"/>
      <c r="L31" s="20"/>
      <c r="M31" s="44"/>
      <c r="N31" s="29"/>
    </row>
    <row r="32" spans="2:17" ht="15.75" customHeight="1" x14ac:dyDescent="0.2">
      <c r="E32" s="205"/>
      <c r="F32" s="205"/>
      <c r="G32" s="205"/>
      <c r="J32" s="42"/>
      <c r="K32" s="19"/>
      <c r="L32" s="19"/>
      <c r="M32" s="34"/>
      <c r="N32" s="29"/>
    </row>
    <row r="33" spans="1:17" ht="15.75" customHeight="1" thickBot="1" x14ac:dyDescent="0.25">
      <c r="B33" s="29" t="s">
        <v>121</v>
      </c>
      <c r="D33" s="34"/>
      <c r="J33" s="42" t="s">
        <v>35</v>
      </c>
      <c r="K33" s="206">
        <f>K20*K28</f>
        <v>0</v>
      </c>
      <c r="L33" s="206"/>
      <c r="M33" s="47" t="s">
        <v>80</v>
      </c>
      <c r="N33" s="29"/>
      <c r="Q33" s="29" t="s">
        <v>2</v>
      </c>
    </row>
    <row r="34" spans="1:17" ht="18.75" customHeight="1" x14ac:dyDescent="0.2">
      <c r="D34" s="44"/>
      <c r="J34" s="42"/>
      <c r="K34" s="207" t="s">
        <v>135</v>
      </c>
      <c r="L34" s="207"/>
      <c r="M34" s="37"/>
      <c r="N34" s="29"/>
    </row>
    <row r="35" spans="1:17" ht="18.75" customHeight="1" thickBot="1" x14ac:dyDescent="0.25">
      <c r="D35" s="44"/>
      <c r="J35" s="42"/>
      <c r="K35" s="114"/>
      <c r="L35" s="114"/>
      <c r="M35" s="88"/>
      <c r="N35" s="29"/>
    </row>
    <row r="36" spans="1:17" ht="15.75" customHeight="1" thickBot="1" x14ac:dyDescent="0.25">
      <c r="B36" s="29" t="s">
        <v>118</v>
      </c>
      <c r="J36" s="42" t="s">
        <v>30</v>
      </c>
      <c r="K36" s="179"/>
      <c r="L36" s="180"/>
      <c r="M36" s="37" t="s">
        <v>12</v>
      </c>
      <c r="N36" s="29"/>
    </row>
    <row r="37" spans="1:17" ht="15.75" customHeight="1" x14ac:dyDescent="0.2">
      <c r="B37" s="70" t="s">
        <v>65</v>
      </c>
      <c r="J37" s="42"/>
      <c r="K37" s="19"/>
      <c r="L37" s="19"/>
      <c r="M37" s="37"/>
      <c r="N37" s="29"/>
    </row>
    <row r="38" spans="1:17" ht="15.75" customHeight="1" x14ac:dyDescent="0.2">
      <c r="B38" s="70"/>
      <c r="J38" s="42"/>
      <c r="K38" s="19"/>
      <c r="L38" s="19"/>
      <c r="M38" s="88"/>
      <c r="N38" s="29"/>
    </row>
    <row r="39" spans="1:17" ht="15.75" hidden="1" customHeight="1" thickBot="1" x14ac:dyDescent="0.25">
      <c r="B39" s="29" t="s">
        <v>72</v>
      </c>
      <c r="J39" s="48" t="s">
        <v>30</v>
      </c>
      <c r="K39" s="179">
        <v>20847366</v>
      </c>
      <c r="L39" s="180"/>
      <c r="M39" s="37" t="s">
        <v>12</v>
      </c>
      <c r="N39" s="29"/>
    </row>
    <row r="40" spans="1:17" ht="15.75" hidden="1" customHeight="1" x14ac:dyDescent="0.2">
      <c r="D40" s="49"/>
      <c r="J40" s="42"/>
      <c r="K40" s="19"/>
      <c r="L40" s="19"/>
      <c r="M40" s="37"/>
      <c r="N40" s="29"/>
    </row>
    <row r="41" spans="1:17" ht="15.75" hidden="1" customHeight="1" thickBot="1" x14ac:dyDescent="0.25">
      <c r="B41" s="29" t="s">
        <v>73</v>
      </c>
      <c r="D41" s="34"/>
      <c r="J41" s="42" t="s">
        <v>31</v>
      </c>
      <c r="K41" s="199">
        <f>K36/K39</f>
        <v>0</v>
      </c>
      <c r="L41" s="199"/>
      <c r="M41" s="47"/>
      <c r="N41" s="29"/>
      <c r="Q41" s="29" t="s">
        <v>2</v>
      </c>
    </row>
    <row r="42" spans="1:17" ht="18.75" hidden="1" customHeight="1" x14ac:dyDescent="0.2">
      <c r="I42" s="50"/>
      <c r="J42" s="43"/>
      <c r="K42" s="185" t="s">
        <v>36</v>
      </c>
      <c r="L42" s="185"/>
      <c r="M42" s="37"/>
    </row>
    <row r="43" spans="1:17" ht="15.75" hidden="1" customHeight="1" x14ac:dyDescent="0.2">
      <c r="K43" s="17"/>
      <c r="L43" s="17"/>
      <c r="M43" s="37"/>
      <c r="N43" s="29"/>
    </row>
    <row r="44" spans="1:17" ht="15.75" customHeight="1" thickBot="1" x14ac:dyDescent="0.25">
      <c r="A44" s="194" t="s">
        <v>27</v>
      </c>
      <c r="B44" s="183" t="s">
        <v>119</v>
      </c>
      <c r="C44" s="183"/>
      <c r="D44" s="183"/>
      <c r="E44" s="183"/>
      <c r="F44" s="183"/>
      <c r="G44" s="183"/>
      <c r="H44" s="183"/>
      <c r="I44" s="183"/>
      <c r="J44" s="57" t="s">
        <v>31</v>
      </c>
      <c r="K44" s="184">
        <f>'シート４-②.BD定期航路　運航経費・他国庫補助金）軽油'!G24</f>
        <v>0</v>
      </c>
      <c r="L44" s="184"/>
      <c r="M44" s="37" t="s">
        <v>4</v>
      </c>
      <c r="Q44" s="55" t="s">
        <v>10</v>
      </c>
    </row>
    <row r="45" spans="1:17" ht="15.75" customHeight="1" x14ac:dyDescent="0.2">
      <c r="A45" s="194"/>
      <c r="B45" s="183"/>
      <c r="C45" s="183"/>
      <c r="D45" s="183"/>
      <c r="E45" s="183"/>
      <c r="F45" s="183"/>
      <c r="G45" s="183"/>
      <c r="H45" s="183"/>
      <c r="I45" s="183"/>
      <c r="J45" s="57"/>
      <c r="K45" s="20"/>
      <c r="L45" s="20"/>
      <c r="M45" s="37"/>
    </row>
    <row r="46" spans="1:17" ht="15.75" customHeight="1" x14ac:dyDescent="0.2">
      <c r="K46" s="19"/>
      <c r="L46" s="19"/>
    </row>
    <row r="47" spans="1:17" ht="15.75" customHeight="1" thickBot="1" x14ac:dyDescent="0.25">
      <c r="A47" s="29" t="s">
        <v>120</v>
      </c>
      <c r="B47" s="58"/>
      <c r="J47" s="57" t="s">
        <v>18</v>
      </c>
      <c r="K47" s="182">
        <f>ROUNDDOWN(K33-K44,0)</f>
        <v>0</v>
      </c>
      <c r="L47" s="182"/>
      <c r="M47" s="29" t="s">
        <v>4</v>
      </c>
      <c r="Q47" s="29" t="s">
        <v>2</v>
      </c>
    </row>
    <row r="48" spans="1:17" s="59" customFormat="1" ht="18.75" customHeight="1" thickTop="1" x14ac:dyDescent="0.2">
      <c r="K48" s="60" t="s">
        <v>137</v>
      </c>
      <c r="L48" s="60"/>
      <c r="N48" s="61"/>
    </row>
    <row r="49" spans="1:17" ht="15.75" customHeight="1" x14ac:dyDescent="0.2"/>
    <row r="50" spans="1:17" ht="15.75" customHeight="1" thickBot="1" x14ac:dyDescent="0.25">
      <c r="A50" s="29" t="s">
        <v>97</v>
      </c>
      <c r="J50" s="57" t="s">
        <v>84</v>
      </c>
      <c r="K50" s="182">
        <f>ROUNDDOWN(K47/1,0)</f>
        <v>0</v>
      </c>
      <c r="L50" s="182"/>
      <c r="M50" s="29" t="s">
        <v>4</v>
      </c>
      <c r="Q50" s="29" t="s">
        <v>2</v>
      </c>
    </row>
    <row r="51" spans="1:17" ht="15.75" customHeight="1" thickTop="1" x14ac:dyDescent="0.2">
      <c r="B51" s="68"/>
    </row>
    <row r="53" spans="1:17" hidden="1" x14ac:dyDescent="0.2">
      <c r="A53" s="29" t="s">
        <v>67</v>
      </c>
    </row>
    <row r="54" spans="1:17" ht="15" hidden="1" thickBot="1" x14ac:dyDescent="0.25">
      <c r="C54" s="29" t="s">
        <v>91</v>
      </c>
      <c r="J54" s="34" t="s">
        <v>85</v>
      </c>
      <c r="K54" s="176">
        <v>10000000</v>
      </c>
      <c r="L54" s="176"/>
      <c r="M54" s="44" t="s">
        <v>11</v>
      </c>
    </row>
    <row r="55" spans="1:17" hidden="1" x14ac:dyDescent="0.2"/>
    <row r="56" spans="1:17" ht="15" hidden="1" thickBot="1" x14ac:dyDescent="0.25">
      <c r="C56" s="29" t="s">
        <v>92</v>
      </c>
      <c r="J56" s="34" t="s">
        <v>33</v>
      </c>
      <c r="K56" s="177">
        <f>K23</f>
        <v>0</v>
      </c>
      <c r="L56" s="177"/>
      <c r="M56" s="44" t="s">
        <v>11</v>
      </c>
      <c r="Q56" s="29" t="s">
        <v>2</v>
      </c>
    </row>
    <row r="57" spans="1:17" hidden="1" x14ac:dyDescent="0.2"/>
    <row r="58" spans="1:17" ht="15" hidden="1" thickBot="1" x14ac:dyDescent="0.25">
      <c r="C58" s="29" t="s">
        <v>66</v>
      </c>
      <c r="I58" s="70" t="s">
        <v>86</v>
      </c>
      <c r="K58" s="178" t="e">
        <f>ROUNDDOWN(K54/K56*K50,0)</f>
        <v>#DIV/0!</v>
      </c>
      <c r="L58" s="178"/>
      <c r="M58" s="29" t="s">
        <v>68</v>
      </c>
      <c r="Q58" s="29" t="s">
        <v>2</v>
      </c>
    </row>
    <row r="59" spans="1:17" ht="15" hidden="1" thickTop="1" x14ac:dyDescent="0.2"/>
    <row r="60" spans="1:17" hidden="1" x14ac:dyDescent="0.2"/>
  </sheetData>
  <mergeCells count="31">
    <mergeCell ref="A4:O4"/>
    <mergeCell ref="A44:A45"/>
    <mergeCell ref="A1:O1"/>
    <mergeCell ref="A5:M5"/>
    <mergeCell ref="B8:D8"/>
    <mergeCell ref="E8:F8"/>
    <mergeCell ref="L8:O8"/>
    <mergeCell ref="K41:L41"/>
    <mergeCell ref="E13:F13"/>
    <mergeCell ref="H13:I13"/>
    <mergeCell ref="K13:L13"/>
    <mergeCell ref="K23:L23"/>
    <mergeCell ref="K28:L28"/>
    <mergeCell ref="E32:G32"/>
    <mergeCell ref="K33:L33"/>
    <mergeCell ref="K34:L34"/>
    <mergeCell ref="K20:L20"/>
    <mergeCell ref="K50:L50"/>
    <mergeCell ref="B44:I45"/>
    <mergeCell ref="K44:L44"/>
    <mergeCell ref="K47:L47"/>
    <mergeCell ref="K42:L42"/>
    <mergeCell ref="F21:I21"/>
    <mergeCell ref="K29:L29"/>
    <mergeCell ref="K30:L30"/>
    <mergeCell ref="K25:L25"/>
    <mergeCell ref="K54:L54"/>
    <mergeCell ref="K56:L56"/>
    <mergeCell ref="K58:L58"/>
    <mergeCell ref="K36:L36"/>
    <mergeCell ref="K39:L39"/>
  </mergeCells>
  <phoneticPr fontId="4"/>
  <conditionalFormatting sqref="K33:L33">
    <cfRule type="expression" dxfId="11" priority="4">
      <formula>ISERROR(K33)</formula>
    </cfRule>
  </conditionalFormatting>
  <conditionalFormatting sqref="K41:L41">
    <cfRule type="expression" dxfId="10" priority="3">
      <formula>ISERROR(K41)</formula>
    </cfRule>
  </conditionalFormatting>
  <conditionalFormatting sqref="K47">
    <cfRule type="expression" dxfId="9" priority="2">
      <formula>ISERROR(K47)</formula>
    </cfRule>
  </conditionalFormatting>
  <conditionalFormatting sqref="K50">
    <cfRule type="expression" dxfId="8" priority="1">
      <formula>ISERROR(K50)</formula>
    </cfRule>
  </conditionalFormatting>
  <printOptions horizontalCentered="1"/>
  <pageMargins left="0.70866141732283472" right="0.70866141732283472" top="0.74803149606299213" bottom="0.35433070866141736"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5BD8B-477C-46E2-AF81-0CA64F794170}">
  <sheetPr>
    <tabColor theme="5"/>
    <pageSetUpPr fitToPage="1"/>
  </sheetPr>
  <dimension ref="A1:Q60"/>
  <sheetViews>
    <sheetView view="pageBreakPreview" topLeftCell="A4" zoomScale="115" zoomScaleNormal="55" zoomScaleSheetLayoutView="115" workbookViewId="0">
      <selection activeCell="K31" sqref="K31"/>
    </sheetView>
  </sheetViews>
  <sheetFormatPr defaultColWidth="9" defaultRowHeight="14.4" x14ac:dyDescent="0.2"/>
  <cols>
    <col min="1" max="1" width="3.6640625" style="29" customWidth="1"/>
    <col min="2" max="4" width="2.44140625" style="29" customWidth="1"/>
    <col min="5" max="13" width="9.6640625" style="29" customWidth="1"/>
    <col min="14" max="14" width="2.44140625" style="38" customWidth="1"/>
    <col min="15" max="16" width="2.44140625" style="29" customWidth="1"/>
    <col min="17" max="17" width="9.6640625" style="29" customWidth="1"/>
    <col min="18" max="16384" width="9" style="29"/>
  </cols>
  <sheetData>
    <row r="1" spans="1:17" x14ac:dyDescent="0.2">
      <c r="A1" s="195" t="s">
        <v>138</v>
      </c>
      <c r="B1" s="195"/>
      <c r="C1" s="195"/>
      <c r="D1" s="195"/>
      <c r="E1" s="195"/>
      <c r="F1" s="195"/>
      <c r="G1" s="195"/>
      <c r="H1" s="195"/>
      <c r="I1" s="195"/>
      <c r="J1" s="195"/>
      <c r="K1" s="195"/>
      <c r="L1" s="195"/>
      <c r="M1" s="195"/>
      <c r="N1" s="195"/>
      <c r="O1" s="195"/>
    </row>
    <row r="2" spans="1:17" x14ac:dyDescent="0.2">
      <c r="A2" s="133"/>
      <c r="B2" s="133"/>
      <c r="C2" s="133"/>
      <c r="D2" s="133"/>
      <c r="E2" s="133"/>
      <c r="F2" s="133"/>
      <c r="G2" s="133"/>
      <c r="H2" s="133"/>
      <c r="I2" s="133"/>
      <c r="J2" s="133"/>
      <c r="K2" s="133"/>
      <c r="L2" s="133"/>
      <c r="M2" s="133"/>
      <c r="N2" s="133"/>
      <c r="O2" s="133"/>
    </row>
    <row r="3" spans="1:17" x14ac:dyDescent="0.2">
      <c r="A3" s="133"/>
      <c r="B3" s="133"/>
      <c r="C3" s="133"/>
      <c r="D3" s="133"/>
      <c r="E3" s="133"/>
      <c r="F3" s="133"/>
      <c r="G3" s="133"/>
      <c r="H3" s="133"/>
      <c r="I3" s="133"/>
      <c r="J3" s="133"/>
      <c r="K3" s="133"/>
      <c r="L3" s="133"/>
      <c r="M3" s="133"/>
      <c r="N3" s="133"/>
      <c r="O3" s="133"/>
    </row>
    <row r="4" spans="1:17" s="31" customFormat="1" ht="30" customHeight="1" x14ac:dyDescent="0.2">
      <c r="A4" s="193" t="s">
        <v>106</v>
      </c>
      <c r="B4" s="193"/>
      <c r="C4" s="193"/>
      <c r="D4" s="193"/>
      <c r="E4" s="193"/>
      <c r="F4" s="193"/>
      <c r="G4" s="193"/>
      <c r="H4" s="193"/>
      <c r="I4" s="193"/>
      <c r="J4" s="193"/>
      <c r="K4" s="193"/>
      <c r="L4" s="193"/>
      <c r="M4" s="193"/>
      <c r="N4" s="193"/>
      <c r="O4" s="193"/>
    </row>
    <row r="5" spans="1:17" s="31" customFormat="1" ht="30" customHeight="1" x14ac:dyDescent="0.2">
      <c r="A5" s="193"/>
      <c r="B5" s="193"/>
      <c r="C5" s="193"/>
      <c r="D5" s="193"/>
      <c r="E5" s="193"/>
      <c r="F5" s="193"/>
      <c r="G5" s="193"/>
      <c r="H5" s="193"/>
      <c r="I5" s="193"/>
      <c r="J5" s="193"/>
      <c r="K5" s="193"/>
      <c r="L5" s="193"/>
      <c r="M5" s="193"/>
      <c r="N5" s="105"/>
      <c r="O5" s="105"/>
    </row>
    <row r="6" spans="1:17" ht="15" customHeight="1" x14ac:dyDescent="0.2">
      <c r="A6" s="32"/>
      <c r="B6" s="33"/>
      <c r="C6" s="33"/>
      <c r="D6" s="33"/>
      <c r="E6" s="33"/>
      <c r="F6" s="33"/>
      <c r="G6" s="33"/>
      <c r="H6" s="33"/>
      <c r="I6" s="33"/>
      <c r="J6" s="33"/>
      <c r="K6" s="33"/>
      <c r="L6" s="33"/>
      <c r="M6" s="33"/>
      <c r="N6" s="33"/>
      <c r="O6" s="33"/>
    </row>
    <row r="7" spans="1:17" ht="15" customHeight="1" x14ac:dyDescent="0.2">
      <c r="A7" s="32"/>
      <c r="B7" s="33"/>
      <c r="C7" s="33"/>
      <c r="D7" s="33"/>
      <c r="E7" s="33"/>
      <c r="F7" s="33"/>
      <c r="G7" s="33"/>
      <c r="H7" s="33"/>
      <c r="I7" s="33"/>
      <c r="J7" s="33"/>
      <c r="K7" s="33"/>
      <c r="L7" s="33"/>
      <c r="M7" s="33"/>
      <c r="N7" s="33"/>
      <c r="O7" s="33"/>
    </row>
    <row r="8" spans="1:17" ht="17.25" customHeight="1" thickBot="1" x14ac:dyDescent="0.25">
      <c r="A8" s="34"/>
      <c r="B8" s="196" t="s">
        <v>8</v>
      </c>
      <c r="C8" s="196"/>
      <c r="D8" s="196"/>
      <c r="E8" s="197" t="s">
        <v>154</v>
      </c>
      <c r="F8" s="197"/>
      <c r="G8" s="34"/>
      <c r="H8" s="34"/>
      <c r="I8" s="129"/>
      <c r="J8" s="129"/>
      <c r="K8" s="129" t="s">
        <v>0</v>
      </c>
      <c r="L8" s="198">
        <f>'シート1.補助金額計算書'!E11</f>
        <v>0</v>
      </c>
      <c r="M8" s="198"/>
      <c r="N8" s="198"/>
      <c r="O8" s="198"/>
    </row>
    <row r="9" spans="1:17" ht="17.25" customHeight="1" x14ac:dyDescent="0.2">
      <c r="A9" s="34"/>
      <c r="B9" s="129"/>
      <c r="C9" s="129"/>
      <c r="D9" s="34"/>
      <c r="E9" s="34"/>
      <c r="F9" s="34"/>
      <c r="G9" s="34"/>
      <c r="H9" s="129"/>
      <c r="I9" s="129"/>
      <c r="J9" s="129"/>
      <c r="K9" s="36"/>
      <c r="L9" s="36"/>
      <c r="M9" s="36"/>
      <c r="N9" s="36"/>
    </row>
    <row r="10" spans="1:17" ht="6.75" customHeight="1" x14ac:dyDescent="0.2">
      <c r="A10" s="34"/>
      <c r="B10" s="34"/>
      <c r="C10" s="34"/>
      <c r="D10" s="34"/>
      <c r="E10" s="34"/>
      <c r="F10" s="34"/>
      <c r="G10" s="34"/>
      <c r="H10" s="34"/>
      <c r="I10" s="129"/>
      <c r="J10" s="36"/>
      <c r="K10" s="36"/>
      <c r="L10" s="36"/>
      <c r="M10" s="36"/>
      <c r="N10" s="36"/>
    </row>
    <row r="11" spans="1:17" ht="15.75" customHeight="1" x14ac:dyDescent="0.2">
      <c r="A11" s="88" t="s">
        <v>108</v>
      </c>
      <c r="B11" s="34"/>
      <c r="C11" s="34"/>
      <c r="D11" s="34"/>
      <c r="E11" s="34"/>
      <c r="F11" s="34"/>
      <c r="G11" s="34"/>
      <c r="H11" s="34"/>
      <c r="I11" s="134"/>
      <c r="J11" s="134"/>
      <c r="K11" s="134"/>
      <c r="L11" s="134"/>
    </row>
    <row r="12" spans="1:17" ht="15.75" customHeight="1" x14ac:dyDescent="0.2">
      <c r="B12" s="29" t="s">
        <v>109</v>
      </c>
      <c r="N12" s="29"/>
    </row>
    <row r="13" spans="1:17" ht="15.75" customHeight="1" thickBot="1" x14ac:dyDescent="0.25">
      <c r="E13" s="200"/>
      <c r="F13" s="200"/>
      <c r="G13" s="39" t="s">
        <v>1</v>
      </c>
      <c r="H13" s="201"/>
      <c r="I13" s="201"/>
      <c r="J13" s="40" t="s">
        <v>6</v>
      </c>
      <c r="K13" s="202" t="str">
        <f>"（　"&amp;IF((H13-E13)=0,0,H13-E13+1)&amp;"日間　）"</f>
        <v>（　0日間　）</v>
      </c>
      <c r="L13" s="202"/>
      <c r="M13" s="41"/>
      <c r="N13" s="29"/>
      <c r="Q13" s="29" t="s">
        <v>3</v>
      </c>
    </row>
    <row r="14" spans="1:17" ht="15.75" customHeight="1" x14ac:dyDescent="0.2">
      <c r="E14" s="110"/>
      <c r="F14" s="110"/>
      <c r="G14" s="110"/>
      <c r="H14" s="110"/>
      <c r="I14" s="110"/>
      <c r="J14" s="40"/>
      <c r="K14" s="109"/>
      <c r="L14" s="109"/>
      <c r="M14" s="41"/>
      <c r="N14" s="29"/>
    </row>
    <row r="15" spans="1:17" ht="15.75" customHeight="1" thickBot="1" x14ac:dyDescent="0.25">
      <c r="B15" s="29" t="s">
        <v>77</v>
      </c>
      <c r="E15" s="111" t="s">
        <v>107</v>
      </c>
      <c r="F15" s="110"/>
      <c r="G15" s="139">
        <f>'シート４-②.BD定期航路　運航費・他国庫補助金）Ａ重油'!F14</f>
        <v>0</v>
      </c>
      <c r="H15" s="111" t="s">
        <v>111</v>
      </c>
      <c r="I15" s="110"/>
      <c r="J15" s="40"/>
      <c r="K15" s="109"/>
      <c r="L15" s="109"/>
      <c r="M15" s="41"/>
      <c r="N15" s="29"/>
    </row>
    <row r="16" spans="1:17" ht="15.75" customHeight="1" x14ac:dyDescent="0.2">
      <c r="E16" s="110"/>
      <c r="F16" s="110"/>
      <c r="G16" s="39" t="s">
        <v>87</v>
      </c>
      <c r="H16" s="110"/>
      <c r="I16" s="110"/>
      <c r="J16" s="40"/>
      <c r="K16" s="109"/>
      <c r="L16" s="109"/>
      <c r="M16" s="41"/>
      <c r="N16" s="29"/>
    </row>
    <row r="17" spans="2:17" ht="15.75" customHeight="1" thickBot="1" x14ac:dyDescent="0.25">
      <c r="B17" s="29" t="s">
        <v>78</v>
      </c>
      <c r="E17" s="111" t="s">
        <v>76</v>
      </c>
      <c r="F17" s="110"/>
      <c r="G17" s="140" t="s">
        <v>151</v>
      </c>
      <c r="H17" s="111" t="s">
        <v>131</v>
      </c>
      <c r="I17" s="110"/>
      <c r="J17" s="40"/>
      <c r="K17" s="109"/>
      <c r="L17" s="109"/>
      <c r="M17" s="41"/>
      <c r="N17" s="29"/>
    </row>
    <row r="18" spans="2:17" ht="15.75" customHeight="1" x14ac:dyDescent="0.2">
      <c r="E18" s="67"/>
      <c r="F18" s="67"/>
      <c r="G18" s="39"/>
      <c r="H18" s="67"/>
      <c r="I18" s="67"/>
      <c r="J18" s="40"/>
      <c r="K18" s="66"/>
      <c r="L18" s="66"/>
      <c r="M18" s="41"/>
      <c r="N18" s="29"/>
    </row>
    <row r="19" spans="2:17" ht="15.75" customHeight="1" x14ac:dyDescent="0.2">
      <c r="B19" s="29" t="s">
        <v>133</v>
      </c>
      <c r="K19" s="38"/>
      <c r="L19" s="51"/>
    </row>
    <row r="20" spans="2:17" ht="21.75" customHeight="1" thickBot="1" x14ac:dyDescent="0.25">
      <c r="E20" s="52"/>
      <c r="F20" s="68" t="s">
        <v>134</v>
      </c>
      <c r="G20" s="138"/>
      <c r="H20" s="138"/>
      <c r="I20" s="52"/>
      <c r="J20" s="53" t="s">
        <v>32</v>
      </c>
      <c r="K20" s="181">
        <f>'シート４-②.BD定期航路　運航費・他国庫補助金）Ａ重油'!G14</f>
        <v>0</v>
      </c>
      <c r="L20" s="181"/>
      <c r="M20" s="54" t="s">
        <v>75</v>
      </c>
      <c r="N20" s="29"/>
      <c r="Q20" s="55" t="s">
        <v>10</v>
      </c>
    </row>
    <row r="21" spans="2:17" ht="19.5" customHeight="1" x14ac:dyDescent="0.2">
      <c r="F21" s="186"/>
      <c r="G21" s="186"/>
      <c r="H21" s="186"/>
      <c r="I21" s="186"/>
      <c r="J21" s="50"/>
      <c r="K21" s="27"/>
      <c r="L21" s="28"/>
      <c r="M21" s="88"/>
      <c r="N21" s="29"/>
    </row>
    <row r="22" spans="2:17" ht="19.5" customHeight="1" thickBot="1" x14ac:dyDescent="0.25">
      <c r="G22" s="56"/>
      <c r="J22" s="50"/>
      <c r="K22" s="112"/>
      <c r="L22" s="113"/>
      <c r="M22" s="88"/>
      <c r="N22" s="29"/>
    </row>
    <row r="23" spans="2:17" ht="15.75" customHeight="1" thickBot="1" x14ac:dyDescent="0.25">
      <c r="B23" s="29" t="s">
        <v>110</v>
      </c>
      <c r="J23" s="42" t="s">
        <v>33</v>
      </c>
      <c r="K23" s="179"/>
      <c r="L23" s="180"/>
      <c r="M23" s="44" t="s">
        <v>11</v>
      </c>
      <c r="N23" s="29"/>
    </row>
    <row r="24" spans="2:17" ht="15.75" customHeight="1" thickBot="1" x14ac:dyDescent="0.25">
      <c r="B24" s="70"/>
      <c r="D24" s="69"/>
      <c r="E24" s="69"/>
      <c r="F24" s="69"/>
      <c r="G24" s="69"/>
      <c r="H24" s="69"/>
      <c r="J24" s="42"/>
      <c r="K24" s="19"/>
      <c r="L24" s="19"/>
      <c r="M24" s="45"/>
      <c r="N24" s="29"/>
    </row>
    <row r="25" spans="2:17" ht="15.75" customHeight="1" thickBot="1" x14ac:dyDescent="0.25">
      <c r="B25" s="29" t="s">
        <v>83</v>
      </c>
      <c r="D25" s="69"/>
      <c r="E25" s="69"/>
      <c r="F25" s="69"/>
      <c r="G25" s="69"/>
      <c r="H25" s="69"/>
      <c r="J25" s="42" t="s">
        <v>29</v>
      </c>
      <c r="K25" s="208" t="e">
        <f>K23/K20</f>
        <v>#DIV/0!</v>
      </c>
      <c r="L25" s="209"/>
      <c r="M25" s="44" t="s">
        <v>11</v>
      </c>
      <c r="N25" s="29"/>
      <c r="Q25" s="29" t="s">
        <v>2</v>
      </c>
    </row>
    <row r="26" spans="2:17" ht="15.75" customHeight="1" x14ac:dyDescent="0.2">
      <c r="D26" s="69"/>
      <c r="E26" s="69"/>
      <c r="F26" s="69"/>
      <c r="G26" s="69"/>
      <c r="H26" s="69"/>
      <c r="J26" s="42"/>
      <c r="K26" s="116" t="s">
        <v>81</v>
      </c>
      <c r="L26" s="115"/>
      <c r="M26" s="44"/>
      <c r="N26" s="29"/>
    </row>
    <row r="27" spans="2:17" ht="15.75" customHeight="1" thickBot="1" x14ac:dyDescent="0.25">
      <c r="B27" s="68"/>
      <c r="D27" s="69"/>
      <c r="E27" s="69"/>
      <c r="F27" s="69"/>
      <c r="G27" s="69"/>
      <c r="H27" s="69"/>
      <c r="J27" s="42"/>
      <c r="K27" s="19"/>
      <c r="L27" s="19"/>
      <c r="M27" s="45"/>
      <c r="N27" s="29"/>
    </row>
    <row r="28" spans="2:17" ht="15.75" customHeight="1" thickBot="1" x14ac:dyDescent="0.25">
      <c r="B28" s="29" t="s">
        <v>82</v>
      </c>
      <c r="D28" s="34"/>
      <c r="E28" s="46"/>
      <c r="F28" s="46"/>
      <c r="G28" s="46"/>
      <c r="J28" s="42" t="s">
        <v>34</v>
      </c>
      <c r="K28" s="203">
        <f>K30-K29</f>
        <v>38.699999999999996</v>
      </c>
      <c r="L28" s="204"/>
      <c r="M28" s="44" t="s">
        <v>4</v>
      </c>
      <c r="N28" s="29"/>
      <c r="Q28" s="29" t="s">
        <v>2</v>
      </c>
    </row>
    <row r="29" spans="2:17" ht="15.75" customHeight="1" thickBot="1" x14ac:dyDescent="0.25">
      <c r="D29" s="34"/>
      <c r="E29" s="46" t="s">
        <v>79</v>
      </c>
      <c r="F29" s="46"/>
      <c r="G29" s="46"/>
      <c r="J29" s="42"/>
      <c r="K29" s="203">
        <v>56.9</v>
      </c>
      <c r="L29" s="204"/>
      <c r="M29" s="44" t="s">
        <v>4</v>
      </c>
      <c r="N29" s="29"/>
      <c r="Q29" s="29" t="s">
        <v>136</v>
      </c>
    </row>
    <row r="30" spans="2:17" ht="15.75" customHeight="1" thickBot="1" x14ac:dyDescent="0.25">
      <c r="D30" s="34"/>
      <c r="E30" s="46" t="s">
        <v>155</v>
      </c>
      <c r="F30" s="46"/>
      <c r="G30" s="46"/>
      <c r="J30" s="42"/>
      <c r="K30" s="189">
        <v>95.6</v>
      </c>
      <c r="L30" s="190"/>
      <c r="M30" s="44" t="s">
        <v>4</v>
      </c>
      <c r="N30" s="29"/>
      <c r="Q30" s="29" t="s">
        <v>148</v>
      </c>
    </row>
    <row r="31" spans="2:17" ht="15.75" customHeight="1" x14ac:dyDescent="0.2">
      <c r="D31" s="34"/>
      <c r="E31" s="46"/>
      <c r="F31" s="46"/>
      <c r="G31" s="46"/>
      <c r="J31" s="42"/>
      <c r="K31" s="20"/>
      <c r="L31" s="20"/>
      <c r="M31" s="44"/>
      <c r="N31" s="29"/>
    </row>
    <row r="32" spans="2:17" ht="15.75" customHeight="1" x14ac:dyDescent="0.2">
      <c r="E32" s="205"/>
      <c r="F32" s="205"/>
      <c r="G32" s="205"/>
      <c r="J32" s="42"/>
      <c r="K32" s="19"/>
      <c r="L32" s="19"/>
      <c r="M32" s="34"/>
      <c r="N32" s="29"/>
    </row>
    <row r="33" spans="1:17" ht="15.75" customHeight="1" thickBot="1" x14ac:dyDescent="0.25">
      <c r="B33" s="29" t="s">
        <v>121</v>
      </c>
      <c r="D33" s="34"/>
      <c r="J33" s="42" t="s">
        <v>35</v>
      </c>
      <c r="K33" s="206">
        <f>K20*K28</f>
        <v>0</v>
      </c>
      <c r="L33" s="206"/>
      <c r="M33" s="47" t="s">
        <v>4</v>
      </c>
      <c r="N33" s="29"/>
      <c r="Q33" s="29" t="s">
        <v>2</v>
      </c>
    </row>
    <row r="34" spans="1:17" ht="18.75" customHeight="1" x14ac:dyDescent="0.2">
      <c r="D34" s="44"/>
      <c r="J34" s="42"/>
      <c r="K34" s="207" t="s">
        <v>135</v>
      </c>
      <c r="L34" s="207"/>
      <c r="M34" s="88"/>
      <c r="N34" s="29"/>
    </row>
    <row r="35" spans="1:17" ht="18.75" customHeight="1" thickBot="1" x14ac:dyDescent="0.25">
      <c r="D35" s="44"/>
      <c r="J35" s="42"/>
      <c r="K35" s="114"/>
      <c r="L35" s="114"/>
      <c r="M35" s="88"/>
      <c r="N35" s="29"/>
    </row>
    <row r="36" spans="1:17" ht="15.75" customHeight="1" thickBot="1" x14ac:dyDescent="0.25">
      <c r="B36" s="29" t="s">
        <v>118</v>
      </c>
      <c r="J36" s="42" t="s">
        <v>30</v>
      </c>
      <c r="K36" s="179"/>
      <c r="L36" s="180"/>
      <c r="M36" s="88" t="s">
        <v>12</v>
      </c>
      <c r="N36" s="29"/>
    </row>
    <row r="37" spans="1:17" ht="15.75" customHeight="1" x14ac:dyDescent="0.2">
      <c r="B37" s="70" t="s">
        <v>65</v>
      </c>
      <c r="J37" s="42"/>
      <c r="K37" s="19"/>
      <c r="L37" s="19"/>
      <c r="M37" s="88"/>
      <c r="N37" s="29"/>
    </row>
    <row r="38" spans="1:17" ht="15.75" customHeight="1" x14ac:dyDescent="0.2">
      <c r="B38" s="70"/>
      <c r="J38" s="42"/>
      <c r="K38" s="19"/>
      <c r="L38" s="19"/>
      <c r="M38" s="88"/>
      <c r="N38" s="29"/>
    </row>
    <row r="39" spans="1:17" ht="15.75" hidden="1" customHeight="1" thickBot="1" x14ac:dyDescent="0.25">
      <c r="B39" s="29" t="s">
        <v>72</v>
      </c>
      <c r="J39" s="48" t="s">
        <v>30</v>
      </c>
      <c r="K39" s="179">
        <v>20847366</v>
      </c>
      <c r="L39" s="180"/>
      <c r="M39" s="88" t="s">
        <v>12</v>
      </c>
      <c r="N39" s="29"/>
    </row>
    <row r="40" spans="1:17" ht="15.75" hidden="1" customHeight="1" x14ac:dyDescent="0.2">
      <c r="D40" s="49"/>
      <c r="J40" s="42"/>
      <c r="K40" s="19"/>
      <c r="L40" s="19"/>
      <c r="M40" s="88"/>
      <c r="N40" s="29"/>
    </row>
    <row r="41" spans="1:17" ht="15.75" hidden="1" customHeight="1" thickBot="1" x14ac:dyDescent="0.25">
      <c r="B41" s="29" t="s">
        <v>73</v>
      </c>
      <c r="D41" s="34"/>
      <c r="J41" s="42" t="s">
        <v>31</v>
      </c>
      <c r="K41" s="199">
        <f>K36/K39</f>
        <v>0</v>
      </c>
      <c r="L41" s="199"/>
      <c r="M41" s="47"/>
      <c r="N41" s="29"/>
      <c r="Q41" s="29" t="s">
        <v>2</v>
      </c>
    </row>
    <row r="42" spans="1:17" ht="18.75" hidden="1" customHeight="1" x14ac:dyDescent="0.2">
      <c r="I42" s="50"/>
      <c r="J42" s="43"/>
      <c r="K42" s="185" t="s">
        <v>36</v>
      </c>
      <c r="L42" s="185"/>
      <c r="M42" s="88"/>
    </row>
    <row r="43" spans="1:17" ht="15.75" hidden="1" customHeight="1" x14ac:dyDescent="0.2">
      <c r="K43" s="17"/>
      <c r="L43" s="17"/>
      <c r="M43" s="88"/>
      <c r="N43" s="29"/>
    </row>
    <row r="44" spans="1:17" ht="15.75" customHeight="1" thickBot="1" x14ac:dyDescent="0.25">
      <c r="A44" s="194" t="s">
        <v>27</v>
      </c>
      <c r="B44" s="183" t="s">
        <v>119</v>
      </c>
      <c r="C44" s="183"/>
      <c r="D44" s="183"/>
      <c r="E44" s="183"/>
      <c r="F44" s="183"/>
      <c r="G44" s="183"/>
      <c r="H44" s="183"/>
      <c r="I44" s="183"/>
      <c r="J44" s="57" t="s">
        <v>31</v>
      </c>
      <c r="K44" s="184">
        <f>'シート４-②.BD定期航路　運航費・他国庫補助金）Ａ重油'!G24</f>
        <v>0</v>
      </c>
      <c r="L44" s="184"/>
      <c r="M44" s="88" t="s">
        <v>4</v>
      </c>
      <c r="Q44" s="55" t="s">
        <v>10</v>
      </c>
    </row>
    <row r="45" spans="1:17" ht="15.75" customHeight="1" x14ac:dyDescent="0.2">
      <c r="A45" s="194"/>
      <c r="B45" s="183"/>
      <c r="C45" s="183"/>
      <c r="D45" s="183"/>
      <c r="E45" s="183"/>
      <c r="F45" s="183"/>
      <c r="G45" s="183"/>
      <c r="H45" s="183"/>
      <c r="I45" s="183"/>
      <c r="J45" s="57"/>
      <c r="K45" s="20"/>
      <c r="L45" s="20"/>
      <c r="M45" s="88"/>
    </row>
    <row r="46" spans="1:17" ht="15.75" customHeight="1" x14ac:dyDescent="0.2">
      <c r="K46" s="19"/>
      <c r="L46" s="19"/>
    </row>
    <row r="47" spans="1:17" ht="15.75" customHeight="1" thickBot="1" x14ac:dyDescent="0.25">
      <c r="A47" s="29" t="s">
        <v>120</v>
      </c>
      <c r="B47" s="58"/>
      <c r="J47" s="57" t="s">
        <v>18</v>
      </c>
      <c r="K47" s="182">
        <f>ROUNDDOWN(K33-K44,0)</f>
        <v>0</v>
      </c>
      <c r="L47" s="182"/>
      <c r="M47" s="29" t="s">
        <v>4</v>
      </c>
      <c r="Q47" s="29" t="s">
        <v>2</v>
      </c>
    </row>
    <row r="48" spans="1:17" s="59" customFormat="1" ht="18.75" customHeight="1" thickTop="1" x14ac:dyDescent="0.2">
      <c r="K48" s="60" t="s">
        <v>137</v>
      </c>
      <c r="L48" s="60"/>
      <c r="N48" s="61"/>
    </row>
    <row r="49" spans="1:17" ht="15.75" customHeight="1" x14ac:dyDescent="0.2"/>
    <row r="50" spans="1:17" ht="15.75" customHeight="1" thickBot="1" x14ac:dyDescent="0.25">
      <c r="A50" s="29" t="s">
        <v>97</v>
      </c>
      <c r="J50" s="57" t="s">
        <v>84</v>
      </c>
      <c r="K50" s="182">
        <f>ROUNDDOWN(K47/1,0)</f>
        <v>0</v>
      </c>
      <c r="L50" s="182"/>
      <c r="M50" s="29" t="s">
        <v>4</v>
      </c>
      <c r="Q50" s="29" t="s">
        <v>2</v>
      </c>
    </row>
    <row r="51" spans="1:17" ht="15.75" customHeight="1" thickTop="1" x14ac:dyDescent="0.2">
      <c r="B51" s="68"/>
    </row>
    <row r="53" spans="1:17" hidden="1" x14ac:dyDescent="0.2">
      <c r="A53" s="29" t="s">
        <v>67</v>
      </c>
    </row>
    <row r="54" spans="1:17" ht="15" hidden="1" thickBot="1" x14ac:dyDescent="0.25">
      <c r="C54" s="29" t="s">
        <v>91</v>
      </c>
      <c r="J54" s="34" t="s">
        <v>85</v>
      </c>
      <c r="K54" s="176">
        <v>10000000</v>
      </c>
      <c r="L54" s="176"/>
      <c r="M54" s="44" t="s">
        <v>11</v>
      </c>
    </row>
    <row r="55" spans="1:17" hidden="1" x14ac:dyDescent="0.2"/>
    <row r="56" spans="1:17" ht="15" hidden="1" thickBot="1" x14ac:dyDescent="0.25">
      <c r="C56" s="29" t="s">
        <v>92</v>
      </c>
      <c r="J56" s="34" t="s">
        <v>33</v>
      </c>
      <c r="K56" s="177">
        <f>K23</f>
        <v>0</v>
      </c>
      <c r="L56" s="177"/>
      <c r="M56" s="44" t="s">
        <v>11</v>
      </c>
      <c r="Q56" s="29" t="s">
        <v>2</v>
      </c>
    </row>
    <row r="57" spans="1:17" hidden="1" x14ac:dyDescent="0.2"/>
    <row r="58" spans="1:17" ht="15" hidden="1" thickBot="1" x14ac:dyDescent="0.25">
      <c r="C58" s="29" t="s">
        <v>66</v>
      </c>
      <c r="I58" s="70" t="s">
        <v>86</v>
      </c>
      <c r="K58" s="178" t="e">
        <f>ROUNDDOWN(K54/K56*K50,0)</f>
        <v>#DIV/0!</v>
      </c>
      <c r="L58" s="178"/>
      <c r="M58" s="29" t="s">
        <v>4</v>
      </c>
      <c r="Q58" s="29" t="s">
        <v>2</v>
      </c>
    </row>
    <row r="59" spans="1:17" hidden="1" x14ac:dyDescent="0.2"/>
    <row r="60" spans="1:17" hidden="1" x14ac:dyDescent="0.2"/>
  </sheetData>
  <mergeCells count="31">
    <mergeCell ref="K56:L56"/>
    <mergeCell ref="K58:L58"/>
    <mergeCell ref="A44:A45"/>
    <mergeCell ref="B44:I45"/>
    <mergeCell ref="K44:L44"/>
    <mergeCell ref="K47:L47"/>
    <mergeCell ref="K50:L50"/>
    <mergeCell ref="K54:L54"/>
    <mergeCell ref="K42:L42"/>
    <mergeCell ref="K23:L23"/>
    <mergeCell ref="K25:L25"/>
    <mergeCell ref="K28:L28"/>
    <mergeCell ref="K29:L29"/>
    <mergeCell ref="K30:L30"/>
    <mergeCell ref="K33:L33"/>
    <mergeCell ref="K34:L34"/>
    <mergeCell ref="K36:L36"/>
    <mergeCell ref="K39:L39"/>
    <mergeCell ref="K41:L41"/>
    <mergeCell ref="E32:G32"/>
    <mergeCell ref="E13:F13"/>
    <mergeCell ref="H13:I13"/>
    <mergeCell ref="K13:L13"/>
    <mergeCell ref="K20:L20"/>
    <mergeCell ref="F21:I21"/>
    <mergeCell ref="A1:O1"/>
    <mergeCell ref="A4:O4"/>
    <mergeCell ref="A5:M5"/>
    <mergeCell ref="B8:D8"/>
    <mergeCell ref="E8:F8"/>
    <mergeCell ref="L8:O8"/>
  </mergeCells>
  <phoneticPr fontId="4"/>
  <conditionalFormatting sqref="K33:L33">
    <cfRule type="expression" dxfId="7" priority="4">
      <formula>ISERROR(K33)</formula>
    </cfRule>
  </conditionalFormatting>
  <conditionalFormatting sqref="K41:L41">
    <cfRule type="expression" dxfId="6" priority="3">
      <formula>ISERROR(K41)</formula>
    </cfRule>
  </conditionalFormatting>
  <conditionalFormatting sqref="K47">
    <cfRule type="expression" dxfId="5" priority="2">
      <formula>ISERROR(K47)</formula>
    </cfRule>
  </conditionalFormatting>
  <conditionalFormatting sqref="K50">
    <cfRule type="expression" dxfId="4" priority="1">
      <formula>ISERROR(K50)</formula>
    </cfRule>
  </conditionalFormatting>
  <printOptions horizontalCentered="1"/>
  <pageMargins left="0.70866141732283472" right="0.70866141732283472" top="0.74803149606299213" bottom="0.35433070866141736" header="0.31496062992125984" footer="0.31496062992125984"/>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8E8F9-BA60-4909-8975-422029C9F32B}">
  <sheetPr>
    <pageSetUpPr fitToPage="1"/>
  </sheetPr>
  <dimension ref="A1:P51"/>
  <sheetViews>
    <sheetView view="pageBreakPreview" zoomScale="75" zoomScaleNormal="100" zoomScaleSheetLayoutView="75" workbookViewId="0">
      <selection activeCell="N56" sqref="N56"/>
    </sheetView>
  </sheetViews>
  <sheetFormatPr defaultRowHeight="18.75" customHeight="1" x14ac:dyDescent="0.2"/>
  <cols>
    <col min="1" max="1" width="2.44140625" style="73" customWidth="1"/>
    <col min="2" max="3" width="6" style="73" customWidth="1"/>
    <col min="4" max="5" width="12.44140625" style="73" customWidth="1"/>
    <col min="6" max="6" width="15.6640625" style="73" customWidth="1"/>
    <col min="7" max="7" width="12.44140625" style="73" customWidth="1"/>
    <col min="8" max="13" width="13.109375" style="73" customWidth="1"/>
    <col min="14" max="14" width="18.44140625" style="73" customWidth="1"/>
    <col min="15" max="15" width="2.21875" style="73" customWidth="1"/>
    <col min="16" max="257" width="9" style="73"/>
    <col min="258" max="258" width="2.44140625" style="73" customWidth="1"/>
    <col min="259" max="260" width="5" style="73" customWidth="1"/>
    <col min="261" max="262" width="12.44140625" style="73" customWidth="1"/>
    <col min="263" max="263" width="15.6640625" style="73" customWidth="1"/>
    <col min="264" max="264" width="12.44140625" style="73" customWidth="1"/>
    <col min="265" max="269" width="13.109375" style="73" customWidth="1"/>
    <col min="270" max="270" width="18.44140625" style="73" customWidth="1"/>
    <col min="271" max="513" width="9" style="73"/>
    <col min="514" max="514" width="2.44140625" style="73" customWidth="1"/>
    <col min="515" max="516" width="5" style="73" customWidth="1"/>
    <col min="517" max="518" width="12.44140625" style="73" customWidth="1"/>
    <col min="519" max="519" width="15.6640625" style="73" customWidth="1"/>
    <col min="520" max="520" width="12.44140625" style="73" customWidth="1"/>
    <col min="521" max="525" width="13.109375" style="73" customWidth="1"/>
    <col min="526" max="526" width="18.44140625" style="73" customWidth="1"/>
    <col min="527" max="769" width="9" style="73"/>
    <col min="770" max="770" width="2.44140625" style="73" customWidth="1"/>
    <col min="771" max="772" width="5" style="73" customWidth="1"/>
    <col min="773" max="774" width="12.44140625" style="73" customWidth="1"/>
    <col min="775" max="775" width="15.6640625" style="73" customWidth="1"/>
    <col min="776" max="776" width="12.44140625" style="73" customWidth="1"/>
    <col min="777" max="781" width="13.109375" style="73" customWidth="1"/>
    <col min="782" max="782" width="18.44140625" style="73" customWidth="1"/>
    <col min="783" max="1025" width="9" style="73"/>
    <col min="1026" max="1026" width="2.44140625" style="73" customWidth="1"/>
    <col min="1027" max="1028" width="5" style="73" customWidth="1"/>
    <col min="1029" max="1030" width="12.44140625" style="73" customWidth="1"/>
    <col min="1031" max="1031" width="15.6640625" style="73" customWidth="1"/>
    <col min="1032" max="1032" width="12.44140625" style="73" customWidth="1"/>
    <col min="1033" max="1037" width="13.109375" style="73" customWidth="1"/>
    <col min="1038" max="1038" width="18.44140625" style="73" customWidth="1"/>
    <col min="1039" max="1281" width="9" style="73"/>
    <col min="1282" max="1282" width="2.44140625" style="73" customWidth="1"/>
    <col min="1283" max="1284" width="5" style="73" customWidth="1"/>
    <col min="1285" max="1286" width="12.44140625" style="73" customWidth="1"/>
    <col min="1287" max="1287" width="15.6640625" style="73" customWidth="1"/>
    <col min="1288" max="1288" width="12.44140625" style="73" customWidth="1"/>
    <col min="1289" max="1293" width="13.109375" style="73" customWidth="1"/>
    <col min="1294" max="1294" width="18.44140625" style="73" customWidth="1"/>
    <col min="1295" max="1537" width="9" style="73"/>
    <col min="1538" max="1538" width="2.44140625" style="73" customWidth="1"/>
    <col min="1539" max="1540" width="5" style="73" customWidth="1"/>
    <col min="1541" max="1542" width="12.44140625" style="73" customWidth="1"/>
    <col min="1543" max="1543" width="15.6640625" style="73" customWidth="1"/>
    <col min="1544" max="1544" width="12.44140625" style="73" customWidth="1"/>
    <col min="1545" max="1549" width="13.109375" style="73" customWidth="1"/>
    <col min="1550" max="1550" width="18.44140625" style="73" customWidth="1"/>
    <col min="1551" max="1793" width="9" style="73"/>
    <col min="1794" max="1794" width="2.44140625" style="73" customWidth="1"/>
    <col min="1795" max="1796" width="5" style="73" customWidth="1"/>
    <col min="1797" max="1798" width="12.44140625" style="73" customWidth="1"/>
    <col min="1799" max="1799" width="15.6640625" style="73" customWidth="1"/>
    <col min="1800" max="1800" width="12.44140625" style="73" customWidth="1"/>
    <col min="1801" max="1805" width="13.109375" style="73" customWidth="1"/>
    <col min="1806" max="1806" width="18.44140625" style="73" customWidth="1"/>
    <col min="1807" max="2049" width="9" style="73"/>
    <col min="2050" max="2050" width="2.44140625" style="73" customWidth="1"/>
    <col min="2051" max="2052" width="5" style="73" customWidth="1"/>
    <col min="2053" max="2054" width="12.44140625" style="73" customWidth="1"/>
    <col min="2055" max="2055" width="15.6640625" style="73" customWidth="1"/>
    <col min="2056" max="2056" width="12.44140625" style="73" customWidth="1"/>
    <col min="2057" max="2061" width="13.109375" style="73" customWidth="1"/>
    <col min="2062" max="2062" width="18.44140625" style="73" customWidth="1"/>
    <col min="2063" max="2305" width="9" style="73"/>
    <col min="2306" max="2306" width="2.44140625" style="73" customWidth="1"/>
    <col min="2307" max="2308" width="5" style="73" customWidth="1"/>
    <col min="2309" max="2310" width="12.44140625" style="73" customWidth="1"/>
    <col min="2311" max="2311" width="15.6640625" style="73" customWidth="1"/>
    <col min="2312" max="2312" width="12.44140625" style="73" customWidth="1"/>
    <col min="2313" max="2317" width="13.109375" style="73" customWidth="1"/>
    <col min="2318" max="2318" width="18.44140625" style="73" customWidth="1"/>
    <col min="2319" max="2561" width="9" style="73"/>
    <col min="2562" max="2562" width="2.44140625" style="73" customWidth="1"/>
    <col min="2563" max="2564" width="5" style="73" customWidth="1"/>
    <col min="2565" max="2566" width="12.44140625" style="73" customWidth="1"/>
    <col min="2567" max="2567" width="15.6640625" style="73" customWidth="1"/>
    <col min="2568" max="2568" width="12.44140625" style="73" customWidth="1"/>
    <col min="2569" max="2573" width="13.109375" style="73" customWidth="1"/>
    <col min="2574" max="2574" width="18.44140625" style="73" customWidth="1"/>
    <col min="2575" max="2817" width="9" style="73"/>
    <col min="2818" max="2818" width="2.44140625" style="73" customWidth="1"/>
    <col min="2819" max="2820" width="5" style="73" customWidth="1"/>
    <col min="2821" max="2822" width="12.44140625" style="73" customWidth="1"/>
    <col min="2823" max="2823" width="15.6640625" style="73" customWidth="1"/>
    <col min="2824" max="2824" width="12.44140625" style="73" customWidth="1"/>
    <col min="2825" max="2829" width="13.109375" style="73" customWidth="1"/>
    <col min="2830" max="2830" width="18.44140625" style="73" customWidth="1"/>
    <col min="2831" max="3073" width="9" style="73"/>
    <col min="3074" max="3074" width="2.44140625" style="73" customWidth="1"/>
    <col min="3075" max="3076" width="5" style="73" customWidth="1"/>
    <col min="3077" max="3078" width="12.44140625" style="73" customWidth="1"/>
    <col min="3079" max="3079" width="15.6640625" style="73" customWidth="1"/>
    <col min="3080" max="3080" width="12.44140625" style="73" customWidth="1"/>
    <col min="3081" max="3085" width="13.109375" style="73" customWidth="1"/>
    <col min="3086" max="3086" width="18.44140625" style="73" customWidth="1"/>
    <col min="3087" max="3329" width="9" style="73"/>
    <col min="3330" max="3330" width="2.44140625" style="73" customWidth="1"/>
    <col min="3331" max="3332" width="5" style="73" customWidth="1"/>
    <col min="3333" max="3334" width="12.44140625" style="73" customWidth="1"/>
    <col min="3335" max="3335" width="15.6640625" style="73" customWidth="1"/>
    <col min="3336" max="3336" width="12.44140625" style="73" customWidth="1"/>
    <col min="3337" max="3341" width="13.109375" style="73" customWidth="1"/>
    <col min="3342" max="3342" width="18.44140625" style="73" customWidth="1"/>
    <col min="3343" max="3585" width="9" style="73"/>
    <col min="3586" max="3586" width="2.44140625" style="73" customWidth="1"/>
    <col min="3587" max="3588" width="5" style="73" customWidth="1"/>
    <col min="3589" max="3590" width="12.44140625" style="73" customWidth="1"/>
    <col min="3591" max="3591" width="15.6640625" style="73" customWidth="1"/>
    <col min="3592" max="3592" width="12.44140625" style="73" customWidth="1"/>
    <col min="3593" max="3597" width="13.109375" style="73" customWidth="1"/>
    <col min="3598" max="3598" width="18.44140625" style="73" customWidth="1"/>
    <col min="3599" max="3841" width="9" style="73"/>
    <col min="3842" max="3842" width="2.44140625" style="73" customWidth="1"/>
    <col min="3843" max="3844" width="5" style="73" customWidth="1"/>
    <col min="3845" max="3846" width="12.44140625" style="73" customWidth="1"/>
    <col min="3847" max="3847" width="15.6640625" style="73" customWidth="1"/>
    <col min="3848" max="3848" width="12.44140625" style="73" customWidth="1"/>
    <col min="3849" max="3853" width="13.109375" style="73" customWidth="1"/>
    <col min="3854" max="3854" width="18.44140625" style="73" customWidth="1"/>
    <col min="3855" max="4097" width="9" style="73"/>
    <col min="4098" max="4098" width="2.44140625" style="73" customWidth="1"/>
    <col min="4099" max="4100" width="5" style="73" customWidth="1"/>
    <col min="4101" max="4102" width="12.44140625" style="73" customWidth="1"/>
    <col min="4103" max="4103" width="15.6640625" style="73" customWidth="1"/>
    <col min="4104" max="4104" width="12.44140625" style="73" customWidth="1"/>
    <col min="4105" max="4109" width="13.109375" style="73" customWidth="1"/>
    <col min="4110" max="4110" width="18.44140625" style="73" customWidth="1"/>
    <col min="4111" max="4353" width="9" style="73"/>
    <col min="4354" max="4354" width="2.44140625" style="73" customWidth="1"/>
    <col min="4355" max="4356" width="5" style="73" customWidth="1"/>
    <col min="4357" max="4358" width="12.44140625" style="73" customWidth="1"/>
    <col min="4359" max="4359" width="15.6640625" style="73" customWidth="1"/>
    <col min="4360" max="4360" width="12.44140625" style="73" customWidth="1"/>
    <col min="4361" max="4365" width="13.109375" style="73" customWidth="1"/>
    <col min="4366" max="4366" width="18.44140625" style="73" customWidth="1"/>
    <col min="4367" max="4609" width="9" style="73"/>
    <col min="4610" max="4610" width="2.44140625" style="73" customWidth="1"/>
    <col min="4611" max="4612" width="5" style="73" customWidth="1"/>
    <col min="4613" max="4614" width="12.44140625" style="73" customWidth="1"/>
    <col min="4615" max="4615" width="15.6640625" style="73" customWidth="1"/>
    <col min="4616" max="4616" width="12.44140625" style="73" customWidth="1"/>
    <col min="4617" max="4621" width="13.109375" style="73" customWidth="1"/>
    <col min="4622" max="4622" width="18.44140625" style="73" customWidth="1"/>
    <col min="4623" max="4865" width="9" style="73"/>
    <col min="4866" max="4866" width="2.44140625" style="73" customWidth="1"/>
    <col min="4867" max="4868" width="5" style="73" customWidth="1"/>
    <col min="4869" max="4870" width="12.44140625" style="73" customWidth="1"/>
    <col min="4871" max="4871" width="15.6640625" style="73" customWidth="1"/>
    <col min="4872" max="4872" width="12.44140625" style="73" customWidth="1"/>
    <col min="4873" max="4877" width="13.109375" style="73" customWidth="1"/>
    <col min="4878" max="4878" width="18.44140625" style="73" customWidth="1"/>
    <col min="4879" max="5121" width="9" style="73"/>
    <col min="5122" max="5122" width="2.44140625" style="73" customWidth="1"/>
    <col min="5123" max="5124" width="5" style="73" customWidth="1"/>
    <col min="5125" max="5126" width="12.44140625" style="73" customWidth="1"/>
    <col min="5127" max="5127" width="15.6640625" style="73" customWidth="1"/>
    <col min="5128" max="5128" width="12.44140625" style="73" customWidth="1"/>
    <col min="5129" max="5133" width="13.109375" style="73" customWidth="1"/>
    <col min="5134" max="5134" width="18.44140625" style="73" customWidth="1"/>
    <col min="5135" max="5377" width="9" style="73"/>
    <col min="5378" max="5378" width="2.44140625" style="73" customWidth="1"/>
    <col min="5379" max="5380" width="5" style="73" customWidth="1"/>
    <col min="5381" max="5382" width="12.44140625" style="73" customWidth="1"/>
    <col min="5383" max="5383" width="15.6640625" style="73" customWidth="1"/>
    <col min="5384" max="5384" width="12.44140625" style="73" customWidth="1"/>
    <col min="5385" max="5389" width="13.109375" style="73" customWidth="1"/>
    <col min="5390" max="5390" width="18.44140625" style="73" customWidth="1"/>
    <col min="5391" max="5633" width="9" style="73"/>
    <col min="5634" max="5634" width="2.44140625" style="73" customWidth="1"/>
    <col min="5635" max="5636" width="5" style="73" customWidth="1"/>
    <col min="5637" max="5638" width="12.44140625" style="73" customWidth="1"/>
    <col min="5639" max="5639" width="15.6640625" style="73" customWidth="1"/>
    <col min="5640" max="5640" width="12.44140625" style="73" customWidth="1"/>
    <col min="5641" max="5645" width="13.109375" style="73" customWidth="1"/>
    <col min="5646" max="5646" width="18.44140625" style="73" customWidth="1"/>
    <col min="5647" max="5889" width="9" style="73"/>
    <col min="5890" max="5890" width="2.44140625" style="73" customWidth="1"/>
    <col min="5891" max="5892" width="5" style="73" customWidth="1"/>
    <col min="5893" max="5894" width="12.44140625" style="73" customWidth="1"/>
    <col min="5895" max="5895" width="15.6640625" style="73" customWidth="1"/>
    <col min="5896" max="5896" width="12.44140625" style="73" customWidth="1"/>
    <col min="5897" max="5901" width="13.109375" style="73" customWidth="1"/>
    <col min="5902" max="5902" width="18.44140625" style="73" customWidth="1"/>
    <col min="5903" max="6145" width="9" style="73"/>
    <col min="6146" max="6146" width="2.44140625" style="73" customWidth="1"/>
    <col min="6147" max="6148" width="5" style="73" customWidth="1"/>
    <col min="6149" max="6150" width="12.44140625" style="73" customWidth="1"/>
    <col min="6151" max="6151" width="15.6640625" style="73" customWidth="1"/>
    <col min="6152" max="6152" width="12.44140625" style="73" customWidth="1"/>
    <col min="6153" max="6157" width="13.109375" style="73" customWidth="1"/>
    <col min="6158" max="6158" width="18.44140625" style="73" customWidth="1"/>
    <col min="6159" max="6401" width="9" style="73"/>
    <col min="6402" max="6402" width="2.44140625" style="73" customWidth="1"/>
    <col min="6403" max="6404" width="5" style="73" customWidth="1"/>
    <col min="6405" max="6406" width="12.44140625" style="73" customWidth="1"/>
    <col min="6407" max="6407" width="15.6640625" style="73" customWidth="1"/>
    <col min="6408" max="6408" width="12.44140625" style="73" customWidth="1"/>
    <col min="6409" max="6413" width="13.109375" style="73" customWidth="1"/>
    <col min="6414" max="6414" width="18.44140625" style="73" customWidth="1"/>
    <col min="6415" max="6657" width="9" style="73"/>
    <col min="6658" max="6658" width="2.44140625" style="73" customWidth="1"/>
    <col min="6659" max="6660" width="5" style="73" customWidth="1"/>
    <col min="6661" max="6662" width="12.44140625" style="73" customWidth="1"/>
    <col min="6663" max="6663" width="15.6640625" style="73" customWidth="1"/>
    <col min="6664" max="6664" width="12.44140625" style="73" customWidth="1"/>
    <col min="6665" max="6669" width="13.109375" style="73" customWidth="1"/>
    <col min="6670" max="6670" width="18.44140625" style="73" customWidth="1"/>
    <col min="6671" max="6913" width="9" style="73"/>
    <col min="6914" max="6914" width="2.44140625" style="73" customWidth="1"/>
    <col min="6915" max="6916" width="5" style="73" customWidth="1"/>
    <col min="6917" max="6918" width="12.44140625" style="73" customWidth="1"/>
    <col min="6919" max="6919" width="15.6640625" style="73" customWidth="1"/>
    <col min="6920" max="6920" width="12.44140625" style="73" customWidth="1"/>
    <col min="6921" max="6925" width="13.109375" style="73" customWidth="1"/>
    <col min="6926" max="6926" width="18.44140625" style="73" customWidth="1"/>
    <col min="6927" max="7169" width="9" style="73"/>
    <col min="7170" max="7170" width="2.44140625" style="73" customWidth="1"/>
    <col min="7171" max="7172" width="5" style="73" customWidth="1"/>
    <col min="7173" max="7174" width="12.44140625" style="73" customWidth="1"/>
    <col min="7175" max="7175" width="15.6640625" style="73" customWidth="1"/>
    <col min="7176" max="7176" width="12.44140625" style="73" customWidth="1"/>
    <col min="7177" max="7181" width="13.109375" style="73" customWidth="1"/>
    <col min="7182" max="7182" width="18.44140625" style="73" customWidth="1"/>
    <col min="7183" max="7425" width="9" style="73"/>
    <col min="7426" max="7426" width="2.44140625" style="73" customWidth="1"/>
    <col min="7427" max="7428" width="5" style="73" customWidth="1"/>
    <col min="7429" max="7430" width="12.44140625" style="73" customWidth="1"/>
    <col min="7431" max="7431" width="15.6640625" style="73" customWidth="1"/>
    <col min="7432" max="7432" width="12.44140625" style="73" customWidth="1"/>
    <col min="7433" max="7437" width="13.109375" style="73" customWidth="1"/>
    <col min="7438" max="7438" width="18.44140625" style="73" customWidth="1"/>
    <col min="7439" max="7681" width="9" style="73"/>
    <col min="7682" max="7682" width="2.44140625" style="73" customWidth="1"/>
    <col min="7683" max="7684" width="5" style="73" customWidth="1"/>
    <col min="7685" max="7686" width="12.44140625" style="73" customWidth="1"/>
    <col min="7687" max="7687" width="15.6640625" style="73" customWidth="1"/>
    <col min="7688" max="7688" width="12.44140625" style="73" customWidth="1"/>
    <col min="7689" max="7693" width="13.109375" style="73" customWidth="1"/>
    <col min="7694" max="7694" width="18.44140625" style="73" customWidth="1"/>
    <col min="7695" max="7937" width="9" style="73"/>
    <col min="7938" max="7938" width="2.44140625" style="73" customWidth="1"/>
    <col min="7939" max="7940" width="5" style="73" customWidth="1"/>
    <col min="7941" max="7942" width="12.44140625" style="73" customWidth="1"/>
    <col min="7943" max="7943" width="15.6640625" style="73" customWidth="1"/>
    <col min="7944" max="7944" width="12.44140625" style="73" customWidth="1"/>
    <col min="7945" max="7949" width="13.109375" style="73" customWidth="1"/>
    <col min="7950" max="7950" width="18.44140625" style="73" customWidth="1"/>
    <col min="7951" max="8193" width="9" style="73"/>
    <col min="8194" max="8194" width="2.44140625" style="73" customWidth="1"/>
    <col min="8195" max="8196" width="5" style="73" customWidth="1"/>
    <col min="8197" max="8198" width="12.44140625" style="73" customWidth="1"/>
    <col min="8199" max="8199" width="15.6640625" style="73" customWidth="1"/>
    <col min="8200" max="8200" width="12.44140625" style="73" customWidth="1"/>
    <col min="8201" max="8205" width="13.109375" style="73" customWidth="1"/>
    <col min="8206" max="8206" width="18.44140625" style="73" customWidth="1"/>
    <col min="8207" max="8449" width="9" style="73"/>
    <col min="8450" max="8450" width="2.44140625" style="73" customWidth="1"/>
    <col min="8451" max="8452" width="5" style="73" customWidth="1"/>
    <col min="8453" max="8454" width="12.44140625" style="73" customWidth="1"/>
    <col min="8455" max="8455" width="15.6640625" style="73" customWidth="1"/>
    <col min="8456" max="8456" width="12.44140625" style="73" customWidth="1"/>
    <col min="8457" max="8461" width="13.109375" style="73" customWidth="1"/>
    <col min="8462" max="8462" width="18.44140625" style="73" customWidth="1"/>
    <col min="8463" max="8705" width="9" style="73"/>
    <col min="8706" max="8706" width="2.44140625" style="73" customWidth="1"/>
    <col min="8707" max="8708" width="5" style="73" customWidth="1"/>
    <col min="8709" max="8710" width="12.44140625" style="73" customWidth="1"/>
    <col min="8711" max="8711" width="15.6640625" style="73" customWidth="1"/>
    <col min="8712" max="8712" width="12.44140625" style="73" customWidth="1"/>
    <col min="8713" max="8717" width="13.109375" style="73" customWidth="1"/>
    <col min="8718" max="8718" width="18.44140625" style="73" customWidth="1"/>
    <col min="8719" max="8961" width="9" style="73"/>
    <col min="8962" max="8962" width="2.44140625" style="73" customWidth="1"/>
    <col min="8963" max="8964" width="5" style="73" customWidth="1"/>
    <col min="8965" max="8966" width="12.44140625" style="73" customWidth="1"/>
    <col min="8967" max="8967" width="15.6640625" style="73" customWidth="1"/>
    <col min="8968" max="8968" width="12.44140625" style="73" customWidth="1"/>
    <col min="8969" max="8973" width="13.109375" style="73" customWidth="1"/>
    <col min="8974" max="8974" width="18.44140625" style="73" customWidth="1"/>
    <col min="8975" max="9217" width="9" style="73"/>
    <col min="9218" max="9218" width="2.44140625" style="73" customWidth="1"/>
    <col min="9219" max="9220" width="5" style="73" customWidth="1"/>
    <col min="9221" max="9222" width="12.44140625" style="73" customWidth="1"/>
    <col min="9223" max="9223" width="15.6640625" style="73" customWidth="1"/>
    <col min="9224" max="9224" width="12.44140625" style="73" customWidth="1"/>
    <col min="9225" max="9229" width="13.109375" style="73" customWidth="1"/>
    <col min="9230" max="9230" width="18.44140625" style="73" customWidth="1"/>
    <col min="9231" max="9473" width="9" style="73"/>
    <col min="9474" max="9474" width="2.44140625" style="73" customWidth="1"/>
    <col min="9475" max="9476" width="5" style="73" customWidth="1"/>
    <col min="9477" max="9478" width="12.44140625" style="73" customWidth="1"/>
    <col min="9479" max="9479" width="15.6640625" style="73" customWidth="1"/>
    <col min="9480" max="9480" width="12.44140625" style="73" customWidth="1"/>
    <col min="9481" max="9485" width="13.109375" style="73" customWidth="1"/>
    <col min="9486" max="9486" width="18.44140625" style="73" customWidth="1"/>
    <col min="9487" max="9729" width="9" style="73"/>
    <col min="9730" max="9730" width="2.44140625" style="73" customWidth="1"/>
    <col min="9731" max="9732" width="5" style="73" customWidth="1"/>
    <col min="9733" max="9734" width="12.44140625" style="73" customWidth="1"/>
    <col min="9735" max="9735" width="15.6640625" style="73" customWidth="1"/>
    <col min="9736" max="9736" width="12.44140625" style="73" customWidth="1"/>
    <col min="9737" max="9741" width="13.109375" style="73" customWidth="1"/>
    <col min="9742" max="9742" width="18.44140625" style="73" customWidth="1"/>
    <col min="9743" max="9985" width="9" style="73"/>
    <col min="9986" max="9986" width="2.44140625" style="73" customWidth="1"/>
    <col min="9987" max="9988" width="5" style="73" customWidth="1"/>
    <col min="9989" max="9990" width="12.44140625" style="73" customWidth="1"/>
    <col min="9991" max="9991" width="15.6640625" style="73" customWidth="1"/>
    <col min="9992" max="9992" width="12.44140625" style="73" customWidth="1"/>
    <col min="9993" max="9997" width="13.109375" style="73" customWidth="1"/>
    <col min="9998" max="9998" width="18.44140625" style="73" customWidth="1"/>
    <col min="9999" max="10241" width="9" style="73"/>
    <col min="10242" max="10242" width="2.44140625" style="73" customWidth="1"/>
    <col min="10243" max="10244" width="5" style="73" customWidth="1"/>
    <col min="10245" max="10246" width="12.44140625" style="73" customWidth="1"/>
    <col min="10247" max="10247" width="15.6640625" style="73" customWidth="1"/>
    <col min="10248" max="10248" width="12.44140625" style="73" customWidth="1"/>
    <col min="10249" max="10253" width="13.109375" style="73" customWidth="1"/>
    <col min="10254" max="10254" width="18.44140625" style="73" customWidth="1"/>
    <col min="10255" max="10497" width="9" style="73"/>
    <col min="10498" max="10498" width="2.44140625" style="73" customWidth="1"/>
    <col min="10499" max="10500" width="5" style="73" customWidth="1"/>
    <col min="10501" max="10502" width="12.44140625" style="73" customWidth="1"/>
    <col min="10503" max="10503" width="15.6640625" style="73" customWidth="1"/>
    <col min="10504" max="10504" width="12.44140625" style="73" customWidth="1"/>
    <col min="10505" max="10509" width="13.109375" style="73" customWidth="1"/>
    <col min="10510" max="10510" width="18.44140625" style="73" customWidth="1"/>
    <col min="10511" max="10753" width="9" style="73"/>
    <col min="10754" max="10754" width="2.44140625" style="73" customWidth="1"/>
    <col min="10755" max="10756" width="5" style="73" customWidth="1"/>
    <col min="10757" max="10758" width="12.44140625" style="73" customWidth="1"/>
    <col min="10759" max="10759" width="15.6640625" style="73" customWidth="1"/>
    <col min="10760" max="10760" width="12.44140625" style="73" customWidth="1"/>
    <col min="10761" max="10765" width="13.109375" style="73" customWidth="1"/>
    <col min="10766" max="10766" width="18.44140625" style="73" customWidth="1"/>
    <col min="10767" max="11009" width="9" style="73"/>
    <col min="11010" max="11010" width="2.44140625" style="73" customWidth="1"/>
    <col min="11011" max="11012" width="5" style="73" customWidth="1"/>
    <col min="11013" max="11014" width="12.44140625" style="73" customWidth="1"/>
    <col min="11015" max="11015" width="15.6640625" style="73" customWidth="1"/>
    <col min="11016" max="11016" width="12.44140625" style="73" customWidth="1"/>
    <col min="11017" max="11021" width="13.109375" style="73" customWidth="1"/>
    <col min="11022" max="11022" width="18.44140625" style="73" customWidth="1"/>
    <col min="11023" max="11265" width="9" style="73"/>
    <col min="11266" max="11266" width="2.44140625" style="73" customWidth="1"/>
    <col min="11267" max="11268" width="5" style="73" customWidth="1"/>
    <col min="11269" max="11270" width="12.44140625" style="73" customWidth="1"/>
    <col min="11271" max="11271" width="15.6640625" style="73" customWidth="1"/>
    <col min="11272" max="11272" width="12.44140625" style="73" customWidth="1"/>
    <col min="11273" max="11277" width="13.109375" style="73" customWidth="1"/>
    <col min="11278" max="11278" width="18.44140625" style="73" customWidth="1"/>
    <col min="11279" max="11521" width="9" style="73"/>
    <col min="11522" max="11522" width="2.44140625" style="73" customWidth="1"/>
    <col min="11523" max="11524" width="5" style="73" customWidth="1"/>
    <col min="11525" max="11526" width="12.44140625" style="73" customWidth="1"/>
    <col min="11527" max="11527" width="15.6640625" style="73" customWidth="1"/>
    <col min="11528" max="11528" width="12.44140625" style="73" customWidth="1"/>
    <col min="11529" max="11533" width="13.109375" style="73" customWidth="1"/>
    <col min="11534" max="11534" width="18.44140625" style="73" customWidth="1"/>
    <col min="11535" max="11777" width="9" style="73"/>
    <col min="11778" max="11778" width="2.44140625" style="73" customWidth="1"/>
    <col min="11779" max="11780" width="5" style="73" customWidth="1"/>
    <col min="11781" max="11782" width="12.44140625" style="73" customWidth="1"/>
    <col min="11783" max="11783" width="15.6640625" style="73" customWidth="1"/>
    <col min="11784" max="11784" width="12.44140625" style="73" customWidth="1"/>
    <col min="11785" max="11789" width="13.109375" style="73" customWidth="1"/>
    <col min="11790" max="11790" width="18.44140625" style="73" customWidth="1"/>
    <col min="11791" max="12033" width="9" style="73"/>
    <col min="12034" max="12034" width="2.44140625" style="73" customWidth="1"/>
    <col min="12035" max="12036" width="5" style="73" customWidth="1"/>
    <col min="12037" max="12038" width="12.44140625" style="73" customWidth="1"/>
    <col min="12039" max="12039" width="15.6640625" style="73" customWidth="1"/>
    <col min="12040" max="12040" width="12.44140625" style="73" customWidth="1"/>
    <col min="12041" max="12045" width="13.109375" style="73" customWidth="1"/>
    <col min="12046" max="12046" width="18.44140625" style="73" customWidth="1"/>
    <col min="12047" max="12289" width="9" style="73"/>
    <col min="12290" max="12290" width="2.44140625" style="73" customWidth="1"/>
    <col min="12291" max="12292" width="5" style="73" customWidth="1"/>
    <col min="12293" max="12294" width="12.44140625" style="73" customWidth="1"/>
    <col min="12295" max="12295" width="15.6640625" style="73" customWidth="1"/>
    <col min="12296" max="12296" width="12.44140625" style="73" customWidth="1"/>
    <col min="12297" max="12301" width="13.109375" style="73" customWidth="1"/>
    <col min="12302" max="12302" width="18.44140625" style="73" customWidth="1"/>
    <col min="12303" max="12545" width="9" style="73"/>
    <col min="12546" max="12546" width="2.44140625" style="73" customWidth="1"/>
    <col min="12547" max="12548" width="5" style="73" customWidth="1"/>
    <col min="12549" max="12550" width="12.44140625" style="73" customWidth="1"/>
    <col min="12551" max="12551" width="15.6640625" style="73" customWidth="1"/>
    <col min="12552" max="12552" width="12.44140625" style="73" customWidth="1"/>
    <col min="12553" max="12557" width="13.109375" style="73" customWidth="1"/>
    <col min="12558" max="12558" width="18.44140625" style="73" customWidth="1"/>
    <col min="12559" max="12801" width="9" style="73"/>
    <col min="12802" max="12802" width="2.44140625" style="73" customWidth="1"/>
    <col min="12803" max="12804" width="5" style="73" customWidth="1"/>
    <col min="12805" max="12806" width="12.44140625" style="73" customWidth="1"/>
    <col min="12807" max="12807" width="15.6640625" style="73" customWidth="1"/>
    <col min="12808" max="12808" width="12.44140625" style="73" customWidth="1"/>
    <col min="12809" max="12813" width="13.109375" style="73" customWidth="1"/>
    <col min="12814" max="12814" width="18.44140625" style="73" customWidth="1"/>
    <col min="12815" max="13057" width="9" style="73"/>
    <col min="13058" max="13058" width="2.44140625" style="73" customWidth="1"/>
    <col min="13059" max="13060" width="5" style="73" customWidth="1"/>
    <col min="13061" max="13062" width="12.44140625" style="73" customWidth="1"/>
    <col min="13063" max="13063" width="15.6640625" style="73" customWidth="1"/>
    <col min="13064" max="13064" width="12.44140625" style="73" customWidth="1"/>
    <col min="13065" max="13069" width="13.109375" style="73" customWidth="1"/>
    <col min="13070" max="13070" width="18.44140625" style="73" customWidth="1"/>
    <col min="13071" max="13313" width="9" style="73"/>
    <col min="13314" max="13314" width="2.44140625" style="73" customWidth="1"/>
    <col min="13315" max="13316" width="5" style="73" customWidth="1"/>
    <col min="13317" max="13318" width="12.44140625" style="73" customWidth="1"/>
    <col min="13319" max="13319" width="15.6640625" style="73" customWidth="1"/>
    <col min="13320" max="13320" width="12.44140625" style="73" customWidth="1"/>
    <col min="13321" max="13325" width="13.109375" style="73" customWidth="1"/>
    <col min="13326" max="13326" width="18.44140625" style="73" customWidth="1"/>
    <col min="13327" max="13569" width="9" style="73"/>
    <col min="13570" max="13570" width="2.44140625" style="73" customWidth="1"/>
    <col min="13571" max="13572" width="5" style="73" customWidth="1"/>
    <col min="13573" max="13574" width="12.44140625" style="73" customWidth="1"/>
    <col min="13575" max="13575" width="15.6640625" style="73" customWidth="1"/>
    <col min="13576" max="13576" width="12.44140625" style="73" customWidth="1"/>
    <col min="13577" max="13581" width="13.109375" style="73" customWidth="1"/>
    <col min="13582" max="13582" width="18.44140625" style="73" customWidth="1"/>
    <col min="13583" max="13825" width="9" style="73"/>
    <col min="13826" max="13826" width="2.44140625" style="73" customWidth="1"/>
    <col min="13827" max="13828" width="5" style="73" customWidth="1"/>
    <col min="13829" max="13830" width="12.44140625" style="73" customWidth="1"/>
    <col min="13831" max="13831" width="15.6640625" style="73" customWidth="1"/>
    <col min="13832" max="13832" width="12.44140625" style="73" customWidth="1"/>
    <col min="13833" max="13837" width="13.109375" style="73" customWidth="1"/>
    <col min="13838" max="13838" width="18.44140625" style="73" customWidth="1"/>
    <col min="13839" max="14081" width="9" style="73"/>
    <col min="14082" max="14082" width="2.44140625" style="73" customWidth="1"/>
    <col min="14083" max="14084" width="5" style="73" customWidth="1"/>
    <col min="14085" max="14086" width="12.44140625" style="73" customWidth="1"/>
    <col min="14087" max="14087" width="15.6640625" style="73" customWidth="1"/>
    <col min="14088" max="14088" width="12.44140625" style="73" customWidth="1"/>
    <col min="14089" max="14093" width="13.109375" style="73" customWidth="1"/>
    <col min="14094" max="14094" width="18.44140625" style="73" customWidth="1"/>
    <col min="14095" max="14337" width="9" style="73"/>
    <col min="14338" max="14338" width="2.44140625" style="73" customWidth="1"/>
    <col min="14339" max="14340" width="5" style="73" customWidth="1"/>
    <col min="14341" max="14342" width="12.44140625" style="73" customWidth="1"/>
    <col min="14343" max="14343" width="15.6640625" style="73" customWidth="1"/>
    <col min="14344" max="14344" width="12.44140625" style="73" customWidth="1"/>
    <col min="14345" max="14349" width="13.109375" style="73" customWidth="1"/>
    <col min="14350" max="14350" width="18.44140625" style="73" customWidth="1"/>
    <col min="14351" max="14593" width="9" style="73"/>
    <col min="14594" max="14594" width="2.44140625" style="73" customWidth="1"/>
    <col min="14595" max="14596" width="5" style="73" customWidth="1"/>
    <col min="14597" max="14598" width="12.44140625" style="73" customWidth="1"/>
    <col min="14599" max="14599" width="15.6640625" style="73" customWidth="1"/>
    <col min="14600" max="14600" width="12.44140625" style="73" customWidth="1"/>
    <col min="14601" max="14605" width="13.109375" style="73" customWidth="1"/>
    <col min="14606" max="14606" width="18.44140625" style="73" customWidth="1"/>
    <col min="14607" max="14849" width="9" style="73"/>
    <col min="14850" max="14850" width="2.44140625" style="73" customWidth="1"/>
    <col min="14851" max="14852" width="5" style="73" customWidth="1"/>
    <col min="14853" max="14854" width="12.44140625" style="73" customWidth="1"/>
    <col min="14855" max="14855" width="15.6640625" style="73" customWidth="1"/>
    <col min="14856" max="14856" width="12.44140625" style="73" customWidth="1"/>
    <col min="14857" max="14861" width="13.109375" style="73" customWidth="1"/>
    <col min="14862" max="14862" width="18.44140625" style="73" customWidth="1"/>
    <col min="14863" max="15105" width="9" style="73"/>
    <col min="15106" max="15106" width="2.44140625" style="73" customWidth="1"/>
    <col min="15107" max="15108" width="5" style="73" customWidth="1"/>
    <col min="15109" max="15110" width="12.44140625" style="73" customWidth="1"/>
    <col min="15111" max="15111" width="15.6640625" style="73" customWidth="1"/>
    <col min="15112" max="15112" width="12.44140625" style="73" customWidth="1"/>
    <col min="15113" max="15117" width="13.109375" style="73" customWidth="1"/>
    <col min="15118" max="15118" width="18.44140625" style="73" customWidth="1"/>
    <col min="15119" max="15361" width="9" style="73"/>
    <col min="15362" max="15362" width="2.44140625" style="73" customWidth="1"/>
    <col min="15363" max="15364" width="5" style="73" customWidth="1"/>
    <col min="15365" max="15366" width="12.44140625" style="73" customWidth="1"/>
    <col min="15367" max="15367" width="15.6640625" style="73" customWidth="1"/>
    <col min="15368" max="15368" width="12.44140625" style="73" customWidth="1"/>
    <col min="15369" max="15373" width="13.109375" style="73" customWidth="1"/>
    <col min="15374" max="15374" width="18.44140625" style="73" customWidth="1"/>
    <col min="15375" max="15617" width="9" style="73"/>
    <col min="15618" max="15618" width="2.44140625" style="73" customWidth="1"/>
    <col min="15619" max="15620" width="5" style="73" customWidth="1"/>
    <col min="15621" max="15622" width="12.44140625" style="73" customWidth="1"/>
    <col min="15623" max="15623" width="15.6640625" style="73" customWidth="1"/>
    <col min="15624" max="15624" width="12.44140625" style="73" customWidth="1"/>
    <col min="15625" max="15629" width="13.109375" style="73" customWidth="1"/>
    <col min="15630" max="15630" width="18.44140625" style="73" customWidth="1"/>
    <col min="15631" max="15873" width="9" style="73"/>
    <col min="15874" max="15874" width="2.44140625" style="73" customWidth="1"/>
    <col min="15875" max="15876" width="5" style="73" customWidth="1"/>
    <col min="15877" max="15878" width="12.44140625" style="73" customWidth="1"/>
    <col min="15879" max="15879" width="15.6640625" style="73" customWidth="1"/>
    <col min="15880" max="15880" width="12.44140625" style="73" customWidth="1"/>
    <col min="15881" max="15885" width="13.109375" style="73" customWidth="1"/>
    <col min="15886" max="15886" width="18.44140625" style="73" customWidth="1"/>
    <col min="15887" max="16129" width="9" style="73"/>
    <col min="16130" max="16130" width="2.44140625" style="73" customWidth="1"/>
    <col min="16131" max="16132" width="5" style="73" customWidth="1"/>
    <col min="16133" max="16134" width="12.44140625" style="73" customWidth="1"/>
    <col min="16135" max="16135" width="15.6640625" style="73" customWidth="1"/>
    <col min="16136" max="16136" width="12.44140625" style="73" customWidth="1"/>
    <col min="16137" max="16141" width="13.109375" style="73" customWidth="1"/>
    <col min="16142" max="16142" width="18.44140625" style="73" customWidth="1"/>
    <col min="16143" max="16384" width="9" style="73"/>
  </cols>
  <sheetData>
    <row r="1" spans="1:16" ht="18.75" customHeight="1" x14ac:dyDescent="0.2">
      <c r="A1" s="195" t="s">
        <v>124</v>
      </c>
      <c r="B1" s="195"/>
      <c r="C1" s="195"/>
      <c r="D1" s="195"/>
      <c r="E1" s="195"/>
      <c r="F1" s="195"/>
      <c r="G1" s="195"/>
      <c r="H1" s="195"/>
      <c r="I1" s="195"/>
      <c r="J1" s="195"/>
      <c r="K1" s="195"/>
      <c r="L1" s="195"/>
      <c r="M1" s="195"/>
      <c r="N1" s="195"/>
      <c r="O1" s="195"/>
      <c r="P1" s="195"/>
    </row>
    <row r="2" spans="1:16" ht="26.25" customHeight="1" x14ac:dyDescent="0.2">
      <c r="B2" s="247" t="s">
        <v>112</v>
      </c>
      <c r="C2" s="247"/>
      <c r="D2" s="247"/>
      <c r="E2" s="247"/>
      <c r="F2" s="247"/>
      <c r="G2" s="247"/>
      <c r="H2" s="247"/>
      <c r="I2" s="247"/>
      <c r="J2" s="247"/>
      <c r="K2" s="247"/>
      <c r="L2" s="247"/>
      <c r="M2" s="247"/>
      <c r="N2" s="247"/>
    </row>
    <row r="3" spans="1:16" ht="18.75" customHeight="1" thickBot="1" x14ac:dyDescent="0.25">
      <c r="B3" s="72"/>
      <c r="C3" s="72"/>
      <c r="D3" s="72"/>
      <c r="E3" s="72"/>
      <c r="F3" s="72"/>
      <c r="G3" s="72"/>
      <c r="H3" s="72"/>
      <c r="I3" s="72"/>
      <c r="J3" s="72"/>
      <c r="K3" s="72"/>
      <c r="L3" s="72"/>
      <c r="M3" s="72" t="s">
        <v>0</v>
      </c>
      <c r="N3" s="107">
        <f>'シート1.補助金額計算書'!E11</f>
        <v>0</v>
      </c>
    </row>
    <row r="4" spans="1:16" ht="18.75" customHeight="1" x14ac:dyDescent="0.2">
      <c r="B4" s="233" t="s">
        <v>114</v>
      </c>
      <c r="C4" s="233"/>
      <c r="D4" s="233"/>
      <c r="E4" s="233"/>
      <c r="F4" s="233"/>
      <c r="G4" s="233"/>
      <c r="H4" s="233"/>
      <c r="I4" s="233"/>
      <c r="J4" s="233"/>
      <c r="K4" s="233"/>
      <c r="L4" s="233"/>
      <c r="M4" s="233"/>
      <c r="N4" s="233"/>
    </row>
    <row r="5" spans="1:16" ht="22.5" customHeight="1" x14ac:dyDescent="0.2">
      <c r="B5" s="234" t="s">
        <v>117</v>
      </c>
      <c r="C5" s="235"/>
      <c r="D5" s="235"/>
      <c r="E5" s="235"/>
      <c r="F5" s="235"/>
      <c r="G5" s="235"/>
      <c r="H5" s="235"/>
      <c r="I5" s="235"/>
      <c r="J5" s="235"/>
      <c r="K5" s="235"/>
      <c r="L5" s="235"/>
      <c r="M5" s="236"/>
      <c r="N5" s="237" t="s">
        <v>41</v>
      </c>
    </row>
    <row r="6" spans="1:16" ht="18.75" customHeight="1" x14ac:dyDescent="0.2">
      <c r="B6" s="240" t="s">
        <v>115</v>
      </c>
      <c r="C6" s="241"/>
      <c r="D6" s="237" t="s">
        <v>113</v>
      </c>
      <c r="E6" s="246" t="s">
        <v>44</v>
      </c>
      <c r="F6" s="246" t="s">
        <v>122</v>
      </c>
      <c r="G6" s="246" t="s">
        <v>46</v>
      </c>
      <c r="H6" s="78" t="s">
        <v>38</v>
      </c>
      <c r="I6" s="78" t="s">
        <v>123</v>
      </c>
      <c r="J6" s="123" t="s">
        <v>93</v>
      </c>
      <c r="K6" s="78" t="s">
        <v>37</v>
      </c>
      <c r="L6" s="78" t="s">
        <v>149</v>
      </c>
      <c r="M6" s="78" t="s">
        <v>60</v>
      </c>
      <c r="N6" s="238"/>
    </row>
    <row r="7" spans="1:16" ht="18.75" customHeight="1" x14ac:dyDescent="0.2">
      <c r="B7" s="242"/>
      <c r="C7" s="243"/>
      <c r="D7" s="238"/>
      <c r="E7" s="246"/>
      <c r="F7" s="246"/>
      <c r="G7" s="246"/>
      <c r="H7" s="79" t="s">
        <v>48</v>
      </c>
      <c r="I7" s="79" t="s">
        <v>49</v>
      </c>
      <c r="J7" s="124" t="s">
        <v>94</v>
      </c>
      <c r="K7" s="79" t="s">
        <v>95</v>
      </c>
      <c r="L7" s="128" t="s">
        <v>96</v>
      </c>
      <c r="M7" s="79" t="s">
        <v>63</v>
      </c>
      <c r="N7" s="238"/>
    </row>
    <row r="8" spans="1:16" ht="18.75" customHeight="1" x14ac:dyDescent="0.2">
      <c r="A8" s="74"/>
      <c r="B8" s="244"/>
      <c r="C8" s="245"/>
      <c r="D8" s="239"/>
      <c r="E8" s="246"/>
      <c r="F8" s="246"/>
      <c r="G8" s="246"/>
      <c r="H8" s="80" t="s">
        <v>52</v>
      </c>
      <c r="I8" s="80" t="s">
        <v>53</v>
      </c>
      <c r="J8" s="125" t="s">
        <v>52</v>
      </c>
      <c r="K8" s="80" t="s">
        <v>54</v>
      </c>
      <c r="L8" s="80" t="s">
        <v>52</v>
      </c>
      <c r="M8" s="80" t="s">
        <v>55</v>
      </c>
      <c r="N8" s="239"/>
    </row>
    <row r="9" spans="1:16" ht="12.75" customHeight="1" x14ac:dyDescent="0.2">
      <c r="B9" s="224"/>
      <c r="C9" s="225"/>
      <c r="D9" s="228"/>
      <c r="E9" s="228"/>
      <c r="F9" s="228"/>
      <c r="G9" s="228"/>
      <c r="H9" s="218"/>
      <c r="I9" s="218"/>
      <c r="J9" s="218">
        <v>0</v>
      </c>
      <c r="K9" s="214"/>
      <c r="L9" s="220">
        <f>(H9*I9+J9)*$K$9*2</f>
        <v>0</v>
      </c>
      <c r="M9" s="222"/>
      <c r="N9" s="212" t="s">
        <v>116</v>
      </c>
    </row>
    <row r="10" spans="1:16" ht="12.75" customHeight="1" x14ac:dyDescent="0.2">
      <c r="B10" s="226"/>
      <c r="C10" s="227"/>
      <c r="D10" s="229"/>
      <c r="E10" s="229"/>
      <c r="F10" s="229"/>
      <c r="G10" s="229"/>
      <c r="H10" s="219"/>
      <c r="I10" s="219"/>
      <c r="J10" s="219"/>
      <c r="K10" s="214"/>
      <c r="L10" s="221"/>
      <c r="M10" s="223"/>
      <c r="N10" s="213"/>
    </row>
    <row r="11" spans="1:16" ht="12.75" customHeight="1" x14ac:dyDescent="0.2">
      <c r="B11" s="224"/>
      <c r="C11" s="225"/>
      <c r="D11" s="228"/>
      <c r="E11" s="228"/>
      <c r="F11" s="228"/>
      <c r="G11" s="228"/>
      <c r="H11" s="218"/>
      <c r="I11" s="218"/>
      <c r="J11" s="218"/>
      <c r="K11" s="214"/>
      <c r="L11" s="220">
        <f>(H11*I11+J11)*$K$11*2</f>
        <v>0</v>
      </c>
      <c r="M11" s="222"/>
      <c r="N11" s="212" t="s">
        <v>116</v>
      </c>
    </row>
    <row r="12" spans="1:16" ht="12.75" customHeight="1" x14ac:dyDescent="0.2">
      <c r="B12" s="226"/>
      <c r="C12" s="227"/>
      <c r="D12" s="229"/>
      <c r="E12" s="229"/>
      <c r="F12" s="229"/>
      <c r="G12" s="229"/>
      <c r="H12" s="219"/>
      <c r="I12" s="219"/>
      <c r="J12" s="219"/>
      <c r="K12" s="214"/>
      <c r="L12" s="221"/>
      <c r="M12" s="223"/>
      <c r="N12" s="213"/>
    </row>
    <row r="13" spans="1:16" ht="12.75" customHeight="1" x14ac:dyDescent="0.2">
      <c r="B13" s="224"/>
      <c r="C13" s="225"/>
      <c r="D13" s="228"/>
      <c r="E13" s="228"/>
      <c r="F13" s="228"/>
      <c r="G13" s="228"/>
      <c r="H13" s="218"/>
      <c r="I13" s="218"/>
      <c r="J13" s="218"/>
      <c r="K13" s="214"/>
      <c r="L13" s="220">
        <f>(H13*I13+J13)*$K$13*2</f>
        <v>0</v>
      </c>
      <c r="M13" s="222"/>
      <c r="N13" s="212" t="s">
        <v>116</v>
      </c>
    </row>
    <row r="14" spans="1:16" ht="12.75" customHeight="1" x14ac:dyDescent="0.2">
      <c r="B14" s="226"/>
      <c r="C14" s="227"/>
      <c r="D14" s="229"/>
      <c r="E14" s="229"/>
      <c r="F14" s="229"/>
      <c r="G14" s="229"/>
      <c r="H14" s="219"/>
      <c r="I14" s="219"/>
      <c r="J14" s="219"/>
      <c r="K14" s="214"/>
      <c r="L14" s="221"/>
      <c r="M14" s="223"/>
      <c r="N14" s="213"/>
    </row>
    <row r="15" spans="1:16" ht="12.75" customHeight="1" x14ac:dyDescent="0.2">
      <c r="B15" s="224"/>
      <c r="C15" s="225"/>
      <c r="D15" s="228"/>
      <c r="E15" s="228"/>
      <c r="F15" s="228"/>
      <c r="G15" s="228"/>
      <c r="H15" s="218"/>
      <c r="I15" s="218"/>
      <c r="J15" s="218"/>
      <c r="K15" s="214"/>
      <c r="L15" s="220">
        <f>(H15*I15+J15)*$K$15*2</f>
        <v>0</v>
      </c>
      <c r="M15" s="222"/>
      <c r="N15" s="212" t="s">
        <v>116</v>
      </c>
    </row>
    <row r="16" spans="1:16" ht="12.75" customHeight="1" x14ac:dyDescent="0.2">
      <c r="B16" s="226"/>
      <c r="C16" s="227"/>
      <c r="D16" s="229"/>
      <c r="E16" s="229"/>
      <c r="F16" s="229"/>
      <c r="G16" s="229"/>
      <c r="H16" s="219"/>
      <c r="I16" s="219"/>
      <c r="J16" s="219"/>
      <c r="K16" s="214"/>
      <c r="L16" s="221"/>
      <c r="M16" s="223"/>
      <c r="N16" s="213"/>
    </row>
    <row r="17" spans="2:14" ht="12.75" customHeight="1" x14ac:dyDescent="0.2">
      <c r="B17" s="224"/>
      <c r="C17" s="225"/>
      <c r="D17" s="228"/>
      <c r="E17" s="228"/>
      <c r="F17" s="228"/>
      <c r="G17" s="228"/>
      <c r="H17" s="218"/>
      <c r="I17" s="218"/>
      <c r="J17" s="218"/>
      <c r="K17" s="214"/>
      <c r="L17" s="220">
        <f>(H17*I17+J17)*$K$17*2</f>
        <v>0</v>
      </c>
      <c r="M17" s="222"/>
      <c r="N17" s="212" t="s">
        <v>116</v>
      </c>
    </row>
    <row r="18" spans="2:14" ht="12.75" customHeight="1" x14ac:dyDescent="0.2">
      <c r="B18" s="226"/>
      <c r="C18" s="227"/>
      <c r="D18" s="229"/>
      <c r="E18" s="229"/>
      <c r="F18" s="229"/>
      <c r="G18" s="229"/>
      <c r="H18" s="219"/>
      <c r="I18" s="219"/>
      <c r="J18" s="219"/>
      <c r="K18" s="214"/>
      <c r="L18" s="221"/>
      <c r="M18" s="223"/>
      <c r="N18" s="213"/>
    </row>
    <row r="19" spans="2:14" ht="12.75" customHeight="1" x14ac:dyDescent="0.2">
      <c r="B19" s="224"/>
      <c r="C19" s="225"/>
      <c r="D19" s="228"/>
      <c r="E19" s="228"/>
      <c r="F19" s="228"/>
      <c r="G19" s="228"/>
      <c r="H19" s="218"/>
      <c r="I19" s="218"/>
      <c r="J19" s="218"/>
      <c r="K19" s="214"/>
      <c r="L19" s="220">
        <f>(H19*I19+J19)*$K$19*2</f>
        <v>0</v>
      </c>
      <c r="M19" s="222"/>
      <c r="N19" s="212" t="s">
        <v>116</v>
      </c>
    </row>
    <row r="20" spans="2:14" ht="12.75" customHeight="1" x14ac:dyDescent="0.2">
      <c r="B20" s="226"/>
      <c r="C20" s="227"/>
      <c r="D20" s="229"/>
      <c r="E20" s="229"/>
      <c r="F20" s="229"/>
      <c r="G20" s="229"/>
      <c r="H20" s="219"/>
      <c r="I20" s="219"/>
      <c r="J20" s="219"/>
      <c r="K20" s="214"/>
      <c r="L20" s="221"/>
      <c r="M20" s="223"/>
      <c r="N20" s="213"/>
    </row>
    <row r="21" spans="2:14" ht="12.75" customHeight="1" x14ac:dyDescent="0.2">
      <c r="B21" s="224"/>
      <c r="C21" s="225"/>
      <c r="D21" s="228"/>
      <c r="E21" s="228"/>
      <c r="F21" s="228"/>
      <c r="G21" s="228"/>
      <c r="H21" s="218"/>
      <c r="I21" s="218"/>
      <c r="J21" s="218"/>
      <c r="K21" s="214"/>
      <c r="L21" s="220">
        <f>(H21*I21+J21)*$K$21*2</f>
        <v>0</v>
      </c>
      <c r="M21" s="222"/>
      <c r="N21" s="212" t="s">
        <v>116</v>
      </c>
    </row>
    <row r="22" spans="2:14" ht="12.75" customHeight="1" x14ac:dyDescent="0.2">
      <c r="B22" s="226"/>
      <c r="C22" s="227"/>
      <c r="D22" s="229"/>
      <c r="E22" s="229"/>
      <c r="F22" s="229"/>
      <c r="G22" s="229"/>
      <c r="H22" s="219"/>
      <c r="I22" s="219"/>
      <c r="J22" s="219"/>
      <c r="K22" s="214"/>
      <c r="L22" s="221"/>
      <c r="M22" s="223"/>
      <c r="N22" s="213"/>
    </row>
    <row r="23" spans="2:14" ht="12.75" customHeight="1" x14ac:dyDescent="0.2">
      <c r="B23" s="224"/>
      <c r="C23" s="225"/>
      <c r="D23" s="228"/>
      <c r="E23" s="228"/>
      <c r="F23" s="228"/>
      <c r="G23" s="228"/>
      <c r="H23" s="222"/>
      <c r="I23" s="222"/>
      <c r="J23" s="222"/>
      <c r="K23" s="214"/>
      <c r="L23" s="220">
        <f>(H23*I23+J23)*$K$23*2</f>
        <v>0</v>
      </c>
      <c r="M23" s="222"/>
      <c r="N23" s="212" t="s">
        <v>116</v>
      </c>
    </row>
    <row r="24" spans="2:14" ht="12.75" customHeight="1" x14ac:dyDescent="0.2">
      <c r="B24" s="226"/>
      <c r="C24" s="227"/>
      <c r="D24" s="229"/>
      <c r="E24" s="229"/>
      <c r="F24" s="229"/>
      <c r="G24" s="229"/>
      <c r="H24" s="223"/>
      <c r="I24" s="223"/>
      <c r="J24" s="223"/>
      <c r="K24" s="214"/>
      <c r="L24" s="221"/>
      <c r="M24" s="223"/>
      <c r="N24" s="213"/>
    </row>
    <row r="25" spans="2:14" ht="18.75" customHeight="1" x14ac:dyDescent="0.2">
      <c r="B25" s="215" t="s">
        <v>5</v>
      </c>
      <c r="C25" s="216"/>
      <c r="D25" s="216"/>
      <c r="E25" s="216"/>
      <c r="F25" s="216"/>
      <c r="G25" s="216"/>
      <c r="H25" s="216"/>
      <c r="I25" s="216"/>
      <c r="J25" s="216"/>
      <c r="K25" s="217"/>
      <c r="L25" s="75">
        <f>SUM(L9:L24)</f>
        <v>0</v>
      </c>
      <c r="M25" s="76">
        <f>SUM(M9:M24)</f>
        <v>0</v>
      </c>
      <c r="N25" s="77"/>
    </row>
    <row r="28" spans="2:14" ht="18.75" hidden="1" customHeight="1" x14ac:dyDescent="0.2">
      <c r="B28" s="233" t="s">
        <v>64</v>
      </c>
      <c r="C28" s="233"/>
      <c r="D28" s="233"/>
      <c r="E28" s="233"/>
      <c r="F28" s="233"/>
      <c r="G28" s="233"/>
      <c r="H28" s="233"/>
      <c r="I28" s="233"/>
      <c r="J28" s="233"/>
      <c r="K28" s="233"/>
      <c r="L28" s="233"/>
      <c r="M28" s="233"/>
      <c r="N28" s="233"/>
    </row>
    <row r="29" spans="2:14" ht="18.75" hidden="1" customHeight="1" x14ac:dyDescent="0.2">
      <c r="B29" s="234" t="s">
        <v>40</v>
      </c>
      <c r="C29" s="235"/>
      <c r="D29" s="235"/>
      <c r="E29" s="235"/>
      <c r="F29" s="235"/>
      <c r="G29" s="235"/>
      <c r="H29" s="235"/>
      <c r="I29" s="235"/>
      <c r="J29" s="235"/>
      <c r="K29" s="235"/>
      <c r="L29" s="235"/>
      <c r="M29" s="236"/>
      <c r="N29" s="237" t="s">
        <v>41</v>
      </c>
    </row>
    <row r="30" spans="2:14" ht="18.75" hidden="1" customHeight="1" x14ac:dyDescent="0.2">
      <c r="B30" s="240" t="s">
        <v>42</v>
      </c>
      <c r="C30" s="241"/>
      <c r="D30" s="237" t="s">
        <v>43</v>
      </c>
      <c r="E30" s="246" t="s">
        <v>44</v>
      </c>
      <c r="F30" s="246" t="s">
        <v>45</v>
      </c>
      <c r="G30" s="246" t="s">
        <v>46</v>
      </c>
      <c r="H30" s="78" t="s">
        <v>38</v>
      </c>
      <c r="I30" s="78" t="s">
        <v>47</v>
      </c>
      <c r="J30" s="123"/>
      <c r="K30" s="78" t="s">
        <v>37</v>
      </c>
      <c r="L30" s="78" t="s">
        <v>39</v>
      </c>
      <c r="M30" s="78" t="s">
        <v>60</v>
      </c>
      <c r="N30" s="238"/>
    </row>
    <row r="31" spans="2:14" ht="18.75" hidden="1" customHeight="1" x14ac:dyDescent="0.2">
      <c r="B31" s="242"/>
      <c r="C31" s="243"/>
      <c r="D31" s="238"/>
      <c r="E31" s="246"/>
      <c r="F31" s="246"/>
      <c r="G31" s="246"/>
      <c r="H31" s="79" t="s">
        <v>48</v>
      </c>
      <c r="I31" s="79" t="s">
        <v>49</v>
      </c>
      <c r="J31" s="124"/>
      <c r="K31" s="79" t="s">
        <v>50</v>
      </c>
      <c r="L31" s="79" t="s">
        <v>51</v>
      </c>
      <c r="M31" s="79" t="s">
        <v>61</v>
      </c>
      <c r="N31" s="238"/>
    </row>
    <row r="32" spans="2:14" ht="18.75" hidden="1" customHeight="1" x14ac:dyDescent="0.2">
      <c r="B32" s="244"/>
      <c r="C32" s="245"/>
      <c r="D32" s="239"/>
      <c r="E32" s="246"/>
      <c r="F32" s="246"/>
      <c r="G32" s="246"/>
      <c r="H32" s="80" t="s">
        <v>52</v>
      </c>
      <c r="I32" s="80" t="s">
        <v>53</v>
      </c>
      <c r="J32" s="125"/>
      <c r="K32" s="80" t="s">
        <v>54</v>
      </c>
      <c r="L32" s="80" t="s">
        <v>52</v>
      </c>
      <c r="M32" s="80" t="s">
        <v>55</v>
      </c>
      <c r="N32" s="239"/>
    </row>
    <row r="33" spans="2:14" ht="18.75" hidden="1" customHeight="1" x14ac:dyDescent="0.2">
      <c r="B33" s="224"/>
      <c r="C33" s="225"/>
      <c r="D33" s="228"/>
      <c r="E33" s="228"/>
      <c r="F33" s="228"/>
      <c r="G33" s="228"/>
      <c r="H33" s="218"/>
      <c r="I33" s="218"/>
      <c r="J33" s="121"/>
      <c r="K33" s="230"/>
      <c r="L33" s="220">
        <f>H33*I33*$K$9</f>
        <v>0</v>
      </c>
      <c r="M33" s="222"/>
      <c r="N33" s="210"/>
    </row>
    <row r="34" spans="2:14" ht="18.75" hidden="1" customHeight="1" x14ac:dyDescent="0.2">
      <c r="B34" s="226"/>
      <c r="C34" s="227"/>
      <c r="D34" s="229"/>
      <c r="E34" s="229"/>
      <c r="F34" s="229"/>
      <c r="G34" s="229"/>
      <c r="H34" s="219"/>
      <c r="I34" s="219"/>
      <c r="J34" s="126"/>
      <c r="K34" s="231"/>
      <c r="L34" s="221"/>
      <c r="M34" s="223"/>
      <c r="N34" s="211"/>
    </row>
    <row r="35" spans="2:14" ht="18.75" hidden="1" customHeight="1" x14ac:dyDescent="0.2">
      <c r="B35" s="224"/>
      <c r="C35" s="225"/>
      <c r="D35" s="228"/>
      <c r="E35" s="228"/>
      <c r="F35" s="228"/>
      <c r="G35" s="228"/>
      <c r="H35" s="218"/>
      <c r="I35" s="218"/>
      <c r="J35" s="126"/>
      <c r="K35" s="231"/>
      <c r="L35" s="220">
        <f t="shared" ref="L35" si="0">H35*I35*$K$9</f>
        <v>0</v>
      </c>
      <c r="M35" s="222"/>
      <c r="N35" s="210"/>
    </row>
    <row r="36" spans="2:14" ht="18.75" hidden="1" customHeight="1" x14ac:dyDescent="0.2">
      <c r="B36" s="226"/>
      <c r="C36" s="227"/>
      <c r="D36" s="229"/>
      <c r="E36" s="229"/>
      <c r="F36" s="229"/>
      <c r="G36" s="229"/>
      <c r="H36" s="219"/>
      <c r="I36" s="219"/>
      <c r="J36" s="126"/>
      <c r="K36" s="231"/>
      <c r="L36" s="221"/>
      <c r="M36" s="223"/>
      <c r="N36" s="211"/>
    </row>
    <row r="37" spans="2:14" ht="18.75" hidden="1" customHeight="1" x14ac:dyDescent="0.2">
      <c r="B37" s="224"/>
      <c r="C37" s="225"/>
      <c r="D37" s="228"/>
      <c r="E37" s="228"/>
      <c r="F37" s="228"/>
      <c r="G37" s="228"/>
      <c r="H37" s="218"/>
      <c r="I37" s="218"/>
      <c r="J37" s="126"/>
      <c r="K37" s="231"/>
      <c r="L37" s="220">
        <f t="shared" ref="L37" si="1">H37*I37*$K$9</f>
        <v>0</v>
      </c>
      <c r="M37" s="222"/>
      <c r="N37" s="210"/>
    </row>
    <row r="38" spans="2:14" ht="18.75" hidden="1" customHeight="1" x14ac:dyDescent="0.2">
      <c r="B38" s="226"/>
      <c r="C38" s="227"/>
      <c r="D38" s="229"/>
      <c r="E38" s="229"/>
      <c r="F38" s="229"/>
      <c r="G38" s="229"/>
      <c r="H38" s="219"/>
      <c r="I38" s="219"/>
      <c r="J38" s="126"/>
      <c r="K38" s="231"/>
      <c r="L38" s="221"/>
      <c r="M38" s="223"/>
      <c r="N38" s="211"/>
    </row>
    <row r="39" spans="2:14" ht="18.75" hidden="1" customHeight="1" x14ac:dyDescent="0.2">
      <c r="B39" s="224"/>
      <c r="C39" s="225"/>
      <c r="D39" s="228"/>
      <c r="E39" s="228"/>
      <c r="F39" s="228"/>
      <c r="G39" s="228"/>
      <c r="H39" s="218"/>
      <c r="I39" s="218"/>
      <c r="J39" s="126"/>
      <c r="K39" s="231"/>
      <c r="L39" s="220">
        <f t="shared" ref="L39" si="2">H39*I39*$K$9</f>
        <v>0</v>
      </c>
      <c r="M39" s="222"/>
      <c r="N39" s="210"/>
    </row>
    <row r="40" spans="2:14" ht="18.75" hidden="1" customHeight="1" x14ac:dyDescent="0.2">
      <c r="B40" s="226"/>
      <c r="C40" s="227"/>
      <c r="D40" s="229"/>
      <c r="E40" s="229"/>
      <c r="F40" s="229"/>
      <c r="G40" s="229"/>
      <c r="H40" s="219"/>
      <c r="I40" s="219"/>
      <c r="J40" s="126"/>
      <c r="K40" s="231"/>
      <c r="L40" s="221"/>
      <c r="M40" s="223"/>
      <c r="N40" s="211"/>
    </row>
    <row r="41" spans="2:14" ht="18.75" hidden="1" customHeight="1" x14ac:dyDescent="0.2">
      <c r="B41" s="224"/>
      <c r="C41" s="225"/>
      <c r="D41" s="228"/>
      <c r="E41" s="228"/>
      <c r="F41" s="228"/>
      <c r="G41" s="228"/>
      <c r="H41" s="218"/>
      <c r="I41" s="218"/>
      <c r="J41" s="126"/>
      <c r="K41" s="231"/>
      <c r="L41" s="220">
        <f t="shared" ref="L41" si="3">H41*I41*$K$9</f>
        <v>0</v>
      </c>
      <c r="M41" s="222"/>
      <c r="N41" s="210"/>
    </row>
    <row r="42" spans="2:14" ht="18.75" hidden="1" customHeight="1" x14ac:dyDescent="0.2">
      <c r="B42" s="226"/>
      <c r="C42" s="227"/>
      <c r="D42" s="229"/>
      <c r="E42" s="229"/>
      <c r="F42" s="229"/>
      <c r="G42" s="229"/>
      <c r="H42" s="219"/>
      <c r="I42" s="219"/>
      <c r="J42" s="126"/>
      <c r="K42" s="231"/>
      <c r="L42" s="221"/>
      <c r="M42" s="223"/>
      <c r="N42" s="211"/>
    </row>
    <row r="43" spans="2:14" ht="18.75" hidden="1" customHeight="1" x14ac:dyDescent="0.2">
      <c r="B43" s="224"/>
      <c r="C43" s="225"/>
      <c r="D43" s="228"/>
      <c r="E43" s="228"/>
      <c r="F43" s="228"/>
      <c r="G43" s="228"/>
      <c r="H43" s="218"/>
      <c r="I43" s="218"/>
      <c r="J43" s="126"/>
      <c r="K43" s="231"/>
      <c r="L43" s="220">
        <f t="shared" ref="L43" si="4">H43*I43*$K$9</f>
        <v>0</v>
      </c>
      <c r="M43" s="222"/>
      <c r="N43" s="210"/>
    </row>
    <row r="44" spans="2:14" ht="18.75" hidden="1" customHeight="1" x14ac:dyDescent="0.2">
      <c r="B44" s="226"/>
      <c r="C44" s="227"/>
      <c r="D44" s="229"/>
      <c r="E44" s="229"/>
      <c r="F44" s="229"/>
      <c r="G44" s="229"/>
      <c r="H44" s="219"/>
      <c r="I44" s="219"/>
      <c r="J44" s="126"/>
      <c r="K44" s="231"/>
      <c r="L44" s="221"/>
      <c r="M44" s="223"/>
      <c r="N44" s="211"/>
    </row>
    <row r="45" spans="2:14" ht="18.75" hidden="1" customHeight="1" x14ac:dyDescent="0.2">
      <c r="B45" s="224"/>
      <c r="C45" s="225"/>
      <c r="D45" s="228"/>
      <c r="E45" s="228"/>
      <c r="F45" s="228"/>
      <c r="G45" s="228"/>
      <c r="H45" s="218"/>
      <c r="I45" s="218"/>
      <c r="J45" s="126"/>
      <c r="K45" s="231"/>
      <c r="L45" s="220">
        <f t="shared" ref="L45" si="5">H45*I45*$K$9</f>
        <v>0</v>
      </c>
      <c r="M45" s="222"/>
      <c r="N45" s="210"/>
    </row>
    <row r="46" spans="2:14" ht="18.75" hidden="1" customHeight="1" x14ac:dyDescent="0.2">
      <c r="B46" s="226"/>
      <c r="C46" s="227"/>
      <c r="D46" s="229"/>
      <c r="E46" s="229"/>
      <c r="F46" s="229"/>
      <c r="G46" s="229"/>
      <c r="H46" s="219"/>
      <c r="I46" s="219"/>
      <c r="J46" s="126"/>
      <c r="K46" s="231"/>
      <c r="L46" s="221"/>
      <c r="M46" s="223"/>
      <c r="N46" s="211"/>
    </row>
    <row r="47" spans="2:14" ht="18.75" hidden="1" customHeight="1" x14ac:dyDescent="0.2">
      <c r="B47" s="224"/>
      <c r="C47" s="225"/>
      <c r="D47" s="228"/>
      <c r="E47" s="228"/>
      <c r="F47" s="228"/>
      <c r="G47" s="228"/>
      <c r="H47" s="222"/>
      <c r="I47" s="222"/>
      <c r="J47" s="127"/>
      <c r="K47" s="231"/>
      <c r="L47" s="220">
        <f t="shared" ref="L47" si="6">H47*I47*$K$9</f>
        <v>0</v>
      </c>
      <c r="M47" s="222"/>
      <c r="N47" s="210"/>
    </row>
    <row r="48" spans="2:14" ht="18.75" hidden="1" customHeight="1" x14ac:dyDescent="0.2">
      <c r="B48" s="226"/>
      <c r="C48" s="227"/>
      <c r="D48" s="229"/>
      <c r="E48" s="229"/>
      <c r="F48" s="229"/>
      <c r="G48" s="229"/>
      <c r="H48" s="223"/>
      <c r="I48" s="223"/>
      <c r="J48" s="122"/>
      <c r="K48" s="232"/>
      <c r="L48" s="221"/>
      <c r="M48" s="223"/>
      <c r="N48" s="211"/>
    </row>
    <row r="49" spans="2:14" ht="18.75" hidden="1" customHeight="1" x14ac:dyDescent="0.2">
      <c r="B49" s="215" t="s">
        <v>5</v>
      </c>
      <c r="C49" s="216"/>
      <c r="D49" s="216"/>
      <c r="E49" s="216"/>
      <c r="F49" s="216"/>
      <c r="G49" s="216"/>
      <c r="H49" s="216"/>
      <c r="I49" s="216"/>
      <c r="J49" s="216"/>
      <c r="K49" s="217"/>
      <c r="L49" s="75">
        <f>SUM(L33:L48)</f>
        <v>0</v>
      </c>
      <c r="M49" s="76">
        <f>SUM(M33:M48)</f>
        <v>0</v>
      </c>
      <c r="N49" s="77"/>
    </row>
    <row r="50" spans="2:14" ht="18.75" customHeight="1" x14ac:dyDescent="0.2">
      <c r="B50" s="81"/>
      <c r="C50" s="81"/>
      <c r="D50" s="81"/>
      <c r="E50" s="81"/>
      <c r="F50" s="81"/>
      <c r="G50" s="81"/>
      <c r="H50" s="81"/>
      <c r="I50" s="81"/>
      <c r="J50" s="81"/>
      <c r="K50" s="81"/>
      <c r="L50" s="82"/>
      <c r="M50" s="83"/>
      <c r="N50" s="84"/>
    </row>
    <row r="51" spans="2:14" ht="18.75" customHeight="1" x14ac:dyDescent="0.2">
      <c r="B51" s="73" t="s">
        <v>56</v>
      </c>
    </row>
  </sheetData>
  <mergeCells count="197">
    <mergeCell ref="A1:P1"/>
    <mergeCell ref="B2:N2"/>
    <mergeCell ref="B4:N4"/>
    <mergeCell ref="B5:M5"/>
    <mergeCell ref="N5:N8"/>
    <mergeCell ref="B6:C8"/>
    <mergeCell ref="D6:D8"/>
    <mergeCell ref="E6:E8"/>
    <mergeCell ref="F6:F8"/>
    <mergeCell ref="G6:G8"/>
    <mergeCell ref="I9:I10"/>
    <mergeCell ref="L9:L10"/>
    <mergeCell ref="M9:M10"/>
    <mergeCell ref="N9:N10"/>
    <mergeCell ref="B11:C12"/>
    <mergeCell ref="D11:D12"/>
    <mergeCell ref="E11:E12"/>
    <mergeCell ref="F11:F12"/>
    <mergeCell ref="G11:G12"/>
    <mergeCell ref="B9:C10"/>
    <mergeCell ref="D9:D10"/>
    <mergeCell ref="E9:E10"/>
    <mergeCell ref="F9:F10"/>
    <mergeCell ref="G9:G10"/>
    <mergeCell ref="H9:H10"/>
    <mergeCell ref="H11:H12"/>
    <mergeCell ref="I11:I12"/>
    <mergeCell ref="L11:L12"/>
    <mergeCell ref="M11:M12"/>
    <mergeCell ref="N11:N12"/>
    <mergeCell ref="J9:J10"/>
    <mergeCell ref="J11:J12"/>
    <mergeCell ref="N13:N14"/>
    <mergeCell ref="B15:C16"/>
    <mergeCell ref="D15:D16"/>
    <mergeCell ref="E15:E16"/>
    <mergeCell ref="F15:F16"/>
    <mergeCell ref="G15:G16"/>
    <mergeCell ref="H15:H16"/>
    <mergeCell ref="I15:I16"/>
    <mergeCell ref="L15:L16"/>
    <mergeCell ref="M15:M16"/>
    <mergeCell ref="N15:N16"/>
    <mergeCell ref="K13:K14"/>
    <mergeCell ref="K15:K16"/>
    <mergeCell ref="J13:J14"/>
    <mergeCell ref="J15:J16"/>
    <mergeCell ref="B13:C14"/>
    <mergeCell ref="D13:D14"/>
    <mergeCell ref="E13:E14"/>
    <mergeCell ref="F13:F14"/>
    <mergeCell ref="G13:G14"/>
    <mergeCell ref="H13:H14"/>
    <mergeCell ref="I13:I14"/>
    <mergeCell ref="L13:L14"/>
    <mergeCell ref="M13:M14"/>
    <mergeCell ref="B17:C18"/>
    <mergeCell ref="D17:D18"/>
    <mergeCell ref="E17:E18"/>
    <mergeCell ref="F17:F18"/>
    <mergeCell ref="G17:G18"/>
    <mergeCell ref="H17:H18"/>
    <mergeCell ref="I17:I18"/>
    <mergeCell ref="L17:L18"/>
    <mergeCell ref="M17:M18"/>
    <mergeCell ref="K17:K18"/>
    <mergeCell ref="J17:J18"/>
    <mergeCell ref="B19:C20"/>
    <mergeCell ref="D19:D20"/>
    <mergeCell ref="E19:E20"/>
    <mergeCell ref="F19:F20"/>
    <mergeCell ref="G19:G20"/>
    <mergeCell ref="H19:H20"/>
    <mergeCell ref="I19:I20"/>
    <mergeCell ref="L19:L20"/>
    <mergeCell ref="M19:M20"/>
    <mergeCell ref="K19:K20"/>
    <mergeCell ref="J19:J20"/>
    <mergeCell ref="B21:C22"/>
    <mergeCell ref="D21:D22"/>
    <mergeCell ref="E21:E22"/>
    <mergeCell ref="F21:F22"/>
    <mergeCell ref="G21:G22"/>
    <mergeCell ref="H21:H22"/>
    <mergeCell ref="I21:I22"/>
    <mergeCell ref="L21:L22"/>
    <mergeCell ref="M21:M22"/>
    <mergeCell ref="K21:K22"/>
    <mergeCell ref="J21:J22"/>
    <mergeCell ref="B23:C24"/>
    <mergeCell ref="D23:D24"/>
    <mergeCell ref="E23:E24"/>
    <mergeCell ref="F23:F24"/>
    <mergeCell ref="G23:G24"/>
    <mergeCell ref="B28:N28"/>
    <mergeCell ref="B29:M29"/>
    <mergeCell ref="N29:N32"/>
    <mergeCell ref="B30:C32"/>
    <mergeCell ref="D30:D32"/>
    <mergeCell ref="E30:E32"/>
    <mergeCell ref="F30:F32"/>
    <mergeCell ref="G30:G32"/>
    <mergeCell ref="H23:H24"/>
    <mergeCell ref="I23:I24"/>
    <mergeCell ref="L23:L24"/>
    <mergeCell ref="M23:M24"/>
    <mergeCell ref="N23:N24"/>
    <mergeCell ref="B25:K25"/>
    <mergeCell ref="K23:K24"/>
    <mergeCell ref="J23:J24"/>
    <mergeCell ref="I33:I34"/>
    <mergeCell ref="K33:K48"/>
    <mergeCell ref="L33:L34"/>
    <mergeCell ref="M33:M34"/>
    <mergeCell ref="N33:N34"/>
    <mergeCell ref="B35:C36"/>
    <mergeCell ref="D35:D36"/>
    <mergeCell ref="E35:E36"/>
    <mergeCell ref="F35:F36"/>
    <mergeCell ref="G35:G36"/>
    <mergeCell ref="B33:C34"/>
    <mergeCell ref="D33:D34"/>
    <mergeCell ref="E33:E34"/>
    <mergeCell ref="F33:F34"/>
    <mergeCell ref="G33:G34"/>
    <mergeCell ref="H33:H34"/>
    <mergeCell ref="H35:H36"/>
    <mergeCell ref="I35:I36"/>
    <mergeCell ref="L35:L36"/>
    <mergeCell ref="M35:M36"/>
    <mergeCell ref="N35:N36"/>
    <mergeCell ref="B37:C38"/>
    <mergeCell ref="D37:D38"/>
    <mergeCell ref="E37:E38"/>
    <mergeCell ref="F37:F38"/>
    <mergeCell ref="G37:G38"/>
    <mergeCell ref="H37:H38"/>
    <mergeCell ref="I37:I38"/>
    <mergeCell ref="L37:L38"/>
    <mergeCell ref="M37:M38"/>
    <mergeCell ref="N37:N38"/>
    <mergeCell ref="B39:C40"/>
    <mergeCell ref="D39:D40"/>
    <mergeCell ref="E39:E40"/>
    <mergeCell ref="F39:F40"/>
    <mergeCell ref="G39:G40"/>
    <mergeCell ref="H39:H40"/>
    <mergeCell ref="I39:I40"/>
    <mergeCell ref="L39:L40"/>
    <mergeCell ref="M39:M40"/>
    <mergeCell ref="N39:N40"/>
    <mergeCell ref="B41:C42"/>
    <mergeCell ref="D41:D42"/>
    <mergeCell ref="E41:E42"/>
    <mergeCell ref="F41:F42"/>
    <mergeCell ref="G41:G42"/>
    <mergeCell ref="H41:H42"/>
    <mergeCell ref="I41:I42"/>
    <mergeCell ref="L41:L42"/>
    <mergeCell ref="M41:M42"/>
    <mergeCell ref="I47:I48"/>
    <mergeCell ref="L47:L48"/>
    <mergeCell ref="M47:M48"/>
    <mergeCell ref="N47:N48"/>
    <mergeCell ref="B43:C44"/>
    <mergeCell ref="D43:D44"/>
    <mergeCell ref="E43:E44"/>
    <mergeCell ref="F43:F44"/>
    <mergeCell ref="G43:G44"/>
    <mergeCell ref="H43:H44"/>
    <mergeCell ref="I43:I44"/>
    <mergeCell ref="L43:L44"/>
    <mergeCell ref="M43:M44"/>
    <mergeCell ref="N41:N42"/>
    <mergeCell ref="N43:N44"/>
    <mergeCell ref="N21:N22"/>
    <mergeCell ref="N17:N18"/>
    <mergeCell ref="N19:N20"/>
    <mergeCell ref="K9:K10"/>
    <mergeCell ref="K11:K12"/>
    <mergeCell ref="B49:K49"/>
    <mergeCell ref="H45:H46"/>
    <mergeCell ref="I45:I46"/>
    <mergeCell ref="L45:L46"/>
    <mergeCell ref="M45:M46"/>
    <mergeCell ref="N45:N46"/>
    <mergeCell ref="B47:C48"/>
    <mergeCell ref="D47:D48"/>
    <mergeCell ref="E47:E48"/>
    <mergeCell ref="F47:F48"/>
    <mergeCell ref="G47:G48"/>
    <mergeCell ref="B45:C46"/>
    <mergeCell ref="D45:D46"/>
    <mergeCell ref="E45:E46"/>
    <mergeCell ref="F45:F46"/>
    <mergeCell ref="G45:G46"/>
    <mergeCell ref="H47:H48"/>
  </mergeCells>
  <phoneticPr fontId="4"/>
  <conditionalFormatting sqref="G5:K7">
    <cfRule type="expression" dxfId="3" priority="2">
      <formula>#REF!=""</formula>
    </cfRule>
  </conditionalFormatting>
  <conditionalFormatting sqref="G29:K31">
    <cfRule type="expression" dxfId="2" priority="1">
      <formula>#REF!=""</formula>
    </cfRule>
  </conditionalFormatting>
  <printOptions horizontalCentered="1"/>
  <pageMargins left="0.70866141732283472" right="0.70866141732283472" top="0.74803149606299213" bottom="0.74803149606299213"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A1:S27"/>
  <sheetViews>
    <sheetView view="pageBreakPreview" zoomScaleNormal="100" zoomScaleSheetLayoutView="100" workbookViewId="0">
      <selection activeCell="C14" sqref="C14:E14"/>
    </sheetView>
  </sheetViews>
  <sheetFormatPr defaultColWidth="9" defaultRowHeight="14.4" x14ac:dyDescent="0.2"/>
  <cols>
    <col min="1" max="2" width="2.44140625" style="9" customWidth="1"/>
    <col min="3" max="3" width="17.109375" style="10" customWidth="1"/>
    <col min="4" max="4" width="16.44140625" style="10" customWidth="1"/>
    <col min="5" max="5" width="15.109375" style="10" customWidth="1"/>
    <col min="6" max="6" width="15.109375" style="9" customWidth="1"/>
    <col min="7" max="7" width="15.77734375" style="9" customWidth="1"/>
    <col min="8" max="8" width="17.21875" style="9" customWidth="1"/>
    <col min="9" max="9" width="0.33203125" style="9" customWidth="1"/>
    <col min="10" max="10" width="11.6640625" style="9" bestFit="1" customWidth="1"/>
    <col min="11" max="11" width="9" style="9"/>
    <col min="12" max="12" width="13.33203125" style="9" bestFit="1" customWidth="1"/>
    <col min="13" max="16384" width="9" style="9"/>
  </cols>
  <sheetData>
    <row r="1" spans="1:19" x14ac:dyDescent="0.2">
      <c r="A1" s="195" t="s">
        <v>146</v>
      </c>
      <c r="B1" s="195"/>
      <c r="C1" s="195"/>
      <c r="D1" s="195"/>
      <c r="E1" s="195"/>
      <c r="F1" s="195"/>
      <c r="G1" s="195"/>
      <c r="H1" s="195"/>
      <c r="I1" s="195"/>
      <c r="J1" s="195"/>
      <c r="K1" s="195"/>
      <c r="L1" s="195"/>
      <c r="M1" s="195"/>
      <c r="N1" s="195"/>
      <c r="O1" s="195"/>
      <c r="P1" s="23"/>
      <c r="Q1" s="23"/>
      <c r="R1" s="23"/>
      <c r="S1" s="23"/>
    </row>
    <row r="2" spans="1:19" x14ac:dyDescent="0.2">
      <c r="E2" s="23"/>
      <c r="F2" s="24"/>
      <c r="G2" s="24"/>
      <c r="H2" s="23"/>
      <c r="I2" s="23"/>
      <c r="J2" s="23"/>
      <c r="K2" s="23"/>
      <c r="L2" s="23"/>
      <c r="M2" s="23"/>
      <c r="N2" s="23"/>
      <c r="O2" s="23"/>
      <c r="P2" s="23"/>
      <c r="Q2" s="23"/>
      <c r="R2" s="23"/>
      <c r="S2" s="23"/>
    </row>
    <row r="3" spans="1:19" x14ac:dyDescent="0.2">
      <c r="E3" s="23"/>
      <c r="F3" s="24"/>
      <c r="G3" s="24"/>
      <c r="H3" s="23"/>
      <c r="I3" s="23"/>
      <c r="J3" s="23"/>
      <c r="K3" s="23"/>
      <c r="L3" s="23"/>
      <c r="M3" s="23"/>
      <c r="N3" s="23"/>
      <c r="O3" s="23"/>
      <c r="P3" s="23"/>
      <c r="Q3" s="23"/>
      <c r="R3" s="23"/>
      <c r="S3" s="23"/>
    </row>
    <row r="4" spans="1:19" x14ac:dyDescent="0.2">
      <c r="F4" s="23"/>
      <c r="G4" s="21"/>
      <c r="H4" s="11"/>
      <c r="I4" s="11"/>
      <c r="J4" s="11"/>
      <c r="K4" s="11"/>
      <c r="L4" s="11"/>
      <c r="M4" s="11"/>
      <c r="N4" s="11"/>
      <c r="O4" s="11"/>
      <c r="P4" s="11"/>
      <c r="Q4" s="11"/>
      <c r="R4" s="11"/>
      <c r="S4" s="11"/>
    </row>
    <row r="5" spans="1:19" ht="15" thickBot="1" x14ac:dyDescent="0.25">
      <c r="A5" s="18"/>
      <c r="B5" s="18"/>
      <c r="C5" s="18"/>
      <c r="D5" s="18"/>
      <c r="E5" s="18"/>
      <c r="F5" s="12"/>
      <c r="G5" s="12" t="s">
        <v>15</v>
      </c>
      <c r="H5" s="106">
        <f>'シート1.補助金額計算書'!E11</f>
        <v>0</v>
      </c>
      <c r="I5" s="96"/>
      <c r="J5" s="13"/>
      <c r="K5" s="13"/>
      <c r="L5" s="14"/>
      <c r="M5" s="14"/>
      <c r="N5" s="14"/>
    </row>
    <row r="6" spans="1:19" x14ac:dyDescent="0.2">
      <c r="A6" s="18"/>
      <c r="B6" s="18"/>
      <c r="C6" s="18"/>
      <c r="D6" s="18"/>
      <c r="E6" s="18"/>
      <c r="F6" s="12"/>
      <c r="G6" s="1"/>
      <c r="H6" s="1"/>
      <c r="I6" s="1"/>
      <c r="J6" s="13"/>
      <c r="K6" s="13"/>
      <c r="L6" s="14"/>
      <c r="M6" s="14"/>
      <c r="N6" s="14"/>
    </row>
    <row r="7" spans="1:19" x14ac:dyDescent="0.2">
      <c r="A7" s="18"/>
      <c r="B7" s="18"/>
      <c r="C7" s="18"/>
      <c r="D7" s="18"/>
      <c r="E7" s="18"/>
      <c r="F7" s="12"/>
      <c r="G7" s="1"/>
      <c r="H7" s="1"/>
      <c r="I7" s="1"/>
      <c r="J7" s="13"/>
      <c r="K7" s="13"/>
      <c r="L7" s="14"/>
      <c r="M7" s="14"/>
      <c r="N7" s="14"/>
    </row>
    <row r="8" spans="1:19" x14ac:dyDescent="0.2">
      <c r="A8" s="15" t="s">
        <v>126</v>
      </c>
      <c r="B8" s="10"/>
      <c r="C8" s="9"/>
    </row>
    <row r="9" spans="1:19" x14ac:dyDescent="0.2">
      <c r="B9" s="9" t="s">
        <v>127</v>
      </c>
      <c r="C9" s="9"/>
      <c r="F9" s="10"/>
    </row>
    <row r="10" spans="1:19" x14ac:dyDescent="0.2">
      <c r="C10" s="9"/>
      <c r="F10" s="10"/>
      <c r="G10" s="16"/>
    </row>
    <row r="11" spans="1:19" ht="18" customHeight="1" x14ac:dyDescent="0.2">
      <c r="C11" s="262" t="s">
        <v>88</v>
      </c>
      <c r="D11" s="262"/>
      <c r="E11" s="262" t="s">
        <v>125</v>
      </c>
      <c r="F11" s="262"/>
      <c r="G11" s="22" t="s">
        <v>90</v>
      </c>
      <c r="H11" s="86" t="s">
        <v>58</v>
      </c>
      <c r="I11" s="93"/>
    </row>
    <row r="12" spans="1:19" ht="18" customHeight="1" x14ac:dyDescent="0.2">
      <c r="C12" s="263" t="s">
        <v>152</v>
      </c>
      <c r="D12" s="264"/>
      <c r="E12" s="135" t="s">
        <v>105</v>
      </c>
      <c r="F12" s="118"/>
      <c r="G12" s="117"/>
      <c r="H12" s="269" t="s">
        <v>129</v>
      </c>
      <c r="I12" s="94"/>
    </row>
    <row r="13" spans="1:19" ht="18" customHeight="1" x14ac:dyDescent="0.2">
      <c r="C13" s="265"/>
      <c r="D13" s="266"/>
      <c r="E13" s="136"/>
      <c r="F13" s="119"/>
      <c r="G13" s="120"/>
      <c r="H13" s="269"/>
      <c r="I13" s="94"/>
      <c r="J13" s="13"/>
      <c r="K13" s="13"/>
    </row>
    <row r="14" spans="1:19" ht="18" customHeight="1" x14ac:dyDescent="0.2">
      <c r="C14" s="249" t="s">
        <v>28</v>
      </c>
      <c r="D14" s="250"/>
      <c r="E14" s="251"/>
      <c r="F14" s="71">
        <f>SUM(F12:F13)</f>
        <v>0</v>
      </c>
      <c r="G14" s="101">
        <f>SUM(G12:G13)</f>
        <v>0</v>
      </c>
      <c r="H14" s="269"/>
      <c r="I14" s="94"/>
      <c r="J14" s="13" t="s">
        <v>2</v>
      </c>
      <c r="K14" s="13"/>
    </row>
    <row r="15" spans="1:19" ht="27" customHeight="1" x14ac:dyDescent="0.2">
      <c r="C15" s="268"/>
      <c r="D15" s="268"/>
      <c r="E15" s="268"/>
      <c r="F15" s="268"/>
      <c r="G15" s="268"/>
      <c r="K15" s="13"/>
    </row>
    <row r="16" spans="1:19" ht="17.25" customHeight="1" x14ac:dyDescent="0.2">
      <c r="A16" s="9" t="s">
        <v>128</v>
      </c>
      <c r="C16" s="9"/>
    </row>
    <row r="17" spans="3:11" ht="17.25" customHeight="1" thickBot="1" x14ac:dyDescent="0.25">
      <c r="E17" s="16"/>
      <c r="F17" s="16" t="s">
        <v>7</v>
      </c>
    </row>
    <row r="18" spans="3:11" ht="17.25" customHeight="1" thickBot="1" x14ac:dyDescent="0.25">
      <c r="C18" s="89" t="s">
        <v>9</v>
      </c>
      <c r="D18" s="257" t="s">
        <v>139</v>
      </c>
      <c r="E18" s="258"/>
      <c r="F18" s="89" t="s">
        <v>37</v>
      </c>
      <c r="G18" s="89" t="s">
        <v>140</v>
      </c>
      <c r="H18" s="102" t="s">
        <v>16</v>
      </c>
      <c r="I18" s="95"/>
      <c r="K18" s="87"/>
    </row>
    <row r="19" spans="3:11" ht="18.75" customHeight="1" x14ac:dyDescent="0.2">
      <c r="C19" s="90"/>
      <c r="D19" s="255"/>
      <c r="E19" s="256"/>
      <c r="F19" s="104"/>
      <c r="G19" s="91">
        <f>ROUNDDOWN(D19,-3)</f>
        <v>0</v>
      </c>
      <c r="H19" s="252" t="s">
        <v>130</v>
      </c>
      <c r="I19" s="95"/>
    </row>
    <row r="20" spans="3:11" ht="18.75" customHeight="1" x14ac:dyDescent="0.2">
      <c r="C20" s="89" t="s">
        <v>9</v>
      </c>
      <c r="D20" s="257" t="s">
        <v>141</v>
      </c>
      <c r="E20" s="258"/>
      <c r="F20" s="89" t="s">
        <v>37</v>
      </c>
      <c r="G20" s="89" t="s">
        <v>142</v>
      </c>
      <c r="H20" s="253"/>
      <c r="I20" s="95"/>
    </row>
    <row r="21" spans="3:11" ht="18.75" customHeight="1" x14ac:dyDescent="0.2">
      <c r="C21" s="90"/>
      <c r="D21" s="255"/>
      <c r="E21" s="256"/>
      <c r="F21" s="104"/>
      <c r="G21" s="91">
        <f>ROUNDDOWN(D21,-3)</f>
        <v>0</v>
      </c>
      <c r="H21" s="253"/>
      <c r="I21" s="95"/>
    </row>
    <row r="22" spans="3:11" ht="18.75" customHeight="1" x14ac:dyDescent="0.2">
      <c r="C22" s="89" t="s">
        <v>9</v>
      </c>
      <c r="D22" s="257" t="s">
        <v>143</v>
      </c>
      <c r="E22" s="258"/>
      <c r="F22" s="89" t="s">
        <v>37</v>
      </c>
      <c r="G22" s="89" t="s">
        <v>144</v>
      </c>
      <c r="H22" s="253"/>
      <c r="I22" s="95"/>
    </row>
    <row r="23" spans="3:11" ht="18.75" customHeight="1" thickBot="1" x14ac:dyDescent="0.25">
      <c r="C23" s="90"/>
      <c r="D23" s="255"/>
      <c r="E23" s="256"/>
      <c r="F23" s="104"/>
      <c r="G23" s="91">
        <f>ROUNDDOWN(D23,-3)</f>
        <v>0</v>
      </c>
      <c r="H23" s="253"/>
      <c r="I23" s="95"/>
    </row>
    <row r="24" spans="3:11" ht="18.75" customHeight="1" thickBot="1" x14ac:dyDescent="0.25">
      <c r="C24" s="259" t="s">
        <v>145</v>
      </c>
      <c r="D24" s="260"/>
      <c r="E24" s="260"/>
      <c r="F24" s="261"/>
      <c r="G24" s="103">
        <f>G19+G21+G23</f>
        <v>0</v>
      </c>
      <c r="H24" s="254"/>
      <c r="I24" s="13" t="s">
        <v>2</v>
      </c>
      <c r="J24" s="13" t="s">
        <v>2</v>
      </c>
    </row>
    <row r="25" spans="3:11" ht="18.75" hidden="1" customHeight="1" thickBot="1" x14ac:dyDescent="0.25">
      <c r="C25" s="89" t="s">
        <v>70</v>
      </c>
      <c r="D25" s="259"/>
      <c r="E25" s="267"/>
      <c r="F25" s="98"/>
      <c r="G25" s="99"/>
      <c r="H25" s="100"/>
      <c r="I25" s="97"/>
      <c r="J25" s="13"/>
      <c r="K25" s="13"/>
    </row>
    <row r="26" spans="3:11" ht="29.1" customHeight="1" x14ac:dyDescent="0.2">
      <c r="C26" s="248"/>
      <c r="D26" s="248"/>
      <c r="E26" s="248"/>
      <c r="F26" s="248"/>
      <c r="G26" s="248"/>
      <c r="H26" s="248"/>
      <c r="I26" s="92"/>
    </row>
    <row r="27" spans="3:11" ht="29.25" customHeight="1" x14ac:dyDescent="0.2">
      <c r="C27" s="248"/>
      <c r="D27" s="248"/>
      <c r="E27" s="248"/>
      <c r="F27" s="248"/>
      <c r="G27" s="248"/>
      <c r="H27" s="248"/>
      <c r="I27" s="92"/>
    </row>
  </sheetData>
  <mergeCells count="17">
    <mergeCell ref="A1:O1"/>
    <mergeCell ref="C11:D11"/>
    <mergeCell ref="E11:F11"/>
    <mergeCell ref="C12:D13"/>
    <mergeCell ref="D25:E25"/>
    <mergeCell ref="C15:G15"/>
    <mergeCell ref="H12:H14"/>
    <mergeCell ref="C26:H27"/>
    <mergeCell ref="C14:E14"/>
    <mergeCell ref="H19:H24"/>
    <mergeCell ref="D21:E21"/>
    <mergeCell ref="D22:E22"/>
    <mergeCell ref="D18:E18"/>
    <mergeCell ref="D19:E19"/>
    <mergeCell ref="D20:E20"/>
    <mergeCell ref="D23:E23"/>
    <mergeCell ref="C24:F24"/>
  </mergeCells>
  <phoneticPr fontId="4"/>
  <conditionalFormatting sqref="G5:I7">
    <cfRule type="expression" dxfId="1" priority="1">
      <formula>#REF!=""</formula>
    </cfRule>
  </conditionalFormatting>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9CF14-443A-474C-AF9B-C5375248185D}">
  <sheetPr>
    <tabColor theme="5"/>
    <pageSetUpPr fitToPage="1"/>
  </sheetPr>
  <dimension ref="A1:S27"/>
  <sheetViews>
    <sheetView view="pageBreakPreview" zoomScaleNormal="100" zoomScaleSheetLayoutView="100" workbookViewId="0">
      <selection activeCell="Q29" sqref="Q29"/>
    </sheetView>
  </sheetViews>
  <sheetFormatPr defaultColWidth="9" defaultRowHeight="14.4" x14ac:dyDescent="0.2"/>
  <cols>
    <col min="1" max="2" width="2.44140625" style="9" customWidth="1"/>
    <col min="3" max="3" width="17.109375" style="10" customWidth="1"/>
    <col min="4" max="4" width="16.44140625" style="10" customWidth="1"/>
    <col min="5" max="5" width="15.109375" style="10" customWidth="1"/>
    <col min="6" max="6" width="15.109375" style="9" customWidth="1"/>
    <col min="7" max="7" width="15.77734375" style="9" customWidth="1"/>
    <col min="8" max="8" width="17.21875" style="9" customWidth="1"/>
    <col min="9" max="9" width="0.33203125" style="9" customWidth="1"/>
    <col min="10" max="10" width="11.6640625" style="9" bestFit="1" customWidth="1"/>
    <col min="11" max="11" width="9" style="9"/>
    <col min="12" max="12" width="13.33203125" style="9" bestFit="1" customWidth="1"/>
    <col min="13" max="16384" width="9" style="9"/>
  </cols>
  <sheetData>
    <row r="1" spans="1:19" x14ac:dyDescent="0.2">
      <c r="A1" s="195" t="s">
        <v>147</v>
      </c>
      <c r="B1" s="195"/>
      <c r="C1" s="195"/>
      <c r="D1" s="195"/>
      <c r="E1" s="195"/>
      <c r="F1" s="195"/>
      <c r="G1" s="195"/>
      <c r="H1" s="195"/>
      <c r="I1" s="195"/>
      <c r="J1" s="195"/>
      <c r="K1" s="195"/>
      <c r="L1" s="195"/>
      <c r="M1" s="195"/>
      <c r="N1" s="195"/>
      <c r="O1" s="195"/>
      <c r="P1" s="23"/>
      <c r="Q1" s="23"/>
      <c r="R1" s="23"/>
      <c r="S1" s="23"/>
    </row>
    <row r="2" spans="1:19" x14ac:dyDescent="0.2">
      <c r="E2" s="23"/>
      <c r="F2" s="24"/>
      <c r="G2" s="24"/>
      <c r="H2" s="23"/>
      <c r="I2" s="23"/>
      <c r="J2" s="23"/>
      <c r="K2" s="23"/>
      <c r="L2" s="23"/>
      <c r="M2" s="23"/>
      <c r="N2" s="23"/>
      <c r="O2" s="23"/>
      <c r="P2" s="23"/>
      <c r="Q2" s="23"/>
      <c r="R2" s="23"/>
      <c r="S2" s="23"/>
    </row>
    <row r="3" spans="1:19" x14ac:dyDescent="0.2">
      <c r="E3" s="23"/>
      <c r="F3" s="24"/>
      <c r="G3" s="24"/>
      <c r="H3" s="23"/>
      <c r="I3" s="23"/>
      <c r="J3" s="23"/>
      <c r="K3" s="23"/>
      <c r="L3" s="23"/>
      <c r="M3" s="23"/>
      <c r="N3" s="23"/>
      <c r="O3" s="23"/>
      <c r="P3" s="23"/>
      <c r="Q3" s="23"/>
      <c r="R3" s="23"/>
      <c r="S3" s="23"/>
    </row>
    <row r="4" spans="1:19" x14ac:dyDescent="0.2">
      <c r="F4" s="23"/>
      <c r="G4" s="21"/>
      <c r="H4" s="11"/>
      <c r="I4" s="11"/>
      <c r="J4" s="11"/>
      <c r="K4" s="11"/>
      <c r="L4" s="11"/>
      <c r="M4" s="11"/>
      <c r="N4" s="11"/>
      <c r="O4" s="11"/>
      <c r="P4" s="11"/>
      <c r="Q4" s="11"/>
      <c r="R4" s="11"/>
      <c r="S4" s="11"/>
    </row>
    <row r="5" spans="1:19" ht="15" thickBot="1" x14ac:dyDescent="0.25">
      <c r="A5" s="18"/>
      <c r="B5" s="18"/>
      <c r="C5" s="18"/>
      <c r="D5" s="18"/>
      <c r="E5" s="18"/>
      <c r="F5" s="12"/>
      <c r="G5" s="12" t="s">
        <v>15</v>
      </c>
      <c r="H5" s="106">
        <f>'シート1.補助金額計算書'!E11</f>
        <v>0</v>
      </c>
      <c r="I5" s="96"/>
      <c r="J5" s="13"/>
      <c r="K5" s="13"/>
      <c r="L5" s="14"/>
      <c r="M5" s="14"/>
      <c r="N5" s="14"/>
    </row>
    <row r="6" spans="1:19" x14ac:dyDescent="0.2">
      <c r="A6" s="18"/>
      <c r="B6" s="18"/>
      <c r="C6" s="18"/>
      <c r="D6" s="18"/>
      <c r="E6" s="18"/>
      <c r="F6" s="12"/>
      <c r="G6" s="1"/>
      <c r="H6" s="1"/>
      <c r="I6" s="1"/>
      <c r="J6" s="13"/>
      <c r="K6" s="13"/>
      <c r="L6" s="14"/>
      <c r="M6" s="14"/>
      <c r="N6" s="14"/>
    </row>
    <row r="7" spans="1:19" x14ac:dyDescent="0.2">
      <c r="A7" s="18"/>
      <c r="B7" s="18"/>
      <c r="C7" s="18"/>
      <c r="D7" s="18"/>
      <c r="E7" s="18"/>
      <c r="F7" s="12"/>
      <c r="G7" s="1"/>
      <c r="H7" s="1"/>
      <c r="I7" s="1"/>
      <c r="J7" s="13"/>
      <c r="K7" s="13"/>
      <c r="L7" s="14"/>
      <c r="M7" s="14"/>
      <c r="N7" s="14"/>
    </row>
    <row r="8" spans="1:19" x14ac:dyDescent="0.2">
      <c r="A8" s="15" t="s">
        <v>57</v>
      </c>
      <c r="B8" s="10"/>
      <c r="C8" s="9"/>
    </row>
    <row r="9" spans="1:19" x14ac:dyDescent="0.2">
      <c r="B9" s="9" t="s">
        <v>62</v>
      </c>
      <c r="C9" s="9"/>
      <c r="F9" s="10"/>
    </row>
    <row r="10" spans="1:19" x14ac:dyDescent="0.2">
      <c r="C10" s="9"/>
      <c r="F10" s="10"/>
      <c r="G10" s="16"/>
    </row>
    <row r="11" spans="1:19" ht="18" customHeight="1" x14ac:dyDescent="0.2">
      <c r="C11" s="262" t="s">
        <v>88</v>
      </c>
      <c r="D11" s="262"/>
      <c r="E11" s="262" t="s">
        <v>89</v>
      </c>
      <c r="F11" s="262"/>
      <c r="G11" s="130" t="s">
        <v>90</v>
      </c>
      <c r="H11" s="130" t="s">
        <v>41</v>
      </c>
      <c r="I11" s="93"/>
    </row>
    <row r="12" spans="1:19" ht="18" customHeight="1" x14ac:dyDescent="0.2">
      <c r="C12" s="263" t="s">
        <v>153</v>
      </c>
      <c r="D12" s="264"/>
      <c r="E12" s="135" t="s">
        <v>105</v>
      </c>
      <c r="F12" s="118"/>
      <c r="G12" s="117"/>
      <c r="H12" s="269" t="s">
        <v>59</v>
      </c>
      <c r="I12" s="94"/>
    </row>
    <row r="13" spans="1:19" ht="18" customHeight="1" x14ac:dyDescent="0.2">
      <c r="C13" s="265"/>
      <c r="D13" s="266"/>
      <c r="E13" s="136"/>
      <c r="F13" s="119"/>
      <c r="G13" s="120"/>
      <c r="H13" s="269"/>
      <c r="I13" s="94"/>
      <c r="J13" s="13"/>
      <c r="K13" s="13"/>
    </row>
    <row r="14" spans="1:19" ht="18" customHeight="1" x14ac:dyDescent="0.2">
      <c r="C14" s="249" t="s">
        <v>5</v>
      </c>
      <c r="D14" s="250"/>
      <c r="E14" s="251"/>
      <c r="F14" s="71">
        <f>SUM(F12:F13)</f>
        <v>0</v>
      </c>
      <c r="G14" s="101">
        <f>SUM(G12:G13)</f>
        <v>0</v>
      </c>
      <c r="H14" s="269"/>
      <c r="I14" s="94"/>
      <c r="J14" s="13" t="s">
        <v>2</v>
      </c>
      <c r="K14" s="13"/>
    </row>
    <row r="15" spans="1:19" ht="27" customHeight="1" x14ac:dyDescent="0.2">
      <c r="C15" s="268"/>
      <c r="D15" s="268"/>
      <c r="E15" s="268"/>
      <c r="F15" s="268"/>
      <c r="G15" s="268"/>
      <c r="K15" s="13"/>
    </row>
    <row r="16" spans="1:19" ht="17.25" customHeight="1" x14ac:dyDescent="0.2">
      <c r="A16" s="9" t="s">
        <v>69</v>
      </c>
      <c r="C16" s="9"/>
    </row>
    <row r="17" spans="3:11" ht="17.25" customHeight="1" thickBot="1" x14ac:dyDescent="0.25">
      <c r="E17" s="16"/>
      <c r="F17" s="16" t="s">
        <v>7</v>
      </c>
    </row>
    <row r="18" spans="3:11" ht="17.25" customHeight="1" thickBot="1" x14ac:dyDescent="0.25">
      <c r="C18" s="89" t="s">
        <v>9</v>
      </c>
      <c r="D18" s="257" t="s">
        <v>139</v>
      </c>
      <c r="E18" s="258"/>
      <c r="F18" s="89" t="s">
        <v>37</v>
      </c>
      <c r="G18" s="89" t="s">
        <v>140</v>
      </c>
      <c r="H18" s="102" t="s">
        <v>16</v>
      </c>
      <c r="I18" s="95"/>
      <c r="K18" s="87"/>
    </row>
    <row r="19" spans="3:11" ht="18.75" customHeight="1" x14ac:dyDescent="0.2">
      <c r="C19" s="90"/>
      <c r="D19" s="255"/>
      <c r="E19" s="256"/>
      <c r="F19" s="104"/>
      <c r="G19" s="91">
        <f>ROUNDDOWN(D19,-3)</f>
        <v>0</v>
      </c>
      <c r="H19" s="252" t="s">
        <v>17</v>
      </c>
      <c r="I19" s="95"/>
    </row>
    <row r="20" spans="3:11" ht="18.75" customHeight="1" x14ac:dyDescent="0.2">
      <c r="C20" s="89" t="s">
        <v>9</v>
      </c>
      <c r="D20" s="257" t="s">
        <v>141</v>
      </c>
      <c r="E20" s="258"/>
      <c r="F20" s="89" t="s">
        <v>37</v>
      </c>
      <c r="G20" s="89" t="s">
        <v>142</v>
      </c>
      <c r="H20" s="253"/>
      <c r="I20" s="95"/>
    </row>
    <row r="21" spans="3:11" ht="18.75" customHeight="1" x14ac:dyDescent="0.2">
      <c r="C21" s="90"/>
      <c r="D21" s="255"/>
      <c r="E21" s="256"/>
      <c r="F21" s="104"/>
      <c r="G21" s="91">
        <f>ROUNDDOWN(D21,-3)</f>
        <v>0</v>
      </c>
      <c r="H21" s="253"/>
      <c r="I21" s="95"/>
    </row>
    <row r="22" spans="3:11" ht="18.75" customHeight="1" x14ac:dyDescent="0.2">
      <c r="C22" s="89" t="s">
        <v>9</v>
      </c>
      <c r="D22" s="257" t="s">
        <v>143</v>
      </c>
      <c r="E22" s="258"/>
      <c r="F22" s="89" t="s">
        <v>37</v>
      </c>
      <c r="G22" s="89" t="s">
        <v>144</v>
      </c>
      <c r="H22" s="253"/>
      <c r="I22" s="95"/>
    </row>
    <row r="23" spans="3:11" ht="18.75" customHeight="1" thickBot="1" x14ac:dyDescent="0.25">
      <c r="C23" s="90"/>
      <c r="D23" s="255"/>
      <c r="E23" s="256"/>
      <c r="F23" s="104"/>
      <c r="G23" s="91">
        <f>ROUNDDOWN(D23,-3)</f>
        <v>0</v>
      </c>
      <c r="H23" s="253"/>
      <c r="I23" s="95"/>
    </row>
    <row r="24" spans="3:11" ht="18.75" customHeight="1" thickBot="1" x14ac:dyDescent="0.25">
      <c r="C24" s="259" t="s">
        <v>145</v>
      </c>
      <c r="D24" s="260"/>
      <c r="E24" s="260"/>
      <c r="F24" s="261"/>
      <c r="G24" s="103">
        <f>G19+G21+G23</f>
        <v>0</v>
      </c>
      <c r="H24" s="254"/>
      <c r="I24" s="13" t="s">
        <v>2</v>
      </c>
      <c r="J24" s="13" t="s">
        <v>2</v>
      </c>
    </row>
    <row r="25" spans="3:11" ht="18.75" hidden="1" customHeight="1" thickBot="1" x14ac:dyDescent="0.25">
      <c r="C25" s="89" t="s">
        <v>70</v>
      </c>
      <c r="D25" s="259"/>
      <c r="E25" s="267"/>
      <c r="F25" s="131"/>
      <c r="G25" s="99"/>
      <c r="H25" s="100"/>
      <c r="I25" s="97"/>
      <c r="J25" s="13"/>
      <c r="K25" s="13"/>
    </row>
    <row r="26" spans="3:11" ht="29.1" customHeight="1" x14ac:dyDescent="0.2">
      <c r="C26" s="248"/>
      <c r="D26" s="248"/>
      <c r="E26" s="248"/>
      <c r="F26" s="248"/>
      <c r="G26" s="248"/>
      <c r="H26" s="248"/>
      <c r="I26" s="132"/>
    </row>
    <row r="27" spans="3:11" ht="29.25" customHeight="1" x14ac:dyDescent="0.2">
      <c r="C27" s="248"/>
      <c r="D27" s="248"/>
      <c r="E27" s="248"/>
      <c r="F27" s="248"/>
      <c r="G27" s="248"/>
      <c r="H27" s="248"/>
      <c r="I27" s="132"/>
    </row>
  </sheetData>
  <mergeCells count="17">
    <mergeCell ref="D25:E25"/>
    <mergeCell ref="C26:H27"/>
    <mergeCell ref="C15:G15"/>
    <mergeCell ref="D18:E18"/>
    <mergeCell ref="D19:E19"/>
    <mergeCell ref="H19:H24"/>
    <mergeCell ref="D21:E21"/>
    <mergeCell ref="D22:E22"/>
    <mergeCell ref="D20:E20"/>
    <mergeCell ref="D23:E23"/>
    <mergeCell ref="C24:F24"/>
    <mergeCell ref="A1:O1"/>
    <mergeCell ref="C11:D11"/>
    <mergeCell ref="E11:F11"/>
    <mergeCell ref="C12:D13"/>
    <mergeCell ref="H12:H14"/>
    <mergeCell ref="C14:E14"/>
  </mergeCells>
  <phoneticPr fontId="4"/>
  <conditionalFormatting sqref="G5:I7">
    <cfRule type="expression" dxfId="0" priority="1">
      <formula>#REF!=""</formula>
    </cfRule>
  </conditionalFormatting>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シート1.補助金額計算書</vt:lpstr>
      <vt:lpstr>シート２.運行対象経費・補助金額（定期航路　軽油）</vt:lpstr>
      <vt:lpstr>シート２.運行対象経費・補助金額（定期航路Ａ重油）</vt:lpstr>
      <vt:lpstr>シート３.定期航路　運航キロ・輸送人員見込) (運航期間中</vt:lpstr>
      <vt:lpstr>シート４-②.BD定期航路　運航経費・他国庫補助金）軽油</vt:lpstr>
      <vt:lpstr>シート４-②.BD定期航路　運航費・他国庫補助金）Ａ重油</vt:lpstr>
      <vt:lpstr>シート1.補助金額計算書!Print_Area</vt:lpstr>
      <vt:lpstr>'シート２.運行対象経費・補助金額（定期航路　軽油）'!Print_Area</vt:lpstr>
      <vt:lpstr>'シート２.運行対象経費・補助金額（定期航路Ａ重油）'!Print_Area</vt:lpstr>
      <vt:lpstr>'シート３.定期航路　運航キロ・輸送人員見込) (運航期間中'!Print_Area</vt:lpstr>
      <vt:lpstr>'シート４-②.BD定期航路　運航経費・他国庫補助金）軽油'!Print_Area</vt:lpstr>
      <vt:lpstr>'シート４-②.BD定期航路　運航費・他国庫補助金）Ａ重油'!Print_Area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2025-05-02T02:41:19Z</dcterms:modified>
</cp:coreProperties>
</file>