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filterPrivacy="1"/>
  <xr:revisionPtr revIDLastSave="0" documentId="13_ncr:1_{A1652B0B-9FFD-48A1-B099-807FD241BAF7}" xr6:coauthVersionLast="36" xr6:coauthVersionMax="36" xr10:uidLastSave="{00000000-0000-0000-0000-000000000000}"/>
  <bookViews>
    <workbookView xWindow="-120" yWindow="-120" windowWidth="20616" windowHeight="11160" tabRatio="856" activeTab="1" xr2:uid="{00000000-000D-0000-FFFF-FFFF00000000}"/>
  </bookViews>
  <sheets>
    <sheet name="シート1.補助金額計算書" sheetId="13" r:id="rId1"/>
    <sheet name="シート２.運行対象経費・補助金額（鉄道）" sheetId="15" r:id="rId2"/>
    <sheet name="シート３①.BD鉄道（車両キロ・輸送人員実績)" sheetId="22" r:id="rId3"/>
    <sheet name="シート４-②.BD鉄道（運行経費・他国庫補助金）" sheetId="14" r:id="rId4"/>
  </sheets>
  <externalReferences>
    <externalReference r:id="rId5"/>
  </externalReferences>
  <definedNames>
    <definedName name="_xlnm.Print_Area" localSheetId="0">'シート1.補助金額計算書'!$A$1:$N$29</definedName>
    <definedName name="_xlnm.Print_Area" localSheetId="1">'シート２.運行対象経費・補助金額（鉄道）'!$A$1:$O$60</definedName>
    <definedName name="_xlnm.Print_Area" localSheetId="2">'シート３①.BD鉄道（車両キロ・輸送人員実績)'!$A$1:$L$47</definedName>
    <definedName name="_xlnm.Print_Area" localSheetId="3">'シート４-②.BD鉄道（運行経費・他国庫補助金）'!$A$1:$I$28</definedName>
  </definedNames>
  <calcPr calcId="191029"/>
</workbook>
</file>

<file path=xl/calcChain.xml><?xml version="1.0" encoding="utf-8"?>
<calcChain xmlns="http://schemas.openxmlformats.org/spreadsheetml/2006/main">
  <c r="I11" i="22" l="1"/>
  <c r="K28" i="15" l="1"/>
  <c r="I16" i="22"/>
  <c r="K23" i="15"/>
  <c r="K36" i="15"/>
  <c r="G23" i="14"/>
  <c r="G21" i="14"/>
  <c r="G19" i="14"/>
  <c r="G24" i="14" l="1"/>
  <c r="K44" i="15" s="1"/>
  <c r="I46" i="22"/>
  <c r="I36" i="22"/>
  <c r="I25" i="22"/>
  <c r="I24" i="22"/>
  <c r="I23" i="22"/>
  <c r="I22" i="22"/>
  <c r="I21" i="22"/>
  <c r="I15" i="22"/>
  <c r="I14" i="22"/>
  <c r="I13" i="22"/>
  <c r="I12" i="22"/>
  <c r="J5" i="22"/>
  <c r="I26" i="22" l="1"/>
  <c r="L8" i="15" l="1"/>
  <c r="K56" i="15" l="1"/>
  <c r="G14" i="14"/>
  <c r="K20" i="15" s="1"/>
  <c r="K33" i="15" s="1"/>
  <c r="K47" i="15" s="1"/>
  <c r="K25" i="15" l="1"/>
  <c r="H5" i="14"/>
  <c r="K13" i="15" l="1"/>
  <c r="K50" i="15" l="1"/>
  <c r="K58" i="15" l="1"/>
  <c r="G19" i="13"/>
  <c r="F14" i="14"/>
  <c r="G15" i="15" s="1"/>
  <c r="G20" i="13" l="1"/>
  <c r="K19" i="13"/>
  <c r="K20" i="13" s="1"/>
  <c r="M20" i="13" s="1"/>
  <c r="K41" i="15"/>
</calcChain>
</file>

<file path=xl/sharedStrings.xml><?xml version="1.0" encoding="utf-8"?>
<sst xmlns="http://schemas.openxmlformats.org/spreadsheetml/2006/main" count="190" uniqueCount="132">
  <si>
    <t>事業者名</t>
    <rPh sb="0" eb="4">
      <t>ジギョウシャメイ</t>
    </rPh>
    <phoneticPr fontId="4"/>
  </si>
  <si>
    <t>～</t>
    <phoneticPr fontId="4"/>
  </si>
  <si>
    <t>←自動計算</t>
    <rPh sb="1" eb="3">
      <t>ジドウ</t>
    </rPh>
    <rPh sb="3" eb="5">
      <t>ケイサン</t>
    </rPh>
    <phoneticPr fontId="4"/>
  </si>
  <si>
    <t>←（　）内は自動計算　（※運行期間の日数）</t>
    <rPh sb="4" eb="5">
      <t>ナイ</t>
    </rPh>
    <rPh sb="6" eb="8">
      <t>ジドウ</t>
    </rPh>
    <rPh sb="8" eb="10">
      <t>ケイサン</t>
    </rPh>
    <rPh sb="13" eb="15">
      <t>ウンコウ</t>
    </rPh>
    <rPh sb="15" eb="17">
      <t>キカン</t>
    </rPh>
    <rPh sb="18" eb="20">
      <t>ニッスウ</t>
    </rPh>
    <phoneticPr fontId="4"/>
  </si>
  <si>
    <t>円</t>
    <rPh sb="0" eb="1">
      <t>エン</t>
    </rPh>
    <phoneticPr fontId="4"/>
  </si>
  <si>
    <t xml:space="preserve">（ａ） </t>
    <phoneticPr fontId="4"/>
  </si>
  <si>
    <t>（円）</t>
    <rPh sb="1" eb="2">
      <t>エン</t>
    </rPh>
    <phoneticPr fontId="4"/>
  </si>
  <si>
    <t>予算年度</t>
    <rPh sb="0" eb="2">
      <t>ヨサン</t>
    </rPh>
    <rPh sb="2" eb="4">
      <t>ネンド</t>
    </rPh>
    <phoneticPr fontId="4"/>
  </si>
  <si>
    <t>補助金等の名称</t>
    <rPh sb="0" eb="3">
      <t>ホジョキン</t>
    </rPh>
    <rPh sb="3" eb="4">
      <t>トウ</t>
    </rPh>
    <rPh sb="5" eb="6">
      <t>メイ</t>
    </rPh>
    <phoneticPr fontId="4"/>
  </si>
  <si>
    <t>←自動入力（シート4.に必要事項を入力）</t>
    <rPh sb="1" eb="3">
      <t>ジドウ</t>
    </rPh>
    <rPh sb="3" eb="5">
      <t>ニュウリョク</t>
    </rPh>
    <phoneticPr fontId="4"/>
  </si>
  <si>
    <t>キロ</t>
    <phoneticPr fontId="4"/>
  </si>
  <si>
    <t>人</t>
    <rPh sb="0" eb="1">
      <t>ヒト</t>
    </rPh>
    <phoneticPr fontId="4"/>
  </si>
  <si>
    <t>補助対象経費（Ａ）</t>
    <rPh sb="0" eb="2">
      <t>ホジョ</t>
    </rPh>
    <rPh sb="2" eb="4">
      <t>タイショウ</t>
    </rPh>
    <rPh sb="4" eb="6">
      <t>ケイヒ</t>
    </rPh>
    <phoneticPr fontId="4"/>
  </si>
  <si>
    <t>補助率（Ｂ）</t>
    <rPh sb="0" eb="3">
      <t>ホジョリツ</t>
    </rPh>
    <phoneticPr fontId="4"/>
  </si>
  <si>
    <t>区　　分</t>
    <rPh sb="0" eb="1">
      <t>ク</t>
    </rPh>
    <rPh sb="3" eb="4">
      <t>ブン</t>
    </rPh>
    <phoneticPr fontId="4"/>
  </si>
  <si>
    <t>事業者名</t>
    <phoneticPr fontId="4"/>
  </si>
  <si>
    <t>備　考</t>
    <rPh sb="0" eb="1">
      <t>ソナエ</t>
    </rPh>
    <rPh sb="2" eb="3">
      <t>コウ</t>
    </rPh>
    <phoneticPr fontId="4"/>
  </si>
  <si>
    <t>※それぞれ、「内容及び額を証する書類」並びに「運行経費に充当される額の算定根拠を示した資料」を添付すること</t>
    <rPh sb="7" eb="9">
      <t>ナイヨウ</t>
    </rPh>
    <rPh sb="9" eb="10">
      <t>オヨ</t>
    </rPh>
    <rPh sb="11" eb="12">
      <t>ガク</t>
    </rPh>
    <rPh sb="13" eb="14">
      <t>ショウ</t>
    </rPh>
    <rPh sb="16" eb="18">
      <t>ショルイ</t>
    </rPh>
    <rPh sb="19" eb="20">
      <t>ナラ</t>
    </rPh>
    <rPh sb="23" eb="25">
      <t>ウンコウ</t>
    </rPh>
    <rPh sb="25" eb="27">
      <t>ケイヒ</t>
    </rPh>
    <rPh sb="28" eb="30">
      <t>ジュウトウ</t>
    </rPh>
    <rPh sb="33" eb="34">
      <t>ガク</t>
    </rPh>
    <rPh sb="35" eb="37">
      <t>サンテイ</t>
    </rPh>
    <rPh sb="37" eb="39">
      <t>コンキョ</t>
    </rPh>
    <rPh sb="40" eb="41">
      <t>シメ</t>
    </rPh>
    <rPh sb="43" eb="45">
      <t>シリョウ</t>
    </rPh>
    <rPh sb="47" eb="49">
      <t>テンプ</t>
    </rPh>
    <phoneticPr fontId="4"/>
  </si>
  <si>
    <t>（j）</t>
    <phoneticPr fontId="4"/>
  </si>
  <si>
    <t>法人名</t>
    <rPh sb="0" eb="3">
      <t>ホウジンメイ</t>
    </rPh>
    <phoneticPr fontId="4"/>
  </si>
  <si>
    <t>代表者名</t>
    <rPh sb="0" eb="3">
      <t>ダイヒョウシャ</t>
    </rPh>
    <rPh sb="3" eb="4">
      <t>メイ</t>
    </rPh>
    <phoneticPr fontId="4"/>
  </si>
  <si>
    <t>所在地</t>
    <rPh sb="0" eb="3">
      <t>ショザイチ</t>
    </rPh>
    <phoneticPr fontId="4"/>
  </si>
  <si>
    <t>担当者</t>
    <rPh sb="0" eb="3">
      <t>タントウシャ</t>
    </rPh>
    <phoneticPr fontId="4"/>
  </si>
  <si>
    <t>所属・氏名：
TEL：
E-mail：</t>
    <rPh sb="0" eb="2">
      <t>ショゾク</t>
    </rPh>
    <rPh sb="3" eb="5">
      <t>シメイ</t>
    </rPh>
    <phoneticPr fontId="4"/>
  </si>
  <si>
    <t>１．報告者の概要</t>
    <rPh sb="2" eb="5">
      <t>ホウコクシャ</t>
    </rPh>
    <rPh sb="6" eb="8">
      <t>ガイヨウ</t>
    </rPh>
    <phoneticPr fontId="4"/>
  </si>
  <si>
    <t>１）運行期間</t>
    <phoneticPr fontId="4"/>
  </si>
  <si>
    <t>（円）</t>
    <rPh sb="1" eb="2">
      <t>エン</t>
    </rPh>
    <phoneticPr fontId="4"/>
  </si>
  <si>
    <t>（注１）補助金額については、1,000円未満の端数が生じた場合、これを切り捨てるものとする。</t>
    <rPh sb="1" eb="2">
      <t>チュウ</t>
    </rPh>
    <rPh sb="4" eb="7">
      <t>ホジョキン</t>
    </rPh>
    <rPh sb="7" eb="8">
      <t>ガク</t>
    </rPh>
    <phoneticPr fontId="4"/>
  </si>
  <si>
    <t>２．</t>
    <phoneticPr fontId="4"/>
  </si>
  <si>
    <t>３．運行に係る補助対象経費</t>
    <phoneticPr fontId="4"/>
  </si>
  <si>
    <t>計</t>
    <rPh sb="0" eb="1">
      <t>ケイ</t>
    </rPh>
    <phoneticPr fontId="4"/>
  </si>
  <si>
    <t>（e）</t>
    <phoneticPr fontId="4"/>
  </si>
  <si>
    <t>（h）</t>
    <phoneticPr fontId="4"/>
  </si>
  <si>
    <t>（i）</t>
    <phoneticPr fontId="4"/>
  </si>
  <si>
    <t>（c）</t>
    <phoneticPr fontId="4"/>
  </si>
  <si>
    <t>（d）</t>
    <phoneticPr fontId="4"/>
  </si>
  <si>
    <t>（f）</t>
    <phoneticPr fontId="4"/>
  </si>
  <si>
    <t>（g）</t>
    <phoneticPr fontId="4"/>
  </si>
  <si>
    <t>i＝g／h</t>
    <phoneticPr fontId="4"/>
  </si>
  <si>
    <t>運行日数</t>
    <rPh sb="0" eb="2">
      <t>ウンコウ</t>
    </rPh>
    <rPh sb="2" eb="4">
      <t>ニッスウ</t>
    </rPh>
    <phoneticPr fontId="4"/>
  </si>
  <si>
    <t>備考</t>
    <rPh sb="0" eb="2">
      <t>ビコウ</t>
    </rPh>
    <phoneticPr fontId="4"/>
  </si>
  <si>
    <t>１．２）運行に要した経費</t>
    <rPh sb="4" eb="6">
      <t>ウンコウ</t>
    </rPh>
    <rPh sb="7" eb="8">
      <t>ヨウ</t>
    </rPh>
    <rPh sb="10" eb="12">
      <t>ケイヒ</t>
    </rPh>
    <phoneticPr fontId="4"/>
  </si>
  <si>
    <t>稼働車両台数については、台数を確認できる書類を添付すること。</t>
    <phoneticPr fontId="4"/>
  </si>
  <si>
    <t>運行期間中の運行経費のバックデータ</t>
    <rPh sb="0" eb="2">
      <t>ウンコウ</t>
    </rPh>
    <rPh sb="2" eb="5">
      <t>キカンチュウ</t>
    </rPh>
    <rPh sb="6" eb="8">
      <t>ウンコウ</t>
    </rPh>
    <rPh sb="8" eb="10">
      <t>ケイヒ</t>
    </rPh>
    <phoneticPr fontId="4"/>
  </si>
  <si>
    <t>③姫路市補助金額</t>
    <rPh sb="1" eb="4">
      <t>ヒメジシ</t>
    </rPh>
    <rPh sb="4" eb="6">
      <t>ホジョ</t>
    </rPh>
    <rPh sb="6" eb="8">
      <t>キンガク</t>
    </rPh>
    <phoneticPr fontId="4"/>
  </si>
  <si>
    <t>５．姫路市補助金額（見込）</t>
    <rPh sb="2" eb="5">
      <t>ヒメジシ</t>
    </rPh>
    <rPh sb="5" eb="8">
      <t>ホジョキン</t>
    </rPh>
    <rPh sb="8" eb="9">
      <t>ガク</t>
    </rPh>
    <rPh sb="10" eb="12">
      <t>ミコミ</t>
    </rPh>
    <phoneticPr fontId="4"/>
  </si>
  <si>
    <t>円</t>
    <rPh sb="0" eb="1">
      <t>エン</t>
    </rPh>
    <phoneticPr fontId="4"/>
  </si>
  <si>
    <t>２．運行期間中の運行経費に充当される他の国庫補助金・県補助金収入の額のバックデータ</t>
    <rPh sb="20" eb="22">
      <t>コッコ</t>
    </rPh>
    <rPh sb="22" eb="25">
      <t>ホジョキン</t>
    </rPh>
    <rPh sb="26" eb="27">
      <t>ケン</t>
    </rPh>
    <rPh sb="27" eb="29">
      <t>ホジョ</t>
    </rPh>
    <rPh sb="29" eb="30">
      <t>キン</t>
    </rPh>
    <rPh sb="30" eb="32">
      <t>シュウニュウ</t>
    </rPh>
    <rPh sb="33" eb="34">
      <t>ガク</t>
    </rPh>
    <phoneticPr fontId="4"/>
  </si>
  <si>
    <t>兵庫県交付決定額</t>
    <rPh sb="0" eb="3">
      <t>ヒョウゴケン</t>
    </rPh>
    <rPh sb="3" eb="5">
      <t>コウフ</t>
    </rPh>
    <rPh sb="5" eb="7">
      <t>ケッテイ</t>
    </rPh>
    <rPh sb="7" eb="8">
      <t>ガク</t>
    </rPh>
    <phoneticPr fontId="4"/>
  </si>
  <si>
    <r>
      <t>４－２）</t>
    </r>
    <r>
      <rPr>
        <sz val="12"/>
        <color rgb="FFFF0000"/>
        <rFont val="ＭＳ Ｐゴシック"/>
        <family val="3"/>
        <charset val="128"/>
      </rPr>
      <t>前々年</t>
    </r>
    <r>
      <rPr>
        <sz val="12"/>
        <rFont val="ＭＳ Ｐゴシック"/>
        <family val="3"/>
        <charset val="128"/>
      </rPr>
      <t>同時期の輸送人員の実績（人）</t>
    </r>
    <rPh sb="4" eb="6">
      <t>ゼンゼン</t>
    </rPh>
    <rPh sb="19" eb="20">
      <t>ニン</t>
    </rPh>
    <phoneticPr fontId="4"/>
  </si>
  <si>
    <r>
      <t>４－３）輸送人員割合（対</t>
    </r>
    <r>
      <rPr>
        <sz val="12"/>
        <color rgb="FFFF0000"/>
        <rFont val="ＭＳ Ｐゴシック"/>
        <family val="3"/>
        <charset val="128"/>
      </rPr>
      <t>前々年</t>
    </r>
    <r>
      <rPr>
        <sz val="12"/>
        <rFont val="ＭＳ Ｐゴシック"/>
        <family val="3"/>
        <charset val="128"/>
      </rPr>
      <t>比）</t>
    </r>
    <rPh sb="4" eb="6">
      <t>ユソウ</t>
    </rPh>
    <rPh sb="6" eb="8">
      <t>ジンイン</t>
    </rPh>
    <rPh sb="8" eb="10">
      <t>ワリアイ</t>
    </rPh>
    <rPh sb="11" eb="12">
      <t>タイ</t>
    </rPh>
    <rPh sb="12" eb="14">
      <t>マエマエ</t>
    </rPh>
    <rPh sb="14" eb="15">
      <t>ドシ</t>
    </rPh>
    <rPh sb="15" eb="16">
      <t>ヒ</t>
    </rPh>
    <phoneticPr fontId="4"/>
  </si>
  <si>
    <t>100％</t>
    <phoneticPr fontId="4"/>
  </si>
  <si>
    <t>対象車両台数</t>
    <rPh sb="0" eb="2">
      <t>タイショウ</t>
    </rPh>
    <rPh sb="2" eb="4">
      <t>シャリョウ</t>
    </rPh>
    <rPh sb="4" eb="6">
      <t>ダイスウ</t>
    </rPh>
    <phoneticPr fontId="4"/>
  </si>
  <si>
    <t>台</t>
    <rPh sb="0" eb="1">
      <t>ダイ</t>
    </rPh>
    <phoneticPr fontId="4"/>
  </si>
  <si>
    <t>燃料の種類</t>
    <rPh sb="0" eb="2">
      <t>ネンリョウ</t>
    </rPh>
    <rPh sb="3" eb="5">
      <t>シュルイ</t>
    </rPh>
    <phoneticPr fontId="4"/>
  </si>
  <si>
    <t>１－１）</t>
    <phoneticPr fontId="4"/>
  </si>
  <si>
    <t>１－２）</t>
    <phoneticPr fontId="4"/>
  </si>
  <si>
    <t>円</t>
    <rPh sb="0" eb="1">
      <t>エン</t>
    </rPh>
    <phoneticPr fontId="4"/>
  </si>
  <si>
    <t>e=d/c</t>
    <phoneticPr fontId="4"/>
  </si>
  <si>
    <t>４－１）運行期間中の燃料費差額相当額</t>
    <rPh sb="4" eb="6">
      <t>ウンコウ</t>
    </rPh>
    <rPh sb="6" eb="9">
      <t>キカンチュウ</t>
    </rPh>
    <rPh sb="10" eb="12">
      <t>ネンリョウ</t>
    </rPh>
    <rPh sb="12" eb="13">
      <t>ヒ</t>
    </rPh>
    <rPh sb="13" eb="15">
      <t>サガク</t>
    </rPh>
    <rPh sb="15" eb="17">
      <t>ソウトウ</t>
    </rPh>
    <rPh sb="17" eb="18">
      <t>ガク</t>
    </rPh>
    <phoneticPr fontId="4"/>
  </si>
  <si>
    <t>（j×1/1以内）</t>
    <rPh sb="6" eb="8">
      <t>イナイ</t>
    </rPh>
    <phoneticPr fontId="4"/>
  </si>
  <si>
    <t>(k)</t>
    <phoneticPr fontId="4"/>
  </si>
  <si>
    <t>兵庫県全体額×（k/ｄ）</t>
    <rPh sb="0" eb="3">
      <t>ヒョウゴケン</t>
    </rPh>
    <rPh sb="3" eb="5">
      <t>ゼンタイ</t>
    </rPh>
    <rPh sb="5" eb="6">
      <t>ガク</t>
    </rPh>
    <phoneticPr fontId="4"/>
  </si>
  <si>
    <t>※稼働車両台数の挙証書類必須</t>
    <rPh sb="1" eb="3">
      <t>カドウ</t>
    </rPh>
    <rPh sb="3" eb="5">
      <t>シャリョウ</t>
    </rPh>
    <rPh sb="5" eb="7">
      <t>ダイスウ</t>
    </rPh>
    <rPh sb="8" eb="10">
      <t>キョショウ</t>
    </rPh>
    <rPh sb="10" eb="12">
      <t>ショルイ</t>
    </rPh>
    <rPh sb="12" eb="14">
      <t>ヒッス</t>
    </rPh>
    <phoneticPr fontId="4"/>
  </si>
  <si>
    <t>燃油の種類</t>
    <rPh sb="0" eb="2">
      <t>ネンユ</t>
    </rPh>
    <rPh sb="3" eb="5">
      <t>シュルイ</t>
    </rPh>
    <phoneticPr fontId="4"/>
  </si>
  <si>
    <t xml:space="preserve">稼働車両台数 </t>
    <rPh sb="0" eb="2">
      <t>カドウ</t>
    </rPh>
    <rPh sb="2" eb="4">
      <t>シャリョウ</t>
    </rPh>
    <rPh sb="4" eb="6">
      <t>ダイスウ</t>
    </rPh>
    <phoneticPr fontId="4"/>
  </si>
  <si>
    <t>①市内で運行期間中の輸送力実績（走行キロ）</t>
    <rPh sb="1" eb="3">
      <t>シナイ</t>
    </rPh>
    <rPh sb="4" eb="6">
      <t>ウンコウ</t>
    </rPh>
    <rPh sb="6" eb="9">
      <t>キカンチュウ</t>
    </rPh>
    <rPh sb="10" eb="12">
      <t>ユソウ</t>
    </rPh>
    <rPh sb="12" eb="13">
      <t>リョク</t>
    </rPh>
    <rPh sb="13" eb="15">
      <t>ジッセキ</t>
    </rPh>
    <phoneticPr fontId="4"/>
  </si>
  <si>
    <t>②運行期間中の輸送力実績（走行キロ）</t>
    <rPh sb="1" eb="3">
      <t>ウンコウ</t>
    </rPh>
    <rPh sb="3" eb="6">
      <t>キカンチュウ</t>
    </rPh>
    <rPh sb="7" eb="9">
      <t>ユソウ</t>
    </rPh>
    <rPh sb="9" eb="10">
      <t>リョク</t>
    </rPh>
    <rPh sb="10" eb="12">
      <t>ジッセキ</t>
    </rPh>
    <rPh sb="13" eb="15">
      <t>ソウコウ</t>
    </rPh>
    <phoneticPr fontId="4"/>
  </si>
  <si>
    <t>地域内鉄道</t>
    <rPh sb="0" eb="2">
      <t>チイキ</t>
    </rPh>
    <rPh sb="2" eb="3">
      <t>ナイ</t>
    </rPh>
    <rPh sb="3" eb="5">
      <t>テツドウ</t>
    </rPh>
    <phoneticPr fontId="4"/>
  </si>
  <si>
    <t>補助金額（Ａ×Ｂ）</t>
    <rPh sb="0" eb="2">
      <t>ホジョ</t>
    </rPh>
    <rPh sb="2" eb="4">
      <t>キンガク</t>
    </rPh>
    <phoneticPr fontId="4"/>
  </si>
  <si>
    <t>備　　考</t>
    <rPh sb="0" eb="1">
      <t>ソナエ</t>
    </rPh>
    <rPh sb="3" eb="4">
      <t>コウ</t>
    </rPh>
    <phoneticPr fontId="4"/>
  </si>
  <si>
    <t>（ガソリン・軽油・LPガス・Ａ重油・電力のいずれか）</t>
    <rPh sb="6" eb="8">
      <t>ケイユ</t>
    </rPh>
    <rPh sb="15" eb="17">
      <t>ジュウユ</t>
    </rPh>
    <rPh sb="18" eb="20">
      <t>デンリョク</t>
    </rPh>
    <phoneticPr fontId="4"/>
  </si>
  <si>
    <t>電力</t>
    <rPh sb="0" eb="2">
      <t>デンリョク</t>
    </rPh>
    <phoneticPr fontId="4"/>
  </si>
  <si>
    <t>KWh</t>
    <phoneticPr fontId="4"/>
  </si>
  <si>
    <t>３－１）平均消費電力：1kwh当たりkm</t>
    <rPh sb="4" eb="6">
      <t>ヘイキン</t>
    </rPh>
    <rPh sb="6" eb="8">
      <t>ショウヒ</t>
    </rPh>
    <rPh sb="8" eb="10">
      <t>デンリョク</t>
    </rPh>
    <rPh sb="15" eb="16">
      <t>ア</t>
    </rPh>
    <phoneticPr fontId="4"/>
  </si>
  <si>
    <t>路線名</t>
    <rPh sb="0" eb="3">
      <t>ロセンメイ</t>
    </rPh>
    <phoneticPr fontId="4"/>
  </si>
  <si>
    <t>平日・
土休日の別</t>
    <rPh sb="0" eb="2">
      <t>ヘイジツ</t>
    </rPh>
    <rPh sb="4" eb="5">
      <t>ド</t>
    </rPh>
    <rPh sb="5" eb="7">
      <t>キュウジツ</t>
    </rPh>
    <rPh sb="8" eb="9">
      <t>ベツ</t>
    </rPh>
    <phoneticPr fontId="4"/>
  </si>
  <si>
    <t>編成車両数
A
（両）</t>
    <rPh sb="0" eb="2">
      <t>ヘンセイ</t>
    </rPh>
    <rPh sb="2" eb="4">
      <t>シャリョウ</t>
    </rPh>
    <rPh sb="4" eb="5">
      <t>スウ</t>
    </rPh>
    <rPh sb="9" eb="10">
      <t>リョウ</t>
    </rPh>
    <phoneticPr fontId="4"/>
  </si>
  <si>
    <t>走行キロ
B
（km）</t>
    <rPh sb="0" eb="2">
      <t>ソウコウ</t>
    </rPh>
    <phoneticPr fontId="4"/>
  </si>
  <si>
    <t>運行本数
C
（本）</t>
    <rPh sb="0" eb="2">
      <t>ウンコウ</t>
    </rPh>
    <rPh sb="2" eb="4">
      <t>ホンスウ</t>
    </rPh>
    <rPh sb="8" eb="9">
      <t>ホン</t>
    </rPh>
    <phoneticPr fontId="4"/>
  </si>
  <si>
    <t>運行日数
D
（日）</t>
    <rPh sb="0" eb="2">
      <t>ウンコウ</t>
    </rPh>
    <rPh sb="2" eb="4">
      <t>ニッスウ</t>
    </rPh>
    <rPh sb="8" eb="9">
      <t>ニチ</t>
    </rPh>
    <phoneticPr fontId="4"/>
  </si>
  <si>
    <t>列車走行キロ
E（A×B×C×D）
（km）</t>
    <rPh sb="0" eb="2">
      <t>レッシャ</t>
    </rPh>
    <rPh sb="2" eb="4">
      <t>ソウコウ</t>
    </rPh>
    <phoneticPr fontId="4"/>
  </si>
  <si>
    <t>←Eは自動計算</t>
    <rPh sb="3" eb="5">
      <t>ジドウ</t>
    </rPh>
    <rPh sb="5" eb="7">
      <t>ケイサン</t>
    </rPh>
    <phoneticPr fontId="4"/>
  </si>
  <si>
    <t>計　（d）</t>
    <rPh sb="0" eb="1">
      <t>ケイ</t>
    </rPh>
    <phoneticPr fontId="4"/>
  </si>
  <si>
    <r>
      <t>２．３－２）</t>
    </r>
    <r>
      <rPr>
        <sz val="12"/>
        <color rgb="FFFF0000"/>
        <rFont val="ＭＳ Ｐゴシック"/>
        <family val="3"/>
        <charset val="128"/>
      </rPr>
      <t>前々年</t>
    </r>
    <r>
      <rPr>
        <sz val="12"/>
        <rFont val="ＭＳ Ｐゴシック"/>
        <family val="3"/>
        <charset val="128"/>
      </rPr>
      <t>同時期の輸送力の実績（車両キロ）</t>
    </r>
    <rPh sb="6" eb="9">
      <t>ゼンゼンネン</t>
    </rPh>
    <rPh sb="9" eb="12">
      <t>ドウジキ</t>
    </rPh>
    <rPh sb="13" eb="15">
      <t>ユソウ</t>
    </rPh>
    <rPh sb="15" eb="16">
      <t>リョク</t>
    </rPh>
    <rPh sb="17" eb="19">
      <t>ジッセキ</t>
    </rPh>
    <rPh sb="20" eb="22">
      <t>シャリョウ</t>
    </rPh>
    <phoneticPr fontId="4"/>
  </si>
  <si>
    <t>車両キロの算定根拠を記載のこと。</t>
    <rPh sb="0" eb="2">
      <t>シャリョウ</t>
    </rPh>
    <rPh sb="5" eb="7">
      <t>サンテイ</t>
    </rPh>
    <rPh sb="7" eb="9">
      <t>コンキョ</t>
    </rPh>
    <rPh sb="10" eb="12">
      <t>キサイ</t>
    </rPh>
    <phoneticPr fontId="4"/>
  </si>
  <si>
    <t>計　（e）</t>
    <rPh sb="0" eb="1">
      <t>ケイ</t>
    </rPh>
    <phoneticPr fontId="4"/>
  </si>
  <si>
    <t>項目</t>
    <rPh sb="0" eb="2">
      <t>コウモク</t>
    </rPh>
    <phoneticPr fontId="4"/>
  </si>
  <si>
    <t>算出過程</t>
    <rPh sb="0" eb="2">
      <t>サンシュツ</t>
    </rPh>
    <rPh sb="2" eb="4">
      <t>カテイ</t>
    </rPh>
    <phoneticPr fontId="4"/>
  </si>
  <si>
    <t>輸送人員
（人）</t>
    <rPh sb="0" eb="2">
      <t>ユソウ</t>
    </rPh>
    <rPh sb="2" eb="4">
      <t>ジンイン</t>
    </rPh>
    <rPh sb="6" eb="7">
      <t>ニン</t>
    </rPh>
    <phoneticPr fontId="4"/>
  </si>
  <si>
    <t>備考</t>
    <rPh sb="0" eb="1">
      <t>ビ</t>
    </rPh>
    <rPh sb="1" eb="2">
      <t>コウ</t>
    </rPh>
    <phoneticPr fontId="4"/>
  </si>
  <si>
    <t>←項目は適宜修正してください。</t>
    <rPh sb="1" eb="3">
      <t>コウモク</t>
    </rPh>
    <rPh sb="4" eb="6">
      <t>テキギ</t>
    </rPh>
    <rPh sb="6" eb="8">
      <t>シュウセイ</t>
    </rPh>
    <phoneticPr fontId="4"/>
  </si>
  <si>
    <t>項目の例（定期券、切符発券、運賃箱、企画乗車券等）</t>
    <rPh sb="0" eb="2">
      <t>コウモク</t>
    </rPh>
    <rPh sb="3" eb="4">
      <t>レイ</t>
    </rPh>
    <rPh sb="5" eb="8">
      <t>テイキケン</t>
    </rPh>
    <rPh sb="9" eb="11">
      <t>キップ</t>
    </rPh>
    <rPh sb="11" eb="13">
      <t>ハッケン</t>
    </rPh>
    <rPh sb="14" eb="16">
      <t>ウンチン</t>
    </rPh>
    <rPh sb="16" eb="17">
      <t>バコ</t>
    </rPh>
    <rPh sb="18" eb="20">
      <t>キカク</t>
    </rPh>
    <rPh sb="20" eb="23">
      <t>ジョウシャケン</t>
    </rPh>
    <rPh sb="23" eb="24">
      <t>トウ</t>
    </rPh>
    <phoneticPr fontId="4"/>
  </si>
  <si>
    <t>人</t>
    <rPh sb="0" eb="1">
      <t>ニン</t>
    </rPh>
    <phoneticPr fontId="4"/>
  </si>
  <si>
    <r>
      <t>４．４－２）</t>
    </r>
    <r>
      <rPr>
        <sz val="12"/>
        <color rgb="FFFF0000"/>
        <rFont val="ＭＳ Ｐゴシック"/>
        <family val="3"/>
        <charset val="128"/>
      </rPr>
      <t>前々年</t>
    </r>
    <r>
      <rPr>
        <sz val="12"/>
        <rFont val="ＭＳ Ｐゴシック"/>
        <family val="3"/>
        <charset val="128"/>
      </rPr>
      <t>同時期の輸送人員の実績（人）</t>
    </r>
    <rPh sb="6" eb="9">
      <t>ゼンゼンネン</t>
    </rPh>
    <rPh sb="21" eb="22">
      <t>ニン</t>
    </rPh>
    <phoneticPr fontId="4"/>
  </si>
  <si>
    <t>輸送人員の算定根拠を記載のこと。</t>
    <rPh sb="0" eb="2">
      <t>ユソウ</t>
    </rPh>
    <rPh sb="2" eb="4">
      <t>ジンイン</t>
    </rPh>
    <rPh sb="5" eb="7">
      <t>サンテイ</t>
    </rPh>
    <rPh sb="7" eb="9">
      <t>コンキョ</t>
    </rPh>
    <rPh sb="10" eb="12">
      <t>キサイ</t>
    </rPh>
    <phoneticPr fontId="4"/>
  </si>
  <si>
    <t>計　（h）</t>
    <rPh sb="0" eb="1">
      <t>ケイ</t>
    </rPh>
    <phoneticPr fontId="4"/>
  </si>
  <si>
    <t>鉄道</t>
    <rPh sb="0" eb="2">
      <t>テツドウ</t>
    </rPh>
    <phoneticPr fontId="4"/>
  </si>
  <si>
    <t>(※実績報告時、消費量の挙証書類必須)</t>
    <phoneticPr fontId="4"/>
  </si>
  <si>
    <t>助成額①</t>
    <rPh sb="0" eb="2">
      <t>ジョセイ</t>
    </rPh>
    <rPh sb="2" eb="3">
      <t>ガク</t>
    </rPh>
    <phoneticPr fontId="4"/>
  </si>
  <si>
    <t>充当額①</t>
    <rPh sb="0" eb="2">
      <t>ジュウトウ</t>
    </rPh>
    <rPh sb="2" eb="3">
      <t>ガク</t>
    </rPh>
    <phoneticPr fontId="4"/>
  </si>
  <si>
    <t>助成額②</t>
    <rPh sb="0" eb="2">
      <t>ジョセイ</t>
    </rPh>
    <rPh sb="2" eb="3">
      <t>ガク</t>
    </rPh>
    <phoneticPr fontId="4"/>
  </si>
  <si>
    <t>充当額②</t>
    <rPh sb="0" eb="2">
      <t>ジュウトウ</t>
    </rPh>
    <rPh sb="2" eb="3">
      <t>ガク</t>
    </rPh>
    <phoneticPr fontId="4"/>
  </si>
  <si>
    <t>助成額③</t>
    <rPh sb="0" eb="2">
      <t>ジョセイ</t>
    </rPh>
    <rPh sb="2" eb="3">
      <t>ガク</t>
    </rPh>
    <phoneticPr fontId="4"/>
  </si>
  <si>
    <t>充当額③</t>
    <rPh sb="0" eb="2">
      <t>ジュウトウ</t>
    </rPh>
    <rPh sb="2" eb="3">
      <t>ガク</t>
    </rPh>
    <phoneticPr fontId="4"/>
  </si>
  <si>
    <t>合計 i（①＋②+③）</t>
    <rPh sb="0" eb="2">
      <t>ゴウケイ</t>
    </rPh>
    <phoneticPr fontId="4"/>
  </si>
  <si>
    <t>g＝c*f</t>
    <phoneticPr fontId="4"/>
  </si>
  <si>
    <t>←市が入力</t>
    <rPh sb="1" eb="2">
      <t>シ</t>
    </rPh>
    <rPh sb="3" eb="5">
      <t>ニュウリョク</t>
    </rPh>
    <phoneticPr fontId="4"/>
  </si>
  <si>
    <t>←自動入力（シート3.に必要事項を入力）</t>
    <rPh sb="1" eb="3">
      <t>ジドウ</t>
    </rPh>
    <rPh sb="3" eb="5">
      <t>ニュウリョク</t>
    </rPh>
    <phoneticPr fontId="4"/>
  </si>
  <si>
    <t>令和２年度平均単価（税抜き）/kwh</t>
    <rPh sb="0" eb="2">
      <t>レイワ</t>
    </rPh>
    <rPh sb="3" eb="5">
      <t>ネンド</t>
    </rPh>
    <rPh sb="5" eb="7">
      <t>ヘイキン</t>
    </rPh>
    <rPh sb="7" eb="9">
      <t>タンカ</t>
    </rPh>
    <rPh sb="10" eb="11">
      <t>ゼイ</t>
    </rPh>
    <rPh sb="11" eb="12">
      <t>ヌ</t>
    </rPh>
    <phoneticPr fontId="4"/>
  </si>
  <si>
    <t>j＝g-i</t>
    <phoneticPr fontId="4"/>
  </si>
  <si>
    <t>１．運行の実績</t>
    <rPh sb="2" eb="4">
      <t>ウンコウ</t>
    </rPh>
    <rPh sb="5" eb="7">
      <t>ジッセキ</t>
    </rPh>
    <phoneticPr fontId="4"/>
  </si>
  <si>
    <t>２）運行期間中の燃料消費量</t>
    <phoneticPr fontId="4"/>
  </si>
  <si>
    <t>３）運行期間中の輸送力の実績（走行キロ）</t>
    <rPh sb="8" eb="10">
      <t>ユソウ</t>
    </rPh>
    <rPh sb="10" eb="11">
      <t>リョク</t>
    </rPh>
    <rPh sb="12" eb="14">
      <t>ジッセキ</t>
    </rPh>
    <rPh sb="15" eb="17">
      <t>ソウコウ</t>
    </rPh>
    <phoneticPr fontId="4"/>
  </si>
  <si>
    <t>５）運行期間中の輸送人員の実績（人）</t>
    <rPh sb="13" eb="15">
      <t>ジッセキ</t>
    </rPh>
    <rPh sb="16" eb="17">
      <t>ニン</t>
    </rPh>
    <phoneticPr fontId="4"/>
  </si>
  <si>
    <t>（注１）輸送人員の実績は運行期間中の実績数値を記載すること。</t>
    <rPh sb="4" eb="6">
      <t>ユソウ</t>
    </rPh>
    <rPh sb="6" eb="8">
      <t>ジンイン</t>
    </rPh>
    <rPh sb="9" eb="11">
      <t>ジッセキ</t>
    </rPh>
    <rPh sb="12" eb="14">
      <t>ウンコウ</t>
    </rPh>
    <rPh sb="14" eb="17">
      <t>キカンチュウ</t>
    </rPh>
    <rPh sb="18" eb="20">
      <t>ジッセキ</t>
    </rPh>
    <rPh sb="20" eb="22">
      <t>スウチ</t>
    </rPh>
    <rPh sb="23" eb="25">
      <t>キサイ</t>
    </rPh>
    <phoneticPr fontId="4"/>
  </si>
  <si>
    <t>運行期間中の運行経費に充当される他の国県等補助金収入の実績額</t>
    <rPh sb="19" eb="20">
      <t>ケン</t>
    </rPh>
    <rPh sb="20" eb="21">
      <t>トウ</t>
    </rPh>
    <rPh sb="27" eb="29">
      <t>ジッセキ</t>
    </rPh>
    <rPh sb="29" eb="30">
      <t>ガク</t>
    </rPh>
    <phoneticPr fontId="4"/>
  </si>
  <si>
    <t>４．姫路市補助金額</t>
    <rPh sb="2" eb="5">
      <t>ヒメジシ</t>
    </rPh>
    <rPh sb="5" eb="7">
      <t>ホジョ</t>
    </rPh>
    <rPh sb="7" eb="9">
      <t>キンガク</t>
    </rPh>
    <phoneticPr fontId="4"/>
  </si>
  <si>
    <t>１．運行期間中の輸送力の実績（車両キロ）</t>
    <rPh sb="8" eb="10">
      <t>ユソウ</t>
    </rPh>
    <rPh sb="10" eb="11">
      <t>リョク</t>
    </rPh>
    <rPh sb="12" eb="14">
      <t>ジッセキ</t>
    </rPh>
    <rPh sb="15" eb="17">
      <t>シャリョウ</t>
    </rPh>
    <phoneticPr fontId="4"/>
  </si>
  <si>
    <t>２．運行期間中の輸送人員の実績（人）</t>
    <rPh sb="13" eb="15">
      <t>ジッセキ</t>
    </rPh>
    <rPh sb="16" eb="17">
      <t>ニン</t>
    </rPh>
    <phoneticPr fontId="4"/>
  </si>
  <si>
    <t>備　考</t>
    <rPh sb="0" eb="1">
      <t>ビ</t>
    </rPh>
    <rPh sb="2" eb="3">
      <t>コウ</t>
    </rPh>
    <phoneticPr fontId="4"/>
  </si>
  <si>
    <t>消費量（KWh)</t>
    <rPh sb="0" eb="2">
      <t>ショウヒ</t>
    </rPh>
    <rPh sb="2" eb="3">
      <t>リョウ</t>
    </rPh>
    <phoneticPr fontId="4"/>
  </si>
  <si>
    <t>収支決算書：(収支決算書１）【鉄道】</t>
    <rPh sb="0" eb="5">
      <t>シュウシケッサンショ</t>
    </rPh>
    <rPh sb="7" eb="12">
      <t>シュウシケッサンショ</t>
    </rPh>
    <rPh sb="15" eb="17">
      <t>テツドウ</t>
    </rPh>
    <phoneticPr fontId="4"/>
  </si>
  <si>
    <t>姫路市地域公共交通燃料価格高騰対策支援補助金（鉄道）　収支決算書</t>
    <rPh sb="0" eb="3">
      <t>ヒメジシ</t>
    </rPh>
    <rPh sb="3" eb="5">
      <t>チイキ</t>
    </rPh>
    <rPh sb="5" eb="7">
      <t>コウキョウ</t>
    </rPh>
    <rPh sb="7" eb="9">
      <t>コウツウ</t>
    </rPh>
    <rPh sb="9" eb="11">
      <t>ネンリョウ</t>
    </rPh>
    <rPh sb="11" eb="13">
      <t>カカク</t>
    </rPh>
    <rPh sb="13" eb="15">
      <t>コウトウ</t>
    </rPh>
    <rPh sb="15" eb="17">
      <t>タイサク</t>
    </rPh>
    <rPh sb="17" eb="19">
      <t>シエン</t>
    </rPh>
    <rPh sb="19" eb="22">
      <t>ホジョキン</t>
    </rPh>
    <rPh sb="23" eb="25">
      <t>テツドウ</t>
    </rPh>
    <rPh sb="27" eb="32">
      <t>シュウシケッサンショ</t>
    </rPh>
    <phoneticPr fontId="9"/>
  </si>
  <si>
    <t>２．補助金所要額計算書【決算額】</t>
    <rPh sb="2" eb="5">
      <t>ホジョキン</t>
    </rPh>
    <rPh sb="5" eb="7">
      <t>ショヨウ</t>
    </rPh>
    <rPh sb="7" eb="8">
      <t>ガク</t>
    </rPh>
    <rPh sb="8" eb="11">
      <t>ケイサンショ</t>
    </rPh>
    <rPh sb="12" eb="14">
      <t>ケッサン</t>
    </rPh>
    <rPh sb="14" eb="15">
      <t>ガク</t>
    </rPh>
    <phoneticPr fontId="4"/>
  </si>
  <si>
    <t>収支決算書(収支決算書２）【鉄道】</t>
    <rPh sb="0" eb="5">
      <t>シュウシケッサンショ</t>
    </rPh>
    <rPh sb="6" eb="11">
      <t>シュウシケッサンショ</t>
    </rPh>
    <rPh sb="14" eb="16">
      <t>テツドウ</t>
    </rPh>
    <phoneticPr fontId="4"/>
  </si>
  <si>
    <t>収支決算書(収支決算書３）【鉄道】</t>
    <rPh sb="0" eb="5">
      <t>シュウシケッサンショ</t>
    </rPh>
    <rPh sb="6" eb="11">
      <t>シュウシケッサンショ</t>
    </rPh>
    <rPh sb="14" eb="16">
      <t>テツドウ</t>
    </rPh>
    <phoneticPr fontId="4"/>
  </si>
  <si>
    <t>収支決算書：(収支決算書４）【鉄道】</t>
    <rPh sb="0" eb="5">
      <t>シュウシケッサンショ</t>
    </rPh>
    <rPh sb="7" eb="12">
      <t>シュウシケッサンショ</t>
    </rPh>
    <rPh sb="15" eb="17">
      <t>テツドウ</t>
    </rPh>
    <phoneticPr fontId="4"/>
  </si>
  <si>
    <t>輸送実績 　（　収支決算書  ）</t>
    <rPh sb="0" eb="1">
      <t>ユ</t>
    </rPh>
    <rPh sb="1" eb="2">
      <t>ソウ</t>
    </rPh>
    <rPh sb="2" eb="4">
      <t>ジッセキ</t>
    </rPh>
    <rPh sb="8" eb="13">
      <t>シュウシケッサンショ</t>
    </rPh>
    <phoneticPr fontId="4"/>
  </si>
  <si>
    <t>：令和６年度</t>
    <rPh sb="4" eb="6">
      <t>ネンド</t>
    </rPh>
    <phoneticPr fontId="4"/>
  </si>
  <si>
    <t>令和６年４月～令和７年３月までの平均単価（税抜き）/kwh</t>
    <rPh sb="3" eb="4">
      <t>ネン</t>
    </rPh>
    <rPh sb="5" eb="6">
      <t>ツキ</t>
    </rPh>
    <rPh sb="7" eb="9">
      <t>レイワ</t>
    </rPh>
    <rPh sb="10" eb="11">
      <t>ネン</t>
    </rPh>
    <rPh sb="12" eb="13">
      <t>ツキ</t>
    </rPh>
    <rPh sb="16" eb="18">
      <t>ヘイキン</t>
    </rPh>
    <rPh sb="18" eb="20">
      <t>タンカ</t>
    </rPh>
    <rPh sb="21" eb="22">
      <t>ゼイ</t>
    </rPh>
    <rPh sb="22" eb="23">
      <t>ヌ</t>
    </rPh>
    <phoneticPr fontId="4"/>
  </si>
  <si>
    <t>４）関西電力株式会社が発行した電気料金計算書にある総合単価</t>
    <rPh sb="2" eb="4">
      <t>カンサイ</t>
    </rPh>
    <rPh sb="4" eb="6">
      <t>デンリョク</t>
    </rPh>
    <rPh sb="6" eb="10">
      <t>カブシキカイシャ</t>
    </rPh>
    <rPh sb="11" eb="13">
      <t>ハッコウ</t>
    </rPh>
    <rPh sb="15" eb="17">
      <t>デンキ</t>
    </rPh>
    <rPh sb="17" eb="19">
      <t>リョウキン</t>
    </rPh>
    <rPh sb="19" eb="22">
      <t>ケイサンショ</t>
    </rPh>
    <rPh sb="25" eb="27">
      <t>ソウゴウ</t>
    </rPh>
    <rPh sb="27" eb="29">
      <t>タンカ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</si>
</sst>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0.0%"/>
    <numFmt numFmtId="178" formatCode="#,##0_ ;[Red]\-#,##0\ "/>
    <numFmt numFmtId="179" formatCode="#"/>
    <numFmt numFmtId="180" formatCode="0_);[Red]\(0\)"/>
    <numFmt numFmtId="181" formatCode="#,##0.00_ ;[Red]\-#,##0.00\ "/>
    <numFmt numFmtId="182" formatCode="#,##0;&quot;△ &quot;#,##0"/>
    <numFmt numFmtId="183" formatCode="#,##0_);[Red]\(#,##0\)"/>
  </numFmts>
  <fonts count="29" x14ac:knownFonts="1">
    <font>
      <sz val="11"/>
      <color theme="1"/>
      <name val="ＭＳ Ｐゴシック"/>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color theme="1"/>
      <name val="ＭＳ Ｐゴシック"/>
      <family val="3"/>
      <charset val="128"/>
    </font>
    <font>
      <sz val="11"/>
      <color theme="1"/>
      <name val="ＭＳ Ｐゴシック"/>
      <family val="3"/>
      <charset val="128"/>
    </font>
    <font>
      <sz val="11"/>
      <name val="ＭＳ Ｐゴシック"/>
      <family val="3"/>
    </font>
    <font>
      <sz val="12"/>
      <name val="ＭＳ Ｐゴシック"/>
      <family val="3"/>
      <charset val="128"/>
    </font>
    <font>
      <sz val="6"/>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11"/>
      <name val="ＭＳ Ｐゴシック"/>
      <family val="3"/>
      <charset val="128"/>
    </font>
    <font>
      <sz val="10"/>
      <name val="ＭＳ Ｐゴシック"/>
      <family val="3"/>
      <charset val="128"/>
    </font>
    <font>
      <b/>
      <sz val="12"/>
      <name val="ＭＳ Ｐゴシック"/>
      <family val="3"/>
      <charset val="128"/>
    </font>
    <font>
      <sz val="8"/>
      <name val="ＭＳ Ｐゴシック"/>
      <family val="3"/>
      <charset val="128"/>
    </font>
    <font>
      <sz val="9"/>
      <name val="ＭＳ Ｐゴシック"/>
      <family val="3"/>
      <charset val="128"/>
    </font>
    <font>
      <sz val="12"/>
      <color theme="1"/>
      <name val="ＭＳ Ｐゴシック"/>
      <family val="2"/>
      <charset val="128"/>
      <scheme val="minor"/>
    </font>
    <font>
      <sz val="14"/>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0"/>
      <name val="ＭＳ Ｐゴシック"/>
      <family val="3"/>
      <charset val="128"/>
      <scheme val="major"/>
    </font>
    <font>
      <sz val="16"/>
      <name val="ＭＳ Ｐゴシック"/>
      <family val="3"/>
      <charset val="128"/>
    </font>
    <font>
      <sz val="12"/>
      <color rgb="FFFF0000"/>
      <name val="ＭＳ Ｐゴシック"/>
      <family val="3"/>
      <charset val="128"/>
    </font>
    <font>
      <b/>
      <sz val="13"/>
      <color theme="1"/>
      <name val="ＭＳ Ｐゴシック"/>
      <family val="3"/>
      <charset val="128"/>
      <scheme val="minor"/>
    </font>
    <font>
      <sz val="11"/>
      <color theme="1"/>
      <name val="ＭＳ Ｐゴシック"/>
      <family val="3"/>
      <charset val="128"/>
      <scheme val="minor"/>
    </font>
    <font>
      <sz val="20"/>
      <name val="ＭＳ Ｐゴシック"/>
      <family val="3"/>
    </font>
    <font>
      <sz val="9"/>
      <name val="ＭＳ Ｐ明朝"/>
      <family val="1"/>
      <charset val="128"/>
    </font>
  </fonts>
  <fills count="6">
    <fill>
      <patternFill patternType="none"/>
    </fill>
    <fill>
      <patternFill patternType="gray125"/>
    </fill>
    <fill>
      <patternFill patternType="solid">
        <fgColor theme="8" tint="0.79998168889431442"/>
        <bgColor indexed="64"/>
      </patternFill>
    </fill>
    <fill>
      <patternFill patternType="solid">
        <fgColor rgb="FFDAEEF3"/>
        <bgColor indexed="64"/>
      </patternFill>
    </fill>
    <fill>
      <patternFill patternType="solid">
        <fgColor theme="0"/>
        <bgColor indexed="64"/>
      </patternFill>
    </fill>
    <fill>
      <patternFill patternType="solid">
        <fgColor theme="4" tint="0.79998168889431442"/>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right/>
      <top/>
      <bottom style="thick">
        <color indexed="64"/>
      </bottom>
      <diagonal/>
    </border>
    <border>
      <left/>
      <right/>
      <top style="thick">
        <color indexed="64"/>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bottom style="medium">
        <color theme="1"/>
      </bottom>
      <diagonal/>
    </border>
    <border>
      <left/>
      <right/>
      <top style="thin">
        <color auto="1"/>
      </top>
      <bottom/>
      <diagonal/>
    </border>
    <border>
      <left/>
      <right style="medium">
        <color indexed="64"/>
      </right>
      <top style="thin">
        <color auto="1"/>
      </top>
      <bottom style="thin">
        <color indexed="64"/>
      </bottom>
      <diagonal/>
    </border>
    <border diagonalDown="1">
      <left style="thin">
        <color auto="1"/>
      </left>
      <right style="thin">
        <color auto="1"/>
      </right>
      <top style="thin">
        <color auto="1"/>
      </top>
      <bottom style="thin">
        <color indexed="64"/>
      </bottom>
      <diagonal style="thin">
        <color auto="1"/>
      </diagonal>
    </border>
    <border diagonalUp="1">
      <left style="thin">
        <color auto="1"/>
      </left>
      <right/>
      <top style="thin">
        <color auto="1"/>
      </top>
      <bottom style="thin">
        <color indexed="64"/>
      </bottom>
      <diagonal style="thin">
        <color auto="1"/>
      </diagonal>
    </border>
    <border diagonalUp="1">
      <left/>
      <right style="thin">
        <color indexed="64"/>
      </right>
      <top style="thin">
        <color auto="1"/>
      </top>
      <bottom style="thin">
        <color indexed="64"/>
      </bottom>
      <diagonal style="thin">
        <color auto="1"/>
      </diagonal>
    </border>
  </borders>
  <cellStyleXfs count="7">
    <xf numFmtId="0" fontId="0" fillId="0" borderId="0">
      <alignment vertical="center"/>
    </xf>
    <xf numFmtId="38" fontId="6" fillId="0" borderId="0" applyFont="0" applyFill="0" applyBorder="0" applyAlignment="0" applyProtection="0">
      <alignment vertical="center"/>
    </xf>
    <xf numFmtId="38" fontId="7" fillId="0" borderId="0" applyFont="0" applyFill="0" applyBorder="0" applyAlignment="0" applyProtection="0">
      <alignment vertical="center"/>
    </xf>
    <xf numFmtId="0" fontId="3" fillId="0" borderId="0">
      <alignment vertical="center"/>
    </xf>
    <xf numFmtId="0" fontId="6" fillId="0" borderId="0">
      <alignment vertical="center"/>
    </xf>
    <xf numFmtId="0" fontId="1" fillId="0" borderId="0">
      <alignment vertical="center"/>
    </xf>
    <xf numFmtId="9" fontId="6" fillId="0" borderId="0" applyFont="0" applyFill="0" applyBorder="0" applyAlignment="0" applyProtection="0">
      <alignment vertical="center"/>
    </xf>
  </cellStyleXfs>
  <cellXfs count="228">
    <xf numFmtId="0" fontId="0" fillId="0" borderId="0" xfId="0">
      <alignment vertical="center"/>
    </xf>
    <xf numFmtId="0" fontId="8" fillId="0" borderId="0" xfId="0" applyNumberFormat="1" applyFont="1" applyFill="1" applyBorder="1" applyAlignment="1">
      <alignment horizontal="center" vertical="center" shrinkToFit="1"/>
    </xf>
    <xf numFmtId="0" fontId="3" fillId="0" borderId="0" xfId="3">
      <alignment vertical="center"/>
    </xf>
    <xf numFmtId="0" fontId="11" fillId="0" borderId="0" xfId="3" applyFont="1" applyAlignment="1">
      <alignment horizontal="center" vertical="center"/>
    </xf>
    <xf numFmtId="0" fontId="12" fillId="0" borderId="0" xfId="3" applyFont="1" applyAlignment="1">
      <alignment horizontal="center" vertical="center"/>
    </xf>
    <xf numFmtId="0" fontId="10" fillId="0" borderId="0" xfId="3" applyFont="1" applyAlignment="1">
      <alignment horizontal="left" vertical="center" indent="1"/>
    </xf>
    <xf numFmtId="0" fontId="3" fillId="0" borderId="0" xfId="3" applyFill="1" applyBorder="1" applyAlignment="1">
      <alignment horizontal="center" vertical="center" shrinkToFit="1"/>
    </xf>
    <xf numFmtId="0" fontId="3" fillId="0" borderId="0" xfId="3" applyFill="1" applyBorder="1">
      <alignment vertical="center"/>
    </xf>
    <xf numFmtId="0" fontId="2" fillId="0" borderId="0" xfId="3" applyFont="1">
      <alignment vertical="center"/>
    </xf>
    <xf numFmtId="0" fontId="8" fillId="0" borderId="0" xfId="0" applyFont="1">
      <alignment vertical="center"/>
    </xf>
    <xf numFmtId="0" fontId="8" fillId="0" borderId="0" xfId="0" applyFont="1" applyAlignment="1">
      <alignment horizontal="center" vertical="center"/>
    </xf>
    <xf numFmtId="0" fontId="13" fillId="0" borderId="0" xfId="0" applyFont="1" applyAlignment="1">
      <alignment vertical="center"/>
    </xf>
    <xf numFmtId="0" fontId="8" fillId="0" borderId="0" xfId="0" applyFont="1" applyBorder="1" applyAlignment="1">
      <alignment horizontal="right" vertical="center"/>
    </xf>
    <xf numFmtId="0" fontId="8" fillId="0" borderId="0" xfId="0" applyFont="1" applyFill="1" applyBorder="1" applyAlignment="1">
      <alignment vertical="center" shrinkToFit="1"/>
    </xf>
    <xf numFmtId="0" fontId="8" fillId="0" borderId="0" xfId="0" applyFont="1" applyFill="1">
      <alignment vertical="center"/>
    </xf>
    <xf numFmtId="0" fontId="8" fillId="0" borderId="0" xfId="0" applyFont="1" applyAlignment="1">
      <alignment horizontal="left" vertical="center"/>
    </xf>
    <xf numFmtId="0" fontId="8" fillId="0" borderId="0" xfId="0" applyFont="1" applyAlignment="1">
      <alignment horizontal="right" vertical="center"/>
    </xf>
    <xf numFmtId="38" fontId="8" fillId="0" borderId="0" xfId="1" applyFont="1" applyBorder="1" applyAlignment="1">
      <alignment horizontal="right" vertical="center"/>
    </xf>
    <xf numFmtId="0" fontId="8" fillId="0" borderId="0" xfId="0" applyFont="1" applyAlignment="1">
      <alignment vertical="center"/>
    </xf>
    <xf numFmtId="38" fontId="8" fillId="0" borderId="0" xfId="1" applyFont="1" applyAlignment="1">
      <alignment horizontal="right" vertical="center"/>
    </xf>
    <xf numFmtId="38" fontId="8" fillId="0" borderId="0" xfId="1" applyFont="1" applyFill="1" applyBorder="1" applyAlignment="1">
      <alignment horizontal="right" vertical="center"/>
    </xf>
    <xf numFmtId="0" fontId="13" fillId="0" borderId="0" xfId="0" applyFont="1" applyAlignment="1">
      <alignment horizontal="left"/>
    </xf>
    <xf numFmtId="0" fontId="13" fillId="0" borderId="0" xfId="0" applyFont="1" applyAlignment="1">
      <alignment horizontal="right" vertical="center"/>
    </xf>
    <xf numFmtId="0" fontId="0" fillId="0" borderId="0" xfId="0" applyAlignment="1">
      <alignment vertical="center"/>
    </xf>
    <xf numFmtId="0" fontId="18" fillId="0" borderId="0" xfId="3" applyFont="1">
      <alignment vertical="center"/>
    </xf>
    <xf numFmtId="0" fontId="19" fillId="0" borderId="0" xfId="3" applyFont="1" applyFill="1" applyBorder="1">
      <alignment vertical="center"/>
    </xf>
    <xf numFmtId="49" fontId="13" fillId="0" borderId="8" xfId="1" applyNumberFormat="1" applyFont="1" applyFill="1" applyBorder="1" applyAlignment="1">
      <alignment horizontal="left" vertical="top"/>
    </xf>
    <xf numFmtId="49" fontId="14" fillId="0" borderId="8" xfId="1" applyNumberFormat="1" applyFont="1" applyFill="1" applyBorder="1" applyAlignment="1">
      <alignment horizontal="left" vertical="center"/>
    </xf>
    <xf numFmtId="0" fontId="8" fillId="0" borderId="0" xfId="4" applyFont="1">
      <alignment vertical="center"/>
    </xf>
    <xf numFmtId="0" fontId="1" fillId="0" borderId="0" xfId="5">
      <alignment vertical="center"/>
    </xf>
    <xf numFmtId="0" fontId="15" fillId="0" borderId="0" xfId="4" applyFont="1" applyAlignment="1">
      <alignment horizontal="center" vertical="center" wrapText="1"/>
    </xf>
    <xf numFmtId="0" fontId="15" fillId="0" borderId="0" xfId="4" applyFont="1" applyAlignment="1">
      <alignment horizontal="center" vertical="center"/>
    </xf>
    <xf numFmtId="0" fontId="8" fillId="0" borderId="0" xfId="4" applyFont="1" applyAlignment="1">
      <alignment horizontal="center" vertical="center"/>
    </xf>
    <xf numFmtId="0" fontId="8" fillId="0" borderId="0" xfId="4" applyFont="1" applyBorder="1" applyAlignment="1">
      <alignment horizontal="center" vertical="center"/>
    </xf>
    <xf numFmtId="0" fontId="8" fillId="0" borderId="0" xfId="4" applyFont="1" applyFill="1" applyBorder="1" applyAlignment="1">
      <alignment horizontal="center" vertical="center"/>
    </xf>
    <xf numFmtId="0" fontId="8" fillId="0" borderId="0" xfId="4" applyFont="1" applyAlignment="1">
      <alignment horizontal="left" vertical="center"/>
    </xf>
    <xf numFmtId="0" fontId="8" fillId="0" borderId="0" xfId="4" applyFont="1" applyFill="1">
      <alignment vertical="center"/>
    </xf>
    <xf numFmtId="176" fontId="8" fillId="0" borderId="0" xfId="4" applyNumberFormat="1" applyFont="1" applyBorder="1" applyAlignment="1">
      <alignment horizontal="center" vertical="center"/>
    </xf>
    <xf numFmtId="176" fontId="8" fillId="0" borderId="0" xfId="4" applyNumberFormat="1" applyFont="1" applyFill="1" applyBorder="1" applyAlignment="1">
      <alignment horizontal="left" vertical="center" indent="2"/>
    </xf>
    <xf numFmtId="0" fontId="8" fillId="0" borderId="0" xfId="4" applyFont="1" applyBorder="1" applyAlignment="1">
      <alignment horizontal="right" vertical="center"/>
    </xf>
    <xf numFmtId="0" fontId="8" fillId="0" borderId="0" xfId="4" applyFont="1" applyAlignment="1">
      <alignment horizontal="left" vertical="center" indent="2"/>
    </xf>
    <xf numFmtId="0" fontId="16" fillId="0" borderId="0" xfId="4" applyFont="1" applyBorder="1" applyAlignment="1">
      <alignment vertical="top"/>
    </xf>
    <xf numFmtId="0" fontId="8" fillId="0" borderId="0" xfId="4" applyFont="1" applyAlignment="1">
      <alignment vertical="center"/>
    </xf>
    <xf numFmtId="0" fontId="8" fillId="0" borderId="0" xfId="4" applyFont="1" applyAlignment="1">
      <alignment horizontal="left" vertical="center" indent="1"/>
    </xf>
    <xf numFmtId="0" fontId="8" fillId="0" borderId="0" xfId="4" applyFont="1" applyBorder="1">
      <alignment vertical="center"/>
    </xf>
    <xf numFmtId="49" fontId="8" fillId="0" borderId="0" xfId="4" applyNumberFormat="1" applyFont="1" applyAlignment="1">
      <alignment horizontal="left" vertical="center"/>
    </xf>
    <xf numFmtId="0" fontId="8" fillId="0" borderId="0" xfId="4" applyFont="1" applyBorder="1" applyAlignment="1">
      <alignment horizontal="left" vertical="center" indent="2"/>
    </xf>
    <xf numFmtId="0" fontId="8" fillId="0" borderId="0" xfId="4" quotePrefix="1" applyFont="1" applyAlignment="1">
      <alignment vertical="center"/>
    </xf>
    <xf numFmtId="0" fontId="8" fillId="0" borderId="0" xfId="4" applyFont="1" applyAlignment="1">
      <alignment horizontal="right" vertical="center"/>
    </xf>
    <xf numFmtId="0" fontId="8" fillId="0" borderId="0" xfId="4" applyFont="1" applyFill="1" applyAlignment="1">
      <alignment horizontal="left" vertical="center"/>
    </xf>
    <xf numFmtId="0" fontId="13" fillId="0" borderId="0" xfId="4" applyFont="1" applyAlignment="1"/>
    <xf numFmtId="0" fontId="8" fillId="0" borderId="0" xfId="4" applyFont="1" applyAlignment="1">
      <alignment horizontal="right" indent="1"/>
    </xf>
    <xf numFmtId="0" fontId="8" fillId="0" borderId="0" xfId="4" applyFont="1" applyAlignment="1">
      <alignment horizontal="left"/>
    </xf>
    <xf numFmtId="0" fontId="5" fillId="0" borderId="0" xfId="4" applyFont="1">
      <alignment vertical="center"/>
    </xf>
    <xf numFmtId="0" fontId="13" fillId="0" borderId="0" xfId="4" applyFont="1" applyAlignment="1">
      <alignment vertical="top"/>
    </xf>
    <xf numFmtId="0" fontId="8" fillId="0" borderId="0" xfId="4" applyFont="1" applyAlignment="1">
      <alignment horizontal="right" vertical="center" indent="1"/>
    </xf>
    <xf numFmtId="0" fontId="8" fillId="0" borderId="0" xfId="4" applyFont="1" applyAlignment="1">
      <alignment vertical="center" shrinkToFit="1"/>
    </xf>
    <xf numFmtId="0" fontId="8" fillId="0" borderId="0" xfId="4" applyFont="1" applyAlignment="1">
      <alignment vertical="top"/>
    </xf>
    <xf numFmtId="49" fontId="13" fillId="0" borderId="10" xfId="4" applyNumberFormat="1" applyFont="1" applyBorder="1" applyAlignment="1">
      <alignment vertical="top"/>
    </xf>
    <xf numFmtId="0" fontId="8" fillId="0" borderId="0" xfId="4" applyFont="1" applyFill="1" applyAlignment="1">
      <alignment vertical="top"/>
    </xf>
    <xf numFmtId="0" fontId="21" fillId="0" borderId="0" xfId="3" applyFont="1" applyAlignment="1">
      <alignment horizontal="center" vertical="center"/>
    </xf>
    <xf numFmtId="0" fontId="20" fillId="0" borderId="0" xfId="3" applyFont="1" applyBorder="1" applyAlignment="1">
      <alignment horizontal="center" vertical="center"/>
    </xf>
    <xf numFmtId="0" fontId="20" fillId="0" borderId="0" xfId="3" applyFont="1" applyBorder="1" applyAlignment="1">
      <alignment horizontal="left" vertical="center" wrapText="1"/>
    </xf>
    <xf numFmtId="0" fontId="1" fillId="0" borderId="0" xfId="3" applyFont="1" applyFill="1" applyBorder="1">
      <alignment vertical="center"/>
    </xf>
    <xf numFmtId="0" fontId="17" fillId="0" borderId="0" xfId="4" applyFont="1" applyBorder="1" applyAlignment="1">
      <alignment horizontal="distributed" vertical="center" indent="2"/>
    </xf>
    <xf numFmtId="176" fontId="8" fillId="4" borderId="0" xfId="4" applyNumberFormat="1" applyFont="1" applyFill="1" applyBorder="1" applyAlignment="1">
      <alignment horizontal="center" vertical="center"/>
    </xf>
    <xf numFmtId="0" fontId="13" fillId="0" borderId="0" xfId="4" applyFont="1">
      <alignment vertical="center"/>
    </xf>
    <xf numFmtId="0" fontId="14" fillId="0" borderId="0" xfId="0" applyFont="1" applyBorder="1" applyAlignment="1">
      <alignment vertical="center"/>
    </xf>
    <xf numFmtId="0" fontId="14" fillId="0" borderId="0" xfId="4" applyFont="1">
      <alignment vertical="center"/>
    </xf>
    <xf numFmtId="0" fontId="8" fillId="4" borderId="1" xfId="0" applyFont="1" applyFill="1" applyBorder="1" applyAlignment="1">
      <alignment vertical="top" wrapText="1"/>
    </xf>
    <xf numFmtId="0" fontId="19" fillId="0" borderId="0" xfId="3" applyFont="1">
      <alignment vertical="center"/>
    </xf>
    <xf numFmtId="0" fontId="8" fillId="0" borderId="1" xfId="0" applyFont="1" applyBorder="1" applyAlignment="1">
      <alignment horizontal="center" vertical="center"/>
    </xf>
    <xf numFmtId="0" fontId="8" fillId="0" borderId="4" xfId="0" applyFont="1" applyBorder="1">
      <alignment vertical="center"/>
    </xf>
    <xf numFmtId="0" fontId="8" fillId="0" borderId="0" xfId="4" applyFont="1" applyAlignment="1">
      <alignment horizontal="left" vertical="center"/>
    </xf>
    <xf numFmtId="0" fontId="8" fillId="0" borderId="1" xfId="0" applyFont="1" applyBorder="1" applyAlignment="1">
      <alignment horizontal="center" vertical="center" shrinkToFit="1"/>
    </xf>
    <xf numFmtId="0" fontId="8" fillId="2" borderId="1" xfId="0" applyFont="1" applyFill="1" applyBorder="1" applyAlignment="1">
      <alignment vertical="center" shrinkToFit="1"/>
    </xf>
    <xf numFmtId="38" fontId="8" fillId="4" borderId="1" xfId="1" applyFont="1" applyFill="1" applyBorder="1" applyAlignment="1">
      <alignment horizontal="right" vertical="center"/>
    </xf>
    <xf numFmtId="0" fontId="22" fillId="0" borderId="0" xfId="0" applyFont="1" applyBorder="1" applyAlignment="1">
      <alignment horizontal="left" vertical="top" wrapText="1"/>
    </xf>
    <xf numFmtId="0" fontId="8" fillId="0" borderId="0" xfId="0" applyFont="1" applyBorder="1" applyAlignment="1">
      <alignment horizontal="center" vertical="center"/>
    </xf>
    <xf numFmtId="0" fontId="14" fillId="0" borderId="0" xfId="0" applyFont="1" applyBorder="1" applyAlignment="1">
      <alignment horizontal="left" vertical="top" wrapText="1"/>
    </xf>
    <xf numFmtId="0" fontId="8" fillId="0" borderId="0" xfId="0" applyFont="1" applyBorder="1">
      <alignment vertical="center"/>
    </xf>
    <xf numFmtId="0" fontId="8" fillId="4" borderId="0" xfId="0" applyNumberFormat="1" applyFont="1" applyFill="1" applyBorder="1" applyAlignment="1">
      <alignment horizontal="center" vertical="center" shrinkToFit="1"/>
    </xf>
    <xf numFmtId="0" fontId="8" fillId="0" borderId="20" xfId="0" applyFont="1" applyBorder="1" applyAlignment="1">
      <alignment horizontal="center" vertical="center"/>
    </xf>
    <xf numFmtId="38" fontId="14" fillId="0" borderId="0" xfId="0" applyNumberFormat="1" applyFont="1" applyBorder="1" applyAlignment="1">
      <alignment vertical="top" wrapText="1"/>
    </xf>
    <xf numFmtId="0" fontId="14" fillId="0" borderId="0" xfId="0" applyFont="1" applyBorder="1" applyAlignment="1">
      <alignment vertical="top" wrapText="1"/>
    </xf>
    <xf numFmtId="0" fontId="8" fillId="0" borderId="2" xfId="0" applyFont="1" applyBorder="1" applyAlignment="1">
      <alignment horizontal="center" vertical="center"/>
    </xf>
    <xf numFmtId="38" fontId="14" fillId="0" borderId="4" xfId="0" applyNumberFormat="1" applyFont="1" applyBorder="1" applyAlignment="1">
      <alignment vertical="top"/>
    </xf>
    <xf numFmtId="0" fontId="14" fillId="0" borderId="13" xfId="0" applyFont="1" applyBorder="1" applyAlignment="1">
      <alignment vertical="top"/>
    </xf>
    <xf numFmtId="38" fontId="8" fillId="0" borderId="1" xfId="1" applyFont="1" applyBorder="1">
      <alignment vertical="center"/>
    </xf>
    <xf numFmtId="38" fontId="8" fillId="0" borderId="4" xfId="1" applyFont="1" applyBorder="1" applyAlignment="1">
      <alignment vertical="center" wrapText="1"/>
    </xf>
    <xf numFmtId="38" fontId="8" fillId="0" borderId="22" xfId="1" applyFont="1" applyFill="1" applyBorder="1" applyAlignment="1">
      <alignment horizontal="right" vertical="center"/>
    </xf>
    <xf numFmtId="0" fontId="25" fillId="0" borderId="0" xfId="5" applyFont="1" applyAlignment="1">
      <alignment horizontal="left" vertical="center" indent="1"/>
    </xf>
    <xf numFmtId="0" fontId="26" fillId="0" borderId="1" xfId="3" applyFont="1" applyBorder="1" applyAlignment="1">
      <alignment horizontal="center" vertical="center"/>
    </xf>
    <xf numFmtId="0" fontId="17" fillId="0" borderId="0" xfId="4" applyFont="1" applyBorder="1" applyAlignment="1">
      <alignment horizontal="center" vertical="center"/>
    </xf>
    <xf numFmtId="176" fontId="8" fillId="0" borderId="0" xfId="4" applyNumberFormat="1" applyFont="1" applyFill="1" applyBorder="1" applyAlignment="1">
      <alignment horizontal="center" vertical="center"/>
    </xf>
    <xf numFmtId="176" fontId="8" fillId="0" borderId="0" xfId="4" applyNumberFormat="1" applyFont="1" applyFill="1" applyBorder="1" applyAlignment="1">
      <alignment horizontal="left" vertical="center"/>
    </xf>
    <xf numFmtId="49" fontId="13" fillId="0" borderId="0" xfId="1" applyNumberFormat="1" applyFont="1" applyFill="1" applyBorder="1" applyAlignment="1">
      <alignment horizontal="left" vertical="top"/>
    </xf>
    <xf numFmtId="49" fontId="14" fillId="0" borderId="0" xfId="1" applyNumberFormat="1" applyFont="1" applyFill="1" applyBorder="1" applyAlignment="1">
      <alignment horizontal="left" vertical="center"/>
    </xf>
    <xf numFmtId="38" fontId="13" fillId="0" borderId="7" xfId="1" applyFont="1" applyBorder="1" applyAlignment="1">
      <alignment horizontal="left" vertical="top"/>
    </xf>
    <xf numFmtId="181" fontId="8" fillId="0" borderId="0" xfId="1" applyNumberFormat="1" applyFont="1" applyFill="1" applyBorder="1" applyAlignment="1">
      <alignment horizontal="right" vertical="center"/>
    </xf>
    <xf numFmtId="181" fontId="8" fillId="0" borderId="0" xfId="1" applyNumberFormat="1" applyFont="1" applyFill="1" applyBorder="1" applyAlignment="1">
      <alignment horizontal="left" vertical="center"/>
    </xf>
    <xf numFmtId="38" fontId="8" fillId="3" borderId="1" xfId="1" applyFont="1" applyFill="1" applyBorder="1" applyAlignment="1">
      <alignment horizontal="right" vertical="center"/>
    </xf>
    <xf numFmtId="0" fontId="8" fillId="3" borderId="1" xfId="0" applyFont="1" applyFill="1" applyBorder="1" applyAlignment="1">
      <alignment vertical="center"/>
    </xf>
    <xf numFmtId="0" fontId="8" fillId="3" borderId="1" xfId="0" applyFont="1" applyFill="1" applyBorder="1" applyAlignment="1">
      <alignment vertical="top" wrapText="1"/>
    </xf>
    <xf numFmtId="38" fontId="8" fillId="3" borderId="1" xfId="1" applyFont="1" applyFill="1" applyBorder="1">
      <alignment vertical="center"/>
    </xf>
    <xf numFmtId="0" fontId="13" fillId="0" borderId="0" xfId="4" applyFont="1" applyAlignment="1">
      <alignment horizontal="right" vertical="center"/>
    </xf>
    <xf numFmtId="0" fontId="13" fillId="0" borderId="0" xfId="4" applyFont="1" applyFill="1" applyAlignment="1">
      <alignment vertical="center"/>
    </xf>
    <xf numFmtId="0" fontId="6" fillId="0" borderId="0" xfId="4" applyAlignment="1">
      <alignment vertical="center"/>
    </xf>
    <xf numFmtId="0" fontId="13" fillId="0" borderId="0" xfId="4" applyFont="1" applyAlignment="1">
      <alignment horizontal="left"/>
    </xf>
    <xf numFmtId="0" fontId="13" fillId="0" borderId="0" xfId="4" applyFont="1" applyAlignment="1">
      <alignment vertical="center"/>
    </xf>
    <xf numFmtId="0" fontId="8" fillId="0" borderId="0" xfId="4" applyNumberFormat="1" applyFont="1" applyFill="1" applyBorder="1" applyAlignment="1">
      <alignment horizontal="center" vertical="center" shrinkToFit="1"/>
    </xf>
    <xf numFmtId="0" fontId="8" fillId="0" borderId="0" xfId="4" applyFont="1" applyFill="1" applyBorder="1" applyAlignment="1">
      <alignment vertical="center" shrinkToFit="1"/>
    </xf>
    <xf numFmtId="0" fontId="8" fillId="0" borderId="0" xfId="4" applyFont="1" applyFill="1" applyBorder="1" applyAlignment="1">
      <alignment horizontal="right" vertical="center"/>
    </xf>
    <xf numFmtId="0" fontId="6" fillId="0" borderId="0" xfId="4">
      <alignment vertical="center"/>
    </xf>
    <xf numFmtId="0" fontId="8" fillId="0" borderId="0" xfId="4" applyFont="1" applyBorder="1" applyAlignment="1">
      <alignment horizontal="left" vertical="center" shrinkToFit="1"/>
    </xf>
    <xf numFmtId="0" fontId="8" fillId="0" borderId="1" xfId="4" applyFont="1" applyBorder="1" applyAlignment="1">
      <alignment horizontal="center" vertical="center" shrinkToFit="1"/>
    </xf>
    <xf numFmtId="0" fontId="8" fillId="0" borderId="1" xfId="4" applyFont="1" applyBorder="1" applyAlignment="1">
      <alignment horizontal="center" vertical="center" wrapText="1" shrinkToFit="1"/>
    </xf>
    <xf numFmtId="0" fontId="8" fillId="3" borderId="1" xfId="4" applyFont="1" applyFill="1" applyBorder="1" applyAlignment="1">
      <alignment horizontal="left" vertical="center" shrinkToFit="1"/>
    </xf>
    <xf numFmtId="38" fontId="8" fillId="0" borderId="1" xfId="1" applyFont="1" applyBorder="1" applyAlignment="1">
      <alignment horizontal="right" vertical="center" shrinkToFit="1"/>
    </xf>
    <xf numFmtId="38" fontId="8" fillId="0" borderId="1" xfId="1" applyFont="1" applyBorder="1" applyAlignment="1">
      <alignment horizontal="left" vertical="center" shrinkToFit="1"/>
    </xf>
    <xf numFmtId="0" fontId="8" fillId="0" borderId="0" xfId="4" applyFont="1" applyBorder="1" applyAlignment="1">
      <alignment horizontal="right" vertical="center" shrinkToFit="1"/>
    </xf>
    <xf numFmtId="38" fontId="8" fillId="0" borderId="7" xfId="4" applyNumberFormat="1" applyFont="1" applyBorder="1" applyAlignment="1">
      <alignment horizontal="right" vertical="center" shrinkToFit="1"/>
    </xf>
    <xf numFmtId="0" fontId="14" fillId="0" borderId="0" xfId="4" applyFont="1" applyFill="1" applyBorder="1">
      <alignment vertical="center"/>
    </xf>
    <xf numFmtId="38" fontId="27" fillId="0" borderId="0" xfId="2" applyFont="1" applyFill="1" applyBorder="1" applyAlignment="1">
      <alignment horizontal="right" vertical="center"/>
    </xf>
    <xf numFmtId="0" fontId="8" fillId="0" borderId="0" xfId="4" applyFont="1" applyFill="1" applyBorder="1">
      <alignment vertical="center"/>
    </xf>
    <xf numFmtId="0" fontId="6" fillId="0" borderId="0" xfId="4" applyBorder="1">
      <alignment vertical="center"/>
    </xf>
    <xf numFmtId="0" fontId="8" fillId="0" borderId="1" xfId="4" applyFont="1" applyBorder="1" applyAlignment="1">
      <alignment horizontal="left" vertical="center" shrinkToFit="1"/>
    </xf>
    <xf numFmtId="0" fontId="8" fillId="0" borderId="0" xfId="4" applyFont="1" applyFill="1" applyBorder="1" applyAlignment="1">
      <alignment horizontal="left" vertical="center" shrinkToFit="1"/>
    </xf>
    <xf numFmtId="0" fontId="8" fillId="0" borderId="0" xfId="4" applyFont="1" applyFill="1" applyBorder="1" applyAlignment="1">
      <alignment horizontal="center" vertical="center" shrinkToFit="1"/>
    </xf>
    <xf numFmtId="0" fontId="8" fillId="0" borderId="0" xfId="4" applyFont="1" applyFill="1" applyBorder="1" applyAlignment="1">
      <alignment horizontal="center" vertical="top" wrapText="1"/>
    </xf>
    <xf numFmtId="183" fontId="8" fillId="0" borderId="0" xfId="4" applyNumberFormat="1" applyFont="1" applyFill="1" applyBorder="1" applyAlignment="1">
      <alignment horizontal="center" vertical="top" wrapText="1"/>
    </xf>
    <xf numFmtId="0" fontId="8" fillId="0" borderId="0" xfId="4" applyFont="1" applyFill="1" applyBorder="1" applyAlignment="1">
      <alignment vertical="center"/>
    </xf>
    <xf numFmtId="0" fontId="14" fillId="0" borderId="0" xfId="4" applyFont="1" applyFill="1" applyBorder="1" applyAlignment="1">
      <alignment vertical="center" wrapText="1"/>
    </xf>
    <xf numFmtId="0" fontId="28" fillId="0" borderId="0" xfId="4" applyFont="1" applyFill="1" applyBorder="1" applyAlignment="1">
      <alignment vertical="top" wrapText="1"/>
    </xf>
    <xf numFmtId="0" fontId="8" fillId="3" borderId="1" xfId="0" applyFont="1" applyFill="1" applyBorder="1" applyAlignment="1">
      <alignment vertical="top" shrinkToFit="1"/>
    </xf>
    <xf numFmtId="0" fontId="8" fillId="3" borderId="1" xfId="0" applyFont="1" applyFill="1" applyBorder="1" applyAlignment="1">
      <alignment horizontal="center" vertical="center"/>
    </xf>
    <xf numFmtId="180" fontId="8" fillId="0" borderId="7" xfId="4" applyNumberFormat="1" applyFont="1" applyFill="1" applyBorder="1" applyAlignment="1">
      <alignment horizontal="center" vertical="center"/>
    </xf>
    <xf numFmtId="38" fontId="13" fillId="0" borderId="0" xfId="1" applyFont="1" applyFill="1" applyBorder="1" applyAlignment="1"/>
    <xf numFmtId="0" fontId="13" fillId="0" borderId="0" xfId="4" applyFont="1" applyAlignment="1">
      <alignment horizontal="left" vertical="center"/>
    </xf>
    <xf numFmtId="0" fontId="8" fillId="0" borderId="1" xfId="0" applyFont="1" applyBorder="1" applyAlignment="1">
      <alignment horizontal="center" vertical="center"/>
    </xf>
    <xf numFmtId="176" fontId="8" fillId="3" borderId="7" xfId="4" applyNumberFormat="1" applyFont="1" applyFill="1" applyBorder="1" applyAlignment="1">
      <alignment horizontal="center" vertical="center"/>
    </xf>
    <xf numFmtId="179" fontId="8" fillId="0" borderId="7" xfId="0" applyNumberFormat="1" applyFont="1" applyFill="1" applyBorder="1" applyAlignment="1">
      <alignment horizontal="center" vertical="center" shrinkToFit="1"/>
    </xf>
    <xf numFmtId="0" fontId="8" fillId="3" borderId="1" xfId="4" applyFont="1" applyFill="1" applyBorder="1" applyAlignment="1">
      <alignment horizontal="center" vertical="center" shrinkToFit="1"/>
    </xf>
    <xf numFmtId="0" fontId="8" fillId="3" borderId="1" xfId="4" applyFont="1" applyFill="1" applyBorder="1" applyAlignment="1">
      <alignment horizontal="right" vertical="center" shrinkToFit="1"/>
    </xf>
    <xf numFmtId="0" fontId="20" fillId="0" borderId="1" xfId="3" applyFont="1" applyBorder="1" applyAlignment="1">
      <alignment horizontal="center" vertical="center"/>
    </xf>
    <xf numFmtId="0" fontId="18" fillId="0" borderId="1" xfId="3" applyFont="1" applyBorder="1" applyAlignment="1">
      <alignment horizontal="center" vertical="center" shrinkToFit="1"/>
    </xf>
    <xf numFmtId="38" fontId="18" fillId="0" borderId="2" xfId="3" applyNumberFormat="1" applyFont="1" applyFill="1" applyBorder="1" applyAlignment="1">
      <alignment horizontal="right" vertical="center"/>
    </xf>
    <xf numFmtId="38" fontId="18" fillId="0" borderId="18" xfId="3" applyNumberFormat="1" applyFont="1" applyFill="1" applyBorder="1" applyAlignment="1">
      <alignment horizontal="right" vertical="center"/>
    </xf>
    <xf numFmtId="38" fontId="18" fillId="0" borderId="13" xfId="3" applyNumberFormat="1" applyFont="1" applyFill="1" applyBorder="1" applyAlignment="1">
      <alignment horizontal="right" vertical="center"/>
    </xf>
    <xf numFmtId="38" fontId="18" fillId="0" borderId="2" xfId="1" applyFont="1" applyFill="1" applyBorder="1" applyAlignment="1">
      <alignment horizontal="right" vertical="center"/>
    </xf>
    <xf numFmtId="38" fontId="18" fillId="0" borderId="13" xfId="1" applyFont="1" applyFill="1" applyBorder="1" applyAlignment="1">
      <alignment horizontal="right" vertical="center"/>
    </xf>
    <xf numFmtId="38" fontId="18" fillId="0" borderId="5" xfId="1" applyFont="1" applyFill="1" applyBorder="1" applyAlignment="1">
      <alignment vertical="center"/>
    </xf>
    <xf numFmtId="38" fontId="18" fillId="0" borderId="6" xfId="1" applyFont="1" applyFill="1" applyBorder="1" applyAlignment="1">
      <alignment vertical="center"/>
    </xf>
    <xf numFmtId="49" fontId="18" fillId="0" borderId="12" xfId="3" applyNumberFormat="1" applyFont="1" applyFill="1" applyBorder="1" applyAlignment="1">
      <alignment horizontal="center" vertical="center"/>
    </xf>
    <xf numFmtId="49" fontId="18" fillId="0" borderId="11" xfId="3" applyNumberFormat="1" applyFont="1" applyFill="1" applyBorder="1" applyAlignment="1">
      <alignment horizontal="center" vertical="center"/>
    </xf>
    <xf numFmtId="38" fontId="18" fillId="0" borderId="23" xfId="1" applyFont="1" applyFill="1" applyBorder="1" applyAlignment="1">
      <alignment vertical="center"/>
    </xf>
    <xf numFmtId="38" fontId="18" fillId="0" borderId="24" xfId="1" applyFont="1" applyFill="1" applyBorder="1" applyAlignment="1">
      <alignment vertical="center"/>
    </xf>
    <xf numFmtId="0" fontId="18" fillId="0" borderId="0" xfId="3" applyFont="1" applyAlignment="1">
      <alignment horizontal="left" vertical="center" wrapText="1"/>
    </xf>
    <xf numFmtId="0" fontId="18" fillId="0" borderId="0" xfId="3" applyFont="1" applyAlignment="1">
      <alignment horizontal="center" vertical="center"/>
    </xf>
    <xf numFmtId="0" fontId="20" fillId="0" borderId="0" xfId="3" applyFont="1" applyAlignment="1">
      <alignment horizontal="center" vertical="center"/>
    </xf>
    <xf numFmtId="0" fontId="21" fillId="0" borderId="0" xfId="3" applyFont="1" applyAlignment="1">
      <alignment horizontal="center" vertical="center"/>
    </xf>
    <xf numFmtId="0" fontId="18" fillId="0" borderId="1" xfId="3" applyFont="1" applyBorder="1" applyAlignment="1">
      <alignment horizontal="center" vertical="center"/>
    </xf>
    <xf numFmtId="0" fontId="20" fillId="0" borderId="1" xfId="3" applyFont="1" applyFill="1" applyBorder="1" applyAlignment="1">
      <alignment horizontal="center" vertical="center"/>
    </xf>
    <xf numFmtId="0" fontId="20" fillId="3" borderId="1" xfId="3" applyFont="1" applyFill="1" applyBorder="1" applyAlignment="1">
      <alignment horizontal="center" vertical="center"/>
    </xf>
    <xf numFmtId="0" fontId="18" fillId="0" borderId="2" xfId="3" applyFont="1" applyBorder="1" applyAlignment="1">
      <alignment horizontal="center" vertical="center" shrinkToFit="1"/>
    </xf>
    <xf numFmtId="0" fontId="18" fillId="0" borderId="18" xfId="3" applyFont="1" applyBorder="1" applyAlignment="1">
      <alignment horizontal="center" vertical="center" shrinkToFit="1"/>
    </xf>
    <xf numFmtId="0" fontId="18" fillId="0" borderId="13" xfId="3" applyFont="1" applyBorder="1" applyAlignment="1">
      <alignment horizontal="center" vertical="center" shrinkToFit="1"/>
    </xf>
    <xf numFmtId="0" fontId="20" fillId="3" borderId="1" xfId="3" applyFont="1" applyFill="1" applyBorder="1" applyAlignment="1">
      <alignment horizontal="left" vertical="center" wrapText="1"/>
    </xf>
    <xf numFmtId="38" fontId="8" fillId="2" borderId="7" xfId="1" applyFont="1" applyFill="1" applyBorder="1" applyAlignment="1">
      <alignment horizontal="right" vertical="center"/>
    </xf>
    <xf numFmtId="178" fontId="8" fillId="0" borderId="7" xfId="1" applyNumberFormat="1" applyFont="1" applyFill="1" applyBorder="1" applyAlignment="1">
      <alignment horizontal="right" vertical="center"/>
    </xf>
    <xf numFmtId="38" fontId="8" fillId="0" borderId="9" xfId="1" applyFont="1" applyBorder="1">
      <alignment vertical="center"/>
    </xf>
    <xf numFmtId="38" fontId="8" fillId="0" borderId="5" xfId="1" applyFont="1" applyFill="1" applyBorder="1" applyAlignment="1">
      <alignment horizontal="right" vertical="center"/>
    </xf>
    <xf numFmtId="38" fontId="8" fillId="0" borderId="6" xfId="1" applyFont="1" applyFill="1" applyBorder="1" applyAlignment="1">
      <alignment horizontal="right" vertical="center"/>
    </xf>
    <xf numFmtId="38" fontId="8" fillId="2" borderId="5" xfId="1" applyFont="1" applyFill="1" applyBorder="1" applyAlignment="1">
      <alignment horizontal="right" vertical="center"/>
    </xf>
    <xf numFmtId="38" fontId="8" fillId="2" borderId="6" xfId="1" applyFont="1" applyFill="1" applyBorder="1" applyAlignment="1">
      <alignment horizontal="right" vertical="center"/>
    </xf>
    <xf numFmtId="38" fontId="8" fillId="0" borderId="7" xfId="1" applyFont="1" applyFill="1" applyBorder="1" applyAlignment="1">
      <alignment horizontal="right"/>
    </xf>
    <xf numFmtId="38" fontId="8" fillId="0" borderId="9" xfId="1" applyFont="1" applyBorder="1" applyAlignment="1">
      <alignment horizontal="right" vertical="center"/>
    </xf>
    <xf numFmtId="0" fontId="8" fillId="0" borderId="0" xfId="4" applyFont="1" applyAlignment="1">
      <alignment horizontal="left" vertical="center" shrinkToFit="1"/>
    </xf>
    <xf numFmtId="38" fontId="8" fillId="0" borderId="7" xfId="1" applyFont="1" applyFill="1" applyBorder="1" applyAlignment="1">
      <alignment horizontal="right" vertical="center"/>
    </xf>
    <xf numFmtId="49" fontId="13" fillId="0" borderId="8" xfId="4" applyNumberFormat="1" applyFont="1" applyBorder="1" applyAlignment="1">
      <alignment horizontal="left" vertical="top"/>
    </xf>
    <xf numFmtId="0" fontId="13" fillId="0" borderId="0" xfId="4" applyFont="1" applyBorder="1" applyAlignment="1">
      <alignment horizontal="center" vertical="top"/>
    </xf>
    <xf numFmtId="40" fontId="8" fillId="0" borderId="5" xfId="1" applyNumberFormat="1" applyFont="1" applyFill="1" applyBorder="1" applyAlignment="1">
      <alignment horizontal="right" vertical="center"/>
    </xf>
    <xf numFmtId="40" fontId="8" fillId="0" borderId="6" xfId="1" applyNumberFormat="1" applyFont="1" applyFill="1" applyBorder="1" applyAlignment="1">
      <alignment horizontal="right" vertical="center"/>
    </xf>
    <xf numFmtId="40" fontId="8" fillId="5" borderId="5" xfId="1" applyNumberFormat="1" applyFont="1" applyFill="1" applyBorder="1" applyAlignment="1">
      <alignment horizontal="right" vertical="center"/>
    </xf>
    <xf numFmtId="40" fontId="8" fillId="5" borderId="6" xfId="1" applyNumberFormat="1" applyFont="1" applyFill="1" applyBorder="1" applyAlignment="1">
      <alignment horizontal="right" vertical="center"/>
    </xf>
    <xf numFmtId="181" fontId="8" fillId="0" borderId="5" xfId="1" applyNumberFormat="1" applyFont="1" applyFill="1" applyBorder="1" applyAlignment="1">
      <alignment horizontal="right" vertical="center"/>
    </xf>
    <xf numFmtId="181" fontId="8" fillId="0" borderId="6" xfId="1" applyNumberFormat="1" applyFont="1" applyFill="1" applyBorder="1" applyAlignment="1">
      <alignment horizontal="right" vertical="center"/>
    </xf>
    <xf numFmtId="0" fontId="25" fillId="0" borderId="0" xfId="5" applyFont="1" applyAlignment="1">
      <alignment horizontal="center" vertical="center"/>
    </xf>
    <xf numFmtId="49" fontId="8" fillId="0" borderId="0" xfId="4" applyNumberFormat="1" applyFont="1" applyAlignment="1">
      <alignment horizontal="center" vertical="center" wrapText="1"/>
    </xf>
    <xf numFmtId="0" fontId="13" fillId="0" borderId="0" xfId="4" applyFont="1" applyAlignment="1">
      <alignment horizontal="left" vertical="center"/>
    </xf>
    <xf numFmtId="0" fontId="13" fillId="0" borderId="19" xfId="4" applyFont="1" applyBorder="1" applyAlignment="1">
      <alignment horizontal="center" vertical="center"/>
    </xf>
    <xf numFmtId="0" fontId="13" fillId="0" borderId="19" xfId="4" applyFont="1" applyFill="1" applyBorder="1" applyAlignment="1">
      <alignment horizontal="left" vertical="center"/>
    </xf>
    <xf numFmtId="179" fontId="8" fillId="0" borderId="7" xfId="4" applyNumberFormat="1" applyFont="1" applyFill="1" applyBorder="1" applyAlignment="1">
      <alignment horizontal="center" vertical="center"/>
    </xf>
    <xf numFmtId="177" fontId="8" fillId="0" borderId="7" xfId="6" applyNumberFormat="1" applyFont="1" applyBorder="1" applyAlignment="1">
      <alignment horizontal="right" vertical="center"/>
    </xf>
    <xf numFmtId="176" fontId="8" fillId="3" borderId="7" xfId="4" applyNumberFormat="1" applyFont="1" applyFill="1" applyBorder="1" applyAlignment="1">
      <alignment horizontal="center" vertical="center"/>
    </xf>
    <xf numFmtId="176" fontId="8" fillId="2" borderId="7" xfId="4" applyNumberFormat="1" applyFont="1" applyFill="1" applyBorder="1" applyAlignment="1">
      <alignment horizontal="center" vertical="center"/>
    </xf>
    <xf numFmtId="0" fontId="17" fillId="0" borderId="7" xfId="4" applyFont="1" applyBorder="1" applyAlignment="1">
      <alignment horizontal="center" vertical="center"/>
    </xf>
    <xf numFmtId="0" fontId="8" fillId="0" borderId="0" xfId="4" applyFont="1" applyBorder="1" applyAlignment="1">
      <alignment horizontal="center" vertical="center"/>
    </xf>
    <xf numFmtId="182" fontId="8" fillId="0" borderId="7" xfId="6" applyNumberFormat="1" applyFont="1" applyBorder="1" applyAlignment="1">
      <alignment horizontal="right" vertical="center"/>
    </xf>
    <xf numFmtId="38" fontId="13" fillId="0" borderId="8" xfId="1" applyFont="1" applyBorder="1" applyAlignment="1">
      <alignment horizontal="left" vertical="top"/>
    </xf>
    <xf numFmtId="0" fontId="8" fillId="0" borderId="1" xfId="4" applyFont="1" applyBorder="1" applyAlignment="1">
      <alignment horizontal="center" vertical="center" shrinkToFit="1"/>
    </xf>
    <xf numFmtId="0" fontId="23" fillId="0" borderId="0" xfId="4" applyFont="1" applyFill="1" applyAlignment="1">
      <alignment horizontal="center" vertical="center"/>
    </xf>
    <xf numFmtId="179" fontId="8" fillId="0" borderId="7" xfId="4" applyNumberFormat="1" applyFont="1" applyFill="1" applyBorder="1" applyAlignment="1">
      <alignment horizontal="center" vertical="center" shrinkToFit="1"/>
    </xf>
    <xf numFmtId="0" fontId="8" fillId="0" borderId="0" xfId="4" applyFont="1" applyBorder="1" applyAlignment="1">
      <alignment horizontal="left" vertical="center" shrinkToFit="1"/>
    </xf>
    <xf numFmtId="0" fontId="8" fillId="3" borderId="1" xfId="4" applyFont="1" applyFill="1" applyBorder="1" applyAlignment="1">
      <alignment horizontal="left" vertical="center" shrinkToFit="1"/>
    </xf>
    <xf numFmtId="0" fontId="8" fillId="3" borderId="1" xfId="4" applyFont="1" applyFill="1" applyBorder="1" applyAlignment="1">
      <alignment horizontal="center" vertical="center" shrinkToFit="1"/>
    </xf>
    <xf numFmtId="0" fontId="22" fillId="0" borderId="0" xfId="0" applyFont="1" applyBorder="1" applyAlignment="1">
      <alignment horizontal="left" vertical="top" wrapText="1"/>
    </xf>
    <xf numFmtId="38" fontId="8" fillId="0" borderId="2" xfId="1" applyFont="1" applyBorder="1" applyAlignment="1">
      <alignment horizontal="center" vertical="center" wrapText="1"/>
    </xf>
    <xf numFmtId="38" fontId="8" fillId="0" borderId="18" xfId="1" applyFont="1" applyBorder="1" applyAlignment="1">
      <alignment horizontal="center" vertical="center" wrapText="1"/>
    </xf>
    <xf numFmtId="38" fontId="8" fillId="0" borderId="13" xfId="1" applyFont="1" applyBorder="1" applyAlignment="1">
      <alignment horizontal="center" vertical="center" wrapText="1"/>
    </xf>
    <xf numFmtId="0" fontId="14" fillId="0" borderId="16" xfId="0" applyFont="1" applyBorder="1" applyAlignment="1">
      <alignment vertical="top" wrapText="1"/>
    </xf>
    <xf numFmtId="0" fontId="14" fillId="0" borderId="14" xfId="0" applyFont="1" applyBorder="1" applyAlignment="1">
      <alignment vertical="top" wrapText="1"/>
    </xf>
    <xf numFmtId="0" fontId="14" fillId="0" borderId="15" xfId="0" applyFont="1" applyBorder="1" applyAlignment="1">
      <alignment vertical="top" wrapText="1"/>
    </xf>
    <xf numFmtId="38" fontId="8" fillId="2" borderId="2" xfId="1" applyFont="1" applyFill="1" applyBorder="1" applyAlignment="1">
      <alignment horizontal="center" vertical="center"/>
    </xf>
    <xf numFmtId="38" fontId="8" fillId="2" borderId="13" xfId="1" applyFont="1" applyFill="1" applyBorder="1" applyAlignment="1">
      <alignment horizontal="center" vertical="center"/>
    </xf>
    <xf numFmtId="0" fontId="8" fillId="0" borderId="2"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1" xfId="0" applyFont="1" applyBorder="1" applyAlignment="1">
      <alignment horizontal="center" vertical="center"/>
    </xf>
    <xf numFmtId="38" fontId="8" fillId="3" borderId="17" xfId="1" applyFont="1" applyFill="1" applyBorder="1" applyAlignment="1">
      <alignment horizontal="center" vertical="center" wrapText="1"/>
    </xf>
    <xf numFmtId="38" fontId="8" fillId="3" borderId="16" xfId="1" applyFont="1" applyFill="1" applyBorder="1" applyAlignment="1">
      <alignment horizontal="center" vertical="center" wrapText="1"/>
    </xf>
    <xf numFmtId="38" fontId="8" fillId="3" borderId="3" xfId="1" applyFont="1" applyFill="1" applyBorder="1" applyAlignment="1">
      <alignment horizontal="center" vertical="center" wrapText="1"/>
    </xf>
    <xf numFmtId="38" fontId="8" fillId="3" borderId="15" xfId="1" applyFont="1" applyFill="1" applyBorder="1" applyAlignment="1">
      <alignment horizontal="center" vertical="center" wrapText="1"/>
    </xf>
    <xf numFmtId="0" fontId="8" fillId="0" borderId="2" xfId="0" applyFont="1" applyBorder="1" applyAlignment="1">
      <alignment horizontal="center" vertical="center"/>
    </xf>
    <xf numFmtId="0" fontId="8" fillId="0" borderId="13" xfId="0" applyFont="1" applyBorder="1" applyAlignment="1">
      <alignment horizontal="center" vertical="center"/>
    </xf>
    <xf numFmtId="0" fontId="14" fillId="0" borderId="20" xfId="0" applyFont="1" applyBorder="1" applyAlignment="1">
      <alignment horizontal="left" vertical="top" wrapText="1"/>
    </xf>
    <xf numFmtId="0" fontId="14" fillId="0" borderId="1" xfId="0" applyFont="1" applyBorder="1" applyAlignment="1">
      <alignment horizontal="left" vertical="top" wrapText="1"/>
    </xf>
    <xf numFmtId="0" fontId="8" fillId="0" borderId="18" xfId="0" applyFont="1" applyBorder="1" applyAlignment="1">
      <alignment horizontal="center" vertical="center"/>
    </xf>
    <xf numFmtId="0" fontId="8" fillId="0" borderId="21" xfId="0" applyFont="1" applyBorder="1" applyAlignment="1">
      <alignment horizontal="center" vertical="center"/>
    </xf>
  </cellXfs>
  <cellStyles count="7">
    <cellStyle name="パーセント 2" xfId="6" xr:uid="{00000000-0005-0000-0000-000000000000}"/>
    <cellStyle name="桁区切り" xfId="1" builtinId="6"/>
    <cellStyle name="桁区切り 2" xfId="2" xr:uid="{00000000-0005-0000-0000-000002000000}"/>
    <cellStyle name="標準" xfId="0" builtinId="0"/>
    <cellStyle name="標準 2" xfId="3" xr:uid="{00000000-0005-0000-0000-000004000000}"/>
    <cellStyle name="標準 2 2" xfId="5" xr:uid="{00000000-0005-0000-0000-000005000000}"/>
    <cellStyle name="標準 3" xfId="4" xr:uid="{00000000-0005-0000-0000-000006000000}"/>
  </cellStyles>
  <dxfs count="6">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colors>
    <mruColors>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16</xdr:col>
      <xdr:colOff>209550</xdr:colOff>
      <xdr:row>7</xdr:row>
      <xdr:rowOff>152400</xdr:rowOff>
    </xdr:from>
    <xdr:to>
      <xdr:col>21</xdr:col>
      <xdr:colOff>295275</xdr:colOff>
      <xdr:row>10</xdr:row>
      <xdr:rowOff>38100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229600" y="1838325"/>
          <a:ext cx="3562350" cy="409575"/>
        </a:xfrm>
        <a:prstGeom prst="rect">
          <a:avLst/>
        </a:prstGeom>
        <a:solidFill>
          <a:schemeClr val="accent5">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400" b="1"/>
            <a:t>※ </a:t>
          </a:r>
          <a:r>
            <a:rPr kumimoji="1" lang="ja-JP" altLang="en-US" sz="1400" b="1"/>
            <a:t>背景水色のセルに入力してください。</a:t>
          </a:r>
          <a:endParaRPr kumimoji="1" lang="en-US" altLang="ja-JP" sz="14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26193</xdr:colOff>
      <xdr:row>2</xdr:row>
      <xdr:rowOff>38101</xdr:rowOff>
    </xdr:from>
    <xdr:to>
      <xdr:col>18</xdr:col>
      <xdr:colOff>502443</xdr:colOff>
      <xdr:row>5</xdr:row>
      <xdr:rowOff>119063</xdr:rowOff>
    </xdr:to>
    <xdr:sp macro="" textlink="">
      <xdr:nvSpPr>
        <xdr:cNvPr id="2" name="テキスト ボックス 1">
          <a:extLst>
            <a:ext uri="{FF2B5EF4-FFF2-40B4-BE49-F238E27FC236}">
              <a16:creationId xmlns:a16="http://schemas.microsoft.com/office/drawing/2014/main" id="{E6B25A61-877B-42E4-9099-DE91491AB257}"/>
            </a:ext>
          </a:extLst>
        </xdr:cNvPr>
        <xdr:cNvSpPr txBox="1"/>
      </xdr:nvSpPr>
      <xdr:spPr>
        <a:xfrm>
          <a:off x="10437018" y="552451"/>
          <a:ext cx="3552825" cy="633412"/>
        </a:xfrm>
        <a:prstGeom prst="rect">
          <a:avLst/>
        </a:prstGeom>
        <a:solidFill>
          <a:schemeClr val="accent5">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400" b="1"/>
            <a:t>※ </a:t>
          </a:r>
          <a:r>
            <a:rPr kumimoji="1" lang="ja-JP" altLang="en-US" sz="1400" b="1"/>
            <a:t>背景水色のセルに入力してください。</a:t>
          </a:r>
          <a:endParaRPr kumimoji="1" lang="en-US" altLang="ja-JP" sz="14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180975</xdr:colOff>
      <xdr:row>6</xdr:row>
      <xdr:rowOff>145255</xdr:rowOff>
    </xdr:from>
    <xdr:to>
      <xdr:col>13</xdr:col>
      <xdr:colOff>466725</xdr:colOff>
      <xdr:row>9</xdr:row>
      <xdr:rowOff>90487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8158163" y="1228724"/>
          <a:ext cx="3571875" cy="481013"/>
        </a:xfrm>
        <a:prstGeom prst="rect">
          <a:avLst/>
        </a:prstGeom>
        <a:solidFill>
          <a:schemeClr val="accent5">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400" b="1"/>
            <a:t>※ </a:t>
          </a:r>
          <a:r>
            <a:rPr kumimoji="1" lang="ja-JP" altLang="en-US" sz="1400" b="1"/>
            <a:t>背景水色のセルに入力してください。</a:t>
          </a:r>
          <a:endParaRPr kumimoji="1" lang="en-US" altLang="ja-JP" sz="14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25822/Desktop/&#12469;&#12502;&#23019;&#36335;&#24066;&#21029;&#28155;&#27096;&#24335;&#65288;&#37444;&#36947;&#65306;&#20132;&#20184;&#30003;&#3553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シート1.補助金額計算書"/>
      <sheetName val="シート２.運行対象経費・補助金額（地域内鉄道）"/>
      <sheetName val="シート３①.BD鉄道（車両キロ・輸送人員実績)"/>
      <sheetName val="シート４①.BD鉄道（運行経費・他国庫補助金）"/>
    </sheetNames>
    <sheetDataSet>
      <sheetData sheetId="0">
        <row r="11">
          <cell r="E11"/>
        </row>
      </sheetData>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4"/>
  <sheetViews>
    <sheetView view="pageBreakPreview" zoomScale="85" zoomScaleNormal="55" zoomScaleSheetLayoutView="85" workbookViewId="0">
      <selection activeCell="E16" sqref="E16"/>
    </sheetView>
  </sheetViews>
  <sheetFormatPr defaultColWidth="9" defaultRowHeight="13.2" x14ac:dyDescent="0.2"/>
  <cols>
    <col min="1" max="1" width="5.6640625" style="2" customWidth="1"/>
    <col min="2" max="2" width="4.6640625" style="2" customWidth="1"/>
    <col min="3" max="6" width="10.6640625" style="2" customWidth="1"/>
    <col min="7" max="8" width="5.6640625" style="2" customWidth="1"/>
    <col min="9" max="14" width="10.6640625" style="2" customWidth="1"/>
    <col min="15" max="15" width="8.6640625" style="2" customWidth="1"/>
    <col min="16" max="16384" width="9" style="2"/>
  </cols>
  <sheetData>
    <row r="1" spans="1:15" ht="22.5" customHeight="1" x14ac:dyDescent="0.2">
      <c r="A1" s="70" t="s">
        <v>122</v>
      </c>
      <c r="K1" s="158"/>
      <c r="L1" s="159"/>
      <c r="M1" s="159"/>
      <c r="N1" s="159"/>
    </row>
    <row r="2" spans="1:15" ht="13.5" customHeight="1" x14ac:dyDescent="0.2">
      <c r="K2" s="4"/>
      <c r="L2" s="3"/>
      <c r="M2" s="3"/>
    </row>
    <row r="3" spans="1:15" ht="13.5" customHeight="1" x14ac:dyDescent="0.2">
      <c r="K3" s="4"/>
      <c r="L3" s="3"/>
      <c r="M3" s="3"/>
    </row>
    <row r="4" spans="1:15" ht="13.5" customHeight="1" x14ac:dyDescent="0.2">
      <c r="K4" s="4"/>
      <c r="L4" s="3"/>
      <c r="M4" s="3"/>
    </row>
    <row r="5" spans="1:15" ht="13.5" customHeight="1" x14ac:dyDescent="0.2">
      <c r="K5" s="4"/>
      <c r="L5" s="3"/>
      <c r="M5" s="3"/>
    </row>
    <row r="6" spans="1:15" ht="13.5" customHeight="1" x14ac:dyDescent="0.2">
      <c r="K6" s="4"/>
      <c r="L6" s="3"/>
      <c r="M6" s="3"/>
    </row>
    <row r="7" spans="1:15" ht="13.5" customHeight="1" x14ac:dyDescent="0.2">
      <c r="K7" s="4"/>
      <c r="L7" s="3"/>
      <c r="M7" s="3"/>
    </row>
    <row r="8" spans="1:15" ht="30" customHeight="1" x14ac:dyDescent="0.2">
      <c r="A8" s="160" t="s">
        <v>123</v>
      </c>
      <c r="B8" s="160"/>
      <c r="C8" s="160"/>
      <c r="D8" s="160"/>
      <c r="E8" s="160"/>
      <c r="F8" s="160"/>
      <c r="G8" s="160"/>
      <c r="H8" s="160"/>
      <c r="I8" s="160"/>
      <c r="J8" s="160"/>
      <c r="K8" s="160"/>
      <c r="L8" s="160"/>
      <c r="M8" s="160"/>
      <c r="N8" s="5"/>
      <c r="O8" s="5"/>
    </row>
    <row r="9" spans="1:15" ht="30" customHeight="1" x14ac:dyDescent="0.2">
      <c r="A9" s="160"/>
      <c r="B9" s="160"/>
      <c r="C9" s="160"/>
      <c r="D9" s="160"/>
      <c r="E9" s="160"/>
      <c r="F9" s="160"/>
      <c r="G9" s="160"/>
      <c r="H9" s="160"/>
      <c r="I9" s="160"/>
      <c r="J9" s="160"/>
      <c r="K9" s="160"/>
      <c r="L9" s="160"/>
      <c r="M9" s="160"/>
      <c r="N9" s="5"/>
      <c r="O9" s="5"/>
    </row>
    <row r="10" spans="1:15" ht="30" customHeight="1" x14ac:dyDescent="0.2">
      <c r="A10" s="60"/>
      <c r="B10" s="25" t="s">
        <v>24</v>
      </c>
      <c r="C10" s="60"/>
      <c r="D10" s="60"/>
      <c r="E10" s="60"/>
      <c r="F10" s="60"/>
      <c r="G10" s="60"/>
      <c r="H10" s="60"/>
      <c r="I10" s="60"/>
      <c r="J10" s="60"/>
      <c r="K10" s="60"/>
      <c r="L10" s="60"/>
      <c r="M10" s="60"/>
      <c r="N10" s="5"/>
      <c r="O10" s="5"/>
    </row>
    <row r="11" spans="1:15" ht="30" customHeight="1" x14ac:dyDescent="0.2">
      <c r="A11" s="60"/>
      <c r="B11" s="60"/>
      <c r="C11" s="144" t="s">
        <v>19</v>
      </c>
      <c r="D11" s="144"/>
      <c r="E11" s="163"/>
      <c r="F11" s="163"/>
      <c r="G11" s="163"/>
      <c r="H11" s="163"/>
      <c r="I11" s="163"/>
      <c r="J11" s="163"/>
      <c r="K11" s="163"/>
      <c r="L11" s="163"/>
      <c r="M11" s="163"/>
      <c r="N11" s="5"/>
      <c r="O11" s="5"/>
    </row>
    <row r="12" spans="1:15" ht="30" customHeight="1" x14ac:dyDescent="0.2">
      <c r="A12" s="60"/>
      <c r="B12" s="60"/>
      <c r="C12" s="144" t="s">
        <v>20</v>
      </c>
      <c r="D12" s="144"/>
      <c r="E12" s="163"/>
      <c r="F12" s="163"/>
      <c r="G12" s="163"/>
      <c r="H12" s="163"/>
      <c r="I12" s="163"/>
      <c r="J12" s="163"/>
      <c r="K12" s="163"/>
      <c r="L12" s="163"/>
      <c r="M12" s="163"/>
      <c r="N12" s="5"/>
      <c r="O12" s="5"/>
    </row>
    <row r="13" spans="1:15" ht="30" customHeight="1" x14ac:dyDescent="0.2">
      <c r="A13" s="60"/>
      <c r="B13" s="60"/>
      <c r="C13" s="144" t="s">
        <v>21</v>
      </c>
      <c r="D13" s="144"/>
      <c r="E13" s="163"/>
      <c r="F13" s="163"/>
      <c r="G13" s="163"/>
      <c r="H13" s="163"/>
      <c r="I13" s="163"/>
      <c r="J13" s="163"/>
      <c r="K13" s="163"/>
      <c r="L13" s="163"/>
      <c r="M13" s="163"/>
      <c r="N13" s="5"/>
      <c r="O13" s="5"/>
    </row>
    <row r="14" spans="1:15" ht="30" customHeight="1" x14ac:dyDescent="0.2">
      <c r="A14" s="60"/>
      <c r="B14" s="60"/>
      <c r="C14" s="144" t="s">
        <v>22</v>
      </c>
      <c r="D14" s="144"/>
      <c r="E14" s="167" t="s">
        <v>23</v>
      </c>
      <c r="F14" s="167"/>
      <c r="G14" s="167"/>
      <c r="H14" s="167"/>
      <c r="I14" s="167"/>
      <c r="J14" s="167"/>
      <c r="K14" s="167"/>
      <c r="L14" s="167"/>
      <c r="M14" s="167"/>
      <c r="N14" s="5"/>
      <c r="O14" s="5"/>
    </row>
    <row r="15" spans="1:15" ht="71.25" customHeight="1" x14ac:dyDescent="0.2">
      <c r="B15" s="60"/>
      <c r="C15" s="144"/>
      <c r="D15" s="144"/>
      <c r="E15" s="167"/>
      <c r="F15" s="167"/>
      <c r="G15" s="167"/>
      <c r="H15" s="167"/>
      <c r="I15" s="167"/>
      <c r="J15" s="167"/>
      <c r="K15" s="167"/>
      <c r="L15" s="167"/>
      <c r="M15" s="167"/>
    </row>
    <row r="16" spans="1:15" ht="71.25" customHeight="1" x14ac:dyDescent="0.2">
      <c r="B16" s="60"/>
      <c r="C16" s="61"/>
      <c r="D16" s="61"/>
      <c r="E16" s="62"/>
      <c r="F16" s="62"/>
      <c r="G16" s="62"/>
      <c r="H16" s="62"/>
      <c r="I16" s="62"/>
      <c r="J16" s="62"/>
      <c r="K16" s="62"/>
      <c r="L16" s="62"/>
      <c r="M16" s="62"/>
    </row>
    <row r="17" spans="2:15" s="7" customFormat="1" ht="30" customHeight="1" x14ac:dyDescent="0.2">
      <c r="B17" s="25" t="s">
        <v>124</v>
      </c>
      <c r="D17" s="6"/>
      <c r="E17" s="6"/>
      <c r="L17" s="63" t="s">
        <v>26</v>
      </c>
      <c r="N17" s="63"/>
    </row>
    <row r="18" spans="2:15" ht="40.049999999999997" customHeight="1" x14ac:dyDescent="0.2">
      <c r="B18" s="161" t="s">
        <v>14</v>
      </c>
      <c r="C18" s="144"/>
      <c r="D18" s="144"/>
      <c r="E18" s="144"/>
      <c r="F18" s="144"/>
      <c r="G18" s="144" t="s">
        <v>12</v>
      </c>
      <c r="H18" s="144"/>
      <c r="I18" s="144"/>
      <c r="J18" s="92" t="s">
        <v>13</v>
      </c>
      <c r="K18" s="162" t="s">
        <v>69</v>
      </c>
      <c r="L18" s="162"/>
      <c r="M18" s="162" t="s">
        <v>70</v>
      </c>
      <c r="N18" s="162"/>
    </row>
    <row r="19" spans="2:15" s="7" customFormat="1" ht="25.05" customHeight="1" thickBot="1" x14ac:dyDescent="0.25">
      <c r="B19" s="164" t="s">
        <v>68</v>
      </c>
      <c r="C19" s="165"/>
      <c r="D19" s="165"/>
      <c r="E19" s="165"/>
      <c r="F19" s="166"/>
      <c r="G19" s="146">
        <f>'シート２.運行対象経費・補助金額（鉄道）'!K50</f>
        <v>0</v>
      </c>
      <c r="H19" s="147"/>
      <c r="I19" s="148"/>
      <c r="J19" s="153" t="s">
        <v>51</v>
      </c>
      <c r="K19" s="149">
        <f>G19*J19</f>
        <v>0</v>
      </c>
      <c r="L19" s="150"/>
      <c r="M19" s="155"/>
      <c r="N19" s="156"/>
    </row>
    <row r="20" spans="2:15" s="7" customFormat="1" ht="25.05" customHeight="1" thickBot="1" x14ac:dyDescent="0.25">
      <c r="B20" s="145" t="s">
        <v>30</v>
      </c>
      <c r="C20" s="145"/>
      <c r="D20" s="145"/>
      <c r="E20" s="145"/>
      <c r="F20" s="145"/>
      <c r="G20" s="146">
        <f>G19</f>
        <v>0</v>
      </c>
      <c r="H20" s="147"/>
      <c r="I20" s="148"/>
      <c r="J20" s="154"/>
      <c r="K20" s="149">
        <f>K19</f>
        <v>0</v>
      </c>
      <c r="L20" s="150"/>
      <c r="M20" s="151">
        <f>ROUNDDOWN(K20,-3)</f>
        <v>0</v>
      </c>
      <c r="N20" s="152"/>
    </row>
    <row r="21" spans="2:15" ht="5.25" customHeight="1" x14ac:dyDescent="0.2"/>
    <row r="22" spans="2:15" ht="26.25" customHeight="1" x14ac:dyDescent="0.2">
      <c r="B22" s="157" t="s">
        <v>27</v>
      </c>
      <c r="C22" s="157"/>
      <c r="D22" s="157"/>
      <c r="E22" s="157"/>
      <c r="F22" s="157"/>
      <c r="G22" s="157"/>
      <c r="H22" s="157"/>
      <c r="I22" s="157"/>
      <c r="J22" s="157"/>
      <c r="K22" s="157"/>
      <c r="L22" s="157"/>
      <c r="M22" s="157"/>
      <c r="N22" s="157"/>
      <c r="O22" s="8"/>
    </row>
    <row r="23" spans="2:15" ht="20.100000000000001" customHeight="1" x14ac:dyDescent="0.2">
      <c r="B23" s="24"/>
      <c r="C23" s="8"/>
      <c r="D23" s="8"/>
      <c r="E23" s="8"/>
      <c r="F23" s="8"/>
      <c r="G23" s="8"/>
      <c r="H23" s="8"/>
      <c r="I23" s="8"/>
      <c r="J23" s="8"/>
      <c r="K23" s="8"/>
      <c r="L23" s="8"/>
      <c r="M23" s="8"/>
      <c r="N23" s="8"/>
      <c r="O23" s="8"/>
    </row>
    <row r="24" spans="2:15" ht="5.25" customHeight="1" x14ac:dyDescent="0.2"/>
    <row r="25" spans="2:15" ht="15" customHeight="1" x14ac:dyDescent="0.2">
      <c r="B25" s="8"/>
      <c r="C25" s="8"/>
      <c r="D25" s="8"/>
      <c r="E25" s="8"/>
      <c r="F25" s="8"/>
      <c r="G25" s="8"/>
      <c r="H25" s="8"/>
      <c r="I25" s="8"/>
      <c r="J25" s="8"/>
      <c r="K25" s="8"/>
      <c r="L25" s="8"/>
      <c r="M25" s="8"/>
      <c r="N25" s="8"/>
      <c r="O25" s="8"/>
    </row>
    <row r="26" spans="2:15" ht="15" customHeight="1" x14ac:dyDescent="0.2"/>
    <row r="27" spans="2:15" ht="15" customHeight="1" x14ac:dyDescent="0.2"/>
    <row r="28" spans="2:15" ht="15" customHeight="1" x14ac:dyDescent="0.2"/>
    <row r="29" spans="2:15" ht="15" customHeight="1" x14ac:dyDescent="0.2"/>
    <row r="30" spans="2:15" ht="15" customHeight="1" x14ac:dyDescent="0.2"/>
    <row r="31" spans="2:15" ht="15" customHeight="1" x14ac:dyDescent="0.2"/>
    <row r="32" spans="2:15" ht="15" customHeight="1" x14ac:dyDescent="0.2"/>
    <row r="33" ht="15" customHeight="1" x14ac:dyDescent="0.2"/>
    <row r="34" ht="15" customHeight="1" x14ac:dyDescent="0.2"/>
  </sheetData>
  <mergeCells count="25">
    <mergeCell ref="B22:N22"/>
    <mergeCell ref="K1:N1"/>
    <mergeCell ref="A9:M9"/>
    <mergeCell ref="A8:M8"/>
    <mergeCell ref="B18:F18"/>
    <mergeCell ref="G18:I18"/>
    <mergeCell ref="M18:N18"/>
    <mergeCell ref="K18:L18"/>
    <mergeCell ref="C11:D11"/>
    <mergeCell ref="C12:D12"/>
    <mergeCell ref="C13:D13"/>
    <mergeCell ref="E11:M11"/>
    <mergeCell ref="B19:F19"/>
    <mergeCell ref="E12:M12"/>
    <mergeCell ref="E13:M13"/>
    <mergeCell ref="E14:M15"/>
    <mergeCell ref="C14:D15"/>
    <mergeCell ref="B20:F20"/>
    <mergeCell ref="G20:I20"/>
    <mergeCell ref="K20:L20"/>
    <mergeCell ref="M20:N20"/>
    <mergeCell ref="G19:I19"/>
    <mergeCell ref="K19:L19"/>
    <mergeCell ref="J19:J20"/>
    <mergeCell ref="M19:N19"/>
  </mergeCells>
  <phoneticPr fontId="4"/>
  <printOptions horizontalCentered="1"/>
  <pageMargins left="0.70866141732283472" right="0.70866141732283472" top="0.74803149606299213" bottom="0.74803149606299213" header="0.31496062992125984" footer="0.31496062992125984"/>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60"/>
  <sheetViews>
    <sheetView tabSelected="1" view="pageBreakPreview" topLeftCell="A13" zoomScale="115" zoomScaleNormal="55" zoomScaleSheetLayoutView="115" workbookViewId="0">
      <selection activeCell="F31" sqref="F31"/>
    </sheetView>
  </sheetViews>
  <sheetFormatPr defaultColWidth="9" defaultRowHeight="14.4" x14ac:dyDescent="0.2"/>
  <cols>
    <col min="1" max="1" width="3.6640625" style="28" customWidth="1"/>
    <col min="2" max="4" width="2.44140625" style="28" customWidth="1"/>
    <col min="5" max="13" width="9.6640625" style="28" customWidth="1"/>
    <col min="14" max="14" width="2.44140625" style="36" customWidth="1"/>
    <col min="15" max="16" width="2.44140625" style="28" customWidth="1"/>
    <col min="17" max="17" width="9.6640625" style="28" customWidth="1"/>
    <col min="18" max="16384" width="9" style="28"/>
  </cols>
  <sheetData>
    <row r="1" spans="1:17" x14ac:dyDescent="0.2">
      <c r="A1" s="189" t="s">
        <v>125</v>
      </c>
      <c r="B1" s="189"/>
      <c r="C1" s="189"/>
      <c r="D1" s="189"/>
      <c r="E1" s="189"/>
      <c r="F1" s="189"/>
      <c r="G1" s="189"/>
      <c r="H1" s="189"/>
      <c r="I1" s="189"/>
      <c r="J1" s="189"/>
      <c r="K1" s="189"/>
      <c r="L1" s="189"/>
      <c r="M1" s="189"/>
      <c r="N1" s="189"/>
      <c r="O1" s="189"/>
    </row>
    <row r="2" spans="1:17" x14ac:dyDescent="0.2">
      <c r="A2" s="138"/>
      <c r="B2" s="138"/>
      <c r="C2" s="138"/>
      <c r="D2" s="138"/>
      <c r="E2" s="138"/>
      <c r="F2" s="138"/>
      <c r="G2" s="138"/>
      <c r="H2" s="138"/>
      <c r="I2" s="138"/>
      <c r="J2" s="138"/>
      <c r="K2" s="138"/>
      <c r="L2" s="138"/>
      <c r="M2" s="138"/>
      <c r="N2" s="138"/>
      <c r="O2" s="138"/>
    </row>
    <row r="3" spans="1:17" x14ac:dyDescent="0.2">
      <c r="A3" s="138"/>
      <c r="B3" s="138"/>
      <c r="C3" s="138"/>
      <c r="D3" s="138"/>
      <c r="E3" s="138"/>
      <c r="F3" s="138"/>
      <c r="G3" s="138"/>
      <c r="H3" s="138"/>
      <c r="I3" s="138"/>
      <c r="J3" s="138"/>
      <c r="K3" s="138"/>
      <c r="L3" s="138"/>
      <c r="M3" s="138"/>
      <c r="N3" s="138"/>
      <c r="O3" s="138"/>
    </row>
    <row r="4" spans="1:17" s="29" customFormat="1" ht="30" customHeight="1" x14ac:dyDescent="0.2">
      <c r="A4" s="187" t="s">
        <v>123</v>
      </c>
      <c r="B4" s="187"/>
      <c r="C4" s="187"/>
      <c r="D4" s="187"/>
      <c r="E4" s="187"/>
      <c r="F4" s="187"/>
      <c r="G4" s="187"/>
      <c r="H4" s="187"/>
      <c r="I4" s="187"/>
      <c r="J4" s="187"/>
      <c r="K4" s="187"/>
      <c r="L4" s="187"/>
      <c r="M4" s="187"/>
      <c r="N4" s="187"/>
      <c r="O4" s="187"/>
    </row>
    <row r="5" spans="1:17" s="29" customFormat="1" ht="30" customHeight="1" x14ac:dyDescent="0.2">
      <c r="A5" s="187"/>
      <c r="B5" s="187"/>
      <c r="C5" s="187"/>
      <c r="D5" s="187"/>
      <c r="E5" s="187"/>
      <c r="F5" s="187"/>
      <c r="G5" s="187"/>
      <c r="H5" s="187"/>
      <c r="I5" s="187"/>
      <c r="J5" s="187"/>
      <c r="K5" s="187"/>
      <c r="L5" s="187"/>
      <c r="M5" s="187"/>
      <c r="N5" s="91"/>
      <c r="O5" s="91"/>
    </row>
    <row r="6" spans="1:17" ht="15" customHeight="1" x14ac:dyDescent="0.2">
      <c r="A6" s="30"/>
      <c r="B6" s="31"/>
      <c r="C6" s="31"/>
      <c r="D6" s="31"/>
      <c r="E6" s="31"/>
      <c r="F6" s="31"/>
      <c r="G6" s="31"/>
      <c r="H6" s="31"/>
      <c r="I6" s="31"/>
      <c r="J6" s="31"/>
      <c r="K6" s="31"/>
      <c r="L6" s="31"/>
      <c r="M6" s="31"/>
      <c r="N6" s="31"/>
      <c r="O6" s="31"/>
    </row>
    <row r="7" spans="1:17" ht="15" customHeight="1" x14ac:dyDescent="0.2">
      <c r="A7" s="30"/>
      <c r="B7" s="31"/>
      <c r="C7" s="31"/>
      <c r="D7" s="31"/>
      <c r="E7" s="31"/>
      <c r="F7" s="31"/>
      <c r="G7" s="31"/>
      <c r="H7" s="31"/>
      <c r="I7" s="31"/>
      <c r="J7" s="31"/>
      <c r="K7" s="31"/>
      <c r="L7" s="31"/>
      <c r="M7" s="31"/>
      <c r="N7" s="31"/>
      <c r="O7" s="31"/>
    </row>
    <row r="8" spans="1:17" ht="17.25" customHeight="1" thickBot="1" x14ac:dyDescent="0.25">
      <c r="A8" s="32"/>
      <c r="B8" s="190" t="s">
        <v>7</v>
      </c>
      <c r="C8" s="190"/>
      <c r="D8" s="190"/>
      <c r="E8" s="191" t="s">
        <v>129</v>
      </c>
      <c r="F8" s="191"/>
      <c r="G8" s="32"/>
      <c r="H8" s="32"/>
      <c r="I8" s="33"/>
      <c r="J8" s="33"/>
      <c r="K8" s="33" t="s">
        <v>0</v>
      </c>
      <c r="L8" s="192">
        <f>'シート1.補助金額計算書'!E11</f>
        <v>0</v>
      </c>
      <c r="M8" s="192"/>
      <c r="N8" s="192"/>
      <c r="O8" s="192"/>
    </row>
    <row r="9" spans="1:17" ht="17.25" customHeight="1" x14ac:dyDescent="0.2">
      <c r="A9" s="32"/>
      <c r="B9" s="33"/>
      <c r="C9" s="33"/>
      <c r="D9" s="32"/>
      <c r="E9" s="32"/>
      <c r="F9" s="32"/>
      <c r="G9" s="32"/>
      <c r="H9" s="33"/>
      <c r="I9" s="33"/>
      <c r="J9" s="33"/>
      <c r="K9" s="34"/>
      <c r="L9" s="34"/>
      <c r="M9" s="34"/>
      <c r="N9" s="34"/>
    </row>
    <row r="10" spans="1:17" ht="6.75" customHeight="1" x14ac:dyDescent="0.2">
      <c r="A10" s="32"/>
      <c r="B10" s="32"/>
      <c r="C10" s="32"/>
      <c r="D10" s="32"/>
      <c r="E10" s="32"/>
      <c r="F10" s="32"/>
      <c r="G10" s="32"/>
      <c r="H10" s="32"/>
      <c r="I10" s="33"/>
      <c r="J10" s="34"/>
      <c r="K10" s="34"/>
      <c r="L10" s="34"/>
      <c r="M10" s="34"/>
      <c r="N10" s="34"/>
    </row>
    <row r="11" spans="1:17" ht="15.75" customHeight="1" x14ac:dyDescent="0.2">
      <c r="A11" s="73" t="s">
        <v>111</v>
      </c>
      <c r="B11" s="32"/>
      <c r="C11" s="32"/>
      <c r="D11" s="32"/>
      <c r="E11" s="32"/>
      <c r="F11" s="32"/>
      <c r="G11" s="32"/>
      <c r="H11" s="32"/>
      <c r="I11" s="33"/>
      <c r="J11" s="33"/>
      <c r="K11" s="33"/>
      <c r="L11" s="33"/>
    </row>
    <row r="12" spans="1:17" ht="15.75" customHeight="1" x14ac:dyDescent="0.2">
      <c r="B12" s="28" t="s">
        <v>25</v>
      </c>
      <c r="N12" s="28"/>
    </row>
    <row r="13" spans="1:17" ht="15.75" customHeight="1" thickBot="1" x14ac:dyDescent="0.25">
      <c r="E13" s="194"/>
      <c r="F13" s="194"/>
      <c r="G13" s="37" t="s">
        <v>1</v>
      </c>
      <c r="H13" s="195"/>
      <c r="I13" s="195"/>
      <c r="J13" s="38" t="s">
        <v>5</v>
      </c>
      <c r="K13" s="196" t="str">
        <f>"（　"&amp;IF((H13-E13)=0,0,H13-E13+1)&amp;"日間　）"</f>
        <v>（　0日間　）</v>
      </c>
      <c r="L13" s="196"/>
      <c r="M13" s="39"/>
      <c r="N13" s="28"/>
      <c r="Q13" s="28" t="s">
        <v>3</v>
      </c>
    </row>
    <row r="14" spans="1:17" ht="15.75" customHeight="1" x14ac:dyDescent="0.2">
      <c r="E14" s="94"/>
      <c r="F14" s="94"/>
      <c r="G14" s="94"/>
      <c r="H14" s="94"/>
      <c r="I14" s="94"/>
      <c r="J14" s="38"/>
      <c r="K14" s="93"/>
      <c r="L14" s="93"/>
      <c r="M14" s="39"/>
      <c r="N14" s="28"/>
    </row>
    <row r="15" spans="1:17" ht="15.75" customHeight="1" thickBot="1" x14ac:dyDescent="0.25">
      <c r="B15" s="28" t="s">
        <v>55</v>
      </c>
      <c r="E15" s="95" t="s">
        <v>52</v>
      </c>
      <c r="F15" s="94"/>
      <c r="G15" s="136">
        <f>'シート４-②.BD鉄道（運行経費・他国庫補助金）'!F14</f>
        <v>0</v>
      </c>
      <c r="H15" s="95" t="s">
        <v>53</v>
      </c>
      <c r="I15" s="94"/>
      <c r="J15" s="38"/>
      <c r="K15" s="93"/>
      <c r="L15" s="93"/>
      <c r="M15" s="39"/>
      <c r="N15" s="28"/>
    </row>
    <row r="16" spans="1:17" ht="15.75" customHeight="1" x14ac:dyDescent="0.2">
      <c r="E16" s="94"/>
      <c r="F16" s="94"/>
      <c r="G16" s="37" t="s">
        <v>63</v>
      </c>
      <c r="H16" s="94"/>
      <c r="I16" s="94"/>
      <c r="J16" s="38"/>
      <c r="K16" s="93"/>
      <c r="L16" s="93"/>
      <c r="M16" s="39"/>
      <c r="N16" s="28"/>
    </row>
    <row r="17" spans="2:17" ht="15.75" customHeight="1" thickBot="1" x14ac:dyDescent="0.25">
      <c r="B17" s="28" t="s">
        <v>56</v>
      </c>
      <c r="E17" s="95" t="s">
        <v>54</v>
      </c>
      <c r="F17" s="94"/>
      <c r="G17" s="140" t="s">
        <v>72</v>
      </c>
      <c r="H17" s="95" t="s">
        <v>71</v>
      </c>
      <c r="I17" s="94"/>
      <c r="J17" s="38"/>
      <c r="K17" s="93"/>
      <c r="L17" s="93"/>
      <c r="M17" s="39"/>
      <c r="N17" s="28"/>
    </row>
    <row r="18" spans="2:17" ht="15.75" customHeight="1" x14ac:dyDescent="0.2">
      <c r="E18" s="65"/>
      <c r="F18" s="65"/>
      <c r="G18" s="37"/>
      <c r="H18" s="65"/>
      <c r="I18" s="65"/>
      <c r="J18" s="38"/>
      <c r="K18" s="64"/>
      <c r="L18" s="64"/>
      <c r="M18" s="39"/>
      <c r="N18" s="28"/>
    </row>
    <row r="19" spans="2:17" ht="15.75" customHeight="1" x14ac:dyDescent="0.2">
      <c r="B19" s="28" t="s">
        <v>112</v>
      </c>
      <c r="K19" s="36"/>
      <c r="L19" s="49"/>
    </row>
    <row r="20" spans="2:17" ht="21.75" customHeight="1" thickBot="1" x14ac:dyDescent="0.25">
      <c r="E20" s="50"/>
      <c r="F20" s="66" t="s">
        <v>98</v>
      </c>
      <c r="G20" s="137"/>
      <c r="H20" s="137"/>
      <c r="I20" s="50"/>
      <c r="J20" s="51" t="s">
        <v>34</v>
      </c>
      <c r="K20" s="175">
        <f>'シート４-②.BD鉄道（運行経費・他国庫補助金）'!G14</f>
        <v>0</v>
      </c>
      <c r="L20" s="175"/>
      <c r="M20" s="52" t="s">
        <v>73</v>
      </c>
      <c r="N20" s="28"/>
      <c r="Q20" s="53" t="s">
        <v>9</v>
      </c>
    </row>
    <row r="21" spans="2:17" ht="19.5" customHeight="1" x14ac:dyDescent="0.2">
      <c r="F21" s="180"/>
      <c r="G21" s="180"/>
      <c r="H21" s="180"/>
      <c r="I21" s="180"/>
      <c r="J21" s="48"/>
      <c r="K21" s="26"/>
      <c r="L21" s="27"/>
      <c r="M21" s="35"/>
      <c r="N21" s="28"/>
    </row>
    <row r="22" spans="2:17" ht="19.5" customHeight="1" thickBot="1" x14ac:dyDescent="0.25">
      <c r="G22" s="54"/>
      <c r="J22" s="48"/>
      <c r="K22" s="96"/>
      <c r="L22" s="97"/>
      <c r="M22" s="73"/>
      <c r="N22" s="28"/>
    </row>
    <row r="23" spans="2:17" ht="15.75" customHeight="1" thickBot="1" x14ac:dyDescent="0.25">
      <c r="B23" s="28" t="s">
        <v>113</v>
      </c>
      <c r="J23" s="40" t="s">
        <v>35</v>
      </c>
      <c r="K23" s="171">
        <f>'シート３①.BD鉄道（車両キロ・輸送人員実績)'!I16</f>
        <v>0</v>
      </c>
      <c r="L23" s="172"/>
      <c r="M23" s="42" t="s">
        <v>10</v>
      </c>
      <c r="N23" s="28"/>
      <c r="Q23" s="53" t="s">
        <v>108</v>
      </c>
    </row>
    <row r="24" spans="2:17" ht="15.75" customHeight="1" thickBot="1" x14ac:dyDescent="0.25">
      <c r="B24" s="68"/>
      <c r="D24" s="67"/>
      <c r="E24" s="67"/>
      <c r="F24" s="67"/>
      <c r="G24" s="67"/>
      <c r="H24" s="67"/>
      <c r="J24" s="40"/>
      <c r="K24" s="19"/>
      <c r="L24" s="19"/>
      <c r="M24" s="43"/>
      <c r="N24" s="28"/>
    </row>
    <row r="25" spans="2:17" ht="15.75" customHeight="1" thickBot="1" x14ac:dyDescent="0.25">
      <c r="B25" s="28" t="s">
        <v>74</v>
      </c>
      <c r="D25" s="67"/>
      <c r="E25" s="67"/>
      <c r="F25" s="67"/>
      <c r="G25" s="67"/>
      <c r="H25" s="67"/>
      <c r="J25" s="40" t="s">
        <v>31</v>
      </c>
      <c r="K25" s="185" t="e">
        <f>K23/K20</f>
        <v>#DIV/0!</v>
      </c>
      <c r="L25" s="186"/>
      <c r="M25" s="42" t="s">
        <v>10</v>
      </c>
      <c r="N25" s="28"/>
      <c r="Q25" s="28" t="s">
        <v>2</v>
      </c>
    </row>
    <row r="26" spans="2:17" ht="15.75" customHeight="1" x14ac:dyDescent="0.2">
      <c r="D26" s="67"/>
      <c r="E26" s="67"/>
      <c r="F26" s="67"/>
      <c r="G26" s="67"/>
      <c r="H26" s="67"/>
      <c r="J26" s="40"/>
      <c r="K26" s="100" t="s">
        <v>58</v>
      </c>
      <c r="L26" s="99"/>
      <c r="M26" s="42"/>
      <c r="N26" s="28"/>
    </row>
    <row r="27" spans="2:17" ht="15.75" customHeight="1" thickBot="1" x14ac:dyDescent="0.25">
      <c r="B27" s="66"/>
      <c r="D27" s="67"/>
      <c r="E27" s="67"/>
      <c r="F27" s="67"/>
      <c r="G27" s="67"/>
      <c r="H27" s="67"/>
      <c r="J27" s="40"/>
      <c r="K27" s="19"/>
      <c r="L27" s="19"/>
      <c r="M27" s="43"/>
      <c r="N27" s="28"/>
    </row>
    <row r="28" spans="2:17" ht="15.75" customHeight="1" thickBot="1" x14ac:dyDescent="0.25">
      <c r="B28" s="177" t="s">
        <v>131</v>
      </c>
      <c r="C28" s="177"/>
      <c r="D28" s="177"/>
      <c r="E28" s="177"/>
      <c r="F28" s="177"/>
      <c r="G28" s="177"/>
      <c r="H28" s="177"/>
      <c r="I28" s="177"/>
      <c r="J28" s="40" t="s">
        <v>36</v>
      </c>
      <c r="K28" s="181">
        <f>K30-K29</f>
        <v>5.9099999999999984</v>
      </c>
      <c r="L28" s="182"/>
      <c r="M28" s="42" t="s">
        <v>4</v>
      </c>
      <c r="N28" s="28"/>
      <c r="Q28" s="28" t="s">
        <v>2</v>
      </c>
    </row>
    <row r="29" spans="2:17" ht="15.75" customHeight="1" thickBot="1" x14ac:dyDescent="0.25">
      <c r="D29" s="32"/>
      <c r="E29" s="44" t="s">
        <v>109</v>
      </c>
      <c r="F29" s="44"/>
      <c r="G29" s="44"/>
      <c r="J29" s="40"/>
      <c r="K29" s="181">
        <v>15.81</v>
      </c>
      <c r="L29" s="182"/>
      <c r="M29" s="42" t="s">
        <v>4</v>
      </c>
      <c r="N29" s="28"/>
      <c r="Q29" s="28" t="s">
        <v>107</v>
      </c>
    </row>
    <row r="30" spans="2:17" ht="15.75" customHeight="1" thickBot="1" x14ac:dyDescent="0.25">
      <c r="D30" s="32"/>
      <c r="E30" s="44" t="s">
        <v>130</v>
      </c>
      <c r="F30" s="44"/>
      <c r="G30" s="44"/>
      <c r="J30" s="40"/>
      <c r="K30" s="183">
        <v>21.72</v>
      </c>
      <c r="L30" s="184"/>
      <c r="M30" s="42" t="s">
        <v>4</v>
      </c>
      <c r="N30" s="28"/>
      <c r="Q30" s="28" t="s">
        <v>107</v>
      </c>
    </row>
    <row r="31" spans="2:17" ht="15.75" customHeight="1" x14ac:dyDescent="0.2">
      <c r="D31" s="32"/>
      <c r="E31" s="44"/>
      <c r="F31" s="44"/>
      <c r="G31" s="44"/>
      <c r="J31" s="40"/>
      <c r="K31" s="20"/>
      <c r="L31" s="20"/>
      <c r="M31" s="42"/>
      <c r="N31" s="28"/>
    </row>
    <row r="32" spans="2:17" ht="15.75" customHeight="1" x14ac:dyDescent="0.2">
      <c r="E32" s="197"/>
      <c r="F32" s="197"/>
      <c r="G32" s="197"/>
      <c r="J32" s="40"/>
      <c r="K32" s="19"/>
      <c r="L32" s="19"/>
      <c r="M32" s="32"/>
      <c r="N32" s="28"/>
    </row>
    <row r="33" spans="1:17" ht="15.75" customHeight="1" thickBot="1" x14ac:dyDescent="0.25">
      <c r="B33" s="28" t="s">
        <v>59</v>
      </c>
      <c r="D33" s="32"/>
      <c r="J33" s="40" t="s">
        <v>37</v>
      </c>
      <c r="K33" s="198">
        <f>K20*K28</f>
        <v>0</v>
      </c>
      <c r="L33" s="198"/>
      <c r="M33" s="45" t="s">
        <v>57</v>
      </c>
      <c r="N33" s="28"/>
      <c r="Q33" s="28" t="s">
        <v>2</v>
      </c>
    </row>
    <row r="34" spans="1:17" ht="18.75" customHeight="1" x14ac:dyDescent="0.2">
      <c r="D34" s="42"/>
      <c r="J34" s="40"/>
      <c r="K34" s="199" t="s">
        <v>106</v>
      </c>
      <c r="L34" s="199"/>
      <c r="M34" s="35"/>
      <c r="N34" s="28"/>
    </row>
    <row r="35" spans="1:17" ht="18.75" customHeight="1" thickBot="1" x14ac:dyDescent="0.25">
      <c r="D35" s="42"/>
      <c r="J35" s="40"/>
      <c r="K35" s="98"/>
      <c r="L35" s="98"/>
      <c r="M35" s="73"/>
      <c r="N35" s="28"/>
    </row>
    <row r="36" spans="1:17" ht="15.75" customHeight="1" thickBot="1" x14ac:dyDescent="0.25">
      <c r="B36" s="28" t="s">
        <v>114</v>
      </c>
      <c r="J36" s="40" t="s">
        <v>32</v>
      </c>
      <c r="K36" s="171">
        <f>'シート３①.BD鉄道（車両キロ・輸送人員実績)'!I36</f>
        <v>0</v>
      </c>
      <c r="L36" s="172"/>
      <c r="M36" s="35" t="s">
        <v>11</v>
      </c>
      <c r="N36" s="28"/>
      <c r="Q36" s="53" t="s">
        <v>108</v>
      </c>
    </row>
    <row r="37" spans="1:17" ht="15.75" customHeight="1" x14ac:dyDescent="0.2">
      <c r="B37" s="68" t="s">
        <v>115</v>
      </c>
      <c r="J37" s="40"/>
      <c r="K37" s="19"/>
      <c r="L37" s="19"/>
      <c r="M37" s="35"/>
      <c r="N37" s="28"/>
    </row>
    <row r="38" spans="1:17" ht="15.75" customHeight="1" x14ac:dyDescent="0.2">
      <c r="B38" s="68"/>
      <c r="J38" s="40"/>
      <c r="K38" s="19"/>
      <c r="L38" s="19"/>
      <c r="M38" s="73"/>
      <c r="N38" s="28"/>
    </row>
    <row r="39" spans="1:17" ht="15.75" hidden="1" customHeight="1" thickBot="1" x14ac:dyDescent="0.25">
      <c r="B39" s="28" t="s">
        <v>49</v>
      </c>
      <c r="J39" s="46" t="s">
        <v>32</v>
      </c>
      <c r="K39" s="173">
        <v>20847366</v>
      </c>
      <c r="L39" s="174"/>
      <c r="M39" s="35" t="s">
        <v>11</v>
      </c>
      <c r="N39" s="28"/>
    </row>
    <row r="40" spans="1:17" ht="15.75" hidden="1" customHeight="1" x14ac:dyDescent="0.2">
      <c r="D40" s="47"/>
      <c r="J40" s="40"/>
      <c r="K40" s="19"/>
      <c r="L40" s="19"/>
      <c r="M40" s="35"/>
      <c r="N40" s="28"/>
    </row>
    <row r="41" spans="1:17" ht="15.75" hidden="1" customHeight="1" thickBot="1" x14ac:dyDescent="0.25">
      <c r="B41" s="28" t="s">
        <v>50</v>
      </c>
      <c r="D41" s="32"/>
      <c r="J41" s="40" t="s">
        <v>33</v>
      </c>
      <c r="K41" s="193">
        <f>K36/K39</f>
        <v>0</v>
      </c>
      <c r="L41" s="193"/>
      <c r="M41" s="45"/>
      <c r="N41" s="28"/>
      <c r="Q41" s="28" t="s">
        <v>2</v>
      </c>
    </row>
    <row r="42" spans="1:17" ht="18.75" hidden="1" customHeight="1" x14ac:dyDescent="0.2">
      <c r="I42" s="48"/>
      <c r="J42" s="41"/>
      <c r="K42" s="179" t="s">
        <v>38</v>
      </c>
      <c r="L42" s="179"/>
      <c r="M42" s="35"/>
    </row>
    <row r="43" spans="1:17" ht="15.75" hidden="1" customHeight="1" x14ac:dyDescent="0.2">
      <c r="K43" s="17"/>
      <c r="L43" s="17"/>
      <c r="M43" s="35"/>
      <c r="N43" s="28"/>
    </row>
    <row r="44" spans="1:17" ht="15.75" customHeight="1" thickBot="1" x14ac:dyDescent="0.25">
      <c r="A44" s="188" t="s">
        <v>28</v>
      </c>
      <c r="B44" s="177" t="s">
        <v>116</v>
      </c>
      <c r="C44" s="177"/>
      <c r="D44" s="177"/>
      <c r="E44" s="177"/>
      <c r="F44" s="177"/>
      <c r="G44" s="177"/>
      <c r="H44" s="177"/>
      <c r="I44" s="177"/>
      <c r="J44" s="55" t="s">
        <v>33</v>
      </c>
      <c r="K44" s="178">
        <f>'シート４-②.BD鉄道（運行経費・他国庫補助金）'!G24</f>
        <v>0</v>
      </c>
      <c r="L44" s="178"/>
      <c r="M44" s="35" t="s">
        <v>4</v>
      </c>
      <c r="Q44" s="53" t="s">
        <v>9</v>
      </c>
    </row>
    <row r="45" spans="1:17" ht="15.75" customHeight="1" x14ac:dyDescent="0.2">
      <c r="A45" s="188"/>
      <c r="B45" s="177"/>
      <c r="C45" s="177"/>
      <c r="D45" s="177"/>
      <c r="E45" s="177"/>
      <c r="F45" s="177"/>
      <c r="G45" s="177"/>
      <c r="H45" s="177"/>
      <c r="I45" s="177"/>
      <c r="J45" s="55"/>
      <c r="K45" s="20"/>
      <c r="L45" s="20"/>
      <c r="M45" s="35"/>
    </row>
    <row r="46" spans="1:17" ht="15.75" customHeight="1" x14ac:dyDescent="0.2">
      <c r="K46" s="19"/>
      <c r="L46" s="19"/>
    </row>
    <row r="47" spans="1:17" ht="15.75" customHeight="1" thickBot="1" x14ac:dyDescent="0.25">
      <c r="A47" s="28" t="s">
        <v>29</v>
      </c>
      <c r="B47" s="56"/>
      <c r="J47" s="55" t="s">
        <v>18</v>
      </c>
      <c r="K47" s="176">
        <f>ROUNDDOWN(K33-K44,0)</f>
        <v>0</v>
      </c>
      <c r="L47" s="176"/>
      <c r="M47" s="28" t="s">
        <v>4</v>
      </c>
      <c r="Q47" s="28" t="s">
        <v>2</v>
      </c>
    </row>
    <row r="48" spans="1:17" s="57" customFormat="1" ht="18.75" customHeight="1" thickTop="1" x14ac:dyDescent="0.2">
      <c r="K48" s="58" t="s">
        <v>110</v>
      </c>
      <c r="L48" s="58"/>
      <c r="N48" s="59"/>
    </row>
    <row r="49" spans="1:17" ht="15.75" customHeight="1" x14ac:dyDescent="0.2"/>
    <row r="50" spans="1:17" ht="15.75" customHeight="1" thickBot="1" x14ac:dyDescent="0.25">
      <c r="A50" s="28" t="s">
        <v>117</v>
      </c>
      <c r="J50" s="55" t="s">
        <v>60</v>
      </c>
      <c r="K50" s="176">
        <f>ROUNDDOWN(K47/1,0)</f>
        <v>0</v>
      </c>
      <c r="L50" s="176"/>
      <c r="M50" s="28" t="s">
        <v>4</v>
      </c>
      <c r="Q50" s="28" t="s">
        <v>2</v>
      </c>
    </row>
    <row r="51" spans="1:17" ht="15.75" customHeight="1" thickTop="1" x14ac:dyDescent="0.2">
      <c r="B51" s="66"/>
    </row>
    <row r="53" spans="1:17" hidden="1" x14ac:dyDescent="0.2">
      <c r="A53" s="28" t="s">
        <v>45</v>
      </c>
    </row>
    <row r="54" spans="1:17" ht="15" hidden="1" thickBot="1" x14ac:dyDescent="0.25">
      <c r="C54" s="28" t="s">
        <v>66</v>
      </c>
      <c r="J54" s="32" t="s">
        <v>61</v>
      </c>
      <c r="K54" s="168">
        <v>10000000</v>
      </c>
      <c r="L54" s="168"/>
      <c r="M54" s="42" t="s">
        <v>10</v>
      </c>
    </row>
    <row r="55" spans="1:17" hidden="1" x14ac:dyDescent="0.2"/>
    <row r="56" spans="1:17" ht="15" hidden="1" thickBot="1" x14ac:dyDescent="0.25">
      <c r="C56" s="28" t="s">
        <v>67</v>
      </c>
      <c r="J56" s="32" t="s">
        <v>35</v>
      </c>
      <c r="K56" s="169">
        <f>K23</f>
        <v>0</v>
      </c>
      <c r="L56" s="169"/>
      <c r="M56" s="42" t="s">
        <v>10</v>
      </c>
      <c r="Q56" s="28" t="s">
        <v>2</v>
      </c>
    </row>
    <row r="57" spans="1:17" hidden="1" x14ac:dyDescent="0.2"/>
    <row r="58" spans="1:17" ht="15" hidden="1" thickBot="1" x14ac:dyDescent="0.25">
      <c r="C58" s="28" t="s">
        <v>44</v>
      </c>
      <c r="I58" s="68" t="s">
        <v>62</v>
      </c>
      <c r="K58" s="170" t="e">
        <f>ROUNDDOWN(K54/K56*K50,0)</f>
        <v>#DIV/0!</v>
      </c>
      <c r="L58" s="170"/>
      <c r="M58" s="28" t="s">
        <v>46</v>
      </c>
      <c r="Q58" s="28" t="s">
        <v>2</v>
      </c>
    </row>
    <row r="59" spans="1:17" ht="15" hidden="1" thickTop="1" x14ac:dyDescent="0.2"/>
    <row r="60" spans="1:17" hidden="1" x14ac:dyDescent="0.2"/>
  </sheetData>
  <mergeCells count="32">
    <mergeCell ref="A4:O4"/>
    <mergeCell ref="A44:A45"/>
    <mergeCell ref="A1:O1"/>
    <mergeCell ref="A5:M5"/>
    <mergeCell ref="B8:D8"/>
    <mergeCell ref="E8:F8"/>
    <mergeCell ref="L8:O8"/>
    <mergeCell ref="K41:L41"/>
    <mergeCell ref="E13:F13"/>
    <mergeCell ref="H13:I13"/>
    <mergeCell ref="K13:L13"/>
    <mergeCell ref="K23:L23"/>
    <mergeCell ref="K28:L28"/>
    <mergeCell ref="E32:G32"/>
    <mergeCell ref="K33:L33"/>
    <mergeCell ref="K34:L34"/>
    <mergeCell ref="K20:L20"/>
    <mergeCell ref="K50:L50"/>
    <mergeCell ref="B44:I45"/>
    <mergeCell ref="K44:L44"/>
    <mergeCell ref="K47:L47"/>
    <mergeCell ref="K42:L42"/>
    <mergeCell ref="F21:I21"/>
    <mergeCell ref="K29:L29"/>
    <mergeCell ref="K30:L30"/>
    <mergeCell ref="K25:L25"/>
    <mergeCell ref="B28:I28"/>
    <mergeCell ref="K54:L54"/>
    <mergeCell ref="K56:L56"/>
    <mergeCell ref="K58:L58"/>
    <mergeCell ref="K36:L36"/>
    <mergeCell ref="K39:L39"/>
  </mergeCells>
  <phoneticPr fontId="4"/>
  <conditionalFormatting sqref="K33:L33">
    <cfRule type="expression" dxfId="5" priority="4">
      <formula>ISERROR(K33)</formula>
    </cfRule>
  </conditionalFormatting>
  <conditionalFormatting sqref="K41:L41">
    <cfRule type="expression" dxfId="4" priority="3">
      <formula>ISERROR(K41)</formula>
    </cfRule>
  </conditionalFormatting>
  <conditionalFormatting sqref="K47">
    <cfRule type="expression" dxfId="3" priority="2">
      <formula>ISERROR(K47)</formula>
    </cfRule>
  </conditionalFormatting>
  <conditionalFormatting sqref="K50">
    <cfRule type="expression" dxfId="2" priority="1">
      <formula>ISERROR(K50)</formula>
    </cfRule>
  </conditionalFormatting>
  <printOptions horizontalCentered="1"/>
  <pageMargins left="0.70866141732283472" right="0.70866141732283472" top="0.74803149606299213" bottom="0.35433070866141736" header="0.31496062992125984" footer="0.31496062992125984"/>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53989-7B01-4D4C-93A5-E16200B4E8E2}">
  <sheetPr>
    <pageSetUpPr fitToPage="1"/>
  </sheetPr>
  <dimension ref="A1:W62"/>
  <sheetViews>
    <sheetView view="pageBreakPreview" zoomScale="115" zoomScaleNormal="100" zoomScaleSheetLayoutView="115" workbookViewId="0">
      <selection activeCell="B29" sqref="B29:M29"/>
    </sheetView>
  </sheetViews>
  <sheetFormatPr defaultColWidth="9" defaultRowHeight="14.4" x14ac:dyDescent="0.2"/>
  <cols>
    <col min="1" max="2" width="2.44140625" style="28" customWidth="1"/>
    <col min="3" max="3" width="16.6640625" style="32" customWidth="1"/>
    <col min="4" max="4" width="8.6640625" style="32" customWidth="1"/>
    <col min="5" max="6" width="12.6640625" style="32" customWidth="1"/>
    <col min="7" max="8" width="12.6640625" style="28" customWidth="1"/>
    <col min="9" max="10" width="18.33203125" style="28" customWidth="1"/>
    <col min="11" max="13" width="2.44140625" style="28" customWidth="1"/>
    <col min="14" max="14" width="11.6640625" style="28" bestFit="1" customWidth="1"/>
    <col min="15" max="15" width="9" style="28"/>
    <col min="16" max="16" width="13.33203125" style="28" bestFit="1" customWidth="1"/>
    <col min="17" max="16384" width="9" style="28"/>
  </cols>
  <sheetData>
    <row r="1" spans="1:23" x14ac:dyDescent="0.2">
      <c r="A1" s="189" t="s">
        <v>126</v>
      </c>
      <c r="B1" s="189"/>
      <c r="C1" s="189"/>
      <c r="D1" s="189"/>
      <c r="E1" s="189"/>
      <c r="F1" s="189"/>
      <c r="G1" s="189"/>
      <c r="H1" s="189"/>
      <c r="I1" s="189"/>
      <c r="J1" s="189"/>
      <c r="K1" s="189"/>
      <c r="L1" s="189"/>
      <c r="M1" s="189"/>
      <c r="N1" s="189"/>
      <c r="O1" s="189"/>
      <c r="P1" s="189"/>
      <c r="Q1" s="189"/>
      <c r="R1" s="189"/>
      <c r="S1" s="105"/>
      <c r="T1" s="105"/>
      <c r="U1" s="105"/>
      <c r="V1" s="105"/>
      <c r="W1" s="105"/>
    </row>
    <row r="2" spans="1:23" s="106" customFormat="1" ht="26.25" customHeight="1" x14ac:dyDescent="0.2">
      <c r="B2" s="201" t="s">
        <v>128</v>
      </c>
      <c r="C2" s="201"/>
      <c r="D2" s="201"/>
      <c r="E2" s="201"/>
      <c r="F2" s="201"/>
      <c r="G2" s="201"/>
      <c r="H2" s="201"/>
      <c r="I2" s="201"/>
      <c r="J2" s="201"/>
      <c r="K2" s="201"/>
      <c r="L2" s="201"/>
      <c r="M2" s="201"/>
    </row>
    <row r="3" spans="1:23" x14ac:dyDescent="0.2">
      <c r="F3" s="105"/>
      <c r="G3" s="107"/>
      <c r="H3" s="107"/>
      <c r="I3" s="107"/>
      <c r="J3" s="107"/>
      <c r="K3" s="107"/>
      <c r="L3" s="107"/>
      <c r="M3" s="105"/>
      <c r="N3" s="105"/>
      <c r="O3" s="105"/>
      <c r="P3" s="105"/>
      <c r="Q3" s="105"/>
      <c r="R3" s="105"/>
      <c r="S3" s="105"/>
      <c r="T3" s="105"/>
      <c r="U3" s="105"/>
      <c r="V3" s="105"/>
      <c r="W3" s="105"/>
    </row>
    <row r="4" spans="1:23" x14ac:dyDescent="0.2">
      <c r="G4" s="105"/>
      <c r="H4" s="105"/>
      <c r="I4" s="108"/>
      <c r="J4" s="108"/>
      <c r="K4" s="105"/>
      <c r="L4" s="105"/>
      <c r="M4" s="109"/>
      <c r="N4" s="109"/>
      <c r="O4" s="109"/>
      <c r="P4" s="109"/>
      <c r="Q4" s="109"/>
      <c r="R4" s="109"/>
      <c r="S4" s="109"/>
      <c r="T4" s="109"/>
      <c r="U4" s="109"/>
      <c r="V4" s="109"/>
      <c r="W4" s="109"/>
    </row>
    <row r="5" spans="1:23" ht="15" thickBot="1" x14ac:dyDescent="0.25">
      <c r="A5" s="42"/>
      <c r="B5" s="42"/>
      <c r="C5" s="42"/>
      <c r="D5" s="42"/>
      <c r="E5" s="42"/>
      <c r="F5" s="42"/>
      <c r="G5" s="39"/>
      <c r="H5" s="39"/>
      <c r="I5" s="39" t="s">
        <v>15</v>
      </c>
      <c r="J5" s="202">
        <f>'[1]シート1.補助金額計算書'!E11</f>
        <v>0</v>
      </c>
      <c r="K5" s="202"/>
      <c r="L5" s="202"/>
      <c r="M5" s="110"/>
      <c r="N5" s="111"/>
      <c r="O5" s="111"/>
      <c r="P5" s="36"/>
      <c r="Q5" s="36"/>
      <c r="R5" s="36"/>
    </row>
    <row r="6" spans="1:23" x14ac:dyDescent="0.2">
      <c r="A6" s="42"/>
      <c r="B6" s="42"/>
      <c r="C6" s="42"/>
      <c r="D6" s="42"/>
      <c r="E6" s="42"/>
      <c r="F6" s="42"/>
      <c r="G6" s="112"/>
      <c r="H6" s="112"/>
      <c r="I6" s="110"/>
      <c r="J6" s="110"/>
      <c r="K6" s="110"/>
      <c r="L6" s="110"/>
      <c r="M6" s="110"/>
      <c r="N6" s="111"/>
      <c r="O6" s="111"/>
      <c r="P6" s="36"/>
      <c r="Q6" s="36"/>
      <c r="R6" s="36"/>
    </row>
    <row r="7" spans="1:23" x14ac:dyDescent="0.2">
      <c r="A7" s="42"/>
      <c r="B7" s="42"/>
      <c r="C7" s="42"/>
      <c r="D7" s="42"/>
      <c r="E7" s="42"/>
      <c r="F7" s="42"/>
      <c r="G7" s="112"/>
      <c r="H7" s="112"/>
      <c r="I7" s="110"/>
      <c r="J7" s="110"/>
      <c r="K7" s="110"/>
      <c r="L7" s="110"/>
      <c r="M7" s="110"/>
      <c r="N7" s="111"/>
      <c r="O7" s="111"/>
      <c r="P7" s="36"/>
      <c r="Q7" s="36"/>
      <c r="R7" s="36"/>
    </row>
    <row r="8" spans="1:23" x14ac:dyDescent="0.2">
      <c r="A8" s="28" t="s">
        <v>118</v>
      </c>
      <c r="C8" s="113"/>
      <c r="D8" s="113"/>
      <c r="E8" s="113"/>
      <c r="F8" s="113"/>
      <c r="G8" s="113"/>
      <c r="H8" s="113"/>
      <c r="I8" s="113"/>
      <c r="J8" s="113"/>
      <c r="K8" s="113"/>
      <c r="L8" s="113"/>
      <c r="M8" s="113"/>
    </row>
    <row r="9" spans="1:23" x14ac:dyDescent="0.2">
      <c r="B9" s="203" t="s">
        <v>85</v>
      </c>
      <c r="C9" s="203"/>
      <c r="D9" s="203"/>
      <c r="E9" s="203"/>
      <c r="F9" s="203"/>
      <c r="G9" s="203"/>
      <c r="H9" s="203"/>
      <c r="I9" s="203"/>
      <c r="J9" s="203"/>
      <c r="K9" s="203"/>
      <c r="L9" s="203"/>
      <c r="M9" s="203"/>
    </row>
    <row r="10" spans="1:23" ht="45" customHeight="1" x14ac:dyDescent="0.2">
      <c r="B10" s="114"/>
      <c r="C10" s="115" t="s">
        <v>75</v>
      </c>
      <c r="D10" s="116" t="s">
        <v>76</v>
      </c>
      <c r="E10" s="116" t="s">
        <v>77</v>
      </c>
      <c r="F10" s="116" t="s">
        <v>78</v>
      </c>
      <c r="G10" s="116" t="s">
        <v>79</v>
      </c>
      <c r="H10" s="116" t="s">
        <v>80</v>
      </c>
      <c r="I10" s="116" t="s">
        <v>81</v>
      </c>
      <c r="J10" s="115" t="s">
        <v>40</v>
      </c>
      <c r="K10" s="114"/>
      <c r="L10" s="114"/>
      <c r="M10" s="114"/>
      <c r="N10" s="28" t="s">
        <v>82</v>
      </c>
    </row>
    <row r="11" spans="1:23" ht="20.100000000000001" customHeight="1" x14ac:dyDescent="0.2">
      <c r="B11" s="114"/>
      <c r="C11" s="117"/>
      <c r="D11" s="142"/>
      <c r="E11" s="143"/>
      <c r="F11" s="143"/>
      <c r="G11" s="143"/>
      <c r="H11" s="143"/>
      <c r="I11" s="118">
        <f>E11*F11*G11*H11</f>
        <v>0</v>
      </c>
      <c r="J11" s="119"/>
      <c r="K11" s="114"/>
      <c r="L11" s="114"/>
      <c r="M11" s="114"/>
    </row>
    <row r="12" spans="1:23" ht="20.100000000000001" customHeight="1" x14ac:dyDescent="0.2">
      <c r="B12" s="114"/>
      <c r="C12" s="117"/>
      <c r="D12" s="142"/>
      <c r="E12" s="143"/>
      <c r="F12" s="143"/>
      <c r="G12" s="143"/>
      <c r="H12" s="143"/>
      <c r="I12" s="118">
        <f t="shared" ref="I12:I15" si="0">E12*F12*G12*H12</f>
        <v>0</v>
      </c>
      <c r="J12" s="119"/>
      <c r="K12" s="114"/>
      <c r="L12" s="114"/>
      <c r="M12" s="114"/>
    </row>
    <row r="13" spans="1:23" ht="20.100000000000001" customHeight="1" x14ac:dyDescent="0.2">
      <c r="B13" s="114"/>
      <c r="C13" s="117"/>
      <c r="D13" s="142"/>
      <c r="E13" s="143"/>
      <c r="F13" s="143"/>
      <c r="G13" s="143"/>
      <c r="H13" s="143"/>
      <c r="I13" s="118">
        <f t="shared" si="0"/>
        <v>0</v>
      </c>
      <c r="J13" s="119"/>
      <c r="K13" s="114"/>
      <c r="L13" s="114"/>
      <c r="M13" s="114"/>
    </row>
    <row r="14" spans="1:23" ht="20.100000000000001" customHeight="1" x14ac:dyDescent="0.2">
      <c r="B14" s="114"/>
      <c r="C14" s="117"/>
      <c r="D14" s="142"/>
      <c r="E14" s="143"/>
      <c r="F14" s="143"/>
      <c r="G14" s="143"/>
      <c r="H14" s="143"/>
      <c r="I14" s="118">
        <f t="shared" si="0"/>
        <v>0</v>
      </c>
      <c r="J14" s="119"/>
      <c r="K14" s="114"/>
      <c r="L14" s="114"/>
      <c r="M14" s="114"/>
    </row>
    <row r="15" spans="1:23" ht="20.100000000000001" customHeight="1" x14ac:dyDescent="0.2">
      <c r="B15" s="114"/>
      <c r="C15" s="117"/>
      <c r="D15" s="142"/>
      <c r="E15" s="143"/>
      <c r="F15" s="143"/>
      <c r="G15" s="143"/>
      <c r="H15" s="143"/>
      <c r="I15" s="118">
        <f t="shared" si="0"/>
        <v>0</v>
      </c>
      <c r="J15" s="119"/>
      <c r="K15" s="114"/>
      <c r="L15" s="114"/>
      <c r="M15" s="114"/>
    </row>
    <row r="16" spans="1:23" ht="20.100000000000001" customHeight="1" thickBot="1" x14ac:dyDescent="0.25">
      <c r="B16" s="114"/>
      <c r="C16" s="114"/>
      <c r="D16" s="114"/>
      <c r="E16" s="114"/>
      <c r="F16" s="114"/>
      <c r="G16" s="114"/>
      <c r="H16" s="120" t="s">
        <v>83</v>
      </c>
      <c r="I16" s="121">
        <f>SUM(I11:I15)</f>
        <v>0</v>
      </c>
      <c r="J16" s="114" t="s">
        <v>10</v>
      </c>
      <c r="K16" s="114"/>
      <c r="L16" s="114"/>
      <c r="M16" s="114"/>
      <c r="N16" s="28" t="s">
        <v>2</v>
      </c>
    </row>
    <row r="17" spans="1:16" x14ac:dyDescent="0.2">
      <c r="B17" s="114"/>
      <c r="C17" s="114"/>
      <c r="D17" s="114"/>
      <c r="E17" s="114"/>
      <c r="F17" s="114"/>
      <c r="G17" s="114"/>
      <c r="H17" s="114"/>
      <c r="I17" s="114"/>
      <c r="J17" s="114"/>
      <c r="K17" s="114"/>
      <c r="L17" s="114"/>
      <c r="M17" s="114"/>
    </row>
    <row r="18" spans="1:16" s="124" customFormat="1" ht="17.25" hidden="1" customHeight="1" x14ac:dyDescent="0.2">
      <c r="A18" s="28" t="s">
        <v>84</v>
      </c>
      <c r="B18" s="28"/>
      <c r="C18" s="113"/>
      <c r="D18" s="113"/>
      <c r="E18" s="113"/>
      <c r="F18" s="113"/>
      <c r="G18" s="113"/>
      <c r="H18" s="113"/>
      <c r="I18" s="113"/>
      <c r="J18" s="113"/>
      <c r="K18" s="113"/>
      <c r="L18" s="113"/>
      <c r="M18" s="113"/>
      <c r="N18" s="122"/>
      <c r="O18" s="122"/>
      <c r="P18" s="123"/>
    </row>
    <row r="19" spans="1:16" s="124" customFormat="1" ht="17.25" hidden="1" customHeight="1" x14ac:dyDescent="0.2">
      <c r="A19" s="28"/>
      <c r="B19" s="28" t="s">
        <v>85</v>
      </c>
      <c r="C19" s="113"/>
      <c r="D19" s="113"/>
      <c r="E19" s="113"/>
      <c r="F19" s="113"/>
      <c r="G19" s="113"/>
      <c r="H19" s="113"/>
      <c r="I19" s="113"/>
      <c r="J19" s="113"/>
      <c r="K19" s="113"/>
      <c r="L19" s="113"/>
      <c r="M19" s="113"/>
      <c r="P19" s="123"/>
    </row>
    <row r="20" spans="1:16" s="124" customFormat="1" ht="45" hidden="1" customHeight="1" x14ac:dyDescent="0.2">
      <c r="A20" s="28"/>
      <c r="B20" s="28"/>
      <c r="C20" s="115" t="s">
        <v>75</v>
      </c>
      <c r="D20" s="116" t="s">
        <v>76</v>
      </c>
      <c r="E20" s="116" t="s">
        <v>77</v>
      </c>
      <c r="F20" s="116" t="s">
        <v>78</v>
      </c>
      <c r="G20" s="116" t="s">
        <v>79</v>
      </c>
      <c r="H20" s="116" t="s">
        <v>80</v>
      </c>
      <c r="I20" s="116" t="s">
        <v>81</v>
      </c>
      <c r="J20" s="115" t="s">
        <v>40</v>
      </c>
      <c r="K20" s="113"/>
      <c r="L20" s="113"/>
      <c r="M20" s="113"/>
      <c r="N20" s="28" t="s">
        <v>82</v>
      </c>
      <c r="P20" s="123"/>
    </row>
    <row r="21" spans="1:16" s="124" customFormat="1" ht="20.100000000000001" hidden="1" customHeight="1" x14ac:dyDescent="0.2">
      <c r="A21" s="28"/>
      <c r="B21" s="28"/>
      <c r="C21" s="117"/>
      <c r="D21" s="117"/>
      <c r="E21" s="117"/>
      <c r="F21" s="117"/>
      <c r="G21" s="117"/>
      <c r="H21" s="117"/>
      <c r="I21" s="118">
        <f t="shared" ref="I21:I25" si="1">E21*F21*G21*H21</f>
        <v>0</v>
      </c>
      <c r="J21" s="119"/>
      <c r="K21" s="113"/>
      <c r="L21" s="113"/>
      <c r="M21" s="113"/>
      <c r="P21" s="123"/>
    </row>
    <row r="22" spans="1:16" s="124" customFormat="1" ht="20.100000000000001" hidden="1" customHeight="1" x14ac:dyDescent="0.2">
      <c r="A22" s="28"/>
      <c r="B22" s="28"/>
      <c r="C22" s="117"/>
      <c r="D22" s="117"/>
      <c r="E22" s="117"/>
      <c r="F22" s="117"/>
      <c r="G22" s="117"/>
      <c r="H22" s="117"/>
      <c r="I22" s="118">
        <f t="shared" si="1"/>
        <v>0</v>
      </c>
      <c r="J22" s="119"/>
      <c r="K22" s="113"/>
      <c r="L22" s="113"/>
      <c r="M22" s="113"/>
      <c r="P22" s="123"/>
    </row>
    <row r="23" spans="1:16" s="124" customFormat="1" ht="20.100000000000001" hidden="1" customHeight="1" x14ac:dyDescent="0.2">
      <c r="A23" s="28"/>
      <c r="B23" s="28"/>
      <c r="C23" s="117"/>
      <c r="D23" s="117"/>
      <c r="E23" s="117"/>
      <c r="F23" s="117"/>
      <c r="G23" s="117"/>
      <c r="H23" s="117"/>
      <c r="I23" s="118">
        <f t="shared" si="1"/>
        <v>0</v>
      </c>
      <c r="J23" s="119"/>
      <c r="K23" s="113"/>
      <c r="L23" s="113"/>
      <c r="M23" s="113"/>
      <c r="P23" s="123"/>
    </row>
    <row r="24" spans="1:16" s="124" customFormat="1" ht="20.100000000000001" hidden="1" customHeight="1" x14ac:dyDescent="0.2">
      <c r="A24" s="28"/>
      <c r="B24" s="28"/>
      <c r="C24" s="117"/>
      <c r="D24" s="117"/>
      <c r="E24" s="117"/>
      <c r="F24" s="117"/>
      <c r="G24" s="117"/>
      <c r="H24" s="117"/>
      <c r="I24" s="118">
        <f t="shared" si="1"/>
        <v>0</v>
      </c>
      <c r="J24" s="119"/>
      <c r="K24" s="113"/>
      <c r="L24" s="113"/>
      <c r="M24" s="113"/>
      <c r="P24" s="123"/>
    </row>
    <row r="25" spans="1:16" s="124" customFormat="1" ht="20.100000000000001" hidden="1" customHeight="1" x14ac:dyDescent="0.2">
      <c r="A25" s="28"/>
      <c r="B25" s="28"/>
      <c r="C25" s="117"/>
      <c r="D25" s="117"/>
      <c r="E25" s="117"/>
      <c r="F25" s="117"/>
      <c r="G25" s="117"/>
      <c r="H25" s="117"/>
      <c r="I25" s="118">
        <f t="shared" si="1"/>
        <v>0</v>
      </c>
      <c r="J25" s="119"/>
      <c r="K25" s="113"/>
      <c r="L25" s="113"/>
      <c r="M25" s="113"/>
      <c r="P25" s="123"/>
    </row>
    <row r="26" spans="1:16" s="124" customFormat="1" ht="20.100000000000001" hidden="1" customHeight="1" thickBot="1" x14ac:dyDescent="0.25">
      <c r="A26" s="28"/>
      <c r="B26" s="28"/>
      <c r="C26" s="114"/>
      <c r="D26" s="114"/>
      <c r="E26" s="114"/>
      <c r="F26" s="114"/>
      <c r="G26" s="114"/>
      <c r="H26" s="120" t="s">
        <v>86</v>
      </c>
      <c r="I26" s="121">
        <f>SUM(I21:I25)</f>
        <v>0</v>
      </c>
      <c r="J26" s="114" t="s">
        <v>10</v>
      </c>
      <c r="K26" s="113"/>
      <c r="L26" s="113"/>
      <c r="M26" s="113"/>
      <c r="N26" s="28" t="s">
        <v>2</v>
      </c>
      <c r="P26" s="123"/>
    </row>
    <row r="27" spans="1:16" s="124" customFormat="1" ht="17.25" customHeight="1" x14ac:dyDescent="0.2">
      <c r="A27" s="28"/>
      <c r="B27" s="28"/>
      <c r="C27" s="113"/>
      <c r="D27" s="113"/>
      <c r="E27" s="113"/>
      <c r="F27" s="113"/>
      <c r="G27" s="113"/>
      <c r="H27" s="113"/>
      <c r="I27" s="113"/>
      <c r="J27" s="113"/>
      <c r="K27" s="113"/>
      <c r="L27" s="113"/>
      <c r="M27" s="113"/>
      <c r="P27" s="123"/>
    </row>
    <row r="28" spans="1:16" s="124" customFormat="1" ht="17.25" customHeight="1" x14ac:dyDescent="0.2">
      <c r="A28" s="28" t="s">
        <v>119</v>
      </c>
      <c r="B28" s="28"/>
      <c r="C28" s="113"/>
      <c r="D28" s="113"/>
      <c r="E28" s="113"/>
      <c r="F28" s="113"/>
      <c r="G28" s="113"/>
      <c r="H28" s="113"/>
      <c r="I28" s="113"/>
      <c r="J28" s="113"/>
      <c r="K28" s="113"/>
      <c r="L28" s="125"/>
      <c r="M28" s="125"/>
      <c r="P28" s="123"/>
    </row>
    <row r="29" spans="1:16" s="124" customFormat="1" ht="17.25" customHeight="1" x14ac:dyDescent="0.2">
      <c r="A29" s="28"/>
      <c r="B29" s="203" t="s">
        <v>95</v>
      </c>
      <c r="C29" s="203"/>
      <c r="D29" s="203"/>
      <c r="E29" s="203"/>
      <c r="F29" s="203"/>
      <c r="G29" s="203"/>
      <c r="H29" s="203"/>
      <c r="I29" s="203"/>
      <c r="J29" s="203"/>
      <c r="K29" s="203"/>
      <c r="L29" s="203"/>
      <c r="M29" s="203"/>
      <c r="P29" s="123"/>
    </row>
    <row r="30" spans="1:16" s="124" customFormat="1" ht="33" customHeight="1" x14ac:dyDescent="0.2">
      <c r="A30" s="28"/>
      <c r="B30" s="114"/>
      <c r="C30" s="115" t="s">
        <v>87</v>
      </c>
      <c r="D30" s="200" t="s">
        <v>88</v>
      </c>
      <c r="E30" s="200"/>
      <c r="F30" s="200"/>
      <c r="G30" s="200"/>
      <c r="H30" s="200"/>
      <c r="I30" s="116" t="s">
        <v>89</v>
      </c>
      <c r="J30" s="115" t="s">
        <v>90</v>
      </c>
      <c r="K30" s="114"/>
      <c r="L30" s="114"/>
      <c r="M30" s="114"/>
      <c r="P30" s="123"/>
    </row>
    <row r="31" spans="1:16" s="124" customFormat="1" ht="20.100000000000001" customHeight="1" x14ac:dyDescent="0.2">
      <c r="A31" s="28"/>
      <c r="B31" s="114"/>
      <c r="C31" s="117"/>
      <c r="D31" s="204"/>
      <c r="E31" s="204"/>
      <c r="F31" s="204"/>
      <c r="G31" s="204"/>
      <c r="H31" s="204"/>
      <c r="I31" s="143"/>
      <c r="J31" s="126"/>
      <c r="K31" s="114"/>
      <c r="L31" s="114"/>
      <c r="M31" s="114"/>
      <c r="N31" s="28" t="s">
        <v>91</v>
      </c>
      <c r="P31" s="123"/>
    </row>
    <row r="32" spans="1:16" s="124" customFormat="1" ht="20.100000000000001" customHeight="1" x14ac:dyDescent="0.2">
      <c r="A32" s="28"/>
      <c r="B32" s="114"/>
      <c r="C32" s="117"/>
      <c r="D32" s="204"/>
      <c r="E32" s="204"/>
      <c r="F32" s="204"/>
      <c r="G32" s="204"/>
      <c r="H32" s="204"/>
      <c r="I32" s="143"/>
      <c r="J32" s="126"/>
      <c r="K32" s="114"/>
      <c r="L32" s="114"/>
      <c r="M32" s="114"/>
      <c r="N32" s="124" t="s">
        <v>92</v>
      </c>
      <c r="P32" s="123"/>
    </row>
    <row r="33" spans="1:16" s="124" customFormat="1" ht="20.100000000000001" customHeight="1" x14ac:dyDescent="0.2">
      <c r="A33" s="28"/>
      <c r="B33" s="114"/>
      <c r="C33" s="117"/>
      <c r="D33" s="204"/>
      <c r="E33" s="204"/>
      <c r="F33" s="204"/>
      <c r="G33" s="204"/>
      <c r="H33" s="204"/>
      <c r="I33" s="143"/>
      <c r="J33" s="126"/>
      <c r="K33" s="114"/>
      <c r="L33" s="114"/>
      <c r="M33" s="114"/>
      <c r="P33" s="123"/>
    </row>
    <row r="34" spans="1:16" s="124" customFormat="1" ht="20.100000000000001" customHeight="1" x14ac:dyDescent="0.2">
      <c r="A34" s="28"/>
      <c r="B34" s="114"/>
      <c r="C34" s="117"/>
      <c r="D34" s="204"/>
      <c r="E34" s="204"/>
      <c r="F34" s="204"/>
      <c r="G34" s="204"/>
      <c r="H34" s="204"/>
      <c r="I34" s="143"/>
      <c r="J34" s="126"/>
      <c r="K34" s="114"/>
      <c r="L34" s="114"/>
      <c r="M34" s="114"/>
      <c r="P34" s="123"/>
    </row>
    <row r="35" spans="1:16" s="124" customFormat="1" ht="20.100000000000001" customHeight="1" x14ac:dyDescent="0.2">
      <c r="A35" s="28"/>
      <c r="B35" s="114"/>
      <c r="C35" s="117"/>
      <c r="D35" s="204"/>
      <c r="E35" s="204"/>
      <c r="F35" s="204"/>
      <c r="G35" s="204"/>
      <c r="H35" s="204"/>
      <c r="I35" s="143"/>
      <c r="J35" s="126"/>
      <c r="K35" s="114"/>
      <c r="L35" s="114"/>
      <c r="M35" s="114"/>
      <c r="P35" s="123"/>
    </row>
    <row r="36" spans="1:16" s="124" customFormat="1" ht="19.5" customHeight="1" thickBot="1" x14ac:dyDescent="0.25">
      <c r="A36" s="28"/>
      <c r="B36" s="114"/>
      <c r="C36" s="127"/>
      <c r="D36" s="128"/>
      <c r="E36" s="128"/>
      <c r="F36" s="128"/>
      <c r="G36" s="128"/>
      <c r="H36" s="120" t="s">
        <v>96</v>
      </c>
      <c r="I36" s="121">
        <f>SUM(I31:I35)</f>
        <v>0</v>
      </c>
      <c r="J36" s="114" t="s">
        <v>93</v>
      </c>
      <c r="K36" s="114"/>
      <c r="L36" s="114"/>
      <c r="M36" s="114"/>
      <c r="N36" s="28" t="s">
        <v>2</v>
      </c>
      <c r="P36" s="123"/>
    </row>
    <row r="37" spans="1:16" s="124" customFormat="1" ht="17.25" customHeight="1" x14ac:dyDescent="0.2">
      <c r="A37" s="28"/>
      <c r="B37" s="28"/>
      <c r="C37" s="113"/>
      <c r="D37" s="113"/>
      <c r="E37" s="113"/>
      <c r="F37" s="113"/>
      <c r="G37" s="113"/>
      <c r="H37" s="113"/>
      <c r="I37" s="113"/>
      <c r="J37" s="113"/>
      <c r="K37" s="113"/>
      <c r="L37" s="125"/>
      <c r="M37" s="125"/>
      <c r="N37" s="111"/>
    </row>
    <row r="38" spans="1:16" s="124" customFormat="1" ht="17.25" hidden="1" customHeight="1" x14ac:dyDescent="0.2">
      <c r="A38" s="28" t="s">
        <v>94</v>
      </c>
      <c r="B38" s="28"/>
      <c r="C38" s="113"/>
      <c r="D38" s="113"/>
      <c r="E38" s="113"/>
      <c r="F38" s="113"/>
      <c r="G38" s="113"/>
      <c r="H38" s="113"/>
      <c r="I38" s="113"/>
      <c r="J38" s="113"/>
      <c r="K38" s="113"/>
      <c r="L38" s="125"/>
      <c r="M38" s="125"/>
    </row>
    <row r="39" spans="1:16" s="124" customFormat="1" ht="17.25" hidden="1" customHeight="1" x14ac:dyDescent="0.2">
      <c r="A39" s="113"/>
      <c r="B39" s="28" t="s">
        <v>95</v>
      </c>
      <c r="C39" s="113"/>
      <c r="D39" s="113"/>
      <c r="E39" s="113"/>
      <c r="F39" s="113"/>
      <c r="G39" s="113"/>
      <c r="H39" s="113"/>
      <c r="I39" s="113"/>
      <c r="J39" s="113"/>
      <c r="K39" s="113"/>
      <c r="L39" s="125"/>
      <c r="M39" s="125"/>
    </row>
    <row r="40" spans="1:16" s="124" customFormat="1" ht="30.75" hidden="1" customHeight="1" x14ac:dyDescent="0.2">
      <c r="A40" s="113"/>
      <c r="B40" s="28"/>
      <c r="C40" s="115" t="s">
        <v>87</v>
      </c>
      <c r="D40" s="200" t="s">
        <v>88</v>
      </c>
      <c r="E40" s="200"/>
      <c r="F40" s="200"/>
      <c r="G40" s="200"/>
      <c r="H40" s="200"/>
      <c r="I40" s="116" t="s">
        <v>89</v>
      </c>
      <c r="J40" s="115" t="s">
        <v>90</v>
      </c>
      <c r="K40" s="113"/>
      <c r="L40" s="125"/>
      <c r="M40" s="125"/>
    </row>
    <row r="41" spans="1:16" s="124" customFormat="1" ht="20.100000000000001" hidden="1" customHeight="1" x14ac:dyDescent="0.2">
      <c r="A41" s="113"/>
      <c r="B41" s="28"/>
      <c r="C41" s="117"/>
      <c r="D41" s="205"/>
      <c r="E41" s="205"/>
      <c r="F41" s="205"/>
      <c r="G41" s="205"/>
      <c r="H41" s="205"/>
      <c r="I41" s="117"/>
      <c r="J41" s="126"/>
      <c r="K41" s="113"/>
      <c r="L41" s="125"/>
      <c r="M41" s="125"/>
      <c r="N41" s="28" t="s">
        <v>91</v>
      </c>
    </row>
    <row r="42" spans="1:16" s="124" customFormat="1" ht="20.100000000000001" hidden="1" customHeight="1" x14ac:dyDescent="0.2">
      <c r="A42" s="113"/>
      <c r="B42" s="28"/>
      <c r="C42" s="117"/>
      <c r="D42" s="205"/>
      <c r="E42" s="205"/>
      <c r="F42" s="205"/>
      <c r="G42" s="205"/>
      <c r="H42" s="205"/>
      <c r="I42" s="117"/>
      <c r="J42" s="126"/>
      <c r="K42" s="113"/>
      <c r="L42" s="125"/>
      <c r="M42" s="125"/>
      <c r="N42" s="124" t="s">
        <v>92</v>
      </c>
    </row>
    <row r="43" spans="1:16" s="124" customFormat="1" ht="20.100000000000001" hidden="1" customHeight="1" x14ac:dyDescent="0.2">
      <c r="A43" s="113"/>
      <c r="B43" s="28"/>
      <c r="C43" s="117"/>
      <c r="D43" s="205"/>
      <c r="E43" s="205"/>
      <c r="F43" s="205"/>
      <c r="G43" s="205"/>
      <c r="H43" s="205"/>
      <c r="I43" s="117"/>
      <c r="J43" s="126"/>
      <c r="K43" s="113"/>
      <c r="L43" s="125"/>
      <c r="M43" s="125"/>
    </row>
    <row r="44" spans="1:16" s="124" customFormat="1" ht="20.100000000000001" hidden="1" customHeight="1" x14ac:dyDescent="0.2">
      <c r="A44" s="113"/>
      <c r="B44" s="28"/>
      <c r="C44" s="117"/>
      <c r="D44" s="205"/>
      <c r="E44" s="205"/>
      <c r="F44" s="205"/>
      <c r="G44" s="205"/>
      <c r="H44" s="205"/>
      <c r="I44" s="117"/>
      <c r="J44" s="126"/>
      <c r="K44" s="113"/>
      <c r="L44" s="125"/>
      <c r="M44" s="125"/>
    </row>
    <row r="45" spans="1:16" s="124" customFormat="1" ht="20.100000000000001" hidden="1" customHeight="1" x14ac:dyDescent="0.2">
      <c r="A45" s="113"/>
      <c r="B45" s="28"/>
      <c r="C45" s="117"/>
      <c r="D45" s="205"/>
      <c r="E45" s="205"/>
      <c r="F45" s="205"/>
      <c r="G45" s="205"/>
      <c r="H45" s="205"/>
      <c r="I45" s="117"/>
      <c r="J45" s="126"/>
      <c r="K45" s="113"/>
      <c r="L45" s="125"/>
      <c r="M45" s="125"/>
    </row>
    <row r="46" spans="1:16" s="124" customFormat="1" ht="20.25" hidden="1" customHeight="1" thickBot="1" x14ac:dyDescent="0.25">
      <c r="A46" s="113"/>
      <c r="B46" s="28"/>
      <c r="C46" s="127"/>
      <c r="D46" s="128"/>
      <c r="E46" s="128"/>
      <c r="F46" s="128"/>
      <c r="G46" s="128"/>
      <c r="H46" s="120" t="s">
        <v>96</v>
      </c>
      <c r="I46" s="121">
        <f>SUM(I41:I45)</f>
        <v>0</v>
      </c>
      <c r="J46" s="114" t="s">
        <v>93</v>
      </c>
      <c r="K46" s="113"/>
      <c r="L46" s="125"/>
      <c r="M46" s="125"/>
      <c r="N46" s="28" t="s">
        <v>2</v>
      </c>
    </row>
    <row r="47" spans="1:16" s="124" customFormat="1" ht="17.25" hidden="1" customHeight="1" x14ac:dyDescent="0.2">
      <c r="A47" s="113"/>
      <c r="B47" s="28"/>
      <c r="C47" s="113"/>
      <c r="D47" s="113"/>
      <c r="E47" s="113"/>
      <c r="F47" s="113"/>
      <c r="G47" s="113"/>
      <c r="H47" s="113"/>
      <c r="I47" s="113"/>
      <c r="J47" s="113"/>
      <c r="K47" s="113"/>
      <c r="L47" s="125"/>
      <c r="M47" s="125"/>
    </row>
    <row r="48" spans="1:16" s="124" customFormat="1" ht="17.25" customHeight="1" x14ac:dyDescent="0.2">
      <c r="C48" s="129"/>
      <c r="D48" s="129"/>
      <c r="E48" s="129"/>
      <c r="F48" s="129"/>
      <c r="G48" s="130"/>
      <c r="H48" s="130"/>
      <c r="O48" s="111"/>
    </row>
    <row r="49" spans="3:15" s="124" customFormat="1" ht="17.25" customHeight="1" x14ac:dyDescent="0.2">
      <c r="C49" s="129"/>
      <c r="D49" s="129"/>
      <c r="E49" s="129"/>
      <c r="F49" s="129"/>
      <c r="G49" s="130"/>
      <c r="H49" s="130"/>
      <c r="O49" s="111"/>
    </row>
    <row r="50" spans="3:15" s="124" customFormat="1" ht="17.25" customHeight="1" x14ac:dyDescent="0.2">
      <c r="E50" s="34"/>
      <c r="F50" s="34"/>
    </row>
    <row r="51" spans="3:15" s="124" customFormat="1" ht="17.25" customHeight="1" x14ac:dyDescent="0.2">
      <c r="C51" s="34"/>
      <c r="D51" s="34"/>
      <c r="E51" s="34"/>
      <c r="F51" s="112"/>
      <c r="G51" s="112"/>
      <c r="H51" s="112"/>
    </row>
    <row r="52" spans="3:15" s="124" customFormat="1" ht="17.25" customHeight="1" x14ac:dyDescent="0.2">
      <c r="C52" s="131"/>
      <c r="D52" s="131"/>
      <c r="E52" s="131"/>
      <c r="F52" s="131"/>
      <c r="G52" s="34"/>
      <c r="H52" s="34"/>
      <c r="I52" s="34"/>
      <c r="J52" s="34"/>
    </row>
    <row r="53" spans="3:15" s="124" customFormat="1" ht="17.25" customHeight="1" x14ac:dyDescent="0.2">
      <c r="C53" s="131"/>
      <c r="D53" s="131"/>
      <c r="E53" s="131"/>
      <c r="F53" s="131"/>
      <c r="G53" s="20"/>
      <c r="H53" s="20"/>
      <c r="I53" s="132"/>
      <c r="J53" s="132"/>
    </row>
    <row r="54" spans="3:15" s="124" customFormat="1" ht="17.25" customHeight="1" x14ac:dyDescent="0.2">
      <c r="C54" s="131"/>
      <c r="D54" s="131"/>
      <c r="E54" s="131"/>
      <c r="F54" s="131"/>
      <c r="G54" s="20"/>
      <c r="H54" s="20"/>
      <c r="I54" s="132"/>
      <c r="J54" s="132"/>
    </row>
    <row r="55" spans="3:15" s="124" customFormat="1" ht="17.25" customHeight="1" x14ac:dyDescent="0.2">
      <c r="C55" s="131"/>
      <c r="D55" s="131"/>
      <c r="E55" s="131"/>
      <c r="F55" s="131"/>
      <c r="G55" s="20"/>
      <c r="H55" s="20"/>
      <c r="I55" s="132"/>
      <c r="J55" s="132"/>
    </row>
    <row r="56" spans="3:15" s="124" customFormat="1" ht="17.25" customHeight="1" x14ac:dyDescent="0.2">
      <c r="C56" s="131"/>
      <c r="D56" s="131"/>
      <c r="E56" s="131"/>
      <c r="F56" s="131"/>
      <c r="G56" s="20"/>
      <c r="H56" s="20"/>
      <c r="I56" s="132"/>
      <c r="J56" s="132"/>
    </row>
    <row r="57" spans="3:15" s="124" customFormat="1" ht="17.25" customHeight="1" x14ac:dyDescent="0.2">
      <c r="C57" s="131"/>
      <c r="D57" s="131"/>
      <c r="E57" s="131"/>
      <c r="F57" s="131"/>
      <c r="G57" s="20"/>
      <c r="H57" s="20"/>
      <c r="I57" s="132"/>
      <c r="J57" s="132"/>
    </row>
    <row r="58" spans="3:15" s="124" customFormat="1" ht="17.25" customHeight="1" x14ac:dyDescent="0.2">
      <c r="C58" s="131"/>
      <c r="D58" s="131"/>
      <c r="E58" s="131"/>
      <c r="F58" s="131"/>
      <c r="G58" s="20"/>
      <c r="H58" s="20"/>
      <c r="I58" s="132"/>
      <c r="J58" s="132"/>
      <c r="N58" s="111"/>
      <c r="O58" s="111"/>
    </row>
    <row r="59" spans="3:15" s="124" customFormat="1" ht="17.25" customHeight="1" x14ac:dyDescent="0.2">
      <c r="C59" s="34"/>
      <c r="D59" s="34"/>
      <c r="E59" s="34"/>
      <c r="F59" s="34"/>
      <c r="G59" s="34"/>
      <c r="H59" s="34"/>
    </row>
    <row r="60" spans="3:15" s="124" customFormat="1" ht="17.25" customHeight="1" x14ac:dyDescent="0.2">
      <c r="C60" s="133"/>
      <c r="D60" s="133"/>
      <c r="E60" s="133"/>
      <c r="F60" s="133"/>
      <c r="G60" s="133"/>
      <c r="H60" s="133"/>
      <c r="I60" s="133"/>
      <c r="J60" s="133"/>
    </row>
    <row r="61" spans="3:15" s="124" customFormat="1" ht="17.25" customHeight="1" x14ac:dyDescent="0.2">
      <c r="C61" s="133"/>
      <c r="D61" s="133"/>
      <c r="E61" s="133"/>
      <c r="F61" s="133"/>
      <c r="G61" s="133"/>
      <c r="H61" s="133"/>
      <c r="I61" s="133"/>
      <c r="J61" s="133"/>
    </row>
    <row r="62" spans="3:15" s="124" customFormat="1" x14ac:dyDescent="0.2">
      <c r="C62" s="34"/>
      <c r="D62" s="34"/>
      <c r="E62" s="34"/>
      <c r="F62" s="34"/>
    </row>
  </sheetData>
  <mergeCells count="17">
    <mergeCell ref="D41:H41"/>
    <mergeCell ref="D42:H42"/>
    <mergeCell ref="D43:H43"/>
    <mergeCell ref="D44:H44"/>
    <mergeCell ref="D45:H45"/>
    <mergeCell ref="D40:H40"/>
    <mergeCell ref="A1:R1"/>
    <mergeCell ref="B2:M2"/>
    <mergeCell ref="J5:L5"/>
    <mergeCell ref="B9:M9"/>
    <mergeCell ref="B29:M29"/>
    <mergeCell ref="D30:H30"/>
    <mergeCell ref="D31:H31"/>
    <mergeCell ref="D32:H32"/>
    <mergeCell ref="D33:H33"/>
    <mergeCell ref="D34:H34"/>
    <mergeCell ref="D35:H35"/>
  </mergeCells>
  <phoneticPr fontId="4"/>
  <conditionalFormatting sqref="I6:M7 J5:M5">
    <cfRule type="expression" dxfId="1" priority="1">
      <formula>#REF!=""</formula>
    </cfRule>
  </conditionalFormatting>
  <printOptions horizontalCentered="1"/>
  <pageMargins left="0.70866141732283472" right="0.70866141732283472" top="0.74803149606299213" bottom="0.74803149606299213" header="0.31496062992125984" footer="0.31496062992125984"/>
  <pageSetup paperSize="9" scale="72" orientation="portrait" r:id="rId1"/>
  <rowBreaks count="1" manualBreakCount="1">
    <brk id="10" max="11" man="1"/>
  </rowBreaks>
  <colBreaks count="1" manualBreakCount="1">
    <brk id="2" max="4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28"/>
  <sheetViews>
    <sheetView view="pageBreakPreview" zoomScale="115" zoomScaleNormal="100" zoomScaleSheetLayoutView="115" workbookViewId="0">
      <selection activeCell="E5" sqref="E5"/>
    </sheetView>
  </sheetViews>
  <sheetFormatPr defaultColWidth="9" defaultRowHeight="14.4" x14ac:dyDescent="0.2"/>
  <cols>
    <col min="1" max="2" width="2.44140625" style="9" customWidth="1"/>
    <col min="3" max="3" width="17.109375" style="10" customWidth="1"/>
    <col min="4" max="4" width="16.44140625" style="10" customWidth="1"/>
    <col min="5" max="5" width="15.109375" style="10" customWidth="1"/>
    <col min="6" max="6" width="15.109375" style="9" customWidth="1"/>
    <col min="7" max="7" width="16.44140625" style="9" customWidth="1"/>
    <col min="8" max="8" width="17.21875" style="9" customWidth="1"/>
    <col min="9" max="9" width="0.33203125" style="9" customWidth="1"/>
    <col min="10" max="10" width="11.6640625" style="9" bestFit="1" customWidth="1"/>
    <col min="11" max="11" width="9" style="9"/>
    <col min="12" max="12" width="13.33203125" style="9" bestFit="1" customWidth="1"/>
    <col min="13" max="16384" width="9" style="9"/>
  </cols>
  <sheetData>
    <row r="1" spans="1:19" x14ac:dyDescent="0.2">
      <c r="A1" s="189" t="s">
        <v>127</v>
      </c>
      <c r="B1" s="189"/>
      <c r="C1" s="189"/>
      <c r="D1" s="189"/>
      <c r="E1" s="189"/>
      <c r="F1" s="189"/>
      <c r="G1" s="189"/>
      <c r="H1" s="189"/>
      <c r="I1" s="189"/>
      <c r="J1" s="189"/>
      <c r="K1" s="189"/>
      <c r="L1" s="189"/>
      <c r="M1" s="189"/>
      <c r="N1" s="189"/>
      <c r="O1" s="189"/>
      <c r="P1" s="22"/>
      <c r="Q1" s="22"/>
      <c r="R1" s="22"/>
      <c r="S1" s="22"/>
    </row>
    <row r="2" spans="1:19" x14ac:dyDescent="0.2">
      <c r="E2" s="22"/>
      <c r="F2" s="23"/>
      <c r="G2" s="23"/>
      <c r="H2" s="22"/>
      <c r="I2" s="22"/>
      <c r="J2" s="22"/>
      <c r="K2" s="22"/>
      <c r="L2" s="22"/>
      <c r="M2" s="22"/>
      <c r="N2" s="22"/>
      <c r="O2" s="22"/>
      <c r="P2" s="22"/>
      <c r="Q2" s="22"/>
      <c r="R2" s="22"/>
      <c r="S2" s="22"/>
    </row>
    <row r="3" spans="1:19" x14ac:dyDescent="0.2">
      <c r="E3" s="22"/>
      <c r="F3" s="23"/>
      <c r="G3" s="23"/>
      <c r="H3" s="22"/>
      <c r="I3" s="22"/>
      <c r="J3" s="22"/>
      <c r="K3" s="22"/>
      <c r="L3" s="22"/>
      <c r="M3" s="22"/>
      <c r="N3" s="22"/>
      <c r="O3" s="22"/>
      <c r="P3" s="22"/>
      <c r="Q3" s="22"/>
      <c r="R3" s="22"/>
      <c r="S3" s="22"/>
    </row>
    <row r="4" spans="1:19" x14ac:dyDescent="0.2">
      <c r="F4" s="22"/>
      <c r="G4" s="21"/>
      <c r="H4" s="11"/>
      <c r="I4" s="11"/>
      <c r="J4" s="11"/>
      <c r="K4" s="11"/>
      <c r="L4" s="11"/>
      <c r="M4" s="11"/>
      <c r="N4" s="11"/>
      <c r="O4" s="11"/>
      <c r="P4" s="11"/>
      <c r="Q4" s="11"/>
      <c r="R4" s="11"/>
      <c r="S4" s="11"/>
    </row>
    <row r="5" spans="1:19" ht="15" thickBot="1" x14ac:dyDescent="0.25">
      <c r="A5" s="18"/>
      <c r="B5" s="18"/>
      <c r="C5" s="18"/>
      <c r="D5" s="18"/>
      <c r="E5" s="18"/>
      <c r="F5" s="12"/>
      <c r="G5" s="12" t="s">
        <v>15</v>
      </c>
      <c r="H5" s="141">
        <f>'シート1.補助金額計算書'!E11</f>
        <v>0</v>
      </c>
      <c r="I5" s="81"/>
      <c r="J5" s="13"/>
      <c r="K5" s="13"/>
      <c r="L5" s="14"/>
      <c r="M5" s="14"/>
      <c r="N5" s="14"/>
    </row>
    <row r="6" spans="1:19" x14ac:dyDescent="0.2">
      <c r="A6" s="18"/>
      <c r="B6" s="18"/>
      <c r="C6" s="18"/>
      <c r="D6" s="18"/>
      <c r="E6" s="18"/>
      <c r="F6" s="12"/>
      <c r="G6" s="1"/>
      <c r="H6" s="1"/>
      <c r="I6" s="1"/>
      <c r="J6" s="13"/>
      <c r="K6" s="13"/>
      <c r="L6" s="14"/>
      <c r="M6" s="14"/>
      <c r="N6" s="14"/>
    </row>
    <row r="7" spans="1:19" x14ac:dyDescent="0.2">
      <c r="A7" s="18"/>
      <c r="B7" s="18"/>
      <c r="C7" s="18"/>
      <c r="D7" s="18"/>
      <c r="E7" s="18"/>
      <c r="F7" s="12"/>
      <c r="G7" s="1"/>
      <c r="H7" s="1"/>
      <c r="I7" s="1"/>
      <c r="J7" s="13"/>
      <c r="K7" s="13"/>
      <c r="L7" s="14"/>
      <c r="M7" s="14"/>
      <c r="N7" s="14"/>
    </row>
    <row r="8" spans="1:19" x14ac:dyDescent="0.2">
      <c r="A8" s="15" t="s">
        <v>41</v>
      </c>
      <c r="B8" s="10"/>
      <c r="C8" s="9"/>
    </row>
    <row r="9" spans="1:19" x14ac:dyDescent="0.2">
      <c r="B9" s="9" t="s">
        <v>43</v>
      </c>
      <c r="C9" s="9"/>
      <c r="F9" s="10"/>
    </row>
    <row r="10" spans="1:19" x14ac:dyDescent="0.2">
      <c r="C10" s="9"/>
      <c r="F10" s="10"/>
      <c r="G10" s="16"/>
    </row>
    <row r="11" spans="1:19" ht="18" customHeight="1" x14ac:dyDescent="0.2">
      <c r="C11" s="217" t="s">
        <v>64</v>
      </c>
      <c r="D11" s="217"/>
      <c r="E11" s="217" t="s">
        <v>65</v>
      </c>
      <c r="F11" s="217"/>
      <c r="G11" s="74" t="s">
        <v>121</v>
      </c>
      <c r="H11" s="71" t="s">
        <v>120</v>
      </c>
      <c r="I11" s="78"/>
    </row>
    <row r="12" spans="1:19" ht="18" customHeight="1" x14ac:dyDescent="0.2">
      <c r="C12" s="218" t="s">
        <v>72</v>
      </c>
      <c r="D12" s="219"/>
      <c r="E12" s="135" t="s">
        <v>97</v>
      </c>
      <c r="F12" s="102"/>
      <c r="G12" s="101"/>
      <c r="H12" s="225" t="s">
        <v>42</v>
      </c>
      <c r="I12" s="79"/>
    </row>
    <row r="13" spans="1:19" ht="18" customHeight="1" x14ac:dyDescent="0.2">
      <c r="C13" s="220"/>
      <c r="D13" s="221"/>
      <c r="E13" s="134"/>
      <c r="F13" s="103"/>
      <c r="G13" s="104"/>
      <c r="H13" s="225"/>
      <c r="I13" s="79"/>
      <c r="J13" s="13"/>
      <c r="K13" s="13"/>
    </row>
    <row r="14" spans="1:19" ht="18" customHeight="1" x14ac:dyDescent="0.2">
      <c r="C14" s="207" t="s">
        <v>30</v>
      </c>
      <c r="D14" s="208"/>
      <c r="E14" s="209"/>
      <c r="F14" s="69">
        <f>SUM(F12:F13)</f>
        <v>0</v>
      </c>
      <c r="G14" s="88">
        <f>SUM(G12:G13)</f>
        <v>0</v>
      </c>
      <c r="H14" s="225"/>
      <c r="I14" s="79"/>
      <c r="J14" s="13" t="s">
        <v>2</v>
      </c>
      <c r="K14" s="13"/>
    </row>
    <row r="15" spans="1:19" ht="27" customHeight="1" x14ac:dyDescent="0.2">
      <c r="C15" s="224"/>
      <c r="D15" s="224"/>
      <c r="E15" s="224"/>
      <c r="F15" s="224"/>
      <c r="G15" s="224"/>
      <c r="K15" s="13"/>
    </row>
    <row r="16" spans="1:19" ht="17.25" customHeight="1" x14ac:dyDescent="0.2">
      <c r="A16" s="9" t="s">
        <v>47</v>
      </c>
      <c r="C16" s="9"/>
    </row>
    <row r="17" spans="3:11" ht="17.25" customHeight="1" thickBot="1" x14ac:dyDescent="0.25">
      <c r="E17" s="16"/>
      <c r="F17" s="16" t="s">
        <v>6</v>
      </c>
    </row>
    <row r="18" spans="3:11" ht="17.25" customHeight="1" thickBot="1" x14ac:dyDescent="0.25">
      <c r="C18" s="74" t="s">
        <v>8</v>
      </c>
      <c r="D18" s="215" t="s">
        <v>99</v>
      </c>
      <c r="E18" s="216"/>
      <c r="F18" s="74" t="s">
        <v>39</v>
      </c>
      <c r="G18" s="74" t="s">
        <v>100</v>
      </c>
      <c r="H18" s="139" t="s">
        <v>16</v>
      </c>
      <c r="I18" s="80"/>
      <c r="K18" s="72"/>
    </row>
    <row r="19" spans="3:11" ht="18.75" customHeight="1" x14ac:dyDescent="0.2">
      <c r="C19" s="75"/>
      <c r="D19" s="213"/>
      <c r="E19" s="214"/>
      <c r="F19" s="90"/>
      <c r="G19" s="76">
        <f>ROUNDDOWN(D19,-3)</f>
        <v>0</v>
      </c>
      <c r="H19" s="210" t="s">
        <v>17</v>
      </c>
      <c r="I19" s="80"/>
    </row>
    <row r="20" spans="3:11" ht="18.75" customHeight="1" x14ac:dyDescent="0.2">
      <c r="C20" s="74" t="s">
        <v>8</v>
      </c>
      <c r="D20" s="215" t="s">
        <v>101</v>
      </c>
      <c r="E20" s="216"/>
      <c r="F20" s="74" t="s">
        <v>39</v>
      </c>
      <c r="G20" s="74" t="s">
        <v>102</v>
      </c>
      <c r="H20" s="211"/>
      <c r="I20" s="80"/>
    </row>
    <row r="21" spans="3:11" ht="18.75" customHeight="1" x14ac:dyDescent="0.2">
      <c r="C21" s="75"/>
      <c r="D21" s="213"/>
      <c r="E21" s="214"/>
      <c r="F21" s="90"/>
      <c r="G21" s="76">
        <f>ROUNDDOWN(D21,-3)</f>
        <v>0</v>
      </c>
      <c r="H21" s="211"/>
      <c r="I21" s="80"/>
    </row>
    <row r="22" spans="3:11" ht="18.75" customHeight="1" x14ac:dyDescent="0.2">
      <c r="C22" s="74" t="s">
        <v>8</v>
      </c>
      <c r="D22" s="215" t="s">
        <v>103</v>
      </c>
      <c r="E22" s="216"/>
      <c r="F22" s="74" t="s">
        <v>39</v>
      </c>
      <c r="G22" s="74" t="s">
        <v>104</v>
      </c>
      <c r="H22" s="211"/>
      <c r="I22" s="80"/>
    </row>
    <row r="23" spans="3:11" ht="18.75" customHeight="1" thickBot="1" x14ac:dyDescent="0.25">
      <c r="C23" s="75"/>
      <c r="D23" s="213"/>
      <c r="E23" s="214"/>
      <c r="F23" s="90"/>
      <c r="G23" s="76">
        <f>ROUNDDOWN(D23,-3)</f>
        <v>0</v>
      </c>
      <c r="H23" s="211"/>
      <c r="I23" s="80"/>
    </row>
    <row r="24" spans="3:11" ht="18.75" customHeight="1" thickBot="1" x14ac:dyDescent="0.25">
      <c r="C24" s="222" t="s">
        <v>105</v>
      </c>
      <c r="D24" s="226"/>
      <c r="E24" s="226"/>
      <c r="F24" s="227"/>
      <c r="G24" s="89">
        <f>G19+G21+G23</f>
        <v>0</v>
      </c>
      <c r="H24" s="212"/>
      <c r="I24" s="13" t="s">
        <v>2</v>
      </c>
      <c r="J24" s="13" t="s">
        <v>2</v>
      </c>
    </row>
    <row r="25" spans="3:11" ht="18.75" customHeight="1" x14ac:dyDescent="0.2">
      <c r="C25" s="82"/>
      <c r="D25" s="82"/>
      <c r="E25" s="82"/>
      <c r="F25" s="82"/>
      <c r="G25" s="83"/>
      <c r="H25" s="84"/>
      <c r="I25" s="84"/>
      <c r="J25" s="13"/>
      <c r="K25" s="13"/>
    </row>
    <row r="26" spans="3:11" ht="18.75" hidden="1" customHeight="1" thickBot="1" x14ac:dyDescent="0.25">
      <c r="C26" s="74" t="s">
        <v>48</v>
      </c>
      <c r="D26" s="222"/>
      <c r="E26" s="223"/>
      <c r="F26" s="85"/>
      <c r="G26" s="86"/>
      <c r="H26" s="87"/>
      <c r="I26" s="84"/>
      <c r="J26" s="13"/>
      <c r="K26" s="13"/>
    </row>
    <row r="27" spans="3:11" ht="29.1" customHeight="1" x14ac:dyDescent="0.2">
      <c r="C27" s="206"/>
      <c r="D27" s="206"/>
      <c r="E27" s="206"/>
      <c r="F27" s="206"/>
      <c r="G27" s="206"/>
      <c r="H27" s="206"/>
      <c r="I27" s="77"/>
    </row>
    <row r="28" spans="3:11" ht="29.25" customHeight="1" x14ac:dyDescent="0.2">
      <c r="C28" s="206"/>
      <c r="D28" s="206"/>
      <c r="E28" s="206"/>
      <c r="F28" s="206"/>
      <c r="G28" s="206"/>
      <c r="H28" s="206"/>
      <c r="I28" s="77"/>
    </row>
  </sheetData>
  <mergeCells count="17">
    <mergeCell ref="A1:O1"/>
    <mergeCell ref="C11:D11"/>
    <mergeCell ref="E11:F11"/>
    <mergeCell ref="C12:D13"/>
    <mergeCell ref="D26:E26"/>
    <mergeCell ref="C15:G15"/>
    <mergeCell ref="H12:H14"/>
    <mergeCell ref="D20:E20"/>
    <mergeCell ref="D23:E23"/>
    <mergeCell ref="C24:F24"/>
    <mergeCell ref="C27:H28"/>
    <mergeCell ref="C14:E14"/>
    <mergeCell ref="H19:H24"/>
    <mergeCell ref="D21:E21"/>
    <mergeCell ref="D22:E22"/>
    <mergeCell ref="D18:E18"/>
    <mergeCell ref="D19:E19"/>
  </mergeCells>
  <phoneticPr fontId="4"/>
  <conditionalFormatting sqref="G5:I7">
    <cfRule type="expression" dxfId="0" priority="1">
      <formula>#REF!=""</formula>
    </cfRule>
  </conditionalFormatting>
  <printOptions horizontalCentered="1"/>
  <pageMargins left="0.70866141732283472" right="0.70866141732283472" top="0.74803149606299213" bottom="0.74803149606299213" header="0.31496062992125984" footer="0.31496062992125984"/>
  <pageSetup paperSize="9" scale="8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シート1.補助金額計算書</vt:lpstr>
      <vt:lpstr>シート２.運行対象経費・補助金額（鉄道）</vt:lpstr>
      <vt:lpstr>シート３①.BD鉄道（車両キロ・輸送人員実績)</vt:lpstr>
      <vt:lpstr>シート４-②.BD鉄道（運行経費・他国庫補助金）</vt:lpstr>
      <vt:lpstr>シート1.補助金額計算書!Print_Area</vt:lpstr>
      <vt:lpstr>'シート２.運行対象経費・補助金額（鉄道）'!Print_Area</vt:lpstr>
      <vt:lpstr>'シート３①.BD鉄道（車両キロ・輸送人員実績)'!Print_Area</vt:lpstr>
      <vt:lpstr>'シート４-②.BD鉄道（運行経費・他国庫補助金）'!Print_Area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2025-05-02T06:59:36Z</dcterms:modified>
</cp:coreProperties>
</file>