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filterPrivacy="1"/>
  <xr:revisionPtr revIDLastSave="0" documentId="13_ncr:1_{756F7055-B039-4DCF-925C-968911B14CA1}" xr6:coauthVersionLast="36" xr6:coauthVersionMax="36" xr10:uidLastSave="{00000000-0000-0000-0000-000000000000}"/>
  <bookViews>
    <workbookView xWindow="-120" yWindow="-120" windowWidth="20616" windowHeight="11160" tabRatio="856" xr2:uid="{00000000-000D-0000-FFFF-FFFF00000000}"/>
  </bookViews>
  <sheets>
    <sheet name="シート1.補助金額計算書" sheetId="13" r:id="rId1"/>
    <sheet name="シート２.運行対象経費・補助金額（定期航路　軽油）" sheetId="15" r:id="rId2"/>
    <sheet name="シート２.運行対象経費・補助金額（定期航路Ａ重油）" sheetId="22" r:id="rId3"/>
    <sheet name="シート３.定期航路　運航キロ・輸送人員見込) (運航期間中" sheetId="21" r:id="rId4"/>
    <sheet name="シート４-②.BD定期航路　運航経費・他国庫補助金）軽油" sheetId="14" r:id="rId5"/>
    <sheet name="シート４-②.BD定期航路　運航費・他国庫補助金）Ａ重油" sheetId="23" r:id="rId6"/>
  </sheets>
  <definedNames>
    <definedName name="_xlnm.Print_Area" localSheetId="0">'シート1.補助金額計算書'!$A$1:$N$30</definedName>
    <definedName name="_xlnm.Print_Area" localSheetId="1">'シート２.運行対象経費・補助金額（定期航路　軽油）'!$A$1:$O$60</definedName>
    <definedName name="_xlnm.Print_Area" localSheetId="2">'シート２.運行対象経費・補助金額（定期航路Ａ重油）'!$A$1:$O$60</definedName>
    <definedName name="_xlnm.Print_Area" localSheetId="3">'シート３.定期航路　運航キロ・輸送人員見込) (運航期間中'!$A$1:$N$51</definedName>
    <definedName name="_xlnm.Print_Area" localSheetId="4">'シート４-②.BD定期航路　運航経費・他国庫補助金）軽油'!$A$1:$I$27</definedName>
    <definedName name="_xlnm.Print_Area" localSheetId="5">'シート４-②.BD定期航路　運航費・他国庫補助金）Ａ重油'!$A$1:$I$27</definedName>
  </definedNames>
  <calcPr calcId="191029"/>
</workbook>
</file>

<file path=xl/calcChain.xml><?xml version="1.0" encoding="utf-8"?>
<calcChain xmlns="http://schemas.openxmlformats.org/spreadsheetml/2006/main">
  <c r="L15" i="21" l="1"/>
  <c r="L13" i="21"/>
  <c r="L11" i="21"/>
  <c r="L9" i="21"/>
  <c r="L23" i="21"/>
  <c r="L21" i="21"/>
  <c r="L19" i="21"/>
  <c r="L17" i="21"/>
  <c r="N3" i="21" l="1"/>
  <c r="G23" i="23" l="1"/>
  <c r="G21" i="23"/>
  <c r="G19" i="23"/>
  <c r="G23" i="14"/>
  <c r="G21" i="14"/>
  <c r="G19" i="14"/>
  <c r="G24" i="14" l="1"/>
  <c r="K44" i="15" s="1"/>
  <c r="G24" i="23"/>
  <c r="K44" i="22" s="1"/>
  <c r="M25" i="21" l="1"/>
  <c r="K13" i="22" l="1"/>
  <c r="G14" i="23" l="1"/>
  <c r="K20" i="22" s="1"/>
  <c r="F14" i="23"/>
  <c r="G15" i="22" s="1"/>
  <c r="H5" i="23"/>
  <c r="K56" i="22"/>
  <c r="K41" i="22"/>
  <c r="K28" i="22"/>
  <c r="L8" i="22"/>
  <c r="K33" i="22" l="1"/>
  <c r="K25" i="22"/>
  <c r="K47" i="22"/>
  <c r="L8" i="15" l="1"/>
  <c r="K56" i="15" l="1"/>
  <c r="G14" i="14"/>
  <c r="K20" i="15" s="1"/>
  <c r="K25" i="15" l="1"/>
  <c r="K28" i="15"/>
  <c r="K33" i="15" s="1"/>
  <c r="L25" i="21" l="1"/>
  <c r="H5" i="14"/>
  <c r="K13" i="15" l="1"/>
  <c r="M49" i="21" l="1"/>
  <c r="L47" i="21"/>
  <c r="L45" i="21"/>
  <c r="L43" i="21"/>
  <c r="L41" i="21"/>
  <c r="L39" i="21"/>
  <c r="L37" i="21"/>
  <c r="L35" i="21"/>
  <c r="L33" i="21"/>
  <c r="K47" i="15" l="1"/>
  <c r="K50" i="15" s="1"/>
  <c r="L49" i="21"/>
  <c r="K50" i="22" l="1"/>
  <c r="K58" i="22" s="1"/>
  <c r="K20" i="13"/>
  <c r="F14" i="14"/>
  <c r="G15" i="15" s="1"/>
  <c r="K58" i="15" l="1"/>
  <c r="K19" i="13"/>
  <c r="K21" i="13" s="1"/>
  <c r="M21" i="13" s="1"/>
  <c r="K41" i="15"/>
</calcChain>
</file>

<file path=xl/sharedStrings.xml><?xml version="1.0" encoding="utf-8"?>
<sst xmlns="http://schemas.openxmlformats.org/spreadsheetml/2006/main" count="316" uniqueCount="153">
  <si>
    <t>事業者名</t>
    <rPh sb="0" eb="4">
      <t>ジギョウシャメイ</t>
    </rPh>
    <phoneticPr fontId="4"/>
  </si>
  <si>
    <t>～</t>
    <phoneticPr fontId="4"/>
  </si>
  <si>
    <t>←自動計算</t>
    <rPh sb="1" eb="3">
      <t>ジドウ</t>
    </rPh>
    <rPh sb="3" eb="5">
      <t>ケイサン</t>
    </rPh>
    <phoneticPr fontId="4"/>
  </si>
  <si>
    <t>←（　）内は自動計算　（※運行期間の日数）</t>
    <rPh sb="4" eb="5">
      <t>ナイ</t>
    </rPh>
    <rPh sb="6" eb="8">
      <t>ジドウ</t>
    </rPh>
    <rPh sb="8" eb="10">
      <t>ケイサン</t>
    </rPh>
    <rPh sb="13" eb="15">
      <t>ウンコウ</t>
    </rPh>
    <rPh sb="15" eb="17">
      <t>キカン</t>
    </rPh>
    <rPh sb="18" eb="20">
      <t>ニッスウ</t>
    </rPh>
    <phoneticPr fontId="4"/>
  </si>
  <si>
    <t>円</t>
    <rPh sb="0" eb="1">
      <t>エン</t>
    </rPh>
    <phoneticPr fontId="4"/>
  </si>
  <si>
    <t>計</t>
    <rPh sb="0" eb="1">
      <t>ケイ</t>
    </rPh>
    <phoneticPr fontId="4"/>
  </si>
  <si>
    <t xml:space="preserve">（ａ） </t>
    <phoneticPr fontId="4"/>
  </si>
  <si>
    <t>（円）</t>
    <rPh sb="1" eb="2">
      <t>エン</t>
    </rPh>
    <phoneticPr fontId="4"/>
  </si>
  <si>
    <t>予算年度</t>
    <rPh sb="0" eb="2">
      <t>ヨサン</t>
    </rPh>
    <rPh sb="2" eb="4">
      <t>ネンド</t>
    </rPh>
    <phoneticPr fontId="4"/>
  </si>
  <si>
    <t>補助金等の名称</t>
    <rPh sb="0" eb="3">
      <t>ホジョキン</t>
    </rPh>
    <rPh sb="3" eb="4">
      <t>トウ</t>
    </rPh>
    <rPh sb="5" eb="6">
      <t>メイ</t>
    </rPh>
    <phoneticPr fontId="4"/>
  </si>
  <si>
    <t>←自動入力（シート4.に必要事項を入力）</t>
    <rPh sb="1" eb="3">
      <t>ジドウ</t>
    </rPh>
    <rPh sb="3" eb="5">
      <t>ニュウリョク</t>
    </rPh>
    <phoneticPr fontId="4"/>
  </si>
  <si>
    <t>キロ</t>
    <phoneticPr fontId="4"/>
  </si>
  <si>
    <t>人</t>
    <rPh sb="0" eb="1">
      <t>ヒト</t>
    </rPh>
    <phoneticPr fontId="4"/>
  </si>
  <si>
    <t>補助率（Ｂ）</t>
    <rPh sb="0" eb="3">
      <t>ホジョリツ</t>
    </rPh>
    <phoneticPr fontId="4"/>
  </si>
  <si>
    <t>区　　分</t>
    <rPh sb="0" eb="1">
      <t>ク</t>
    </rPh>
    <rPh sb="3" eb="4">
      <t>ブン</t>
    </rPh>
    <phoneticPr fontId="4"/>
  </si>
  <si>
    <t>事業者名</t>
    <phoneticPr fontId="4"/>
  </si>
  <si>
    <t>備　考</t>
    <rPh sb="0" eb="1">
      <t>ソナエ</t>
    </rPh>
    <rPh sb="2" eb="3">
      <t>コウ</t>
    </rPh>
    <phoneticPr fontId="4"/>
  </si>
  <si>
    <t>※それぞれ、「内容及び額を証する書類」並びに「運行経費に充当される額の算定根拠を示した資料」を添付すること</t>
    <rPh sb="7" eb="9">
      <t>ナイヨウ</t>
    </rPh>
    <rPh sb="9" eb="10">
      <t>オヨ</t>
    </rPh>
    <rPh sb="11" eb="12">
      <t>ガク</t>
    </rPh>
    <rPh sb="13" eb="14">
      <t>ショウ</t>
    </rPh>
    <rPh sb="16" eb="18">
      <t>ショルイ</t>
    </rPh>
    <rPh sb="19" eb="20">
      <t>ナラ</t>
    </rPh>
    <rPh sb="23" eb="25">
      <t>ウンコウ</t>
    </rPh>
    <rPh sb="25" eb="27">
      <t>ケイヒ</t>
    </rPh>
    <rPh sb="28" eb="30">
      <t>ジュウトウ</t>
    </rPh>
    <rPh sb="33" eb="34">
      <t>ガク</t>
    </rPh>
    <rPh sb="35" eb="37">
      <t>サンテイ</t>
    </rPh>
    <rPh sb="37" eb="39">
      <t>コンキョ</t>
    </rPh>
    <rPh sb="40" eb="41">
      <t>シメ</t>
    </rPh>
    <rPh sb="43" eb="45">
      <t>シリョウ</t>
    </rPh>
    <rPh sb="47" eb="49">
      <t>テンプ</t>
    </rPh>
    <phoneticPr fontId="4"/>
  </si>
  <si>
    <t>（j）</t>
    <phoneticPr fontId="4"/>
  </si>
  <si>
    <t>法人名</t>
    <rPh sb="0" eb="3">
      <t>ホウジンメイ</t>
    </rPh>
    <phoneticPr fontId="4"/>
  </si>
  <si>
    <t>代表者名</t>
    <rPh sb="0" eb="3">
      <t>ダイヒョウシャ</t>
    </rPh>
    <rPh sb="3" eb="4">
      <t>メイ</t>
    </rPh>
    <phoneticPr fontId="4"/>
  </si>
  <si>
    <t>所在地</t>
    <rPh sb="0" eb="3">
      <t>ショザイチ</t>
    </rPh>
    <phoneticPr fontId="4"/>
  </si>
  <si>
    <t>担当者</t>
    <rPh sb="0" eb="3">
      <t>タントウシャ</t>
    </rPh>
    <phoneticPr fontId="4"/>
  </si>
  <si>
    <t>所属・氏名：
TEL：
E-mail：</t>
    <rPh sb="0" eb="2">
      <t>ショゾク</t>
    </rPh>
    <rPh sb="3" eb="5">
      <t>シメイ</t>
    </rPh>
    <phoneticPr fontId="4"/>
  </si>
  <si>
    <t>１．報告者の概要</t>
    <rPh sb="2" eb="5">
      <t>ホウコクシャ</t>
    </rPh>
    <rPh sb="6" eb="8">
      <t>ガイヨウ</t>
    </rPh>
    <phoneticPr fontId="4"/>
  </si>
  <si>
    <t>（円）</t>
    <rPh sb="1" eb="2">
      <t>エン</t>
    </rPh>
    <phoneticPr fontId="4"/>
  </si>
  <si>
    <t>（注１）補助金額については、1,000円未満の端数が生じた場合、これを切り捨てるものとする。</t>
    <rPh sb="1" eb="2">
      <t>チュウ</t>
    </rPh>
    <rPh sb="4" eb="7">
      <t>ホジョキン</t>
    </rPh>
    <rPh sb="7" eb="8">
      <t>ガク</t>
    </rPh>
    <phoneticPr fontId="4"/>
  </si>
  <si>
    <t>２．</t>
    <phoneticPr fontId="4"/>
  </si>
  <si>
    <t>計</t>
    <rPh sb="0" eb="1">
      <t>ケイ</t>
    </rPh>
    <phoneticPr fontId="4"/>
  </si>
  <si>
    <t>（e）</t>
    <phoneticPr fontId="4"/>
  </si>
  <si>
    <t>（h）</t>
    <phoneticPr fontId="4"/>
  </si>
  <si>
    <t>（i）</t>
    <phoneticPr fontId="4"/>
  </si>
  <si>
    <t>（c）</t>
    <phoneticPr fontId="4"/>
  </si>
  <si>
    <t>（d）</t>
    <phoneticPr fontId="4"/>
  </si>
  <si>
    <t>（f）</t>
    <phoneticPr fontId="4"/>
  </si>
  <si>
    <t>（g）</t>
    <phoneticPr fontId="4"/>
  </si>
  <si>
    <t>i＝g／h</t>
    <phoneticPr fontId="4"/>
  </si>
  <si>
    <t>運行日数</t>
    <rPh sb="0" eb="2">
      <t>ウンコウ</t>
    </rPh>
    <rPh sb="2" eb="4">
      <t>ニッスウ</t>
    </rPh>
    <phoneticPr fontId="4"/>
  </si>
  <si>
    <t>キロ程</t>
    <rPh sb="2" eb="3">
      <t>テイ</t>
    </rPh>
    <phoneticPr fontId="4"/>
  </si>
  <si>
    <t>実車走行キロ</t>
    <rPh sb="0" eb="2">
      <t>ジッシャ</t>
    </rPh>
    <rPh sb="2" eb="4">
      <t>ソウコウ</t>
    </rPh>
    <phoneticPr fontId="4"/>
  </si>
  <si>
    <t>運行系統</t>
    <rPh sb="0" eb="2">
      <t>ウンコウ</t>
    </rPh>
    <rPh sb="2" eb="4">
      <t>ケイトウ</t>
    </rPh>
    <phoneticPr fontId="4"/>
  </si>
  <si>
    <t>備考</t>
    <rPh sb="0" eb="2">
      <t>ビコウ</t>
    </rPh>
    <phoneticPr fontId="4"/>
  </si>
  <si>
    <t>申請番号</t>
    <rPh sb="0" eb="2">
      <t>シンセイ</t>
    </rPh>
    <rPh sb="2" eb="4">
      <t>バンゴウ</t>
    </rPh>
    <phoneticPr fontId="4"/>
  </si>
  <si>
    <t>運行系統名</t>
    <rPh sb="0" eb="2">
      <t>ウンコウ</t>
    </rPh>
    <rPh sb="2" eb="4">
      <t>ケイトウ</t>
    </rPh>
    <rPh sb="4" eb="5">
      <t>メイ</t>
    </rPh>
    <phoneticPr fontId="4"/>
  </si>
  <si>
    <t>起点</t>
    <rPh sb="0" eb="2">
      <t>キテン</t>
    </rPh>
    <phoneticPr fontId="4"/>
  </si>
  <si>
    <t>主な経由地</t>
    <rPh sb="0" eb="1">
      <t>オモ</t>
    </rPh>
    <phoneticPr fontId="4"/>
  </si>
  <si>
    <t>終点</t>
    <rPh sb="0" eb="2">
      <t>シュウテン</t>
    </rPh>
    <phoneticPr fontId="4"/>
  </si>
  <si>
    <t>運行回数</t>
    <rPh sb="0" eb="1">
      <t>ウン</t>
    </rPh>
    <rPh sb="1" eb="2">
      <t>ギョウ</t>
    </rPh>
    <phoneticPr fontId="4"/>
  </si>
  <si>
    <t>A</t>
    <phoneticPr fontId="4"/>
  </si>
  <si>
    <t>B</t>
    <phoneticPr fontId="4"/>
  </si>
  <si>
    <t>C</t>
    <phoneticPr fontId="4"/>
  </si>
  <si>
    <t>D(A×B×C)</t>
    <phoneticPr fontId="4"/>
  </si>
  <si>
    <t>（km）</t>
  </si>
  <si>
    <t>（回）</t>
    <rPh sb="1" eb="2">
      <t>カイ</t>
    </rPh>
    <phoneticPr fontId="4"/>
  </si>
  <si>
    <t>(日)</t>
    <rPh sb="1" eb="2">
      <t>ニチ</t>
    </rPh>
    <phoneticPr fontId="4"/>
  </si>
  <si>
    <t>（人）</t>
    <rPh sb="1" eb="2">
      <t>ニン</t>
    </rPh>
    <phoneticPr fontId="4"/>
  </si>
  <si>
    <t>〔記載要領〕　地域公共交通確保維持改善事業費補助金交付要綱に定める様式第1-5の〔記載要領〕に準じる。</t>
    <rPh sb="1" eb="3">
      <t>キサイ</t>
    </rPh>
    <rPh sb="3" eb="5">
      <t>ヨウリョウ</t>
    </rPh>
    <rPh sb="7" eb="21">
      <t>カイゼンジギョウ</t>
    </rPh>
    <rPh sb="21" eb="22">
      <t>ヒ</t>
    </rPh>
    <rPh sb="22" eb="25">
      <t>ホジョキン</t>
    </rPh>
    <rPh sb="25" eb="27">
      <t>コウフ</t>
    </rPh>
    <rPh sb="27" eb="29">
      <t>ヨウコウ</t>
    </rPh>
    <rPh sb="30" eb="31">
      <t>サダ</t>
    </rPh>
    <rPh sb="33" eb="35">
      <t>ヨウシキ</t>
    </rPh>
    <rPh sb="35" eb="36">
      <t>ダイ</t>
    </rPh>
    <rPh sb="41" eb="43">
      <t>キサイ</t>
    </rPh>
    <rPh sb="43" eb="45">
      <t>ヨウリョウ</t>
    </rPh>
    <rPh sb="47" eb="48">
      <t>ジュン</t>
    </rPh>
    <phoneticPr fontId="4"/>
  </si>
  <si>
    <t>１．２）運行に要した経費</t>
    <rPh sb="4" eb="6">
      <t>ウンコウ</t>
    </rPh>
    <rPh sb="7" eb="8">
      <t>ヨウ</t>
    </rPh>
    <rPh sb="10" eb="12">
      <t>ケイヒ</t>
    </rPh>
    <phoneticPr fontId="4"/>
  </si>
  <si>
    <t>稼働車両台数については、台数を確認できる書類を添付すること。</t>
    <phoneticPr fontId="4"/>
  </si>
  <si>
    <t>輸送人員</t>
    <rPh sb="0" eb="2">
      <t>ユソウ</t>
    </rPh>
    <rPh sb="2" eb="4">
      <t>ジンイン</t>
    </rPh>
    <phoneticPr fontId="4"/>
  </si>
  <si>
    <t>見込</t>
    <rPh sb="0" eb="2">
      <t>ミコ</t>
    </rPh>
    <phoneticPr fontId="4"/>
  </si>
  <si>
    <t>運行期間中の運行経費のバックデータ</t>
    <rPh sb="0" eb="2">
      <t>ウンコウ</t>
    </rPh>
    <rPh sb="2" eb="5">
      <t>キカンチュウ</t>
    </rPh>
    <rPh sb="6" eb="8">
      <t>ウンコウ</t>
    </rPh>
    <rPh sb="8" eb="10">
      <t>ケイヒ</t>
    </rPh>
    <phoneticPr fontId="4"/>
  </si>
  <si>
    <t>見込み</t>
    <rPh sb="0" eb="2">
      <t>ミコ</t>
    </rPh>
    <phoneticPr fontId="4"/>
  </si>
  <si>
    <t>１．３ｰ１）運行期間中の輸送力の見込み（実車走行キロ）及び１．４ｰ１）輸送人員の見込みの算定根拠を記載すること。【高速バス】</t>
    <rPh sb="16" eb="18">
      <t>ミコ</t>
    </rPh>
    <rPh sb="40" eb="42">
      <t>ミコ</t>
    </rPh>
    <rPh sb="44" eb="46">
      <t>サンテイ</t>
    </rPh>
    <rPh sb="46" eb="48">
      <t>コンキョ</t>
    </rPh>
    <rPh sb="49" eb="51">
      <t>キサイ</t>
    </rPh>
    <rPh sb="57" eb="59">
      <t>コウソク</t>
    </rPh>
    <phoneticPr fontId="4"/>
  </si>
  <si>
    <t>③姫路市補助金額</t>
    <rPh sb="1" eb="4">
      <t>ヒメジシ</t>
    </rPh>
    <rPh sb="4" eb="6">
      <t>ホジョ</t>
    </rPh>
    <rPh sb="6" eb="8">
      <t>キンガク</t>
    </rPh>
    <phoneticPr fontId="4"/>
  </si>
  <si>
    <t>５．姫路市補助金額（見込）</t>
    <rPh sb="2" eb="5">
      <t>ヒメジシ</t>
    </rPh>
    <rPh sb="5" eb="8">
      <t>ホジョキン</t>
    </rPh>
    <rPh sb="8" eb="9">
      <t>ガク</t>
    </rPh>
    <rPh sb="10" eb="12">
      <t>ミコミ</t>
    </rPh>
    <phoneticPr fontId="4"/>
  </si>
  <si>
    <t>円</t>
    <rPh sb="0" eb="1">
      <t>エン</t>
    </rPh>
    <phoneticPr fontId="4"/>
  </si>
  <si>
    <t>２．運行期間中の運行経費に充当される他の国庫補助金・県補助金収入の額のバックデータ</t>
    <rPh sb="20" eb="22">
      <t>コッコ</t>
    </rPh>
    <rPh sb="22" eb="25">
      <t>ホジョキン</t>
    </rPh>
    <rPh sb="26" eb="27">
      <t>ケン</t>
    </rPh>
    <rPh sb="27" eb="29">
      <t>ホジョ</t>
    </rPh>
    <rPh sb="29" eb="30">
      <t>キン</t>
    </rPh>
    <rPh sb="30" eb="32">
      <t>シュウニュウ</t>
    </rPh>
    <rPh sb="33" eb="34">
      <t>ガク</t>
    </rPh>
    <phoneticPr fontId="4"/>
  </si>
  <si>
    <t>兵庫県交付決定額</t>
    <rPh sb="0" eb="3">
      <t>ヒョウゴケン</t>
    </rPh>
    <rPh sb="3" eb="5">
      <t>コウフ</t>
    </rPh>
    <rPh sb="5" eb="7">
      <t>ケッテイ</t>
    </rPh>
    <rPh sb="7" eb="8">
      <t>ガク</t>
    </rPh>
    <phoneticPr fontId="4"/>
  </si>
  <si>
    <r>
      <t>４－２）</t>
    </r>
    <r>
      <rPr>
        <sz val="12"/>
        <color rgb="FFFF0000"/>
        <rFont val="ＭＳ Ｐゴシック"/>
        <family val="3"/>
        <charset val="128"/>
      </rPr>
      <t>前々年</t>
    </r>
    <r>
      <rPr>
        <sz val="12"/>
        <rFont val="ＭＳ Ｐゴシック"/>
        <family val="3"/>
        <charset val="128"/>
      </rPr>
      <t>同時期の輸送人員の実績（人）</t>
    </r>
    <rPh sb="4" eb="6">
      <t>ゼンゼン</t>
    </rPh>
    <rPh sb="19" eb="20">
      <t>ニン</t>
    </rPh>
    <phoneticPr fontId="4"/>
  </si>
  <si>
    <r>
      <t>４－３）輸送人員割合（対</t>
    </r>
    <r>
      <rPr>
        <sz val="12"/>
        <color rgb="FFFF0000"/>
        <rFont val="ＭＳ Ｐゴシック"/>
        <family val="3"/>
        <charset val="128"/>
      </rPr>
      <t>前々年</t>
    </r>
    <r>
      <rPr>
        <sz val="12"/>
        <rFont val="ＭＳ Ｐゴシック"/>
        <family val="3"/>
        <charset val="128"/>
      </rPr>
      <t>比）</t>
    </r>
    <rPh sb="4" eb="6">
      <t>ユソウ</t>
    </rPh>
    <rPh sb="6" eb="8">
      <t>ジンイン</t>
    </rPh>
    <rPh sb="8" eb="10">
      <t>ワリアイ</t>
    </rPh>
    <rPh sb="11" eb="12">
      <t>タイ</t>
    </rPh>
    <rPh sb="12" eb="14">
      <t>マエマエ</t>
    </rPh>
    <rPh sb="14" eb="15">
      <t>ドシ</t>
    </rPh>
    <rPh sb="15" eb="16">
      <t>ヒ</t>
    </rPh>
    <phoneticPr fontId="4"/>
  </si>
  <si>
    <t>100％</t>
    <phoneticPr fontId="4"/>
  </si>
  <si>
    <t>リットル</t>
    <phoneticPr fontId="4"/>
  </si>
  <si>
    <t>燃料の種類</t>
    <rPh sb="0" eb="2">
      <t>ネンリョウ</t>
    </rPh>
    <rPh sb="3" eb="5">
      <t>シュルイ</t>
    </rPh>
    <phoneticPr fontId="4"/>
  </si>
  <si>
    <t>１－１）</t>
    <phoneticPr fontId="4"/>
  </si>
  <si>
    <t>１－２）</t>
    <phoneticPr fontId="4"/>
  </si>
  <si>
    <t>令和２年度平均単価（税抜き）/Ｌ</t>
    <rPh sb="0" eb="2">
      <t>レイワ</t>
    </rPh>
    <rPh sb="3" eb="5">
      <t>ネンド</t>
    </rPh>
    <rPh sb="5" eb="7">
      <t>ヘイキン</t>
    </rPh>
    <rPh sb="7" eb="9">
      <t>タンカ</t>
    </rPh>
    <rPh sb="10" eb="11">
      <t>ゼイ</t>
    </rPh>
    <rPh sb="11" eb="12">
      <t>ヌ</t>
    </rPh>
    <phoneticPr fontId="4"/>
  </si>
  <si>
    <t>円</t>
    <rPh sb="0" eb="1">
      <t>エン</t>
    </rPh>
    <phoneticPr fontId="4"/>
  </si>
  <si>
    <t>e=d/c</t>
    <phoneticPr fontId="4"/>
  </si>
  <si>
    <t>４）経済産業省資源エネルギー庁単価比較</t>
    <rPh sb="2" eb="4">
      <t>ケイザイ</t>
    </rPh>
    <rPh sb="4" eb="7">
      <t>サンギョウショウ</t>
    </rPh>
    <rPh sb="7" eb="9">
      <t>シゲン</t>
    </rPh>
    <rPh sb="14" eb="15">
      <t>チョウ</t>
    </rPh>
    <rPh sb="15" eb="17">
      <t>タンカ</t>
    </rPh>
    <rPh sb="17" eb="19">
      <t>ヒカク</t>
    </rPh>
    <phoneticPr fontId="4"/>
  </si>
  <si>
    <t>３－１）平均燃費：km</t>
    <rPh sb="4" eb="6">
      <t>ヘイキン</t>
    </rPh>
    <rPh sb="6" eb="8">
      <t>ネンピ</t>
    </rPh>
    <phoneticPr fontId="4"/>
  </si>
  <si>
    <t>（j×1/1以内）</t>
    <rPh sb="6" eb="8">
      <t>イナイ</t>
    </rPh>
    <phoneticPr fontId="4"/>
  </si>
  <si>
    <t>(k)</t>
    <phoneticPr fontId="4"/>
  </si>
  <si>
    <t>兵庫県全体額×（k/ｄ）</t>
    <rPh sb="0" eb="3">
      <t>ヒョウゴケン</t>
    </rPh>
    <rPh sb="3" eb="5">
      <t>ゼンタイ</t>
    </rPh>
    <rPh sb="5" eb="6">
      <t>ガク</t>
    </rPh>
    <phoneticPr fontId="4"/>
  </si>
  <si>
    <t>燃油の種類</t>
    <rPh sb="0" eb="2">
      <t>ネンユ</t>
    </rPh>
    <rPh sb="3" eb="5">
      <t>シュルイ</t>
    </rPh>
    <phoneticPr fontId="4"/>
  </si>
  <si>
    <t xml:space="preserve">稼働車両台数 </t>
    <rPh sb="0" eb="2">
      <t>カドウ</t>
    </rPh>
    <rPh sb="2" eb="4">
      <t>シャリョウ</t>
    </rPh>
    <rPh sb="4" eb="6">
      <t>ダイスウ</t>
    </rPh>
    <phoneticPr fontId="4"/>
  </si>
  <si>
    <t>①市内で運行期間中の輸送力実績（走行キロ）</t>
    <rPh sb="1" eb="3">
      <t>シナイ</t>
    </rPh>
    <rPh sb="4" eb="6">
      <t>ウンコウ</t>
    </rPh>
    <rPh sb="6" eb="9">
      <t>キカンチュウ</t>
    </rPh>
    <rPh sb="10" eb="12">
      <t>ユソウ</t>
    </rPh>
    <rPh sb="12" eb="13">
      <t>リョク</t>
    </rPh>
    <rPh sb="13" eb="15">
      <t>ジッセキ</t>
    </rPh>
    <phoneticPr fontId="4"/>
  </si>
  <si>
    <t>②運行期間中の輸送力実績（走行キロ）</t>
    <rPh sb="1" eb="3">
      <t>ウンコウ</t>
    </rPh>
    <rPh sb="3" eb="6">
      <t>キカンチュウ</t>
    </rPh>
    <rPh sb="7" eb="9">
      <t>ユソウ</t>
    </rPh>
    <rPh sb="9" eb="10">
      <t>リョク</t>
    </rPh>
    <rPh sb="10" eb="12">
      <t>ジッセキ</t>
    </rPh>
    <rPh sb="13" eb="15">
      <t>ソウコウ</t>
    </rPh>
    <phoneticPr fontId="4"/>
  </si>
  <si>
    <t>その他キロ程</t>
    <rPh sb="2" eb="3">
      <t>タ</t>
    </rPh>
    <rPh sb="5" eb="6">
      <t>テイ</t>
    </rPh>
    <phoneticPr fontId="4"/>
  </si>
  <si>
    <t>C</t>
    <phoneticPr fontId="4"/>
  </si>
  <si>
    <t>D</t>
    <phoneticPr fontId="4"/>
  </si>
  <si>
    <t>E(A×B+C)×D×2)</t>
    <phoneticPr fontId="4"/>
  </si>
  <si>
    <t>補助対象経費</t>
    <rPh sb="0" eb="2">
      <t>ホジョ</t>
    </rPh>
    <rPh sb="2" eb="4">
      <t>タイショウ</t>
    </rPh>
    <rPh sb="4" eb="6">
      <t>ケイヒ</t>
    </rPh>
    <phoneticPr fontId="4"/>
  </si>
  <si>
    <t>燃油種別</t>
    <rPh sb="0" eb="2">
      <t>ネンユ</t>
    </rPh>
    <rPh sb="2" eb="4">
      <t>シュベツ</t>
    </rPh>
    <phoneticPr fontId="4"/>
  </si>
  <si>
    <t>軽油</t>
    <rPh sb="0" eb="2">
      <t>ケイユ</t>
    </rPh>
    <phoneticPr fontId="4"/>
  </si>
  <si>
    <t>A重油</t>
    <rPh sb="1" eb="3">
      <t>ジュウユ</t>
    </rPh>
    <phoneticPr fontId="4"/>
  </si>
  <si>
    <t>定期航路</t>
    <rPh sb="0" eb="2">
      <t>テイキ</t>
    </rPh>
    <rPh sb="2" eb="4">
      <t>コウロ</t>
    </rPh>
    <phoneticPr fontId="4"/>
  </si>
  <si>
    <t>対象車両隻数</t>
    <rPh sb="0" eb="2">
      <t>タイショウ</t>
    </rPh>
    <rPh sb="2" eb="4">
      <t>シャリョウ</t>
    </rPh>
    <rPh sb="4" eb="6">
      <t>セキスウ</t>
    </rPh>
    <phoneticPr fontId="4"/>
  </si>
  <si>
    <t>１）運航期間</t>
    <rPh sb="2" eb="4">
      <t>ウンコウ</t>
    </rPh>
    <phoneticPr fontId="4"/>
  </si>
  <si>
    <t>隻</t>
    <rPh sb="0" eb="1">
      <t>セキ</t>
    </rPh>
    <phoneticPr fontId="4"/>
  </si>
  <si>
    <t>運航系統名</t>
    <rPh sb="0" eb="2">
      <t>ウンコウ</t>
    </rPh>
    <rPh sb="2" eb="4">
      <t>ケイトウ</t>
    </rPh>
    <rPh sb="4" eb="5">
      <t>メイ</t>
    </rPh>
    <phoneticPr fontId="4"/>
  </si>
  <si>
    <t>船舶名</t>
    <rPh sb="0" eb="2">
      <t>センパク</t>
    </rPh>
    <rPh sb="2" eb="3">
      <t>メイ</t>
    </rPh>
    <phoneticPr fontId="4"/>
  </si>
  <si>
    <t>使用燃料：</t>
    <rPh sb="0" eb="2">
      <t>シヨウ</t>
    </rPh>
    <rPh sb="2" eb="4">
      <t>ネンリョウ</t>
    </rPh>
    <phoneticPr fontId="4"/>
  </si>
  <si>
    <t>運航系統</t>
    <rPh sb="0" eb="2">
      <t>ウンコウ</t>
    </rPh>
    <rPh sb="2" eb="4">
      <t>ケイトウ</t>
    </rPh>
    <phoneticPr fontId="4"/>
  </si>
  <si>
    <t>３．運航に係る補助対象経費</t>
    <rPh sb="2" eb="4">
      <t>ウンコウ</t>
    </rPh>
    <phoneticPr fontId="4"/>
  </si>
  <si>
    <t>４－１）運航期間中の燃料費差額相当額</t>
    <rPh sb="4" eb="6">
      <t>ウンコウ</t>
    </rPh>
    <rPh sb="6" eb="9">
      <t>キカンチュウ</t>
    </rPh>
    <rPh sb="10" eb="12">
      <t>ネンリョウ</t>
    </rPh>
    <rPh sb="12" eb="13">
      <t>ヒ</t>
    </rPh>
    <rPh sb="13" eb="15">
      <t>サガク</t>
    </rPh>
    <rPh sb="15" eb="17">
      <t>ソウトウ</t>
    </rPh>
    <rPh sb="17" eb="18">
      <t>ガク</t>
    </rPh>
    <phoneticPr fontId="4"/>
  </si>
  <si>
    <t>主な寄港地</t>
    <rPh sb="0" eb="1">
      <t>オモ</t>
    </rPh>
    <rPh sb="2" eb="4">
      <t>キコウ</t>
    </rPh>
    <phoneticPr fontId="4"/>
  </si>
  <si>
    <t>運航回数</t>
    <rPh sb="0" eb="2">
      <t>ウンコウ</t>
    </rPh>
    <phoneticPr fontId="4"/>
  </si>
  <si>
    <t xml:space="preserve">稼働隻数 </t>
    <rPh sb="0" eb="2">
      <t>カドウ</t>
    </rPh>
    <rPh sb="2" eb="4">
      <t>セキスウ</t>
    </rPh>
    <phoneticPr fontId="4"/>
  </si>
  <si>
    <t>１．２）運航に要した経費</t>
    <rPh sb="4" eb="6">
      <t>ウンコウ</t>
    </rPh>
    <rPh sb="7" eb="8">
      <t>ヨウ</t>
    </rPh>
    <rPh sb="10" eb="12">
      <t>ケイヒ</t>
    </rPh>
    <phoneticPr fontId="4"/>
  </si>
  <si>
    <t>運航期間中の運航経費のバックデータ</t>
    <rPh sb="0" eb="2">
      <t>ウンコウ</t>
    </rPh>
    <rPh sb="2" eb="5">
      <t>キカンチュウ</t>
    </rPh>
    <rPh sb="6" eb="8">
      <t>ウンコウ</t>
    </rPh>
    <rPh sb="8" eb="10">
      <t>ケイヒ</t>
    </rPh>
    <phoneticPr fontId="4"/>
  </si>
  <si>
    <t>２．運航期間中の運航経費に充当される他の国庫補助金・県補助金収入の額のバックデータ</t>
    <rPh sb="2" eb="4">
      <t>ウンコウ</t>
    </rPh>
    <rPh sb="8" eb="10">
      <t>ウンコウ</t>
    </rPh>
    <rPh sb="20" eb="22">
      <t>コッコ</t>
    </rPh>
    <rPh sb="22" eb="25">
      <t>ホジョキン</t>
    </rPh>
    <rPh sb="26" eb="27">
      <t>ケン</t>
    </rPh>
    <rPh sb="27" eb="29">
      <t>ホジョ</t>
    </rPh>
    <rPh sb="29" eb="30">
      <t>キン</t>
    </rPh>
    <rPh sb="30" eb="32">
      <t>シュウニュウ</t>
    </rPh>
    <rPh sb="33" eb="34">
      <t>ガク</t>
    </rPh>
    <phoneticPr fontId="4"/>
  </si>
  <si>
    <t>稼働隻数については、隻数を確認できる書類を添付すること。</t>
    <rPh sb="2" eb="3">
      <t>セキ</t>
    </rPh>
    <rPh sb="10" eb="11">
      <t>セキ</t>
    </rPh>
    <phoneticPr fontId="4"/>
  </si>
  <si>
    <t>※それぞれ、「内容及び額を証する書類」並びに「運航経費に充当される額の算定根拠を示した資料」を添付すること</t>
    <rPh sb="7" eb="9">
      <t>ナイヨウ</t>
    </rPh>
    <rPh sb="9" eb="10">
      <t>オヨ</t>
    </rPh>
    <rPh sb="11" eb="12">
      <t>ガク</t>
    </rPh>
    <rPh sb="13" eb="14">
      <t>ショウ</t>
    </rPh>
    <rPh sb="16" eb="18">
      <t>ショルイ</t>
    </rPh>
    <rPh sb="19" eb="20">
      <t>ナラ</t>
    </rPh>
    <rPh sb="23" eb="25">
      <t>ウンコウ</t>
    </rPh>
    <rPh sb="25" eb="27">
      <t>ケイヒ</t>
    </rPh>
    <rPh sb="28" eb="30">
      <t>ジュウトウ</t>
    </rPh>
    <rPh sb="33" eb="34">
      <t>ガク</t>
    </rPh>
    <rPh sb="35" eb="37">
      <t>サンテイ</t>
    </rPh>
    <rPh sb="37" eb="39">
      <t>コンキョ</t>
    </rPh>
    <rPh sb="40" eb="41">
      <t>シメ</t>
    </rPh>
    <rPh sb="43" eb="45">
      <t>シリョウ</t>
    </rPh>
    <rPh sb="47" eb="49">
      <t>テンプ</t>
    </rPh>
    <phoneticPr fontId="4"/>
  </si>
  <si>
    <t>（ガソリン・軽油・LPガス・Ａ重油・電力のいずれか）</t>
    <phoneticPr fontId="4"/>
  </si>
  <si>
    <t>(※実績報告時、消費量の挙証書類必須)</t>
    <phoneticPr fontId="4"/>
  </si>
  <si>
    <t>g＝c*f</t>
    <phoneticPr fontId="4"/>
  </si>
  <si>
    <t>←市が入力</t>
    <rPh sb="1" eb="2">
      <t>シ</t>
    </rPh>
    <rPh sb="3" eb="5">
      <t>ニュウリョク</t>
    </rPh>
    <phoneticPr fontId="4"/>
  </si>
  <si>
    <t>j＝g-i</t>
    <phoneticPr fontId="4"/>
  </si>
  <si>
    <t>助成額①</t>
    <rPh sb="0" eb="2">
      <t>ジョセイ</t>
    </rPh>
    <rPh sb="2" eb="3">
      <t>ガク</t>
    </rPh>
    <phoneticPr fontId="4"/>
  </si>
  <si>
    <t>充当額①</t>
    <rPh sb="0" eb="2">
      <t>ジュウトウ</t>
    </rPh>
    <rPh sb="2" eb="3">
      <t>ガク</t>
    </rPh>
    <phoneticPr fontId="4"/>
  </si>
  <si>
    <t>助成額②</t>
    <rPh sb="0" eb="2">
      <t>ジョセイ</t>
    </rPh>
    <rPh sb="2" eb="3">
      <t>ガク</t>
    </rPh>
    <phoneticPr fontId="4"/>
  </si>
  <si>
    <t>充当額②</t>
    <rPh sb="0" eb="2">
      <t>ジュウトウ</t>
    </rPh>
    <rPh sb="2" eb="3">
      <t>ガク</t>
    </rPh>
    <phoneticPr fontId="4"/>
  </si>
  <si>
    <t>助成額③</t>
    <rPh sb="0" eb="2">
      <t>ジョセイ</t>
    </rPh>
    <rPh sb="2" eb="3">
      <t>ガク</t>
    </rPh>
    <phoneticPr fontId="4"/>
  </si>
  <si>
    <t>充当額③</t>
    <rPh sb="0" eb="2">
      <t>ジュウトウ</t>
    </rPh>
    <rPh sb="2" eb="3">
      <t>ガク</t>
    </rPh>
    <phoneticPr fontId="4"/>
  </si>
  <si>
    <t>合計 i（①＋②+③）</t>
    <rPh sb="0" eb="2">
      <t>ゴウケイ</t>
    </rPh>
    <phoneticPr fontId="4"/>
  </si>
  <si>
    <t>姫路市補助金額</t>
    <rPh sb="0" eb="3">
      <t>ヒメジシ</t>
    </rPh>
    <rPh sb="3" eb="5">
      <t>ホジョ</t>
    </rPh>
    <rPh sb="6" eb="7">
      <t>ガク</t>
    </rPh>
    <phoneticPr fontId="4"/>
  </si>
  <si>
    <t>１．運航の実績</t>
    <rPh sb="2" eb="4">
      <t>ウンコウ</t>
    </rPh>
    <rPh sb="5" eb="7">
      <t>ジッセキ</t>
    </rPh>
    <phoneticPr fontId="4"/>
  </si>
  <si>
    <t>２）運行期間中の燃料消費量</t>
    <phoneticPr fontId="4"/>
  </si>
  <si>
    <t>３）運航期間中の輸送力の実績（航行キロ）</t>
    <rPh sb="2" eb="4">
      <t>ウンコウ</t>
    </rPh>
    <rPh sb="8" eb="10">
      <t>ユソウ</t>
    </rPh>
    <rPh sb="10" eb="11">
      <t>リョク</t>
    </rPh>
    <rPh sb="12" eb="14">
      <t>ジッセキ</t>
    </rPh>
    <rPh sb="15" eb="17">
      <t>コウコウ</t>
    </rPh>
    <phoneticPr fontId="4"/>
  </si>
  <si>
    <t>５）運航期間中の輸送人員の実績（人）</t>
    <rPh sb="2" eb="4">
      <t>ウンコウ</t>
    </rPh>
    <rPh sb="13" eb="15">
      <t>ジッセキ</t>
    </rPh>
    <rPh sb="16" eb="17">
      <t>ニン</t>
    </rPh>
    <phoneticPr fontId="4"/>
  </si>
  <si>
    <t>（注１）輸送人員は運行期間中の実績数値を記載すること。</t>
    <rPh sb="4" eb="6">
      <t>ユソウ</t>
    </rPh>
    <rPh sb="6" eb="8">
      <t>ジンイン</t>
    </rPh>
    <rPh sb="9" eb="11">
      <t>ウンコウ</t>
    </rPh>
    <rPh sb="11" eb="14">
      <t>キカンチュウ</t>
    </rPh>
    <rPh sb="15" eb="17">
      <t>ジッセキ</t>
    </rPh>
    <rPh sb="17" eb="19">
      <t>スウチ</t>
    </rPh>
    <rPh sb="20" eb="22">
      <t>キサイ</t>
    </rPh>
    <phoneticPr fontId="4"/>
  </si>
  <si>
    <t>運航期間中の運航経費に充当される他の国県等補助金収入額</t>
    <rPh sb="0" eb="2">
      <t>ウンコウ</t>
    </rPh>
    <rPh sb="6" eb="8">
      <t>ウンコウ</t>
    </rPh>
    <rPh sb="19" eb="20">
      <t>ケン</t>
    </rPh>
    <rPh sb="20" eb="21">
      <t>トウ</t>
    </rPh>
    <rPh sb="26" eb="27">
      <t>ガク</t>
    </rPh>
    <phoneticPr fontId="4"/>
  </si>
  <si>
    <t>４．姫路市補助金額</t>
    <rPh sb="2" eb="5">
      <t>ヒメジシ</t>
    </rPh>
    <rPh sb="5" eb="7">
      <t>ホジョ</t>
    </rPh>
    <rPh sb="7" eb="9">
      <t>キンガク</t>
    </rPh>
    <phoneticPr fontId="4"/>
  </si>
  <si>
    <t>１．３ｰ１）運航期間中の輸送力の実績（航行キロ）及び１．４ｰ１）輸送人員の実績の算定根拠を記載すること。【定期航路】</t>
    <rPh sb="6" eb="8">
      <t>ウンコウ</t>
    </rPh>
    <rPh sb="16" eb="18">
      <t>ジッセキ</t>
    </rPh>
    <rPh sb="19" eb="21">
      <t>コウコウ</t>
    </rPh>
    <rPh sb="37" eb="39">
      <t>ジッセキ</t>
    </rPh>
    <rPh sb="40" eb="42">
      <t>サンテイ</t>
    </rPh>
    <rPh sb="42" eb="44">
      <t>コンキョ</t>
    </rPh>
    <rPh sb="45" eb="47">
      <t>キサイ</t>
    </rPh>
    <rPh sb="53" eb="55">
      <t>テイキ</t>
    </rPh>
    <rPh sb="55" eb="57">
      <t>コウロ</t>
    </rPh>
    <phoneticPr fontId="4"/>
  </si>
  <si>
    <t>消費量（L)</t>
    <rPh sb="0" eb="2">
      <t>ショウヒ</t>
    </rPh>
    <rPh sb="2" eb="3">
      <t>リョウ</t>
    </rPh>
    <phoneticPr fontId="4"/>
  </si>
  <si>
    <t>備　考</t>
    <rPh sb="0" eb="1">
      <t>ビ</t>
    </rPh>
    <rPh sb="2" eb="3">
      <t>コウ</t>
    </rPh>
    <phoneticPr fontId="4"/>
  </si>
  <si>
    <t>航行キロ</t>
    <rPh sb="0" eb="2">
      <t>コウコウ</t>
    </rPh>
    <phoneticPr fontId="4"/>
  </si>
  <si>
    <t>収支決算書：(収支決算書１）【定期航路】</t>
    <rPh sb="0" eb="5">
      <t>シュウシケッサンショ</t>
    </rPh>
    <rPh sb="7" eb="12">
      <t>シュウシケッサンショ</t>
    </rPh>
    <rPh sb="15" eb="17">
      <t>テイキ</t>
    </rPh>
    <rPh sb="17" eb="19">
      <t>コウロ</t>
    </rPh>
    <phoneticPr fontId="4"/>
  </si>
  <si>
    <t>姫路市地域公共交通燃料価格高騰対策支援補助金（定期航路）　収支決算書</t>
    <rPh sb="0" eb="3">
      <t>ヒメジシ</t>
    </rPh>
    <rPh sb="3" eb="5">
      <t>チイキ</t>
    </rPh>
    <rPh sb="5" eb="7">
      <t>コウキョウ</t>
    </rPh>
    <rPh sb="7" eb="9">
      <t>コウツウ</t>
    </rPh>
    <rPh sb="9" eb="11">
      <t>ネンリョウ</t>
    </rPh>
    <rPh sb="11" eb="13">
      <t>カカク</t>
    </rPh>
    <rPh sb="13" eb="15">
      <t>コウトウ</t>
    </rPh>
    <rPh sb="15" eb="17">
      <t>タイサク</t>
    </rPh>
    <rPh sb="17" eb="19">
      <t>シエン</t>
    </rPh>
    <rPh sb="19" eb="22">
      <t>ホジョキン</t>
    </rPh>
    <rPh sb="23" eb="27">
      <t>テイキコウロ</t>
    </rPh>
    <rPh sb="29" eb="34">
      <t>シュウシケッサンショ</t>
    </rPh>
    <phoneticPr fontId="9"/>
  </si>
  <si>
    <t>２．補助金所要額計算書【決算額】</t>
    <rPh sb="2" eb="5">
      <t>ホジョキン</t>
    </rPh>
    <rPh sb="5" eb="7">
      <t>ショヨウ</t>
    </rPh>
    <rPh sb="7" eb="8">
      <t>ガク</t>
    </rPh>
    <rPh sb="8" eb="11">
      <t>ケイサンショ</t>
    </rPh>
    <rPh sb="12" eb="14">
      <t>ケッサン</t>
    </rPh>
    <rPh sb="14" eb="15">
      <t>ガク</t>
    </rPh>
    <phoneticPr fontId="4"/>
  </si>
  <si>
    <t>収支決算書(収支決算書２－１）【定期航路】</t>
    <rPh sb="0" eb="5">
      <t>シュウシケッサンショ</t>
    </rPh>
    <rPh sb="6" eb="11">
      <t>シュウシケッサンショ</t>
    </rPh>
    <rPh sb="16" eb="18">
      <t>テイキ</t>
    </rPh>
    <rPh sb="18" eb="20">
      <t>コウロ</t>
    </rPh>
    <phoneticPr fontId="4"/>
  </si>
  <si>
    <t>姫路市地域公共交通燃料価格高騰対策支援補助金（定期航路）　収支決算書</t>
    <rPh sb="0" eb="3">
      <t>ヒメジシ</t>
    </rPh>
    <rPh sb="3" eb="5">
      <t>チイキ</t>
    </rPh>
    <rPh sb="5" eb="7">
      <t>コウキョウ</t>
    </rPh>
    <rPh sb="7" eb="9">
      <t>コウツウ</t>
    </rPh>
    <rPh sb="9" eb="11">
      <t>ネンリョウ</t>
    </rPh>
    <rPh sb="11" eb="13">
      <t>カカク</t>
    </rPh>
    <rPh sb="13" eb="15">
      <t>コウトウ</t>
    </rPh>
    <rPh sb="15" eb="17">
      <t>タイサク</t>
    </rPh>
    <rPh sb="17" eb="19">
      <t>シエン</t>
    </rPh>
    <rPh sb="19" eb="22">
      <t>ホジョキン</t>
    </rPh>
    <rPh sb="23" eb="25">
      <t>テイキ</t>
    </rPh>
    <rPh sb="25" eb="27">
      <t>コウロ</t>
    </rPh>
    <rPh sb="29" eb="34">
      <t>シュウシケッサンショ</t>
    </rPh>
    <phoneticPr fontId="9"/>
  </si>
  <si>
    <t>収支決算書：(収支決算書３－１）【定期航路】</t>
    <rPh sb="0" eb="5">
      <t>シュウシケッサンショ</t>
    </rPh>
    <rPh sb="7" eb="12">
      <t>シュウシケッサンショ</t>
    </rPh>
    <rPh sb="17" eb="19">
      <t>テイキ</t>
    </rPh>
    <rPh sb="19" eb="21">
      <t>コウロ</t>
    </rPh>
    <phoneticPr fontId="4"/>
  </si>
  <si>
    <t>収支決算書：(収支決算書３－２）【定期航路】</t>
    <rPh sb="0" eb="5">
      <t>シュウシケッサンショ</t>
    </rPh>
    <rPh sb="7" eb="12">
      <t>シュウシケッサンショ</t>
    </rPh>
    <rPh sb="17" eb="19">
      <t>テイキ</t>
    </rPh>
    <rPh sb="19" eb="21">
      <t>コウロ</t>
    </rPh>
    <phoneticPr fontId="4"/>
  </si>
  <si>
    <t>※稼働隻数の挙証書類必須</t>
    <rPh sb="1" eb="3">
      <t>カドウ</t>
    </rPh>
    <rPh sb="3" eb="5">
      <t>セキスウ</t>
    </rPh>
    <rPh sb="6" eb="8">
      <t>キョショウ</t>
    </rPh>
    <rPh sb="8" eb="10">
      <t>ショルイ</t>
    </rPh>
    <rPh sb="10" eb="12">
      <t>ヒッス</t>
    </rPh>
    <phoneticPr fontId="4"/>
  </si>
  <si>
    <t>収支決算書(収支決算書２－２）【定期航路】</t>
    <rPh sb="0" eb="5">
      <t>シュウシケッサンショ</t>
    </rPh>
    <rPh sb="6" eb="11">
      <t>シュウシケッサンショ</t>
    </rPh>
    <rPh sb="16" eb="18">
      <t>テイキ</t>
    </rPh>
    <rPh sb="18" eb="20">
      <t>コウロ</t>
    </rPh>
    <phoneticPr fontId="4"/>
  </si>
  <si>
    <t>収支決算書(収支決算書３）【定期航路】</t>
    <rPh sb="0" eb="5">
      <t>シュウシケッサンショ</t>
    </rPh>
    <rPh sb="6" eb="11">
      <t>シュウシケッサンショ</t>
    </rPh>
    <rPh sb="14" eb="16">
      <t>テイキ</t>
    </rPh>
    <rPh sb="16" eb="18">
      <t>コウロ</t>
    </rPh>
    <phoneticPr fontId="4"/>
  </si>
  <si>
    <t>運航系統別輸送実績 　（　収支決算書  ）</t>
    <rPh sb="0" eb="2">
      <t>ウンコウ</t>
    </rPh>
    <rPh sb="2" eb="3">
      <t>ケイ</t>
    </rPh>
    <rPh sb="3" eb="4">
      <t>オサム</t>
    </rPh>
    <rPh sb="4" eb="5">
      <t>ベツ</t>
    </rPh>
    <rPh sb="5" eb="6">
      <t>ユ</t>
    </rPh>
    <rPh sb="6" eb="7">
      <t>ソウ</t>
    </rPh>
    <rPh sb="7" eb="9">
      <t>ジッセキ</t>
    </rPh>
    <rPh sb="13" eb="18">
      <t>シュウシケッサンショ</t>
    </rPh>
    <phoneticPr fontId="4"/>
  </si>
  <si>
    <t>軽油</t>
    <rPh sb="0" eb="2">
      <t>ケイユ</t>
    </rPh>
    <phoneticPr fontId="4"/>
  </si>
  <si>
    <t>A重油</t>
    <rPh sb="1" eb="3">
      <t>ジュウユ</t>
    </rPh>
    <phoneticPr fontId="4"/>
  </si>
  <si>
    <t>：令和７年度</t>
    <rPh sb="4" eb="6">
      <t>ネンド</t>
    </rPh>
    <phoneticPr fontId="4"/>
  </si>
  <si>
    <t>令和７年４月～令和８年３月までの平均単価（税抜き）/Ｌ</t>
    <rPh sb="3" eb="4">
      <t>ネン</t>
    </rPh>
    <rPh sb="5" eb="6">
      <t>ツキ</t>
    </rPh>
    <rPh sb="7" eb="9">
      <t>レイワ</t>
    </rPh>
    <rPh sb="10" eb="11">
      <t>ネン</t>
    </rPh>
    <rPh sb="12" eb="13">
      <t>ツキ</t>
    </rPh>
    <rPh sb="16" eb="18">
      <t>ヘイキン</t>
    </rPh>
    <rPh sb="18" eb="20">
      <t>タンカ</t>
    </rPh>
    <rPh sb="21" eb="22">
      <t>ゼイ</t>
    </rPh>
    <rPh sb="22" eb="23">
      <t>ヌ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</si>
</sst>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[$-411]ggge&quot;年&quot;m&quot;月&quot;d&quot;日&quot;;@"/>
    <numFmt numFmtId="177" formatCode="0.0%"/>
    <numFmt numFmtId="178" formatCode="#,##0.0;&quot;△ &quot;#,##0.0"/>
    <numFmt numFmtId="179" formatCode="#,##0.0_ "/>
    <numFmt numFmtId="180" formatCode="#,##0_ "/>
    <numFmt numFmtId="181" formatCode="#,##0_ ;[Red]\-#,##0\ "/>
    <numFmt numFmtId="182" formatCode="#"/>
    <numFmt numFmtId="183" formatCode="0_);[Red]\(0\)"/>
    <numFmt numFmtId="184" formatCode="#,##0.00_ ;[Red]\-#,##0.00\ "/>
    <numFmt numFmtId="185" formatCode="#,##0;&quot;△ &quot;#,##0"/>
    <numFmt numFmtId="186" formatCode="#,##0.0;[Red]\-#,##0.0"/>
  </numFmts>
  <fonts count="27" x14ac:knownFonts="1">
    <font>
      <sz val="11"/>
      <color theme="1"/>
      <name val="ＭＳ Ｐゴシック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sz val="16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3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 diagonalUp="1">
      <left style="thin">
        <color auto="1"/>
      </left>
      <right/>
      <top style="thin">
        <color auto="1"/>
      </top>
      <bottom style="thin">
        <color indexed="64"/>
      </bottom>
      <diagonal style="thin">
        <color auto="1"/>
      </diagonal>
    </border>
    <border diagonalUp="1">
      <left/>
      <right style="thin">
        <color indexed="64"/>
      </right>
      <top style="thin">
        <color auto="1"/>
      </top>
      <bottom style="thin">
        <color indexed="64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 style="thin">
        <color indexed="64"/>
      </right>
      <top style="thin">
        <color auto="1"/>
      </top>
      <bottom/>
      <diagonal style="thin">
        <color auto="1"/>
      </diagonal>
    </border>
  </borders>
  <cellStyleXfs count="7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9" fontId="6" fillId="0" borderId="0" applyFont="0" applyFill="0" applyBorder="0" applyAlignment="0" applyProtection="0">
      <alignment vertical="center"/>
    </xf>
  </cellStyleXfs>
  <cellXfs count="269">
    <xf numFmtId="0" fontId="0" fillId="0" borderId="0" xfId="0">
      <alignment vertical="center"/>
    </xf>
    <xf numFmtId="0" fontId="8" fillId="0" borderId="0" xfId="0" applyNumberFormat="1" applyFont="1" applyFill="1" applyBorder="1" applyAlignment="1">
      <alignment horizontal="center" vertical="center" shrinkToFit="1"/>
    </xf>
    <xf numFmtId="0" fontId="3" fillId="0" borderId="0" xfId="3">
      <alignment vertical="center"/>
    </xf>
    <xf numFmtId="0" fontId="11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0" fillId="0" borderId="0" xfId="3" applyFont="1" applyAlignment="1">
      <alignment horizontal="left" vertical="center" indent="1"/>
    </xf>
    <xf numFmtId="0" fontId="3" fillId="0" borderId="0" xfId="3" applyFill="1" applyBorder="1" applyAlignment="1">
      <alignment horizontal="center" vertical="center" shrinkToFit="1"/>
    </xf>
    <xf numFmtId="0" fontId="3" fillId="0" borderId="0" xfId="3" applyFill="1" applyBorder="1">
      <alignment vertical="center"/>
    </xf>
    <xf numFmtId="0" fontId="2" fillId="0" borderId="0" xfId="3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Fill="1" applyBorder="1" applyAlignment="1">
      <alignment vertical="center" shrinkToFit="1"/>
    </xf>
    <xf numFmtId="0" fontId="8" fillId="0" borderId="0" xfId="0" applyFont="1" applyFill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38" fontId="8" fillId="0" borderId="0" xfId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38" fontId="8" fillId="0" borderId="0" xfId="1" applyFont="1" applyAlignment="1">
      <alignment horizontal="right" vertical="center"/>
    </xf>
    <xf numFmtId="38" fontId="8" fillId="0" borderId="0" xfId="1" applyFont="1" applyFill="1" applyBorder="1" applyAlignment="1">
      <alignment horizontal="right" vertical="center"/>
    </xf>
    <xf numFmtId="0" fontId="13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8" fillId="0" borderId="0" xfId="3" applyFont="1">
      <alignment vertical="center"/>
    </xf>
    <xf numFmtId="0" fontId="19" fillId="0" borderId="0" xfId="3" applyFont="1" applyFill="1" applyBorder="1">
      <alignment vertical="center"/>
    </xf>
    <xf numFmtId="49" fontId="13" fillId="0" borderId="8" xfId="1" applyNumberFormat="1" applyFont="1" applyFill="1" applyBorder="1" applyAlignment="1">
      <alignment horizontal="left" vertical="top"/>
    </xf>
    <xf numFmtId="49" fontId="14" fillId="0" borderId="8" xfId="1" applyNumberFormat="1" applyFont="1" applyFill="1" applyBorder="1" applyAlignment="1">
      <alignment horizontal="left" vertical="center"/>
    </xf>
    <xf numFmtId="0" fontId="8" fillId="0" borderId="0" xfId="4" applyFont="1">
      <alignment vertical="center"/>
    </xf>
    <xf numFmtId="0" fontId="1" fillId="0" borderId="0" xfId="5">
      <alignment vertical="center"/>
    </xf>
    <xf numFmtId="0" fontId="15" fillId="0" borderId="0" xfId="4" applyFont="1" applyAlignment="1">
      <alignment horizontal="center" vertical="center" wrapText="1"/>
    </xf>
    <xf numFmtId="0" fontId="15" fillId="0" borderId="0" xfId="4" applyFont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  <xf numFmtId="0" fontId="8" fillId="0" borderId="0" xfId="4" applyFont="1" applyAlignment="1">
      <alignment horizontal="left" vertical="center"/>
    </xf>
    <xf numFmtId="0" fontId="8" fillId="0" borderId="0" xfId="4" applyFont="1" applyFill="1">
      <alignment vertical="center"/>
    </xf>
    <xf numFmtId="176" fontId="8" fillId="0" borderId="0" xfId="4" applyNumberFormat="1" applyFont="1" applyBorder="1" applyAlignment="1">
      <alignment horizontal="center" vertical="center"/>
    </xf>
    <xf numFmtId="176" fontId="8" fillId="0" borderId="0" xfId="4" applyNumberFormat="1" applyFont="1" applyFill="1" applyBorder="1" applyAlignment="1">
      <alignment horizontal="left" vertical="center" indent="2"/>
    </xf>
    <xf numFmtId="0" fontId="8" fillId="0" borderId="0" xfId="4" applyFont="1" applyBorder="1" applyAlignment="1">
      <alignment horizontal="right" vertical="center"/>
    </xf>
    <xf numFmtId="0" fontId="8" fillId="0" borderId="0" xfId="4" applyFont="1" applyAlignment="1">
      <alignment horizontal="left" vertical="center" indent="2"/>
    </xf>
    <xf numFmtId="0" fontId="16" fillId="0" borderId="0" xfId="4" applyFont="1" applyBorder="1" applyAlignment="1">
      <alignment vertical="top"/>
    </xf>
    <xf numFmtId="0" fontId="8" fillId="0" borderId="0" xfId="4" applyFont="1" applyAlignment="1">
      <alignment vertical="center"/>
    </xf>
    <xf numFmtId="0" fontId="8" fillId="0" borderId="0" xfId="4" applyFont="1" applyAlignment="1">
      <alignment horizontal="left" vertical="center" indent="1"/>
    </xf>
    <xf numFmtId="0" fontId="8" fillId="0" borderId="0" xfId="4" applyFont="1" applyBorder="1">
      <alignment vertical="center"/>
    </xf>
    <xf numFmtId="49" fontId="8" fillId="0" borderId="0" xfId="4" applyNumberFormat="1" applyFont="1" applyAlignment="1">
      <alignment horizontal="left" vertical="center"/>
    </xf>
    <xf numFmtId="0" fontId="8" fillId="0" borderId="0" xfId="4" applyFont="1" applyBorder="1" applyAlignment="1">
      <alignment horizontal="left" vertical="center" indent="2"/>
    </xf>
    <xf numFmtId="0" fontId="8" fillId="0" borderId="0" xfId="4" quotePrefix="1" applyFont="1" applyAlignment="1">
      <alignment vertical="center"/>
    </xf>
    <xf numFmtId="0" fontId="8" fillId="0" borderId="0" xfId="4" applyFont="1" applyAlignment="1">
      <alignment horizontal="right" vertical="center"/>
    </xf>
    <xf numFmtId="0" fontId="8" fillId="0" borderId="0" xfId="4" applyFont="1" applyFill="1" applyAlignment="1">
      <alignment horizontal="left" vertical="center"/>
    </xf>
    <xf numFmtId="0" fontId="13" fillId="0" borderId="0" xfId="4" applyFont="1" applyAlignment="1"/>
    <xf numFmtId="0" fontId="8" fillId="0" borderId="0" xfId="4" applyFont="1" applyAlignment="1">
      <alignment horizontal="right" indent="1"/>
    </xf>
    <xf numFmtId="0" fontId="8" fillId="0" borderId="0" xfId="4" applyFont="1" applyAlignment="1">
      <alignment horizontal="left"/>
    </xf>
    <xf numFmtId="0" fontId="5" fillId="0" borderId="0" xfId="4" applyFont="1">
      <alignment vertical="center"/>
    </xf>
    <xf numFmtId="0" fontId="13" fillId="0" borderId="0" xfId="4" applyFont="1" applyAlignment="1">
      <alignment vertical="top"/>
    </xf>
    <xf numFmtId="0" fontId="8" fillId="0" borderId="0" xfId="4" applyFont="1" applyAlignment="1">
      <alignment horizontal="right" vertical="center" indent="1"/>
    </xf>
    <xf numFmtId="0" fontId="8" fillId="0" borderId="0" xfId="4" applyFont="1" applyAlignment="1">
      <alignment vertical="center" shrinkToFit="1"/>
    </xf>
    <xf numFmtId="0" fontId="8" fillId="0" borderId="0" xfId="4" applyFont="1" applyAlignment="1">
      <alignment vertical="top"/>
    </xf>
    <xf numFmtId="49" fontId="13" fillId="0" borderId="10" xfId="4" applyNumberFormat="1" applyFont="1" applyBorder="1" applyAlignment="1">
      <alignment vertical="top"/>
    </xf>
    <xf numFmtId="0" fontId="8" fillId="0" borderId="0" xfId="4" applyFont="1" applyFill="1" applyAlignment="1">
      <alignment vertical="top"/>
    </xf>
    <xf numFmtId="0" fontId="21" fillId="0" borderId="0" xfId="3" applyFont="1" applyAlignment="1">
      <alignment horizontal="center" vertical="center"/>
    </xf>
    <xf numFmtId="0" fontId="20" fillId="0" borderId="0" xfId="3" applyFont="1" applyBorder="1" applyAlignment="1">
      <alignment horizontal="center" vertical="center"/>
    </xf>
    <xf numFmtId="0" fontId="20" fillId="0" borderId="0" xfId="3" applyFont="1" applyBorder="1" applyAlignment="1">
      <alignment horizontal="left" vertical="center" wrapText="1"/>
    </xf>
    <xf numFmtId="0" fontId="1" fillId="0" borderId="0" xfId="3" applyFont="1" applyFill="1" applyBorder="1">
      <alignment vertical="center"/>
    </xf>
    <xf numFmtId="0" fontId="17" fillId="0" borderId="0" xfId="4" applyFont="1" applyBorder="1" applyAlignment="1">
      <alignment horizontal="distributed" vertical="center" indent="2"/>
    </xf>
    <xf numFmtId="176" fontId="8" fillId="4" borderId="0" xfId="4" applyNumberFormat="1" applyFont="1" applyFill="1" applyBorder="1" applyAlignment="1">
      <alignment horizontal="center" vertical="center"/>
    </xf>
    <xf numFmtId="0" fontId="13" fillId="0" borderId="0" xfId="4" applyFo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4" applyFont="1">
      <alignment vertical="center"/>
    </xf>
    <xf numFmtId="0" fontId="8" fillId="4" borderId="1" xfId="0" applyFont="1" applyFill="1" applyBorder="1" applyAlignment="1">
      <alignment vertical="top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179" fontId="13" fillId="0" borderId="1" xfId="1" applyNumberFormat="1" applyFont="1" applyFill="1" applyBorder="1" applyAlignment="1">
      <alignment horizontal="right" vertical="center" shrinkToFit="1"/>
    </xf>
    <xf numFmtId="180" fontId="13" fillId="0" borderId="1" xfId="1" applyNumberFormat="1" applyFont="1" applyFill="1" applyBorder="1" applyAlignment="1">
      <alignment horizontal="right" vertical="center" shrinkToFit="1"/>
    </xf>
    <xf numFmtId="0" fontId="13" fillId="0" borderId="1" xfId="0" applyNumberFormat="1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 shrinkToFit="1"/>
    </xf>
    <xf numFmtId="179" fontId="13" fillId="0" borderId="0" xfId="1" applyNumberFormat="1" applyFont="1" applyFill="1" applyBorder="1" applyAlignment="1">
      <alignment horizontal="right" vertical="center" shrinkToFit="1"/>
    </xf>
    <xf numFmtId="180" fontId="13" fillId="0" borderId="0" xfId="1" applyNumberFormat="1" applyFont="1" applyFill="1" applyBorder="1" applyAlignment="1">
      <alignment horizontal="right" vertical="center" shrinkToFit="1"/>
    </xf>
    <xf numFmtId="0" fontId="13" fillId="0" borderId="0" xfId="0" applyNumberFormat="1" applyFont="1" applyFill="1" applyBorder="1" applyAlignment="1">
      <alignment horizontal="left" vertical="center" wrapText="1"/>
    </xf>
    <xf numFmtId="0" fontId="19" fillId="0" borderId="0" xfId="3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0" xfId="4" applyFont="1" applyAlignment="1">
      <alignment horizontal="left" vertical="center"/>
    </xf>
    <xf numFmtId="0" fontId="8" fillId="0" borderId="1" xfId="0" applyFont="1" applyBorder="1" applyAlignment="1">
      <alignment horizontal="center" vertical="center" shrinkToFit="1"/>
    </xf>
    <xf numFmtId="0" fontId="8" fillId="2" borderId="1" xfId="0" applyFont="1" applyFill="1" applyBorder="1" applyAlignment="1">
      <alignment vertical="center" shrinkToFit="1"/>
    </xf>
    <xf numFmtId="38" fontId="8" fillId="4" borderId="1" xfId="1" applyFont="1" applyFill="1" applyBorder="1" applyAlignment="1">
      <alignment horizontal="right" vertical="center"/>
    </xf>
    <xf numFmtId="0" fontId="22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top" wrapText="1"/>
    </xf>
    <xf numFmtId="0" fontId="8" fillId="0" borderId="0" xfId="0" applyFont="1" applyBorder="1">
      <alignment vertical="center"/>
    </xf>
    <xf numFmtId="0" fontId="8" fillId="4" borderId="0" xfId="0" applyNumberFormat="1" applyFont="1" applyFill="1" applyBorder="1" applyAlignment="1">
      <alignment horizontal="center" vertical="center" shrinkToFit="1"/>
    </xf>
    <xf numFmtId="0" fontId="14" fillId="0" borderId="0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center"/>
    </xf>
    <xf numFmtId="38" fontId="14" fillId="0" borderId="4" xfId="0" applyNumberFormat="1" applyFont="1" applyBorder="1" applyAlignment="1">
      <alignment vertical="top"/>
    </xf>
    <xf numFmtId="0" fontId="14" fillId="0" borderId="13" xfId="0" applyFont="1" applyBorder="1" applyAlignment="1">
      <alignment vertical="top"/>
    </xf>
    <xf numFmtId="38" fontId="8" fillId="0" borderId="1" xfId="1" applyFont="1" applyBorder="1">
      <alignment vertical="center"/>
    </xf>
    <xf numFmtId="38" fontId="8" fillId="0" borderId="4" xfId="1" applyFont="1" applyBorder="1" applyAlignment="1">
      <alignment vertical="center" wrapText="1"/>
    </xf>
    <xf numFmtId="38" fontId="8" fillId="0" borderId="24" xfId="1" applyFont="1" applyFill="1" applyBorder="1" applyAlignment="1">
      <alignment horizontal="right" vertical="center"/>
    </xf>
    <xf numFmtId="0" fontId="25" fillId="0" borderId="0" xfId="5" applyFont="1" applyAlignment="1">
      <alignment horizontal="left" vertical="center" indent="1"/>
    </xf>
    <xf numFmtId="182" fontId="8" fillId="0" borderId="7" xfId="0" applyNumberFormat="1" applyFont="1" applyFill="1" applyBorder="1" applyAlignment="1">
      <alignment horizontal="center" vertical="center" shrinkToFit="1"/>
    </xf>
    <xf numFmtId="182" fontId="13" fillId="0" borderId="7" xfId="0" applyNumberFormat="1" applyFont="1" applyFill="1" applyBorder="1" applyAlignment="1">
      <alignment horizontal="center" vertical="center"/>
    </xf>
    <xf numFmtId="0" fontId="26" fillId="0" borderId="1" xfId="3" applyFont="1" applyBorder="1" applyAlignment="1">
      <alignment horizontal="center" vertical="center"/>
    </xf>
    <xf numFmtId="0" fontId="17" fillId="0" borderId="0" xfId="4" applyFont="1" applyBorder="1" applyAlignment="1">
      <alignment horizontal="center" vertical="center"/>
    </xf>
    <xf numFmtId="176" fontId="8" fillId="0" borderId="0" xfId="4" applyNumberFormat="1" applyFont="1" applyFill="1" applyBorder="1" applyAlignment="1">
      <alignment horizontal="center" vertical="center"/>
    </xf>
    <xf numFmtId="176" fontId="8" fillId="0" borderId="0" xfId="4" applyNumberFormat="1" applyFont="1" applyFill="1" applyBorder="1" applyAlignment="1">
      <alignment horizontal="left" vertical="center"/>
    </xf>
    <xf numFmtId="49" fontId="13" fillId="0" borderId="0" xfId="1" applyNumberFormat="1" applyFont="1" applyFill="1" applyBorder="1" applyAlignment="1">
      <alignment horizontal="left" vertical="top"/>
    </xf>
    <xf numFmtId="49" fontId="14" fillId="0" borderId="0" xfId="1" applyNumberFormat="1" applyFont="1" applyFill="1" applyBorder="1" applyAlignment="1">
      <alignment horizontal="left" vertical="center"/>
    </xf>
    <xf numFmtId="38" fontId="13" fillId="0" borderId="7" xfId="1" applyFont="1" applyBorder="1" applyAlignment="1">
      <alignment horizontal="left" vertical="top"/>
    </xf>
    <xf numFmtId="184" fontId="8" fillId="0" borderId="0" xfId="1" applyNumberFormat="1" applyFont="1" applyFill="1" applyBorder="1" applyAlignment="1">
      <alignment horizontal="right" vertical="center"/>
    </xf>
    <xf numFmtId="184" fontId="8" fillId="0" borderId="0" xfId="1" applyNumberFormat="1" applyFont="1" applyFill="1" applyBorder="1" applyAlignment="1">
      <alignment horizontal="left" vertical="center"/>
    </xf>
    <xf numFmtId="38" fontId="8" fillId="3" borderId="1" xfId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top" wrapText="1"/>
    </xf>
    <xf numFmtId="38" fontId="8" fillId="3" borderId="1" xfId="1" applyFont="1" applyFill="1" applyBorder="1">
      <alignment vertical="center"/>
    </xf>
    <xf numFmtId="179" fontId="13" fillId="2" borderId="12" xfId="1" applyNumberFormat="1" applyFont="1" applyFill="1" applyBorder="1" applyAlignment="1">
      <alignment horizontal="right" vertical="center" shrinkToFit="1"/>
    </xf>
    <xf numFmtId="178" fontId="13" fillId="2" borderId="11" xfId="1" applyNumberFormat="1" applyFont="1" applyFill="1" applyBorder="1" applyAlignment="1">
      <alignment horizontal="right" vertical="center" shrinkToFit="1"/>
    </xf>
    <xf numFmtId="0" fontId="13" fillId="0" borderId="12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179" fontId="13" fillId="2" borderId="20" xfId="1" applyNumberFormat="1" applyFont="1" applyFill="1" applyBorder="1" applyAlignment="1">
      <alignment horizontal="right" vertical="center" shrinkToFit="1"/>
    </xf>
    <xf numFmtId="178" fontId="13" fillId="2" borderId="20" xfId="1" applyNumberFormat="1" applyFont="1" applyFill="1" applyBorder="1" applyAlignment="1">
      <alignment horizontal="right" vertical="center" shrinkToFit="1"/>
    </xf>
    <xf numFmtId="0" fontId="14" fillId="0" borderId="20" xfId="0" applyFont="1" applyFill="1" applyBorder="1" applyAlignment="1">
      <alignment horizontal="center" vertical="center" shrinkToFit="1"/>
    </xf>
    <xf numFmtId="0" fontId="8" fillId="0" borderId="0" xfId="4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top" wrapText="1"/>
    </xf>
    <xf numFmtId="0" fontId="8" fillId="0" borderId="0" xfId="4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top" shrinkToFit="1"/>
    </xf>
    <xf numFmtId="0" fontId="13" fillId="0" borderId="0" xfId="4" applyFont="1" applyAlignment="1">
      <alignment horizontal="left" vertical="center"/>
    </xf>
    <xf numFmtId="183" fontId="8" fillId="5" borderId="7" xfId="4" applyNumberFormat="1" applyFont="1" applyFill="1" applyBorder="1" applyAlignment="1">
      <alignment horizontal="center" vertical="center"/>
    </xf>
    <xf numFmtId="38" fontId="13" fillId="0" borderId="0" xfId="1" applyFont="1" applyFill="1" applyBorder="1" applyAlignment="1"/>
    <xf numFmtId="183" fontId="8" fillId="0" borderId="7" xfId="4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3" borderId="7" xfId="4" applyNumberFormat="1" applyFont="1" applyFill="1" applyBorder="1" applyAlignment="1">
      <alignment horizontal="center" vertical="center"/>
    </xf>
    <xf numFmtId="0" fontId="18" fillId="0" borderId="0" xfId="3" applyFont="1" applyAlignment="1">
      <alignment horizontal="left" vertical="center" wrapText="1"/>
    </xf>
    <xf numFmtId="0" fontId="18" fillId="0" borderId="0" xfId="3" applyFont="1" applyAlignment="1">
      <alignment horizontal="center" vertical="center"/>
    </xf>
    <xf numFmtId="0" fontId="20" fillId="0" borderId="0" xfId="3" applyFont="1" applyAlignment="1">
      <alignment horizontal="center" vertical="center"/>
    </xf>
    <xf numFmtId="0" fontId="21" fillId="0" borderId="0" xfId="3" applyFont="1" applyAlignment="1">
      <alignment horizontal="center" vertical="center"/>
    </xf>
    <xf numFmtId="0" fontId="18" fillId="0" borderId="1" xfId="3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 wrapText="1"/>
    </xf>
    <xf numFmtId="0" fontId="20" fillId="0" borderId="1" xfId="3" applyFont="1" applyFill="1" applyBorder="1" applyAlignment="1">
      <alignment horizontal="center" vertical="center"/>
    </xf>
    <xf numFmtId="0" fontId="20" fillId="3" borderId="1" xfId="3" applyFont="1" applyFill="1" applyBorder="1" applyAlignment="1">
      <alignment horizontal="center" vertical="center"/>
    </xf>
    <xf numFmtId="0" fontId="20" fillId="3" borderId="1" xfId="3" applyFont="1" applyFill="1" applyBorder="1" applyAlignment="1">
      <alignment horizontal="left" vertical="center" wrapText="1"/>
    </xf>
    <xf numFmtId="0" fontId="18" fillId="0" borderId="1" xfId="3" applyFont="1" applyBorder="1" applyAlignment="1">
      <alignment horizontal="center" vertical="center" shrinkToFit="1"/>
    </xf>
    <xf numFmtId="38" fontId="18" fillId="0" borderId="2" xfId="3" applyNumberFormat="1" applyFont="1" applyFill="1" applyBorder="1" applyAlignment="1">
      <alignment horizontal="right" vertical="center"/>
    </xf>
    <xf numFmtId="38" fontId="18" fillId="0" borderId="18" xfId="3" applyNumberFormat="1" applyFont="1" applyFill="1" applyBorder="1" applyAlignment="1">
      <alignment horizontal="right" vertical="center"/>
    </xf>
    <xf numFmtId="38" fontId="18" fillId="0" borderId="13" xfId="3" applyNumberFormat="1" applyFont="1" applyFill="1" applyBorder="1" applyAlignment="1">
      <alignment horizontal="right" vertical="center"/>
    </xf>
    <xf numFmtId="38" fontId="18" fillId="0" borderId="2" xfId="1" applyFont="1" applyFill="1" applyBorder="1" applyAlignment="1">
      <alignment horizontal="right" vertical="center"/>
    </xf>
    <xf numFmtId="38" fontId="18" fillId="0" borderId="18" xfId="1" applyFont="1" applyFill="1" applyBorder="1" applyAlignment="1">
      <alignment horizontal="right" vertical="center"/>
    </xf>
    <xf numFmtId="38" fontId="18" fillId="0" borderId="5" xfId="1" applyFont="1" applyFill="1" applyBorder="1" applyAlignment="1">
      <alignment vertical="center"/>
    </xf>
    <xf numFmtId="38" fontId="18" fillId="0" borderId="6" xfId="1" applyFont="1" applyFill="1" applyBorder="1" applyAlignment="1">
      <alignment vertical="center"/>
    </xf>
    <xf numFmtId="38" fontId="18" fillId="0" borderId="2" xfId="3" applyNumberFormat="1" applyFont="1" applyFill="1" applyBorder="1" applyAlignment="1">
      <alignment horizontal="center" vertical="center"/>
    </xf>
    <xf numFmtId="38" fontId="18" fillId="0" borderId="18" xfId="3" applyNumberFormat="1" applyFont="1" applyFill="1" applyBorder="1" applyAlignment="1">
      <alignment horizontal="center" vertical="center"/>
    </xf>
    <xf numFmtId="38" fontId="18" fillId="0" borderId="13" xfId="3" applyNumberFormat="1" applyFont="1" applyFill="1" applyBorder="1" applyAlignment="1">
      <alignment horizontal="center" vertical="center"/>
    </xf>
    <xf numFmtId="38" fontId="18" fillId="0" borderId="13" xfId="1" applyFont="1" applyFill="1" applyBorder="1" applyAlignment="1">
      <alignment horizontal="right" vertical="center"/>
    </xf>
    <xf numFmtId="49" fontId="18" fillId="0" borderId="12" xfId="3" applyNumberFormat="1" applyFont="1" applyBorder="1" applyAlignment="1">
      <alignment horizontal="center" vertical="center"/>
    </xf>
    <xf numFmtId="49" fontId="18" fillId="0" borderId="20" xfId="3" applyNumberFormat="1" applyFont="1" applyBorder="1" applyAlignment="1">
      <alignment horizontal="center" vertical="center"/>
    </xf>
    <xf numFmtId="49" fontId="18" fillId="0" borderId="11" xfId="3" applyNumberFormat="1" applyFont="1" applyBorder="1" applyAlignment="1">
      <alignment horizontal="center" vertical="center"/>
    </xf>
    <xf numFmtId="38" fontId="18" fillId="0" borderId="26" xfId="1" applyFont="1" applyFill="1" applyBorder="1" applyAlignment="1">
      <alignment vertical="center"/>
    </xf>
    <xf numFmtId="38" fontId="18" fillId="0" borderId="27" xfId="1" applyFont="1" applyFill="1" applyBorder="1" applyAlignment="1">
      <alignment vertical="center"/>
    </xf>
    <xf numFmtId="0" fontId="18" fillId="0" borderId="17" xfId="3" applyFont="1" applyBorder="1" applyAlignment="1">
      <alignment horizontal="center" vertical="center" shrinkToFit="1"/>
    </xf>
    <xf numFmtId="0" fontId="18" fillId="0" borderId="22" xfId="3" applyFont="1" applyBorder="1" applyAlignment="1">
      <alignment horizontal="center" vertical="center" shrinkToFit="1"/>
    </xf>
    <xf numFmtId="0" fontId="18" fillId="0" borderId="16" xfId="3" applyFont="1" applyBorder="1" applyAlignment="1">
      <alignment horizontal="center" vertical="center" shrinkToFit="1"/>
    </xf>
    <xf numFmtId="0" fontId="18" fillId="0" borderId="3" xfId="3" applyFont="1" applyBorder="1" applyAlignment="1">
      <alignment horizontal="center" vertical="center" shrinkToFit="1"/>
    </xf>
    <xf numFmtId="0" fontId="18" fillId="0" borderId="25" xfId="3" applyFont="1" applyBorder="1" applyAlignment="1">
      <alignment horizontal="center" vertical="center" shrinkToFit="1"/>
    </xf>
    <xf numFmtId="0" fontId="18" fillId="0" borderId="15" xfId="3" applyFont="1" applyBorder="1" applyAlignment="1">
      <alignment horizontal="center" vertical="center" shrinkToFit="1"/>
    </xf>
    <xf numFmtId="38" fontId="18" fillId="0" borderId="28" xfId="1" applyFont="1" applyFill="1" applyBorder="1" applyAlignment="1">
      <alignment vertical="center"/>
    </xf>
    <xf numFmtId="38" fontId="18" fillId="0" borderId="29" xfId="1" applyFont="1" applyFill="1" applyBorder="1" applyAlignment="1">
      <alignment vertical="center"/>
    </xf>
    <xf numFmtId="0" fontId="25" fillId="0" borderId="0" xfId="5" applyFont="1" applyAlignment="1">
      <alignment horizontal="center" vertical="center"/>
    </xf>
    <xf numFmtId="49" fontId="8" fillId="0" borderId="0" xfId="4" applyNumberFormat="1" applyFont="1" applyAlignment="1">
      <alignment horizontal="center" vertical="center" wrapText="1"/>
    </xf>
    <xf numFmtId="0" fontId="13" fillId="0" borderId="0" xfId="4" applyFont="1" applyAlignment="1">
      <alignment horizontal="left" vertical="center"/>
    </xf>
    <xf numFmtId="0" fontId="13" fillId="0" borderId="19" xfId="4" applyFont="1" applyBorder="1" applyAlignment="1">
      <alignment horizontal="center" vertical="center"/>
    </xf>
    <xf numFmtId="0" fontId="13" fillId="0" borderId="19" xfId="4" applyFont="1" applyFill="1" applyBorder="1" applyAlignment="1">
      <alignment horizontal="left" vertical="center"/>
    </xf>
    <xf numFmtId="182" fontId="8" fillId="0" borderId="7" xfId="4" applyNumberFormat="1" applyFont="1" applyFill="1" applyBorder="1" applyAlignment="1">
      <alignment horizontal="center" vertical="center"/>
    </xf>
    <xf numFmtId="177" fontId="8" fillId="0" borderId="7" xfId="6" applyNumberFormat="1" applyFont="1" applyBorder="1" applyAlignment="1">
      <alignment horizontal="right" vertical="center"/>
    </xf>
    <xf numFmtId="176" fontId="8" fillId="3" borderId="7" xfId="4" applyNumberFormat="1" applyFont="1" applyFill="1" applyBorder="1" applyAlignment="1">
      <alignment horizontal="center" vertical="center"/>
    </xf>
    <xf numFmtId="176" fontId="8" fillId="2" borderId="7" xfId="4" applyNumberFormat="1" applyFont="1" applyFill="1" applyBorder="1" applyAlignment="1">
      <alignment horizontal="center" vertical="center"/>
    </xf>
    <xf numFmtId="0" fontId="17" fillId="0" borderId="7" xfId="4" applyFont="1" applyBorder="1" applyAlignment="1">
      <alignment horizontal="center" vertical="center"/>
    </xf>
    <xf numFmtId="38" fontId="8" fillId="2" borderId="5" xfId="1" applyFont="1" applyFill="1" applyBorder="1" applyAlignment="1">
      <alignment horizontal="right" vertical="center"/>
    </xf>
    <xf numFmtId="38" fontId="8" fillId="2" borderId="6" xfId="1" applyFont="1" applyFill="1" applyBorder="1" applyAlignment="1">
      <alignment horizontal="right" vertical="center"/>
    </xf>
    <xf numFmtId="186" fontId="8" fillId="0" borderId="5" xfId="1" applyNumberFormat="1" applyFont="1" applyFill="1" applyBorder="1" applyAlignment="1">
      <alignment horizontal="right" vertical="center"/>
    </xf>
    <xf numFmtId="186" fontId="8" fillId="0" borderId="6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85" fontId="8" fillId="0" borderId="7" xfId="6" applyNumberFormat="1" applyFont="1" applyBorder="1" applyAlignment="1">
      <alignment horizontal="right" vertical="center"/>
    </xf>
    <xf numFmtId="38" fontId="13" fillId="0" borderId="8" xfId="1" applyFont="1" applyBorder="1" applyAlignment="1">
      <alignment horizontal="left" vertical="top"/>
    </xf>
    <xf numFmtId="38" fontId="8" fillId="0" borderId="7" xfId="1" applyFont="1" applyFill="1" applyBorder="1" applyAlignment="1">
      <alignment horizontal="right"/>
    </xf>
    <xf numFmtId="38" fontId="8" fillId="0" borderId="9" xfId="1" applyFont="1" applyBorder="1" applyAlignment="1">
      <alignment horizontal="right" vertical="center"/>
    </xf>
    <xf numFmtId="0" fontId="8" fillId="0" borderId="0" xfId="4" applyFont="1" applyAlignment="1">
      <alignment horizontal="left" vertical="center" shrinkToFit="1"/>
    </xf>
    <xf numFmtId="38" fontId="8" fillId="0" borderId="7" xfId="1" applyFont="1" applyFill="1" applyBorder="1" applyAlignment="1">
      <alignment horizontal="right" vertical="center"/>
    </xf>
    <xf numFmtId="49" fontId="13" fillId="0" borderId="8" xfId="4" applyNumberFormat="1" applyFont="1" applyBorder="1" applyAlignment="1">
      <alignment horizontal="left" vertical="top"/>
    </xf>
    <xf numFmtId="0" fontId="13" fillId="0" borderId="0" xfId="4" applyFont="1" applyBorder="1" applyAlignment="1">
      <alignment horizontal="center" vertical="top"/>
    </xf>
    <xf numFmtId="186" fontId="8" fillId="5" borderId="5" xfId="1" applyNumberFormat="1" applyFont="1" applyFill="1" applyBorder="1" applyAlignment="1">
      <alignment horizontal="right" vertical="center"/>
    </xf>
    <xf numFmtId="186" fontId="8" fillId="5" borderId="6" xfId="1" applyNumberFormat="1" applyFont="1" applyFill="1" applyBorder="1" applyAlignment="1">
      <alignment horizontal="right" vertical="center"/>
    </xf>
    <xf numFmtId="186" fontId="8" fillId="6" borderId="5" xfId="1" applyNumberFormat="1" applyFont="1" applyFill="1" applyBorder="1" applyAlignment="1">
      <alignment horizontal="right" vertical="center"/>
    </xf>
    <xf numFmtId="186" fontId="8" fillId="6" borderId="6" xfId="1" applyNumberFormat="1" applyFont="1" applyFill="1" applyBorder="1" applyAlignment="1">
      <alignment horizontal="right" vertical="center"/>
    </xf>
    <xf numFmtId="184" fontId="8" fillId="5" borderId="5" xfId="1" applyNumberFormat="1" applyFont="1" applyFill="1" applyBorder="1" applyAlignment="1">
      <alignment horizontal="right" vertical="center"/>
    </xf>
    <xf numFmtId="184" fontId="8" fillId="5" borderId="6" xfId="1" applyNumberFormat="1" applyFont="1" applyFill="1" applyBorder="1" applyAlignment="1">
      <alignment horizontal="right" vertical="center"/>
    </xf>
    <xf numFmtId="38" fontId="8" fillId="2" borderId="7" xfId="1" applyFont="1" applyFill="1" applyBorder="1" applyAlignment="1">
      <alignment horizontal="right" vertical="center"/>
    </xf>
    <xf numFmtId="181" fontId="8" fillId="0" borderId="7" xfId="1" applyNumberFormat="1" applyFont="1" applyFill="1" applyBorder="1" applyAlignment="1">
      <alignment horizontal="right" vertical="center"/>
    </xf>
    <xf numFmtId="38" fontId="8" fillId="0" borderId="9" xfId="1" applyFont="1" applyBorder="1">
      <alignment vertical="center"/>
    </xf>
    <xf numFmtId="184" fontId="8" fillId="0" borderId="5" xfId="1" applyNumberFormat="1" applyFont="1" applyFill="1" applyBorder="1" applyAlignment="1">
      <alignment horizontal="right" vertical="center"/>
    </xf>
    <xf numFmtId="184" fontId="8" fillId="0" borderId="6" xfId="1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left" vertical="top"/>
    </xf>
    <xf numFmtId="0" fontId="13" fillId="0" borderId="2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 shrinkToFit="1"/>
    </xf>
    <xf numFmtId="0" fontId="13" fillId="0" borderId="16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14" xfId="0" applyFont="1" applyFill="1" applyBorder="1" applyAlignment="1">
      <alignment horizontal="center" vertical="center" shrinkToFit="1"/>
    </xf>
    <xf numFmtId="0" fontId="13" fillId="0" borderId="3" xfId="0" applyFont="1" applyFill="1" applyBorder="1" applyAlignment="1">
      <alignment horizontal="center" vertical="center" shrinkToFit="1"/>
    </xf>
    <xf numFmtId="0" fontId="13" fillId="0" borderId="15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179" fontId="13" fillId="2" borderId="12" xfId="1" applyNumberFormat="1" applyFont="1" applyFill="1" applyBorder="1" applyAlignment="1">
      <alignment horizontal="right" vertical="center" shrinkToFit="1"/>
    </xf>
    <xf numFmtId="179" fontId="13" fillId="2" borderId="11" xfId="1" applyNumberFormat="1" applyFont="1" applyFill="1" applyBorder="1" applyAlignment="1">
      <alignment horizontal="right" vertical="center" shrinkToFit="1"/>
    </xf>
    <xf numFmtId="178" fontId="13" fillId="0" borderId="12" xfId="1" applyNumberFormat="1" applyFont="1" applyFill="1" applyBorder="1" applyAlignment="1">
      <alignment horizontal="right" vertical="center" shrinkToFit="1"/>
    </xf>
    <xf numFmtId="178" fontId="13" fillId="0" borderId="11" xfId="1" applyNumberFormat="1" applyFont="1" applyFill="1" applyBorder="1" applyAlignment="1">
      <alignment horizontal="right" vertical="center" shrinkToFit="1"/>
    </xf>
    <xf numFmtId="178" fontId="13" fillId="2" borderId="12" xfId="1" applyNumberFormat="1" applyFont="1" applyFill="1" applyBorder="1" applyAlignment="1">
      <alignment horizontal="right" vertical="center" shrinkToFit="1"/>
    </xf>
    <xf numFmtId="178" fontId="13" fillId="2" borderId="11" xfId="1" applyNumberFormat="1" applyFont="1" applyFill="1" applyBorder="1" applyAlignment="1">
      <alignment horizontal="right" vertical="center" shrinkToFit="1"/>
    </xf>
    <xf numFmtId="0" fontId="13" fillId="3" borderId="12" xfId="0" applyNumberFormat="1" applyFont="1" applyFill="1" applyBorder="1" applyAlignment="1">
      <alignment horizontal="left" vertical="center" wrapText="1"/>
    </xf>
    <xf numFmtId="0" fontId="13" fillId="3" borderId="11" xfId="0" applyNumberFormat="1" applyFont="1" applyFill="1" applyBorder="1" applyAlignment="1">
      <alignment horizontal="left" vertical="center" wrapText="1"/>
    </xf>
    <xf numFmtId="0" fontId="13" fillId="2" borderId="17" xfId="0" applyNumberFormat="1" applyFont="1" applyFill="1" applyBorder="1" applyAlignment="1">
      <alignment horizontal="center" vertical="center" shrinkToFit="1"/>
    </xf>
    <xf numFmtId="0" fontId="13" fillId="2" borderId="16" xfId="0" applyNumberFormat="1" applyFont="1" applyFill="1" applyBorder="1" applyAlignment="1">
      <alignment horizontal="center" vertical="center" shrinkToFit="1"/>
    </xf>
    <xf numFmtId="0" fontId="13" fillId="2" borderId="3" xfId="0" applyNumberFormat="1" applyFont="1" applyFill="1" applyBorder="1" applyAlignment="1">
      <alignment horizontal="center" vertical="center" shrinkToFit="1"/>
    </xf>
    <xf numFmtId="0" fontId="13" fillId="2" borderId="15" xfId="0" applyNumberFormat="1" applyFont="1" applyFill="1" applyBorder="1" applyAlignment="1">
      <alignment horizontal="center" vertical="center" shrinkToFit="1"/>
    </xf>
    <xf numFmtId="0" fontId="13" fillId="2" borderId="12" xfId="0" applyNumberFormat="1" applyFont="1" applyFill="1" applyBorder="1" applyAlignment="1">
      <alignment horizontal="left" vertical="center" shrinkToFit="1"/>
    </xf>
    <xf numFmtId="0" fontId="13" fillId="2" borderId="11" xfId="0" applyNumberFormat="1" applyFont="1" applyFill="1" applyBorder="1" applyAlignment="1">
      <alignment horizontal="left" vertical="center" shrinkToFit="1"/>
    </xf>
    <xf numFmtId="180" fontId="13" fillId="2" borderId="1" xfId="1" applyNumberFormat="1" applyFont="1" applyFill="1" applyBorder="1" applyAlignment="1">
      <alignment horizontal="center" vertical="center" shrinkToFit="1"/>
    </xf>
    <xf numFmtId="0" fontId="13" fillId="0" borderId="2" xfId="0" applyNumberFormat="1" applyFont="1" applyFill="1" applyBorder="1" applyAlignment="1">
      <alignment horizontal="center" vertical="center" shrinkToFit="1"/>
    </xf>
    <xf numFmtId="0" fontId="13" fillId="0" borderId="18" xfId="0" applyNumberFormat="1" applyFont="1" applyFill="1" applyBorder="1" applyAlignment="1">
      <alignment horizontal="center" vertical="center" shrinkToFit="1"/>
    </xf>
    <xf numFmtId="0" fontId="13" fillId="0" borderId="13" xfId="0" applyNumberFormat="1" applyFont="1" applyFill="1" applyBorder="1" applyAlignment="1">
      <alignment horizontal="center" vertical="center" shrinkToFit="1"/>
    </xf>
    <xf numFmtId="180" fontId="13" fillId="2" borderId="12" xfId="1" applyNumberFormat="1" applyFont="1" applyFill="1" applyBorder="1" applyAlignment="1">
      <alignment horizontal="center" vertical="center" shrinkToFit="1"/>
    </xf>
    <xf numFmtId="180" fontId="13" fillId="2" borderId="20" xfId="1" applyNumberFormat="1" applyFont="1" applyFill="1" applyBorder="1" applyAlignment="1">
      <alignment horizontal="center" vertical="center" shrinkToFit="1"/>
    </xf>
    <xf numFmtId="180" fontId="13" fillId="2" borderId="11" xfId="1" applyNumberFormat="1" applyFont="1" applyFill="1" applyBorder="1" applyAlignment="1">
      <alignment horizontal="center" vertical="center" shrinkToFit="1"/>
    </xf>
    <xf numFmtId="0" fontId="13" fillId="0" borderId="12" xfId="0" applyNumberFormat="1" applyFont="1" applyFill="1" applyBorder="1" applyAlignment="1">
      <alignment horizontal="left" vertical="center" wrapText="1"/>
    </xf>
    <xf numFmtId="0" fontId="13" fillId="0" borderId="1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38" fontId="8" fillId="3" borderId="17" xfId="1" applyFont="1" applyFill="1" applyBorder="1" applyAlignment="1">
      <alignment horizontal="center" vertical="center" wrapText="1"/>
    </xf>
    <xf numFmtId="38" fontId="8" fillId="3" borderId="16" xfId="1" applyFont="1" applyFill="1" applyBorder="1" applyAlignment="1">
      <alignment horizontal="center" vertical="center" wrapText="1"/>
    </xf>
    <xf numFmtId="38" fontId="8" fillId="3" borderId="3" xfId="1" applyFont="1" applyFill="1" applyBorder="1" applyAlignment="1">
      <alignment horizontal="center" vertical="center" wrapText="1"/>
    </xf>
    <xf numFmtId="38" fontId="8" fillId="3" borderId="15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4" fillId="0" borderId="22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left" vertical="top" wrapText="1"/>
    </xf>
    <xf numFmtId="38" fontId="8" fillId="0" borderId="2" xfId="1" applyFont="1" applyBorder="1" applyAlignment="1">
      <alignment horizontal="center" vertical="center" wrapText="1"/>
    </xf>
    <xf numFmtId="38" fontId="8" fillId="0" borderId="18" xfId="1" applyFont="1" applyBorder="1" applyAlignment="1">
      <alignment horizontal="center" vertical="center" wrapText="1"/>
    </xf>
    <xf numFmtId="38" fontId="8" fillId="0" borderId="13" xfId="1" applyFont="1" applyBorder="1" applyAlignment="1">
      <alignment horizontal="center" vertical="center" wrapText="1"/>
    </xf>
    <xf numFmtId="0" fontId="14" fillId="0" borderId="16" xfId="0" applyFont="1" applyBorder="1" applyAlignment="1">
      <alignment vertical="top" wrapText="1"/>
    </xf>
    <xf numFmtId="0" fontId="14" fillId="0" borderId="14" xfId="0" applyFont="1" applyBorder="1" applyAlignment="1">
      <alignment vertical="top" wrapText="1"/>
    </xf>
    <xf numFmtId="0" fontId="14" fillId="0" borderId="15" xfId="0" applyFont="1" applyBorder="1" applyAlignment="1">
      <alignment vertical="top" wrapText="1"/>
    </xf>
    <xf numFmtId="38" fontId="8" fillId="2" borderId="2" xfId="1" applyFont="1" applyFill="1" applyBorder="1" applyAlignment="1">
      <alignment horizontal="center" vertical="center"/>
    </xf>
    <xf numFmtId="38" fontId="8" fillId="2" borderId="13" xfId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</cellXfs>
  <cellStyles count="7">
    <cellStyle name="パーセント 2" xfId="6" xr:uid="{00000000-0005-0000-0000-000000000000}"/>
    <cellStyle name="桁区切り" xfId="1" builtinId="6"/>
    <cellStyle name="桁区切り 2" xfId="2" xr:uid="{00000000-0005-0000-0000-000002000000}"/>
    <cellStyle name="標準" xfId="0" builtinId="0"/>
    <cellStyle name="標準 2" xfId="3" xr:uid="{00000000-0005-0000-0000-000004000000}"/>
    <cellStyle name="標準 2 2" xfId="5" xr:uid="{00000000-0005-0000-0000-000005000000}"/>
    <cellStyle name="標準 3" xfId="4" xr:uid="{00000000-0005-0000-0000-000006000000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209550</xdr:colOff>
      <xdr:row>7</xdr:row>
      <xdr:rowOff>152400</xdr:rowOff>
    </xdr:from>
    <xdr:to>
      <xdr:col>21</xdr:col>
      <xdr:colOff>295275</xdr:colOff>
      <xdr:row>10</xdr:row>
      <xdr:rowOff>38100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229600" y="1838325"/>
          <a:ext cx="3562350" cy="40957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/>
            <a:t>※ </a:t>
          </a:r>
          <a:r>
            <a:rPr kumimoji="1" lang="ja-JP" altLang="en-US" sz="1400" b="1"/>
            <a:t>背景水色のセルに入力してください。</a:t>
          </a:r>
          <a:endParaRPr kumimoji="1" lang="en-US" altLang="ja-JP" sz="1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209550</xdr:colOff>
      <xdr:row>7</xdr:row>
      <xdr:rowOff>152400</xdr:rowOff>
    </xdr:from>
    <xdr:to>
      <xdr:col>21</xdr:col>
      <xdr:colOff>295275</xdr:colOff>
      <xdr:row>10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FE6522-D004-4D07-8004-330732008A89}"/>
            </a:ext>
          </a:extLst>
        </xdr:cNvPr>
        <xdr:cNvSpPr txBox="1"/>
      </xdr:nvSpPr>
      <xdr:spPr>
        <a:xfrm>
          <a:off x="8229600" y="1838325"/>
          <a:ext cx="3562350" cy="40957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/>
            <a:t>※ </a:t>
          </a:r>
          <a:r>
            <a:rPr kumimoji="1" lang="ja-JP" altLang="en-US" sz="1400" b="1"/>
            <a:t>背景水色のセルに入力してください。</a:t>
          </a:r>
          <a:endParaRPr kumimoji="1" lang="en-US" altLang="ja-JP" sz="14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73818</xdr:colOff>
      <xdr:row>4</xdr:row>
      <xdr:rowOff>61913</xdr:rowOff>
    </xdr:from>
    <xdr:to>
      <xdr:col>20</xdr:col>
      <xdr:colOff>311943</xdr:colOff>
      <xdr:row>5</xdr:row>
      <xdr:rowOff>23813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F0E3C2-841B-4AA0-93A8-AC7D8D9E46C8}"/>
            </a:ext>
          </a:extLst>
        </xdr:cNvPr>
        <xdr:cNvSpPr txBox="1"/>
      </xdr:nvSpPr>
      <xdr:spPr>
        <a:xfrm>
          <a:off x="11237118" y="1109663"/>
          <a:ext cx="3838575" cy="2476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/>
            <a:t>※ </a:t>
          </a:r>
          <a:r>
            <a:rPr kumimoji="1" lang="ja-JP" altLang="en-US" sz="1400" b="1"/>
            <a:t>背景水色のセルに入力してください。</a:t>
          </a:r>
          <a:endParaRPr kumimoji="1" lang="en-US" altLang="ja-JP" sz="14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180975</xdr:colOff>
      <xdr:row>6</xdr:row>
      <xdr:rowOff>145255</xdr:rowOff>
    </xdr:from>
    <xdr:to>
      <xdr:col>13</xdr:col>
      <xdr:colOff>466725</xdr:colOff>
      <xdr:row>9</xdr:row>
      <xdr:rowOff>90487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158163" y="1228724"/>
          <a:ext cx="3571875" cy="481013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/>
            <a:t>※ </a:t>
          </a:r>
          <a:r>
            <a:rPr kumimoji="1" lang="ja-JP" altLang="en-US" sz="1400" b="1"/>
            <a:t>背景水色のセルに入力してください。</a:t>
          </a:r>
          <a:endParaRPr kumimoji="1" lang="en-US" altLang="ja-JP" sz="14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180975</xdr:colOff>
      <xdr:row>6</xdr:row>
      <xdr:rowOff>145255</xdr:rowOff>
    </xdr:from>
    <xdr:to>
      <xdr:col>13</xdr:col>
      <xdr:colOff>466725</xdr:colOff>
      <xdr:row>9</xdr:row>
      <xdr:rowOff>90487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A2FC09-CD9B-4E57-93C9-FE3FB5CBF7A7}"/>
            </a:ext>
          </a:extLst>
        </xdr:cNvPr>
        <xdr:cNvSpPr txBox="1"/>
      </xdr:nvSpPr>
      <xdr:spPr>
        <a:xfrm>
          <a:off x="7972425" y="1240630"/>
          <a:ext cx="3562350" cy="488157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/>
            <a:t>※ </a:t>
          </a:r>
          <a:r>
            <a:rPr kumimoji="1" lang="ja-JP" altLang="en-US" sz="1400" b="1"/>
            <a:t>背景水色のセルに入力してください。</a:t>
          </a:r>
          <a:endParaRPr kumimoji="1" lang="en-US" altLang="ja-JP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5"/>
  <sheetViews>
    <sheetView tabSelected="1" view="pageBreakPreview" zoomScale="85" zoomScaleNormal="55" zoomScaleSheetLayoutView="85" workbookViewId="0">
      <selection activeCell="E14" sqref="E14:M15"/>
    </sheetView>
  </sheetViews>
  <sheetFormatPr defaultColWidth="9" defaultRowHeight="13.2" x14ac:dyDescent="0.2"/>
  <cols>
    <col min="1" max="1" width="5.6640625" style="2" customWidth="1"/>
    <col min="2" max="2" width="4.6640625" style="2" customWidth="1"/>
    <col min="3" max="6" width="10.6640625" style="2" customWidth="1"/>
    <col min="7" max="8" width="5.6640625" style="2" customWidth="1"/>
    <col min="9" max="14" width="10.6640625" style="2" customWidth="1"/>
    <col min="15" max="15" width="8.6640625" style="2" customWidth="1"/>
    <col min="16" max="16384" width="9" style="2"/>
  </cols>
  <sheetData>
    <row r="1" spans="1:15" ht="22.5" customHeight="1" x14ac:dyDescent="0.2">
      <c r="A1" s="84" t="s">
        <v>138</v>
      </c>
      <c r="K1" s="141"/>
      <c r="L1" s="142"/>
      <c r="M1" s="142"/>
      <c r="N1" s="142"/>
    </row>
    <row r="2" spans="1:15" ht="13.5" customHeight="1" x14ac:dyDescent="0.2">
      <c r="K2" s="4"/>
      <c r="L2" s="3"/>
      <c r="M2" s="3"/>
    </row>
    <row r="3" spans="1:15" ht="13.5" customHeight="1" x14ac:dyDescent="0.2">
      <c r="K3" s="4"/>
      <c r="L3" s="3"/>
      <c r="M3" s="3"/>
    </row>
    <row r="4" spans="1:15" ht="13.5" customHeight="1" x14ac:dyDescent="0.2">
      <c r="K4" s="4"/>
      <c r="L4" s="3"/>
      <c r="M4" s="3"/>
    </row>
    <row r="5" spans="1:15" ht="13.5" customHeight="1" x14ac:dyDescent="0.2">
      <c r="K5" s="4"/>
      <c r="L5" s="3"/>
      <c r="M5" s="3"/>
    </row>
    <row r="6" spans="1:15" ht="13.5" customHeight="1" x14ac:dyDescent="0.2">
      <c r="K6" s="4"/>
      <c r="L6" s="3"/>
      <c r="M6" s="3"/>
    </row>
    <row r="7" spans="1:15" ht="13.5" customHeight="1" x14ac:dyDescent="0.2">
      <c r="K7" s="4"/>
      <c r="L7" s="3"/>
      <c r="M7" s="3"/>
    </row>
    <row r="8" spans="1:15" ht="30" customHeight="1" x14ac:dyDescent="0.2">
      <c r="A8" s="143" t="s">
        <v>139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5"/>
      <c r="O8" s="5"/>
    </row>
    <row r="9" spans="1:15" ht="30" customHeight="1" x14ac:dyDescent="0.2">
      <c r="A9" s="143"/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5"/>
      <c r="O9" s="5"/>
    </row>
    <row r="10" spans="1:15" ht="30" customHeight="1" x14ac:dyDescent="0.2">
      <c r="A10" s="61"/>
      <c r="B10" s="26" t="s">
        <v>24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5"/>
      <c r="O10" s="5"/>
    </row>
    <row r="11" spans="1:15" ht="30" customHeight="1" x14ac:dyDescent="0.2">
      <c r="A11" s="61"/>
      <c r="B11" s="61"/>
      <c r="C11" s="145" t="s">
        <v>19</v>
      </c>
      <c r="D11" s="145"/>
      <c r="E11" s="148"/>
      <c r="F11" s="148"/>
      <c r="G11" s="148"/>
      <c r="H11" s="148"/>
      <c r="I11" s="148"/>
      <c r="J11" s="148"/>
      <c r="K11" s="148"/>
      <c r="L11" s="148"/>
      <c r="M11" s="148"/>
      <c r="N11" s="5"/>
      <c r="O11" s="5"/>
    </row>
    <row r="12" spans="1:15" ht="30" customHeight="1" x14ac:dyDescent="0.2">
      <c r="A12" s="61"/>
      <c r="B12" s="61"/>
      <c r="C12" s="145" t="s">
        <v>20</v>
      </c>
      <c r="D12" s="145"/>
      <c r="E12" s="148"/>
      <c r="F12" s="148"/>
      <c r="G12" s="148"/>
      <c r="H12" s="148"/>
      <c r="I12" s="148"/>
      <c r="J12" s="148"/>
      <c r="K12" s="148"/>
      <c r="L12" s="148"/>
      <c r="M12" s="148"/>
      <c r="N12" s="5"/>
      <c r="O12" s="5"/>
    </row>
    <row r="13" spans="1:15" ht="30" customHeight="1" x14ac:dyDescent="0.2">
      <c r="A13" s="61"/>
      <c r="B13" s="61"/>
      <c r="C13" s="145" t="s">
        <v>21</v>
      </c>
      <c r="D13" s="145"/>
      <c r="E13" s="148"/>
      <c r="F13" s="148"/>
      <c r="G13" s="148"/>
      <c r="H13" s="148"/>
      <c r="I13" s="148"/>
      <c r="J13" s="148"/>
      <c r="K13" s="148"/>
      <c r="L13" s="148"/>
      <c r="M13" s="148"/>
      <c r="N13" s="5"/>
      <c r="O13" s="5"/>
    </row>
    <row r="14" spans="1:15" ht="30" customHeight="1" x14ac:dyDescent="0.2">
      <c r="A14" s="61"/>
      <c r="B14" s="61"/>
      <c r="C14" s="145" t="s">
        <v>22</v>
      </c>
      <c r="D14" s="145"/>
      <c r="E14" s="149" t="s">
        <v>23</v>
      </c>
      <c r="F14" s="149"/>
      <c r="G14" s="149"/>
      <c r="H14" s="149"/>
      <c r="I14" s="149"/>
      <c r="J14" s="149"/>
      <c r="K14" s="149"/>
      <c r="L14" s="149"/>
      <c r="M14" s="149"/>
      <c r="N14" s="5"/>
      <c r="O14" s="5"/>
    </row>
    <row r="15" spans="1:15" ht="71.25" customHeight="1" x14ac:dyDescent="0.2">
      <c r="B15" s="61"/>
      <c r="C15" s="145"/>
      <c r="D15" s="145"/>
      <c r="E15" s="149"/>
      <c r="F15" s="149"/>
      <c r="G15" s="149"/>
      <c r="H15" s="149"/>
      <c r="I15" s="149"/>
      <c r="J15" s="149"/>
      <c r="K15" s="149"/>
      <c r="L15" s="149"/>
      <c r="M15" s="149"/>
    </row>
    <row r="16" spans="1:15" ht="71.25" customHeight="1" x14ac:dyDescent="0.2">
      <c r="B16" s="61"/>
      <c r="C16" s="62"/>
      <c r="D16" s="62"/>
      <c r="E16" s="63"/>
      <c r="F16" s="63"/>
      <c r="G16" s="63"/>
      <c r="H16" s="63"/>
      <c r="I16" s="63"/>
      <c r="J16" s="63"/>
      <c r="K16" s="63"/>
      <c r="L16" s="63"/>
      <c r="M16" s="63"/>
    </row>
    <row r="17" spans="2:15" s="7" customFormat="1" ht="30" customHeight="1" x14ac:dyDescent="0.2">
      <c r="B17" s="26" t="s">
        <v>140</v>
      </c>
      <c r="D17" s="6"/>
      <c r="E17" s="6"/>
      <c r="L17" s="64" t="s">
        <v>25</v>
      </c>
      <c r="N17" s="64"/>
    </row>
    <row r="18" spans="2:15" ht="40.049999999999997" customHeight="1" x14ac:dyDescent="0.2">
      <c r="B18" s="144" t="s">
        <v>14</v>
      </c>
      <c r="C18" s="145"/>
      <c r="D18" s="145"/>
      <c r="E18" s="145"/>
      <c r="F18" s="145"/>
      <c r="G18" s="145" t="s">
        <v>93</v>
      </c>
      <c r="H18" s="145"/>
      <c r="I18" s="145"/>
      <c r="J18" s="106" t="s">
        <v>13</v>
      </c>
      <c r="K18" s="146" t="s">
        <v>92</v>
      </c>
      <c r="L18" s="147"/>
      <c r="M18" s="146" t="s">
        <v>126</v>
      </c>
      <c r="N18" s="147"/>
    </row>
    <row r="19" spans="2:15" s="7" customFormat="1" ht="25.05" customHeight="1" x14ac:dyDescent="0.2">
      <c r="B19" s="167" t="s">
        <v>96</v>
      </c>
      <c r="C19" s="168"/>
      <c r="D19" s="168"/>
      <c r="E19" s="168"/>
      <c r="F19" s="169"/>
      <c r="G19" s="158" t="s">
        <v>94</v>
      </c>
      <c r="H19" s="159"/>
      <c r="I19" s="160"/>
      <c r="J19" s="162" t="s">
        <v>71</v>
      </c>
      <c r="K19" s="154">
        <f>'シート２.運行対象経費・補助金額（定期航路　軽油）'!K47:L47</f>
        <v>0</v>
      </c>
      <c r="L19" s="161"/>
      <c r="M19" s="165"/>
      <c r="N19" s="166"/>
    </row>
    <row r="20" spans="2:15" s="7" customFormat="1" ht="25.05" customHeight="1" thickBot="1" x14ac:dyDescent="0.25">
      <c r="B20" s="170"/>
      <c r="C20" s="171"/>
      <c r="D20" s="171"/>
      <c r="E20" s="171"/>
      <c r="F20" s="172"/>
      <c r="G20" s="158" t="s">
        <v>95</v>
      </c>
      <c r="H20" s="159"/>
      <c r="I20" s="160"/>
      <c r="J20" s="163"/>
      <c r="K20" s="154">
        <f>'シート２.運行対象経費・補助金額（定期航路Ａ重油）'!K47:L47</f>
        <v>0</v>
      </c>
      <c r="L20" s="161"/>
      <c r="M20" s="173"/>
      <c r="N20" s="174"/>
    </row>
    <row r="21" spans="2:15" s="7" customFormat="1" ht="25.05" customHeight="1" thickBot="1" x14ac:dyDescent="0.25">
      <c r="B21" s="150" t="s">
        <v>28</v>
      </c>
      <c r="C21" s="150"/>
      <c r="D21" s="150"/>
      <c r="E21" s="150"/>
      <c r="F21" s="150"/>
      <c r="G21" s="151"/>
      <c r="H21" s="152"/>
      <c r="I21" s="153"/>
      <c r="J21" s="164"/>
      <c r="K21" s="154">
        <f>SUM(K19:L20)</f>
        <v>0</v>
      </c>
      <c r="L21" s="155"/>
      <c r="M21" s="156">
        <f t="shared" ref="M21" si="0">ROUNDDOWN(K21,-3)</f>
        <v>0</v>
      </c>
      <c r="N21" s="157"/>
    </row>
    <row r="22" spans="2:15" ht="5.25" customHeight="1" x14ac:dyDescent="0.2"/>
    <row r="23" spans="2:15" ht="26.25" customHeight="1" x14ac:dyDescent="0.2">
      <c r="B23" s="140" t="s">
        <v>26</v>
      </c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8"/>
    </row>
    <row r="24" spans="2:15" ht="20.100000000000001" customHeight="1" x14ac:dyDescent="0.2">
      <c r="B24" s="25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2:15" ht="5.25" customHeight="1" x14ac:dyDescent="0.2"/>
    <row r="26" spans="2:15" ht="15" customHeight="1" x14ac:dyDescent="0.2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2:15" ht="15" customHeight="1" x14ac:dyDescent="0.2"/>
    <row r="28" spans="2:15" ht="15" customHeight="1" x14ac:dyDescent="0.2"/>
    <row r="29" spans="2:15" ht="15" customHeight="1" x14ac:dyDescent="0.2"/>
    <row r="30" spans="2:15" ht="15" customHeight="1" x14ac:dyDescent="0.2"/>
    <row r="31" spans="2:15" ht="15" customHeight="1" x14ac:dyDescent="0.2"/>
    <row r="32" spans="2:15" ht="15" customHeight="1" x14ac:dyDescent="0.2"/>
    <row r="33" ht="15" customHeight="1" x14ac:dyDescent="0.2"/>
    <row r="34" ht="15" customHeight="1" x14ac:dyDescent="0.2"/>
    <row r="35" ht="15" customHeight="1" x14ac:dyDescent="0.2"/>
  </sheetData>
  <mergeCells count="28">
    <mergeCell ref="B21:F21"/>
    <mergeCell ref="G21:I21"/>
    <mergeCell ref="K21:L21"/>
    <mergeCell ref="M21:N21"/>
    <mergeCell ref="G19:I19"/>
    <mergeCell ref="K19:L19"/>
    <mergeCell ref="J19:J21"/>
    <mergeCell ref="M19:N19"/>
    <mergeCell ref="B19:F20"/>
    <mergeCell ref="G20:I20"/>
    <mergeCell ref="K20:L20"/>
    <mergeCell ref="M20:N20"/>
    <mergeCell ref="B23:N23"/>
    <mergeCell ref="K1:N1"/>
    <mergeCell ref="A9:M9"/>
    <mergeCell ref="A8:M8"/>
    <mergeCell ref="B18:F18"/>
    <mergeCell ref="G18:I18"/>
    <mergeCell ref="M18:N18"/>
    <mergeCell ref="K18:L18"/>
    <mergeCell ref="C11:D11"/>
    <mergeCell ref="C12:D12"/>
    <mergeCell ref="C13:D13"/>
    <mergeCell ref="E11:M11"/>
    <mergeCell ref="E12:M12"/>
    <mergeCell ref="E13:M13"/>
    <mergeCell ref="E14:M15"/>
    <mergeCell ref="C14:D15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  <pageSetUpPr fitToPage="1"/>
  </sheetPr>
  <dimension ref="A1:Q60"/>
  <sheetViews>
    <sheetView view="pageBreakPreview" topLeftCell="A23" zoomScale="115" zoomScaleNormal="55" zoomScaleSheetLayoutView="115" workbookViewId="0">
      <selection activeCell="E30" sqref="E30"/>
    </sheetView>
  </sheetViews>
  <sheetFormatPr defaultColWidth="9" defaultRowHeight="14.4" x14ac:dyDescent="0.2"/>
  <cols>
    <col min="1" max="1" width="3.6640625" style="29" customWidth="1"/>
    <col min="2" max="4" width="2.44140625" style="29" customWidth="1"/>
    <col min="5" max="13" width="9.6640625" style="29" customWidth="1"/>
    <col min="14" max="14" width="2.44140625" style="37" customWidth="1"/>
    <col min="15" max="16" width="2.44140625" style="29" customWidth="1"/>
    <col min="17" max="17" width="9.6640625" style="29" customWidth="1"/>
    <col min="18" max="16384" width="9" style="29"/>
  </cols>
  <sheetData>
    <row r="1" spans="1:17" x14ac:dyDescent="0.2">
      <c r="A1" s="177" t="s">
        <v>141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</row>
    <row r="2" spans="1:17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spans="1:17" x14ac:dyDescent="0.2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1:17" s="30" customFormat="1" ht="30" customHeight="1" x14ac:dyDescent="0.2">
      <c r="A4" s="175" t="s">
        <v>142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</row>
    <row r="5" spans="1:17" s="30" customFormat="1" ht="30" customHeight="1" x14ac:dyDescent="0.2">
      <c r="A5" s="175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03"/>
      <c r="O5" s="103"/>
    </row>
    <row r="6" spans="1:17" ht="15" customHeight="1" x14ac:dyDescent="0.2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7" ht="15" customHeight="1" x14ac:dyDescent="0.2">
      <c r="A7" s="31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1:17" ht="17.25" customHeight="1" thickBot="1" x14ac:dyDescent="0.25">
      <c r="A8" s="33"/>
      <c r="B8" s="178" t="s">
        <v>8</v>
      </c>
      <c r="C8" s="178"/>
      <c r="D8" s="178"/>
      <c r="E8" s="179" t="s">
        <v>151</v>
      </c>
      <c r="F8" s="179"/>
      <c r="G8" s="33"/>
      <c r="H8" s="33"/>
      <c r="I8" s="34"/>
      <c r="J8" s="34"/>
      <c r="K8" s="34" t="s">
        <v>0</v>
      </c>
      <c r="L8" s="180">
        <f>'シート1.補助金額計算書'!E11</f>
        <v>0</v>
      </c>
      <c r="M8" s="180"/>
      <c r="N8" s="180"/>
      <c r="O8" s="180"/>
    </row>
    <row r="9" spans="1:17" ht="17.25" customHeight="1" x14ac:dyDescent="0.2">
      <c r="A9" s="33"/>
      <c r="B9" s="34"/>
      <c r="C9" s="34"/>
      <c r="D9" s="33"/>
      <c r="E9" s="33"/>
      <c r="F9" s="33"/>
      <c r="G9" s="33"/>
      <c r="H9" s="34"/>
      <c r="I9" s="34"/>
      <c r="J9" s="34"/>
      <c r="K9" s="35"/>
      <c r="L9" s="35"/>
      <c r="M9" s="35"/>
      <c r="N9" s="35"/>
    </row>
    <row r="10" spans="1:17" ht="6.75" customHeight="1" x14ac:dyDescent="0.2">
      <c r="A10" s="33"/>
      <c r="B10" s="33"/>
      <c r="C10" s="33"/>
      <c r="D10" s="33"/>
      <c r="E10" s="33"/>
      <c r="F10" s="33"/>
      <c r="G10" s="33"/>
      <c r="H10" s="33"/>
      <c r="I10" s="34"/>
      <c r="J10" s="35"/>
      <c r="K10" s="35"/>
      <c r="L10" s="35"/>
      <c r="M10" s="35"/>
      <c r="N10" s="35"/>
    </row>
    <row r="11" spans="1:17" ht="15.75" customHeight="1" x14ac:dyDescent="0.2">
      <c r="A11" s="36" t="s">
        <v>127</v>
      </c>
      <c r="B11" s="33"/>
      <c r="C11" s="33"/>
      <c r="D11" s="33"/>
      <c r="E11" s="33"/>
      <c r="F11" s="33"/>
      <c r="G11" s="33"/>
      <c r="H11" s="33"/>
      <c r="I11" s="34"/>
      <c r="J11" s="34"/>
      <c r="K11" s="34"/>
      <c r="L11" s="34"/>
    </row>
    <row r="12" spans="1:17" ht="15.75" customHeight="1" x14ac:dyDescent="0.2">
      <c r="B12" s="29" t="s">
        <v>98</v>
      </c>
      <c r="N12" s="29"/>
    </row>
    <row r="13" spans="1:17" ht="15.75" customHeight="1" thickBot="1" x14ac:dyDescent="0.25">
      <c r="E13" s="182"/>
      <c r="F13" s="182"/>
      <c r="G13" s="38" t="s">
        <v>1</v>
      </c>
      <c r="H13" s="183"/>
      <c r="I13" s="183"/>
      <c r="J13" s="39" t="s">
        <v>6</v>
      </c>
      <c r="K13" s="184" t="str">
        <f>"（　"&amp;IF((H13-E13)=0,0,H13-E13+1)&amp;"日間　）"</f>
        <v>（　0日間　）</v>
      </c>
      <c r="L13" s="184"/>
      <c r="M13" s="40"/>
      <c r="N13" s="29"/>
      <c r="Q13" s="29" t="s">
        <v>3</v>
      </c>
    </row>
    <row r="14" spans="1:17" ht="15.75" customHeight="1" x14ac:dyDescent="0.2">
      <c r="E14" s="108"/>
      <c r="F14" s="108"/>
      <c r="G14" s="108"/>
      <c r="H14" s="108"/>
      <c r="I14" s="108"/>
      <c r="J14" s="39"/>
      <c r="K14" s="107"/>
      <c r="L14" s="107"/>
      <c r="M14" s="40"/>
      <c r="N14" s="29"/>
    </row>
    <row r="15" spans="1:17" ht="15.75" customHeight="1" thickBot="1" x14ac:dyDescent="0.25">
      <c r="B15" s="29" t="s">
        <v>74</v>
      </c>
      <c r="E15" s="109" t="s">
        <v>97</v>
      </c>
      <c r="F15" s="108"/>
      <c r="G15" s="135">
        <f>'シート４-②.BD定期航路　運航経費・他国庫補助金）軽油'!F14</f>
        <v>0</v>
      </c>
      <c r="H15" s="109" t="s">
        <v>99</v>
      </c>
      <c r="I15" s="108"/>
      <c r="J15" s="39"/>
      <c r="K15" s="107"/>
      <c r="L15" s="107"/>
      <c r="M15" s="40"/>
      <c r="N15" s="29"/>
    </row>
    <row r="16" spans="1:17" ht="15.75" customHeight="1" x14ac:dyDescent="0.2">
      <c r="E16" s="108"/>
      <c r="F16" s="108"/>
      <c r="G16" s="38" t="s">
        <v>145</v>
      </c>
      <c r="H16" s="108"/>
      <c r="I16" s="108"/>
      <c r="J16" s="39"/>
      <c r="K16" s="107"/>
      <c r="L16" s="107"/>
      <c r="M16" s="40"/>
      <c r="N16" s="29"/>
    </row>
    <row r="17" spans="2:17" ht="15.75" customHeight="1" thickBot="1" x14ac:dyDescent="0.25">
      <c r="B17" s="29" t="s">
        <v>75</v>
      </c>
      <c r="E17" s="109" t="s">
        <v>73</v>
      </c>
      <c r="F17" s="108"/>
      <c r="G17" s="139" t="s">
        <v>149</v>
      </c>
      <c r="H17" s="109" t="s">
        <v>114</v>
      </c>
      <c r="I17" s="108"/>
      <c r="J17" s="39"/>
      <c r="K17" s="107"/>
      <c r="L17" s="107"/>
      <c r="M17" s="40"/>
      <c r="N17" s="29"/>
    </row>
    <row r="18" spans="2:17" ht="15.75" customHeight="1" x14ac:dyDescent="0.2">
      <c r="E18" s="66"/>
      <c r="F18" s="66"/>
      <c r="G18" s="38"/>
      <c r="H18" s="66"/>
      <c r="I18" s="66"/>
      <c r="J18" s="39"/>
      <c r="K18" s="65"/>
      <c r="L18" s="65"/>
      <c r="M18" s="40"/>
      <c r="N18" s="29"/>
    </row>
    <row r="19" spans="2:17" ht="15.75" customHeight="1" x14ac:dyDescent="0.2">
      <c r="B19" s="29" t="s">
        <v>128</v>
      </c>
      <c r="K19" s="37"/>
      <c r="L19" s="50"/>
    </row>
    <row r="20" spans="2:17" ht="21.75" customHeight="1" thickBot="1" x14ac:dyDescent="0.25">
      <c r="E20" s="51"/>
      <c r="F20" s="67" t="s">
        <v>115</v>
      </c>
      <c r="G20" s="136"/>
      <c r="H20" s="136"/>
      <c r="I20" s="51"/>
      <c r="J20" s="52" t="s">
        <v>32</v>
      </c>
      <c r="K20" s="192">
        <f>'シート４-②.BD定期航路　運航経費・他国庫補助金）軽油'!G14</f>
        <v>0</v>
      </c>
      <c r="L20" s="192"/>
      <c r="M20" s="53" t="s">
        <v>72</v>
      </c>
      <c r="N20" s="29"/>
      <c r="Q20" s="54" t="s">
        <v>10</v>
      </c>
    </row>
    <row r="21" spans="2:17" ht="19.5" customHeight="1" x14ac:dyDescent="0.2">
      <c r="F21" s="197"/>
      <c r="G21" s="197"/>
      <c r="H21" s="197"/>
      <c r="I21" s="197"/>
      <c r="J21" s="49"/>
      <c r="K21" s="27"/>
      <c r="L21" s="28"/>
      <c r="M21" s="36"/>
      <c r="N21" s="29"/>
    </row>
    <row r="22" spans="2:17" ht="19.5" customHeight="1" thickBot="1" x14ac:dyDescent="0.25">
      <c r="G22" s="55"/>
      <c r="J22" s="49"/>
      <c r="K22" s="110"/>
      <c r="L22" s="111"/>
      <c r="M22" s="87"/>
      <c r="N22" s="29"/>
    </row>
    <row r="23" spans="2:17" ht="15.75" customHeight="1" thickBot="1" x14ac:dyDescent="0.25">
      <c r="B23" s="29" t="s">
        <v>129</v>
      </c>
      <c r="J23" s="41" t="s">
        <v>33</v>
      </c>
      <c r="K23" s="185"/>
      <c r="L23" s="186"/>
      <c r="M23" s="43" t="s">
        <v>11</v>
      </c>
      <c r="N23" s="29"/>
    </row>
    <row r="24" spans="2:17" ht="15.75" customHeight="1" thickBot="1" x14ac:dyDescent="0.25">
      <c r="B24" s="69"/>
      <c r="D24" s="68"/>
      <c r="E24" s="68"/>
      <c r="F24" s="68"/>
      <c r="G24" s="68"/>
      <c r="H24" s="68"/>
      <c r="J24" s="41"/>
      <c r="K24" s="19"/>
      <c r="L24" s="19"/>
      <c r="M24" s="44"/>
      <c r="N24" s="29"/>
    </row>
    <row r="25" spans="2:17" ht="15.75" customHeight="1" thickBot="1" x14ac:dyDescent="0.25">
      <c r="B25" s="29" t="s">
        <v>80</v>
      </c>
      <c r="D25" s="68"/>
      <c r="E25" s="68"/>
      <c r="F25" s="68"/>
      <c r="G25" s="68"/>
      <c r="H25" s="68"/>
      <c r="J25" s="41" t="s">
        <v>29</v>
      </c>
      <c r="K25" s="202" t="e">
        <f>K23/K20</f>
        <v>#DIV/0!</v>
      </c>
      <c r="L25" s="203"/>
      <c r="M25" s="43" t="s">
        <v>11</v>
      </c>
      <c r="N25" s="29"/>
      <c r="Q25" s="29" t="s">
        <v>2</v>
      </c>
    </row>
    <row r="26" spans="2:17" ht="15.75" customHeight="1" x14ac:dyDescent="0.2">
      <c r="D26" s="68"/>
      <c r="E26" s="68"/>
      <c r="F26" s="68"/>
      <c r="G26" s="68"/>
      <c r="H26" s="68"/>
      <c r="J26" s="41"/>
      <c r="K26" s="114" t="s">
        <v>78</v>
      </c>
      <c r="L26" s="113"/>
      <c r="M26" s="43"/>
      <c r="N26" s="29"/>
    </row>
    <row r="27" spans="2:17" ht="15.75" customHeight="1" thickBot="1" x14ac:dyDescent="0.25">
      <c r="B27" s="67"/>
      <c r="D27" s="68"/>
      <c r="E27" s="68"/>
      <c r="F27" s="68"/>
      <c r="G27" s="68"/>
      <c r="H27" s="68"/>
      <c r="J27" s="41"/>
      <c r="K27" s="19"/>
      <c r="L27" s="19"/>
      <c r="M27" s="44"/>
      <c r="N27" s="29"/>
    </row>
    <row r="28" spans="2:17" ht="15.75" customHeight="1" thickBot="1" x14ac:dyDescent="0.25">
      <c r="B28" s="29" t="s">
        <v>79</v>
      </c>
      <c r="D28" s="33"/>
      <c r="E28" s="45"/>
      <c r="F28" s="45"/>
      <c r="G28" s="45"/>
      <c r="J28" s="41" t="s">
        <v>34</v>
      </c>
      <c r="K28" s="187">
        <f>K30-K29</f>
        <v>35.400000000000006</v>
      </c>
      <c r="L28" s="188"/>
      <c r="M28" s="43" t="s">
        <v>4</v>
      </c>
      <c r="N28" s="29"/>
      <c r="Q28" s="29" t="s">
        <v>2</v>
      </c>
    </row>
    <row r="29" spans="2:17" ht="15.75" customHeight="1" thickBot="1" x14ac:dyDescent="0.25">
      <c r="D29" s="33"/>
      <c r="E29" s="45" t="s">
        <v>76</v>
      </c>
      <c r="F29" s="45"/>
      <c r="G29" s="45"/>
      <c r="J29" s="41"/>
      <c r="K29" s="198">
        <v>51.3</v>
      </c>
      <c r="L29" s="199"/>
      <c r="M29" s="43" t="s">
        <v>4</v>
      </c>
      <c r="N29" s="29"/>
      <c r="Q29" s="29" t="s">
        <v>117</v>
      </c>
    </row>
    <row r="30" spans="2:17" ht="15.75" customHeight="1" thickBot="1" x14ac:dyDescent="0.25">
      <c r="D30" s="33"/>
      <c r="E30" s="45" t="s">
        <v>152</v>
      </c>
      <c r="F30" s="45"/>
      <c r="G30" s="45"/>
      <c r="J30" s="41"/>
      <c r="K30" s="200">
        <v>86.7</v>
      </c>
      <c r="L30" s="201"/>
      <c r="M30" s="43" t="s">
        <v>4</v>
      </c>
      <c r="N30" s="29"/>
      <c r="Q30" s="29" t="s">
        <v>117</v>
      </c>
    </row>
    <row r="31" spans="2:17" ht="15.75" customHeight="1" x14ac:dyDescent="0.2">
      <c r="D31" s="33"/>
      <c r="E31" s="45"/>
      <c r="F31" s="45"/>
      <c r="G31" s="45"/>
      <c r="J31" s="41"/>
      <c r="K31" s="20"/>
      <c r="L31" s="20"/>
      <c r="M31" s="43"/>
      <c r="N31" s="29"/>
    </row>
    <row r="32" spans="2:17" ht="15.75" customHeight="1" x14ac:dyDescent="0.2">
      <c r="E32" s="189"/>
      <c r="F32" s="189"/>
      <c r="G32" s="189"/>
      <c r="J32" s="41"/>
      <c r="K32" s="19"/>
      <c r="L32" s="19"/>
      <c r="M32" s="33"/>
      <c r="N32" s="29"/>
    </row>
    <row r="33" spans="1:17" ht="15.75" customHeight="1" thickBot="1" x14ac:dyDescent="0.25">
      <c r="B33" s="29" t="s">
        <v>105</v>
      </c>
      <c r="D33" s="33"/>
      <c r="J33" s="41" t="s">
        <v>35</v>
      </c>
      <c r="K33" s="190">
        <f>K20*K28</f>
        <v>0</v>
      </c>
      <c r="L33" s="190"/>
      <c r="M33" s="46" t="s">
        <v>77</v>
      </c>
      <c r="N33" s="29"/>
      <c r="Q33" s="29" t="s">
        <v>2</v>
      </c>
    </row>
    <row r="34" spans="1:17" ht="18.75" customHeight="1" x14ac:dyDescent="0.2">
      <c r="D34" s="43"/>
      <c r="J34" s="41"/>
      <c r="K34" s="191" t="s">
        <v>116</v>
      </c>
      <c r="L34" s="191"/>
      <c r="M34" s="36"/>
      <c r="N34" s="29"/>
    </row>
    <row r="35" spans="1:17" ht="18.75" customHeight="1" thickBot="1" x14ac:dyDescent="0.25">
      <c r="D35" s="43"/>
      <c r="J35" s="41"/>
      <c r="K35" s="112"/>
      <c r="L35" s="112"/>
      <c r="M35" s="87"/>
      <c r="N35" s="29"/>
    </row>
    <row r="36" spans="1:17" ht="15.75" customHeight="1" thickBot="1" x14ac:dyDescent="0.25">
      <c r="B36" s="29" t="s">
        <v>130</v>
      </c>
      <c r="J36" s="41" t="s">
        <v>30</v>
      </c>
      <c r="K36" s="185"/>
      <c r="L36" s="186"/>
      <c r="M36" s="36" t="s">
        <v>12</v>
      </c>
      <c r="N36" s="29"/>
    </row>
    <row r="37" spans="1:17" ht="15.75" customHeight="1" x14ac:dyDescent="0.2">
      <c r="B37" s="69" t="s">
        <v>131</v>
      </c>
      <c r="J37" s="41"/>
      <c r="K37" s="19"/>
      <c r="L37" s="19"/>
      <c r="M37" s="36"/>
      <c r="N37" s="29"/>
    </row>
    <row r="38" spans="1:17" ht="15.75" customHeight="1" x14ac:dyDescent="0.2">
      <c r="B38" s="69"/>
      <c r="J38" s="41"/>
      <c r="K38" s="19"/>
      <c r="L38" s="19"/>
      <c r="M38" s="87"/>
      <c r="N38" s="29"/>
    </row>
    <row r="39" spans="1:17" ht="15.75" hidden="1" customHeight="1" thickBot="1" x14ac:dyDescent="0.25">
      <c r="B39" s="29" t="s">
        <v>69</v>
      </c>
      <c r="J39" s="47" t="s">
        <v>30</v>
      </c>
      <c r="K39" s="185">
        <v>20847366</v>
      </c>
      <c r="L39" s="186"/>
      <c r="M39" s="36" t="s">
        <v>12</v>
      </c>
      <c r="N39" s="29"/>
    </row>
    <row r="40" spans="1:17" ht="15.75" hidden="1" customHeight="1" x14ac:dyDescent="0.2">
      <c r="D40" s="48"/>
      <c r="J40" s="41"/>
      <c r="K40" s="19"/>
      <c r="L40" s="19"/>
      <c r="M40" s="36"/>
      <c r="N40" s="29"/>
    </row>
    <row r="41" spans="1:17" ht="15.75" hidden="1" customHeight="1" thickBot="1" x14ac:dyDescent="0.25">
      <c r="B41" s="29" t="s">
        <v>70</v>
      </c>
      <c r="D41" s="33"/>
      <c r="J41" s="41" t="s">
        <v>31</v>
      </c>
      <c r="K41" s="181">
        <f>K36/K39</f>
        <v>0</v>
      </c>
      <c r="L41" s="181"/>
      <c r="M41" s="46"/>
      <c r="N41" s="29"/>
      <c r="Q41" s="29" t="s">
        <v>2</v>
      </c>
    </row>
    <row r="42" spans="1:17" ht="18.75" hidden="1" customHeight="1" x14ac:dyDescent="0.2">
      <c r="I42" s="49"/>
      <c r="J42" s="42"/>
      <c r="K42" s="196" t="s">
        <v>36</v>
      </c>
      <c r="L42" s="196"/>
      <c r="M42" s="36"/>
    </row>
    <row r="43" spans="1:17" ht="15.75" hidden="1" customHeight="1" x14ac:dyDescent="0.2">
      <c r="K43" s="17"/>
      <c r="L43" s="17"/>
      <c r="M43" s="36"/>
      <c r="N43" s="29"/>
    </row>
    <row r="44" spans="1:17" ht="15.75" customHeight="1" thickBot="1" x14ac:dyDescent="0.25">
      <c r="A44" s="176" t="s">
        <v>27</v>
      </c>
      <c r="B44" s="194" t="s">
        <v>132</v>
      </c>
      <c r="C44" s="194"/>
      <c r="D44" s="194"/>
      <c r="E44" s="194"/>
      <c r="F44" s="194"/>
      <c r="G44" s="194"/>
      <c r="H44" s="194"/>
      <c r="I44" s="194"/>
      <c r="J44" s="56" t="s">
        <v>31</v>
      </c>
      <c r="K44" s="195">
        <f>'シート４-②.BD定期航路　運航経費・他国庫補助金）軽油'!G24</f>
        <v>0</v>
      </c>
      <c r="L44" s="195"/>
      <c r="M44" s="36" t="s">
        <v>4</v>
      </c>
      <c r="Q44" s="54" t="s">
        <v>10</v>
      </c>
    </row>
    <row r="45" spans="1:17" ht="15.75" customHeight="1" x14ac:dyDescent="0.2">
      <c r="A45" s="176"/>
      <c r="B45" s="194"/>
      <c r="C45" s="194"/>
      <c r="D45" s="194"/>
      <c r="E45" s="194"/>
      <c r="F45" s="194"/>
      <c r="G45" s="194"/>
      <c r="H45" s="194"/>
      <c r="I45" s="194"/>
      <c r="J45" s="56"/>
      <c r="K45" s="20"/>
      <c r="L45" s="20"/>
      <c r="M45" s="36"/>
    </row>
    <row r="46" spans="1:17" ht="15.75" customHeight="1" x14ac:dyDescent="0.2">
      <c r="K46" s="19"/>
      <c r="L46" s="19"/>
    </row>
    <row r="47" spans="1:17" ht="15.75" customHeight="1" thickBot="1" x14ac:dyDescent="0.25">
      <c r="A47" s="29" t="s">
        <v>104</v>
      </c>
      <c r="B47" s="57"/>
      <c r="J47" s="56" t="s">
        <v>18</v>
      </c>
      <c r="K47" s="193">
        <f>ROUNDDOWN(K33-K44,0)</f>
        <v>0</v>
      </c>
      <c r="L47" s="193"/>
      <c r="M47" s="29" t="s">
        <v>4</v>
      </c>
      <c r="Q47" s="29" t="s">
        <v>2</v>
      </c>
    </row>
    <row r="48" spans="1:17" s="58" customFormat="1" ht="18.75" customHeight="1" thickTop="1" x14ac:dyDescent="0.2">
      <c r="K48" s="59" t="s">
        <v>118</v>
      </c>
      <c r="L48" s="59"/>
      <c r="N48" s="60"/>
    </row>
    <row r="49" spans="1:17" ht="15.75" customHeight="1" x14ac:dyDescent="0.2"/>
    <row r="50" spans="1:17" ht="15.75" customHeight="1" thickBot="1" x14ac:dyDescent="0.25">
      <c r="A50" s="29" t="s">
        <v>133</v>
      </c>
      <c r="J50" s="56" t="s">
        <v>81</v>
      </c>
      <c r="K50" s="193">
        <f>ROUNDDOWN(K47/1,0)</f>
        <v>0</v>
      </c>
      <c r="L50" s="193"/>
      <c r="M50" s="29" t="s">
        <v>4</v>
      </c>
      <c r="Q50" s="29" t="s">
        <v>2</v>
      </c>
    </row>
    <row r="51" spans="1:17" ht="15.75" customHeight="1" thickTop="1" x14ac:dyDescent="0.2">
      <c r="B51" s="67"/>
    </row>
    <row r="53" spans="1:17" hidden="1" x14ac:dyDescent="0.2">
      <c r="A53" s="29" t="s">
        <v>65</v>
      </c>
    </row>
    <row r="54" spans="1:17" ht="15" hidden="1" thickBot="1" x14ac:dyDescent="0.25">
      <c r="C54" s="29" t="s">
        <v>86</v>
      </c>
      <c r="J54" s="33" t="s">
        <v>82</v>
      </c>
      <c r="K54" s="204">
        <v>10000000</v>
      </c>
      <c r="L54" s="204"/>
      <c r="M54" s="43" t="s">
        <v>11</v>
      </c>
    </row>
    <row r="55" spans="1:17" hidden="1" x14ac:dyDescent="0.2"/>
    <row r="56" spans="1:17" ht="15" hidden="1" thickBot="1" x14ac:dyDescent="0.25">
      <c r="C56" s="29" t="s">
        <v>87</v>
      </c>
      <c r="J56" s="33" t="s">
        <v>33</v>
      </c>
      <c r="K56" s="205">
        <f>K23</f>
        <v>0</v>
      </c>
      <c r="L56" s="205"/>
      <c r="M56" s="43" t="s">
        <v>11</v>
      </c>
      <c r="Q56" s="29" t="s">
        <v>2</v>
      </c>
    </row>
    <row r="57" spans="1:17" hidden="1" x14ac:dyDescent="0.2"/>
    <row r="58" spans="1:17" ht="15" hidden="1" thickBot="1" x14ac:dyDescent="0.25">
      <c r="C58" s="29" t="s">
        <v>64</v>
      </c>
      <c r="I58" s="69" t="s">
        <v>83</v>
      </c>
      <c r="K58" s="206" t="e">
        <f>ROUNDDOWN(K54/K56*K50,0)</f>
        <v>#DIV/0!</v>
      </c>
      <c r="L58" s="206"/>
      <c r="M58" s="29" t="s">
        <v>66</v>
      </c>
      <c r="Q58" s="29" t="s">
        <v>2</v>
      </c>
    </row>
    <row r="59" spans="1:17" ht="15" hidden="1" thickTop="1" x14ac:dyDescent="0.2"/>
    <row r="60" spans="1:17" hidden="1" x14ac:dyDescent="0.2"/>
  </sheetData>
  <mergeCells count="31">
    <mergeCell ref="K54:L54"/>
    <mergeCell ref="K56:L56"/>
    <mergeCell ref="K58:L58"/>
    <mergeCell ref="K36:L36"/>
    <mergeCell ref="K39:L39"/>
    <mergeCell ref="K20:L20"/>
    <mergeCell ref="K50:L50"/>
    <mergeCell ref="B44:I45"/>
    <mergeCell ref="K44:L44"/>
    <mergeCell ref="K47:L47"/>
    <mergeCell ref="K42:L42"/>
    <mergeCell ref="F21:I21"/>
    <mergeCell ref="K29:L29"/>
    <mergeCell ref="K30:L30"/>
    <mergeCell ref="K25:L25"/>
    <mergeCell ref="A4:O4"/>
    <mergeCell ref="A44:A45"/>
    <mergeCell ref="A1:O1"/>
    <mergeCell ref="A5:M5"/>
    <mergeCell ref="B8:D8"/>
    <mergeCell ref="E8:F8"/>
    <mergeCell ref="L8:O8"/>
    <mergeCell ref="K41:L41"/>
    <mergeCell ref="E13:F13"/>
    <mergeCell ref="H13:I13"/>
    <mergeCell ref="K13:L13"/>
    <mergeCell ref="K23:L23"/>
    <mergeCell ref="K28:L28"/>
    <mergeCell ref="E32:G32"/>
    <mergeCell ref="K33:L33"/>
    <mergeCell ref="K34:L34"/>
  </mergeCells>
  <phoneticPr fontId="4"/>
  <conditionalFormatting sqref="K33:L33">
    <cfRule type="expression" dxfId="11" priority="4">
      <formula>ISERROR(K33)</formula>
    </cfRule>
  </conditionalFormatting>
  <conditionalFormatting sqref="K41:L41">
    <cfRule type="expression" dxfId="10" priority="3">
      <formula>ISERROR(K41)</formula>
    </cfRule>
  </conditionalFormatting>
  <conditionalFormatting sqref="K47">
    <cfRule type="expression" dxfId="9" priority="2">
      <formula>ISERROR(K47)</formula>
    </cfRule>
  </conditionalFormatting>
  <conditionalFormatting sqref="K50">
    <cfRule type="expression" dxfId="8" priority="1">
      <formula>ISERROR(K50)</formula>
    </cfRule>
  </conditionalFormatting>
  <printOptions horizontalCentered="1"/>
  <pageMargins left="0.70866141732283472" right="0.70866141732283472" top="0.74803149606299213" bottom="0.35433070866141736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5BD8B-477C-46E2-AF81-0CA64F794170}">
  <sheetPr>
    <tabColor theme="5"/>
    <pageSetUpPr fitToPage="1"/>
  </sheetPr>
  <dimension ref="A1:Q60"/>
  <sheetViews>
    <sheetView view="pageBreakPreview" topLeftCell="A16" zoomScale="115" zoomScaleNormal="55" zoomScaleSheetLayoutView="115" workbookViewId="0">
      <selection activeCell="E30" sqref="E30"/>
    </sheetView>
  </sheetViews>
  <sheetFormatPr defaultColWidth="9" defaultRowHeight="14.4" x14ac:dyDescent="0.2"/>
  <cols>
    <col min="1" max="1" width="3.6640625" style="29" customWidth="1"/>
    <col min="2" max="4" width="2.44140625" style="29" customWidth="1"/>
    <col min="5" max="13" width="9.6640625" style="29" customWidth="1"/>
    <col min="14" max="14" width="2.44140625" style="37" customWidth="1"/>
    <col min="15" max="16" width="2.44140625" style="29" customWidth="1"/>
    <col min="17" max="17" width="9.6640625" style="29" customWidth="1"/>
    <col min="18" max="16384" width="9" style="29"/>
  </cols>
  <sheetData>
    <row r="1" spans="1:17" x14ac:dyDescent="0.2">
      <c r="A1" s="177" t="s">
        <v>146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</row>
    <row r="2" spans="1:17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spans="1:17" x14ac:dyDescent="0.2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1:17" s="30" customFormat="1" ht="30" customHeight="1" x14ac:dyDescent="0.2">
      <c r="A4" s="175" t="s">
        <v>142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</row>
    <row r="5" spans="1:17" s="30" customFormat="1" ht="30" customHeight="1" x14ac:dyDescent="0.2">
      <c r="A5" s="175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03"/>
      <c r="O5" s="103"/>
    </row>
    <row r="6" spans="1:17" ht="15" customHeight="1" x14ac:dyDescent="0.2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7" ht="15" customHeight="1" x14ac:dyDescent="0.2">
      <c r="A7" s="31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1:17" ht="17.25" customHeight="1" thickBot="1" x14ac:dyDescent="0.25">
      <c r="A8" s="33"/>
      <c r="B8" s="178" t="s">
        <v>8</v>
      </c>
      <c r="C8" s="178"/>
      <c r="D8" s="178"/>
      <c r="E8" s="179" t="s">
        <v>151</v>
      </c>
      <c r="F8" s="179"/>
      <c r="G8" s="33"/>
      <c r="H8" s="33"/>
      <c r="I8" s="127"/>
      <c r="J8" s="127"/>
      <c r="K8" s="127" t="s">
        <v>0</v>
      </c>
      <c r="L8" s="180">
        <f>'シート1.補助金額計算書'!E11</f>
        <v>0</v>
      </c>
      <c r="M8" s="180"/>
      <c r="N8" s="180"/>
      <c r="O8" s="180"/>
    </row>
    <row r="9" spans="1:17" ht="17.25" customHeight="1" x14ac:dyDescent="0.2">
      <c r="A9" s="33"/>
      <c r="B9" s="127"/>
      <c r="C9" s="127"/>
      <c r="D9" s="33"/>
      <c r="E9" s="33"/>
      <c r="F9" s="33"/>
      <c r="G9" s="33"/>
      <c r="H9" s="127"/>
      <c r="I9" s="127"/>
      <c r="J9" s="127"/>
      <c r="K9" s="35"/>
      <c r="L9" s="35"/>
      <c r="M9" s="35"/>
      <c r="N9" s="35"/>
    </row>
    <row r="10" spans="1:17" ht="6.75" customHeight="1" x14ac:dyDescent="0.2">
      <c r="A10" s="33"/>
      <c r="B10" s="33"/>
      <c r="C10" s="33"/>
      <c r="D10" s="33"/>
      <c r="E10" s="33"/>
      <c r="F10" s="33"/>
      <c r="G10" s="33"/>
      <c r="H10" s="33"/>
      <c r="I10" s="127"/>
      <c r="J10" s="35"/>
      <c r="K10" s="35"/>
      <c r="L10" s="35"/>
      <c r="M10" s="35"/>
      <c r="N10" s="35"/>
    </row>
    <row r="11" spans="1:17" ht="15.75" customHeight="1" x14ac:dyDescent="0.2">
      <c r="A11" s="87" t="s">
        <v>127</v>
      </c>
      <c r="B11" s="33"/>
      <c r="C11" s="33"/>
      <c r="D11" s="33"/>
      <c r="E11" s="33"/>
      <c r="F11" s="33"/>
      <c r="G11" s="33"/>
      <c r="H11" s="33"/>
      <c r="I11" s="131"/>
      <c r="J11" s="131"/>
      <c r="K11" s="131"/>
      <c r="L11" s="131"/>
    </row>
    <row r="12" spans="1:17" ht="15.75" customHeight="1" x14ac:dyDescent="0.2">
      <c r="B12" s="29" t="s">
        <v>98</v>
      </c>
      <c r="N12" s="29"/>
    </row>
    <row r="13" spans="1:17" ht="15.75" customHeight="1" thickBot="1" x14ac:dyDescent="0.25">
      <c r="E13" s="182"/>
      <c r="F13" s="182"/>
      <c r="G13" s="38" t="s">
        <v>1</v>
      </c>
      <c r="H13" s="183"/>
      <c r="I13" s="183"/>
      <c r="J13" s="39" t="s">
        <v>6</v>
      </c>
      <c r="K13" s="184" t="str">
        <f>"（　"&amp;IF((H13-E13)=0,0,H13-E13+1)&amp;"日間　）"</f>
        <v>（　0日間　）</v>
      </c>
      <c r="L13" s="184"/>
      <c r="M13" s="40"/>
      <c r="N13" s="29"/>
      <c r="Q13" s="29" t="s">
        <v>3</v>
      </c>
    </row>
    <row r="14" spans="1:17" ht="15.75" customHeight="1" x14ac:dyDescent="0.2">
      <c r="E14" s="108"/>
      <c r="F14" s="108"/>
      <c r="G14" s="108"/>
      <c r="H14" s="108"/>
      <c r="I14" s="108"/>
      <c r="J14" s="39"/>
      <c r="K14" s="107"/>
      <c r="L14" s="107"/>
      <c r="M14" s="40"/>
      <c r="N14" s="29"/>
    </row>
    <row r="15" spans="1:17" ht="15.75" customHeight="1" thickBot="1" x14ac:dyDescent="0.25">
      <c r="B15" s="29" t="s">
        <v>74</v>
      </c>
      <c r="E15" s="109" t="s">
        <v>97</v>
      </c>
      <c r="F15" s="108"/>
      <c r="G15" s="137">
        <f>'シート４-②.BD定期航路　運航費・他国庫補助金）Ａ重油'!F14</f>
        <v>0</v>
      </c>
      <c r="H15" s="109" t="s">
        <v>99</v>
      </c>
      <c r="I15" s="108"/>
      <c r="J15" s="39"/>
      <c r="K15" s="107"/>
      <c r="L15" s="107"/>
      <c r="M15" s="40"/>
      <c r="N15" s="29"/>
    </row>
    <row r="16" spans="1:17" ht="15.75" customHeight="1" x14ac:dyDescent="0.2">
      <c r="E16" s="108"/>
      <c r="F16" s="108"/>
      <c r="G16" s="38" t="s">
        <v>145</v>
      </c>
      <c r="H16" s="108"/>
      <c r="I16" s="108"/>
      <c r="J16" s="39"/>
      <c r="K16" s="107"/>
      <c r="L16" s="107"/>
      <c r="M16" s="40"/>
      <c r="N16" s="29"/>
    </row>
    <row r="17" spans="2:17" ht="15.75" customHeight="1" thickBot="1" x14ac:dyDescent="0.25">
      <c r="B17" s="29" t="s">
        <v>75</v>
      </c>
      <c r="E17" s="109" t="s">
        <v>73</v>
      </c>
      <c r="F17" s="108"/>
      <c r="G17" s="139" t="s">
        <v>150</v>
      </c>
      <c r="H17" s="109" t="s">
        <v>114</v>
      </c>
      <c r="I17" s="108"/>
      <c r="J17" s="39"/>
      <c r="K17" s="107"/>
      <c r="L17" s="107"/>
      <c r="M17" s="40"/>
      <c r="N17" s="29"/>
    </row>
    <row r="18" spans="2:17" ht="15.75" customHeight="1" x14ac:dyDescent="0.2">
      <c r="E18" s="66"/>
      <c r="F18" s="66"/>
      <c r="G18" s="38"/>
      <c r="H18" s="66"/>
      <c r="I18" s="66"/>
      <c r="J18" s="39"/>
      <c r="K18" s="65"/>
      <c r="L18" s="65"/>
      <c r="M18" s="40"/>
      <c r="N18" s="29"/>
    </row>
    <row r="19" spans="2:17" ht="15.75" customHeight="1" x14ac:dyDescent="0.2">
      <c r="B19" s="29" t="s">
        <v>128</v>
      </c>
      <c r="K19" s="37"/>
      <c r="L19" s="50"/>
    </row>
    <row r="20" spans="2:17" ht="21.75" customHeight="1" thickBot="1" x14ac:dyDescent="0.25">
      <c r="E20" s="51"/>
      <c r="F20" s="67" t="s">
        <v>115</v>
      </c>
      <c r="G20" s="136"/>
      <c r="H20" s="136"/>
      <c r="I20" s="51"/>
      <c r="J20" s="52" t="s">
        <v>32</v>
      </c>
      <c r="K20" s="192">
        <f>'シート４-②.BD定期航路　運航費・他国庫補助金）Ａ重油'!G14</f>
        <v>0</v>
      </c>
      <c r="L20" s="192"/>
      <c r="M20" s="53" t="s">
        <v>72</v>
      </c>
      <c r="N20" s="29"/>
      <c r="Q20" s="54" t="s">
        <v>10</v>
      </c>
    </row>
    <row r="21" spans="2:17" ht="19.5" customHeight="1" x14ac:dyDescent="0.2">
      <c r="F21" s="197"/>
      <c r="G21" s="197"/>
      <c r="H21" s="197"/>
      <c r="I21" s="197"/>
      <c r="J21" s="49"/>
      <c r="K21" s="27"/>
      <c r="L21" s="28"/>
      <c r="M21" s="87"/>
      <c r="N21" s="29"/>
    </row>
    <row r="22" spans="2:17" ht="19.5" customHeight="1" thickBot="1" x14ac:dyDescent="0.25">
      <c r="G22" s="55"/>
      <c r="J22" s="49"/>
      <c r="K22" s="110"/>
      <c r="L22" s="111"/>
      <c r="M22" s="87"/>
      <c r="N22" s="29"/>
    </row>
    <row r="23" spans="2:17" ht="15.75" customHeight="1" thickBot="1" x14ac:dyDescent="0.25">
      <c r="B23" s="29" t="s">
        <v>129</v>
      </c>
      <c r="J23" s="41" t="s">
        <v>33</v>
      </c>
      <c r="K23" s="185"/>
      <c r="L23" s="186"/>
      <c r="M23" s="43" t="s">
        <v>11</v>
      </c>
      <c r="N23" s="29"/>
    </row>
    <row r="24" spans="2:17" ht="15.75" customHeight="1" thickBot="1" x14ac:dyDescent="0.25">
      <c r="B24" s="69"/>
      <c r="D24" s="68"/>
      <c r="E24" s="68"/>
      <c r="F24" s="68"/>
      <c r="G24" s="68"/>
      <c r="H24" s="68"/>
      <c r="J24" s="41"/>
      <c r="K24" s="19"/>
      <c r="L24" s="19"/>
      <c r="M24" s="44"/>
      <c r="N24" s="29"/>
    </row>
    <row r="25" spans="2:17" ht="15.75" customHeight="1" thickBot="1" x14ac:dyDescent="0.25">
      <c r="B25" s="29" t="s">
        <v>80</v>
      </c>
      <c r="D25" s="68"/>
      <c r="E25" s="68"/>
      <c r="F25" s="68"/>
      <c r="G25" s="68"/>
      <c r="H25" s="68"/>
      <c r="J25" s="41" t="s">
        <v>29</v>
      </c>
      <c r="K25" s="207" t="e">
        <f>K23/K20</f>
        <v>#DIV/0!</v>
      </c>
      <c r="L25" s="208"/>
      <c r="M25" s="43" t="s">
        <v>11</v>
      </c>
      <c r="N25" s="29"/>
      <c r="Q25" s="29" t="s">
        <v>2</v>
      </c>
    </row>
    <row r="26" spans="2:17" ht="15.75" customHeight="1" x14ac:dyDescent="0.2">
      <c r="D26" s="68"/>
      <c r="E26" s="68"/>
      <c r="F26" s="68"/>
      <c r="G26" s="68"/>
      <c r="H26" s="68"/>
      <c r="J26" s="41"/>
      <c r="K26" s="114" t="s">
        <v>78</v>
      </c>
      <c r="L26" s="113"/>
      <c r="M26" s="43"/>
      <c r="N26" s="29"/>
    </row>
    <row r="27" spans="2:17" ht="15.75" customHeight="1" thickBot="1" x14ac:dyDescent="0.25">
      <c r="B27" s="67"/>
      <c r="D27" s="68"/>
      <c r="E27" s="68"/>
      <c r="F27" s="68"/>
      <c r="G27" s="68"/>
      <c r="H27" s="68"/>
      <c r="J27" s="41"/>
      <c r="K27" s="19"/>
      <c r="L27" s="19"/>
      <c r="M27" s="44"/>
      <c r="N27" s="29"/>
    </row>
    <row r="28" spans="2:17" ht="15.75" customHeight="1" thickBot="1" x14ac:dyDescent="0.25">
      <c r="B28" s="29" t="s">
        <v>79</v>
      </c>
      <c r="D28" s="33"/>
      <c r="E28" s="45"/>
      <c r="F28" s="45"/>
      <c r="G28" s="45"/>
      <c r="J28" s="41" t="s">
        <v>34</v>
      </c>
      <c r="K28" s="187">
        <f>K30-K29</f>
        <v>41.800000000000004</v>
      </c>
      <c r="L28" s="188"/>
      <c r="M28" s="43" t="s">
        <v>4</v>
      </c>
      <c r="N28" s="29"/>
      <c r="Q28" s="29" t="s">
        <v>2</v>
      </c>
    </row>
    <row r="29" spans="2:17" ht="15.75" customHeight="1" thickBot="1" x14ac:dyDescent="0.25">
      <c r="D29" s="33"/>
      <c r="E29" s="45" t="s">
        <v>76</v>
      </c>
      <c r="F29" s="45"/>
      <c r="G29" s="45"/>
      <c r="J29" s="41"/>
      <c r="K29" s="187">
        <v>56.9</v>
      </c>
      <c r="L29" s="188"/>
      <c r="M29" s="43" t="s">
        <v>4</v>
      </c>
      <c r="N29" s="29"/>
      <c r="Q29" s="29" t="s">
        <v>117</v>
      </c>
    </row>
    <row r="30" spans="2:17" ht="15.75" customHeight="1" thickBot="1" x14ac:dyDescent="0.25">
      <c r="D30" s="33"/>
      <c r="E30" s="45" t="s">
        <v>152</v>
      </c>
      <c r="F30" s="45"/>
      <c r="G30" s="45"/>
      <c r="J30" s="41"/>
      <c r="K30" s="200">
        <v>98.7</v>
      </c>
      <c r="L30" s="201"/>
      <c r="M30" s="43" t="s">
        <v>4</v>
      </c>
      <c r="N30" s="29"/>
      <c r="Q30" s="29" t="s">
        <v>117</v>
      </c>
    </row>
    <row r="31" spans="2:17" ht="15.75" customHeight="1" x14ac:dyDescent="0.2">
      <c r="D31" s="33"/>
      <c r="E31" s="45"/>
      <c r="F31" s="45"/>
      <c r="G31" s="45"/>
      <c r="J31" s="41"/>
      <c r="K31" s="20"/>
      <c r="L31" s="20"/>
      <c r="M31" s="43"/>
      <c r="N31" s="29"/>
    </row>
    <row r="32" spans="2:17" ht="15.75" customHeight="1" x14ac:dyDescent="0.2">
      <c r="E32" s="189"/>
      <c r="F32" s="189"/>
      <c r="G32" s="189"/>
      <c r="J32" s="41"/>
      <c r="K32" s="19"/>
      <c r="L32" s="19"/>
      <c r="M32" s="33"/>
      <c r="N32" s="29"/>
    </row>
    <row r="33" spans="1:17" ht="15.75" customHeight="1" thickBot="1" x14ac:dyDescent="0.25">
      <c r="B33" s="29" t="s">
        <v>105</v>
      </c>
      <c r="D33" s="33"/>
      <c r="J33" s="41" t="s">
        <v>35</v>
      </c>
      <c r="K33" s="190">
        <f>K20*K28</f>
        <v>0</v>
      </c>
      <c r="L33" s="190"/>
      <c r="M33" s="46" t="s">
        <v>4</v>
      </c>
      <c r="N33" s="29"/>
      <c r="Q33" s="29" t="s">
        <v>2</v>
      </c>
    </row>
    <row r="34" spans="1:17" ht="18.75" customHeight="1" x14ac:dyDescent="0.2">
      <c r="D34" s="43"/>
      <c r="J34" s="41"/>
      <c r="K34" s="191" t="s">
        <v>116</v>
      </c>
      <c r="L34" s="191"/>
      <c r="M34" s="87"/>
      <c r="N34" s="29"/>
    </row>
    <row r="35" spans="1:17" ht="18.75" customHeight="1" thickBot="1" x14ac:dyDescent="0.25">
      <c r="D35" s="43"/>
      <c r="J35" s="41"/>
      <c r="K35" s="112"/>
      <c r="L35" s="112"/>
      <c r="M35" s="87"/>
      <c r="N35" s="29"/>
    </row>
    <row r="36" spans="1:17" ht="15.75" customHeight="1" thickBot="1" x14ac:dyDescent="0.25">
      <c r="B36" s="29" t="s">
        <v>130</v>
      </c>
      <c r="J36" s="41" t="s">
        <v>30</v>
      </c>
      <c r="K36" s="185"/>
      <c r="L36" s="186"/>
      <c r="M36" s="87" t="s">
        <v>12</v>
      </c>
      <c r="N36" s="29"/>
    </row>
    <row r="37" spans="1:17" ht="15.75" customHeight="1" x14ac:dyDescent="0.2">
      <c r="B37" s="69" t="s">
        <v>131</v>
      </c>
      <c r="J37" s="41"/>
      <c r="K37" s="19"/>
      <c r="L37" s="19"/>
      <c r="M37" s="87"/>
      <c r="N37" s="29"/>
    </row>
    <row r="38" spans="1:17" ht="15.75" customHeight="1" x14ac:dyDescent="0.2">
      <c r="B38" s="69"/>
      <c r="J38" s="41"/>
      <c r="K38" s="19"/>
      <c r="L38" s="19"/>
      <c r="M38" s="87"/>
      <c r="N38" s="29"/>
    </row>
    <row r="39" spans="1:17" ht="15.75" hidden="1" customHeight="1" thickBot="1" x14ac:dyDescent="0.25">
      <c r="B39" s="29" t="s">
        <v>69</v>
      </c>
      <c r="J39" s="47" t="s">
        <v>30</v>
      </c>
      <c r="K39" s="185">
        <v>20847366</v>
      </c>
      <c r="L39" s="186"/>
      <c r="M39" s="87" t="s">
        <v>12</v>
      </c>
      <c r="N39" s="29"/>
    </row>
    <row r="40" spans="1:17" ht="15.75" hidden="1" customHeight="1" x14ac:dyDescent="0.2">
      <c r="D40" s="48"/>
      <c r="J40" s="41"/>
      <c r="K40" s="19"/>
      <c r="L40" s="19"/>
      <c r="M40" s="87"/>
      <c r="N40" s="29"/>
    </row>
    <row r="41" spans="1:17" ht="15.75" hidden="1" customHeight="1" thickBot="1" x14ac:dyDescent="0.25">
      <c r="B41" s="29" t="s">
        <v>70</v>
      </c>
      <c r="D41" s="33"/>
      <c r="J41" s="41" t="s">
        <v>31</v>
      </c>
      <c r="K41" s="181">
        <f>K36/K39</f>
        <v>0</v>
      </c>
      <c r="L41" s="181"/>
      <c r="M41" s="46"/>
      <c r="N41" s="29"/>
      <c r="Q41" s="29" t="s">
        <v>2</v>
      </c>
    </row>
    <row r="42" spans="1:17" ht="18.75" hidden="1" customHeight="1" x14ac:dyDescent="0.2">
      <c r="I42" s="49"/>
      <c r="J42" s="42"/>
      <c r="K42" s="196" t="s">
        <v>36</v>
      </c>
      <c r="L42" s="196"/>
      <c r="M42" s="87"/>
    </row>
    <row r="43" spans="1:17" ht="15.75" hidden="1" customHeight="1" x14ac:dyDescent="0.2">
      <c r="K43" s="17"/>
      <c r="L43" s="17"/>
      <c r="M43" s="87"/>
      <c r="N43" s="29"/>
    </row>
    <row r="44" spans="1:17" ht="15.75" customHeight="1" thickBot="1" x14ac:dyDescent="0.25">
      <c r="A44" s="176" t="s">
        <v>27</v>
      </c>
      <c r="B44" s="194" t="s">
        <v>132</v>
      </c>
      <c r="C44" s="194"/>
      <c r="D44" s="194"/>
      <c r="E44" s="194"/>
      <c r="F44" s="194"/>
      <c r="G44" s="194"/>
      <c r="H44" s="194"/>
      <c r="I44" s="194"/>
      <c r="J44" s="56" t="s">
        <v>31</v>
      </c>
      <c r="K44" s="195">
        <f>'シート４-②.BD定期航路　運航費・他国庫補助金）Ａ重油'!G24</f>
        <v>0</v>
      </c>
      <c r="L44" s="195"/>
      <c r="M44" s="87" t="s">
        <v>4</v>
      </c>
      <c r="Q44" s="54" t="s">
        <v>10</v>
      </c>
    </row>
    <row r="45" spans="1:17" ht="15.75" customHeight="1" x14ac:dyDescent="0.2">
      <c r="A45" s="176"/>
      <c r="B45" s="194"/>
      <c r="C45" s="194"/>
      <c r="D45" s="194"/>
      <c r="E45" s="194"/>
      <c r="F45" s="194"/>
      <c r="G45" s="194"/>
      <c r="H45" s="194"/>
      <c r="I45" s="194"/>
      <c r="J45" s="56"/>
      <c r="K45" s="20"/>
      <c r="L45" s="20"/>
      <c r="M45" s="87"/>
    </row>
    <row r="46" spans="1:17" ht="15.75" customHeight="1" x14ac:dyDescent="0.2">
      <c r="K46" s="19"/>
      <c r="L46" s="19"/>
    </row>
    <row r="47" spans="1:17" ht="15.75" customHeight="1" thickBot="1" x14ac:dyDescent="0.25">
      <c r="A47" s="29" t="s">
        <v>104</v>
      </c>
      <c r="B47" s="57"/>
      <c r="J47" s="56" t="s">
        <v>18</v>
      </c>
      <c r="K47" s="193">
        <f>ROUNDDOWN(K33-K44,0)</f>
        <v>0</v>
      </c>
      <c r="L47" s="193"/>
      <c r="M47" s="29" t="s">
        <v>4</v>
      </c>
      <c r="Q47" s="29" t="s">
        <v>2</v>
      </c>
    </row>
    <row r="48" spans="1:17" s="58" customFormat="1" ht="18.75" customHeight="1" thickTop="1" x14ac:dyDescent="0.2">
      <c r="K48" s="59" t="s">
        <v>118</v>
      </c>
      <c r="L48" s="59"/>
      <c r="N48" s="60"/>
    </row>
    <row r="49" spans="1:17" ht="15.75" customHeight="1" x14ac:dyDescent="0.2"/>
    <row r="50" spans="1:17" ht="15.75" customHeight="1" thickBot="1" x14ac:dyDescent="0.25">
      <c r="A50" s="29" t="s">
        <v>133</v>
      </c>
      <c r="J50" s="56" t="s">
        <v>81</v>
      </c>
      <c r="K50" s="193">
        <f>ROUNDDOWN(K47/1,0)</f>
        <v>0</v>
      </c>
      <c r="L50" s="193"/>
      <c r="M50" s="29" t="s">
        <v>4</v>
      </c>
      <c r="Q50" s="29" t="s">
        <v>2</v>
      </c>
    </row>
    <row r="51" spans="1:17" ht="15.75" customHeight="1" thickTop="1" x14ac:dyDescent="0.2">
      <c r="B51" s="67"/>
    </row>
    <row r="53" spans="1:17" hidden="1" x14ac:dyDescent="0.2">
      <c r="A53" s="29" t="s">
        <v>65</v>
      </c>
    </row>
    <row r="54" spans="1:17" ht="15" hidden="1" thickBot="1" x14ac:dyDescent="0.25">
      <c r="C54" s="29" t="s">
        <v>86</v>
      </c>
      <c r="J54" s="33" t="s">
        <v>82</v>
      </c>
      <c r="K54" s="204">
        <v>10000000</v>
      </c>
      <c r="L54" s="204"/>
      <c r="M54" s="43" t="s">
        <v>11</v>
      </c>
    </row>
    <row r="55" spans="1:17" hidden="1" x14ac:dyDescent="0.2"/>
    <row r="56" spans="1:17" ht="15" hidden="1" thickBot="1" x14ac:dyDescent="0.25">
      <c r="C56" s="29" t="s">
        <v>87</v>
      </c>
      <c r="J56" s="33" t="s">
        <v>33</v>
      </c>
      <c r="K56" s="205">
        <f>K23</f>
        <v>0</v>
      </c>
      <c r="L56" s="205"/>
      <c r="M56" s="43" t="s">
        <v>11</v>
      </c>
      <c r="Q56" s="29" t="s">
        <v>2</v>
      </c>
    </row>
    <row r="57" spans="1:17" hidden="1" x14ac:dyDescent="0.2"/>
    <row r="58" spans="1:17" ht="15" hidden="1" thickBot="1" x14ac:dyDescent="0.25">
      <c r="C58" s="29" t="s">
        <v>64</v>
      </c>
      <c r="I58" s="69" t="s">
        <v>83</v>
      </c>
      <c r="K58" s="206" t="e">
        <f>ROUNDDOWN(K54/K56*K50,0)</f>
        <v>#DIV/0!</v>
      </c>
      <c r="L58" s="206"/>
      <c r="M58" s="29" t="s">
        <v>4</v>
      </c>
      <c r="Q58" s="29" t="s">
        <v>2</v>
      </c>
    </row>
    <row r="59" spans="1:17" hidden="1" x14ac:dyDescent="0.2"/>
    <row r="60" spans="1:17" hidden="1" x14ac:dyDescent="0.2"/>
  </sheetData>
  <mergeCells count="31">
    <mergeCell ref="A1:O1"/>
    <mergeCell ref="A4:O4"/>
    <mergeCell ref="A5:M5"/>
    <mergeCell ref="B8:D8"/>
    <mergeCell ref="E8:F8"/>
    <mergeCell ref="L8:O8"/>
    <mergeCell ref="E32:G32"/>
    <mergeCell ref="E13:F13"/>
    <mergeCell ref="H13:I13"/>
    <mergeCell ref="K13:L13"/>
    <mergeCell ref="K20:L20"/>
    <mergeCell ref="F21:I21"/>
    <mergeCell ref="K42:L42"/>
    <mergeCell ref="K23:L23"/>
    <mergeCell ref="K25:L25"/>
    <mergeCell ref="K28:L28"/>
    <mergeCell ref="K29:L29"/>
    <mergeCell ref="K30:L30"/>
    <mergeCell ref="K33:L33"/>
    <mergeCell ref="K34:L34"/>
    <mergeCell ref="K36:L36"/>
    <mergeCell ref="K39:L39"/>
    <mergeCell ref="K41:L41"/>
    <mergeCell ref="K56:L56"/>
    <mergeCell ref="K58:L58"/>
    <mergeCell ref="A44:A45"/>
    <mergeCell ref="B44:I45"/>
    <mergeCell ref="K44:L44"/>
    <mergeCell ref="K47:L47"/>
    <mergeCell ref="K50:L50"/>
    <mergeCell ref="K54:L54"/>
  </mergeCells>
  <phoneticPr fontId="4"/>
  <conditionalFormatting sqref="K33:L33">
    <cfRule type="expression" dxfId="7" priority="4">
      <formula>ISERROR(K33)</formula>
    </cfRule>
  </conditionalFormatting>
  <conditionalFormatting sqref="K41:L41">
    <cfRule type="expression" dxfId="6" priority="3">
      <formula>ISERROR(K41)</formula>
    </cfRule>
  </conditionalFormatting>
  <conditionalFormatting sqref="K47">
    <cfRule type="expression" dxfId="5" priority="2">
      <formula>ISERROR(K47)</formula>
    </cfRule>
  </conditionalFormatting>
  <conditionalFormatting sqref="K50">
    <cfRule type="expression" dxfId="4" priority="1">
      <formula>ISERROR(K50)</formula>
    </cfRule>
  </conditionalFormatting>
  <printOptions horizontalCentered="1"/>
  <pageMargins left="0.70866141732283472" right="0.70866141732283472" top="0.74803149606299213" bottom="0.35433070866141736" header="0.31496062992125984" footer="0.31496062992125984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8E8F9-BA60-4909-8975-422029C9F32B}">
  <sheetPr>
    <pageSetUpPr fitToPage="1"/>
  </sheetPr>
  <dimension ref="A1:P51"/>
  <sheetViews>
    <sheetView view="pageBreakPreview" zoomScale="83" zoomScaleNormal="100" zoomScaleSheetLayoutView="83" workbookViewId="0">
      <selection activeCell="O2" sqref="O2"/>
    </sheetView>
  </sheetViews>
  <sheetFormatPr defaultRowHeight="18.75" customHeight="1" x14ac:dyDescent="0.2"/>
  <cols>
    <col min="1" max="1" width="2.44140625" style="72" customWidth="1"/>
    <col min="2" max="3" width="6" style="72" customWidth="1"/>
    <col min="4" max="5" width="12.44140625" style="72" customWidth="1"/>
    <col min="6" max="6" width="15.6640625" style="72" customWidth="1"/>
    <col min="7" max="7" width="12.44140625" style="72" customWidth="1"/>
    <col min="8" max="13" width="13.109375" style="72" customWidth="1"/>
    <col min="14" max="14" width="18.44140625" style="72" customWidth="1"/>
    <col min="15" max="15" width="2.21875" style="72" customWidth="1"/>
    <col min="16" max="257" width="9" style="72"/>
    <col min="258" max="258" width="2.44140625" style="72" customWidth="1"/>
    <col min="259" max="260" width="5" style="72" customWidth="1"/>
    <col min="261" max="262" width="12.44140625" style="72" customWidth="1"/>
    <col min="263" max="263" width="15.6640625" style="72" customWidth="1"/>
    <col min="264" max="264" width="12.44140625" style="72" customWidth="1"/>
    <col min="265" max="269" width="13.109375" style="72" customWidth="1"/>
    <col min="270" max="270" width="18.44140625" style="72" customWidth="1"/>
    <col min="271" max="513" width="9" style="72"/>
    <col min="514" max="514" width="2.44140625" style="72" customWidth="1"/>
    <col min="515" max="516" width="5" style="72" customWidth="1"/>
    <col min="517" max="518" width="12.44140625" style="72" customWidth="1"/>
    <col min="519" max="519" width="15.6640625" style="72" customWidth="1"/>
    <col min="520" max="520" width="12.44140625" style="72" customWidth="1"/>
    <col min="521" max="525" width="13.109375" style="72" customWidth="1"/>
    <col min="526" max="526" width="18.44140625" style="72" customWidth="1"/>
    <col min="527" max="769" width="9" style="72"/>
    <col min="770" max="770" width="2.44140625" style="72" customWidth="1"/>
    <col min="771" max="772" width="5" style="72" customWidth="1"/>
    <col min="773" max="774" width="12.44140625" style="72" customWidth="1"/>
    <col min="775" max="775" width="15.6640625" style="72" customWidth="1"/>
    <col min="776" max="776" width="12.44140625" style="72" customWidth="1"/>
    <col min="777" max="781" width="13.109375" style="72" customWidth="1"/>
    <col min="782" max="782" width="18.44140625" style="72" customWidth="1"/>
    <col min="783" max="1025" width="9" style="72"/>
    <col min="1026" max="1026" width="2.44140625" style="72" customWidth="1"/>
    <col min="1027" max="1028" width="5" style="72" customWidth="1"/>
    <col min="1029" max="1030" width="12.44140625" style="72" customWidth="1"/>
    <col min="1031" max="1031" width="15.6640625" style="72" customWidth="1"/>
    <col min="1032" max="1032" width="12.44140625" style="72" customWidth="1"/>
    <col min="1033" max="1037" width="13.109375" style="72" customWidth="1"/>
    <col min="1038" max="1038" width="18.44140625" style="72" customWidth="1"/>
    <col min="1039" max="1281" width="9" style="72"/>
    <col min="1282" max="1282" width="2.44140625" style="72" customWidth="1"/>
    <col min="1283" max="1284" width="5" style="72" customWidth="1"/>
    <col min="1285" max="1286" width="12.44140625" style="72" customWidth="1"/>
    <col min="1287" max="1287" width="15.6640625" style="72" customWidth="1"/>
    <col min="1288" max="1288" width="12.44140625" style="72" customWidth="1"/>
    <col min="1289" max="1293" width="13.109375" style="72" customWidth="1"/>
    <col min="1294" max="1294" width="18.44140625" style="72" customWidth="1"/>
    <col min="1295" max="1537" width="9" style="72"/>
    <col min="1538" max="1538" width="2.44140625" style="72" customWidth="1"/>
    <col min="1539" max="1540" width="5" style="72" customWidth="1"/>
    <col min="1541" max="1542" width="12.44140625" style="72" customWidth="1"/>
    <col min="1543" max="1543" width="15.6640625" style="72" customWidth="1"/>
    <col min="1544" max="1544" width="12.44140625" style="72" customWidth="1"/>
    <col min="1545" max="1549" width="13.109375" style="72" customWidth="1"/>
    <col min="1550" max="1550" width="18.44140625" style="72" customWidth="1"/>
    <col min="1551" max="1793" width="9" style="72"/>
    <col min="1794" max="1794" width="2.44140625" style="72" customWidth="1"/>
    <col min="1795" max="1796" width="5" style="72" customWidth="1"/>
    <col min="1797" max="1798" width="12.44140625" style="72" customWidth="1"/>
    <col min="1799" max="1799" width="15.6640625" style="72" customWidth="1"/>
    <col min="1800" max="1800" width="12.44140625" style="72" customWidth="1"/>
    <col min="1801" max="1805" width="13.109375" style="72" customWidth="1"/>
    <col min="1806" max="1806" width="18.44140625" style="72" customWidth="1"/>
    <col min="1807" max="2049" width="9" style="72"/>
    <col min="2050" max="2050" width="2.44140625" style="72" customWidth="1"/>
    <col min="2051" max="2052" width="5" style="72" customWidth="1"/>
    <col min="2053" max="2054" width="12.44140625" style="72" customWidth="1"/>
    <col min="2055" max="2055" width="15.6640625" style="72" customWidth="1"/>
    <col min="2056" max="2056" width="12.44140625" style="72" customWidth="1"/>
    <col min="2057" max="2061" width="13.109375" style="72" customWidth="1"/>
    <col min="2062" max="2062" width="18.44140625" style="72" customWidth="1"/>
    <col min="2063" max="2305" width="9" style="72"/>
    <col min="2306" max="2306" width="2.44140625" style="72" customWidth="1"/>
    <col min="2307" max="2308" width="5" style="72" customWidth="1"/>
    <col min="2309" max="2310" width="12.44140625" style="72" customWidth="1"/>
    <col min="2311" max="2311" width="15.6640625" style="72" customWidth="1"/>
    <col min="2312" max="2312" width="12.44140625" style="72" customWidth="1"/>
    <col min="2313" max="2317" width="13.109375" style="72" customWidth="1"/>
    <col min="2318" max="2318" width="18.44140625" style="72" customWidth="1"/>
    <col min="2319" max="2561" width="9" style="72"/>
    <col min="2562" max="2562" width="2.44140625" style="72" customWidth="1"/>
    <col min="2563" max="2564" width="5" style="72" customWidth="1"/>
    <col min="2565" max="2566" width="12.44140625" style="72" customWidth="1"/>
    <col min="2567" max="2567" width="15.6640625" style="72" customWidth="1"/>
    <col min="2568" max="2568" width="12.44140625" style="72" customWidth="1"/>
    <col min="2569" max="2573" width="13.109375" style="72" customWidth="1"/>
    <col min="2574" max="2574" width="18.44140625" style="72" customWidth="1"/>
    <col min="2575" max="2817" width="9" style="72"/>
    <col min="2818" max="2818" width="2.44140625" style="72" customWidth="1"/>
    <col min="2819" max="2820" width="5" style="72" customWidth="1"/>
    <col min="2821" max="2822" width="12.44140625" style="72" customWidth="1"/>
    <col min="2823" max="2823" width="15.6640625" style="72" customWidth="1"/>
    <col min="2824" max="2824" width="12.44140625" style="72" customWidth="1"/>
    <col min="2825" max="2829" width="13.109375" style="72" customWidth="1"/>
    <col min="2830" max="2830" width="18.44140625" style="72" customWidth="1"/>
    <col min="2831" max="3073" width="9" style="72"/>
    <col min="3074" max="3074" width="2.44140625" style="72" customWidth="1"/>
    <col min="3075" max="3076" width="5" style="72" customWidth="1"/>
    <col min="3077" max="3078" width="12.44140625" style="72" customWidth="1"/>
    <col min="3079" max="3079" width="15.6640625" style="72" customWidth="1"/>
    <col min="3080" max="3080" width="12.44140625" style="72" customWidth="1"/>
    <col min="3081" max="3085" width="13.109375" style="72" customWidth="1"/>
    <col min="3086" max="3086" width="18.44140625" style="72" customWidth="1"/>
    <col min="3087" max="3329" width="9" style="72"/>
    <col min="3330" max="3330" width="2.44140625" style="72" customWidth="1"/>
    <col min="3331" max="3332" width="5" style="72" customWidth="1"/>
    <col min="3333" max="3334" width="12.44140625" style="72" customWidth="1"/>
    <col min="3335" max="3335" width="15.6640625" style="72" customWidth="1"/>
    <col min="3336" max="3336" width="12.44140625" style="72" customWidth="1"/>
    <col min="3337" max="3341" width="13.109375" style="72" customWidth="1"/>
    <col min="3342" max="3342" width="18.44140625" style="72" customWidth="1"/>
    <col min="3343" max="3585" width="9" style="72"/>
    <col min="3586" max="3586" width="2.44140625" style="72" customWidth="1"/>
    <col min="3587" max="3588" width="5" style="72" customWidth="1"/>
    <col min="3589" max="3590" width="12.44140625" style="72" customWidth="1"/>
    <col min="3591" max="3591" width="15.6640625" style="72" customWidth="1"/>
    <col min="3592" max="3592" width="12.44140625" style="72" customWidth="1"/>
    <col min="3593" max="3597" width="13.109375" style="72" customWidth="1"/>
    <col min="3598" max="3598" width="18.44140625" style="72" customWidth="1"/>
    <col min="3599" max="3841" width="9" style="72"/>
    <col min="3842" max="3842" width="2.44140625" style="72" customWidth="1"/>
    <col min="3843" max="3844" width="5" style="72" customWidth="1"/>
    <col min="3845" max="3846" width="12.44140625" style="72" customWidth="1"/>
    <col min="3847" max="3847" width="15.6640625" style="72" customWidth="1"/>
    <col min="3848" max="3848" width="12.44140625" style="72" customWidth="1"/>
    <col min="3849" max="3853" width="13.109375" style="72" customWidth="1"/>
    <col min="3854" max="3854" width="18.44140625" style="72" customWidth="1"/>
    <col min="3855" max="4097" width="9" style="72"/>
    <col min="4098" max="4098" width="2.44140625" style="72" customWidth="1"/>
    <col min="4099" max="4100" width="5" style="72" customWidth="1"/>
    <col min="4101" max="4102" width="12.44140625" style="72" customWidth="1"/>
    <col min="4103" max="4103" width="15.6640625" style="72" customWidth="1"/>
    <col min="4104" max="4104" width="12.44140625" style="72" customWidth="1"/>
    <col min="4105" max="4109" width="13.109375" style="72" customWidth="1"/>
    <col min="4110" max="4110" width="18.44140625" style="72" customWidth="1"/>
    <col min="4111" max="4353" width="9" style="72"/>
    <col min="4354" max="4354" width="2.44140625" style="72" customWidth="1"/>
    <col min="4355" max="4356" width="5" style="72" customWidth="1"/>
    <col min="4357" max="4358" width="12.44140625" style="72" customWidth="1"/>
    <col min="4359" max="4359" width="15.6640625" style="72" customWidth="1"/>
    <col min="4360" max="4360" width="12.44140625" style="72" customWidth="1"/>
    <col min="4361" max="4365" width="13.109375" style="72" customWidth="1"/>
    <col min="4366" max="4366" width="18.44140625" style="72" customWidth="1"/>
    <col min="4367" max="4609" width="9" style="72"/>
    <col min="4610" max="4610" width="2.44140625" style="72" customWidth="1"/>
    <col min="4611" max="4612" width="5" style="72" customWidth="1"/>
    <col min="4613" max="4614" width="12.44140625" style="72" customWidth="1"/>
    <col min="4615" max="4615" width="15.6640625" style="72" customWidth="1"/>
    <col min="4616" max="4616" width="12.44140625" style="72" customWidth="1"/>
    <col min="4617" max="4621" width="13.109375" style="72" customWidth="1"/>
    <col min="4622" max="4622" width="18.44140625" style="72" customWidth="1"/>
    <col min="4623" max="4865" width="9" style="72"/>
    <col min="4866" max="4866" width="2.44140625" style="72" customWidth="1"/>
    <col min="4867" max="4868" width="5" style="72" customWidth="1"/>
    <col min="4869" max="4870" width="12.44140625" style="72" customWidth="1"/>
    <col min="4871" max="4871" width="15.6640625" style="72" customWidth="1"/>
    <col min="4872" max="4872" width="12.44140625" style="72" customWidth="1"/>
    <col min="4873" max="4877" width="13.109375" style="72" customWidth="1"/>
    <col min="4878" max="4878" width="18.44140625" style="72" customWidth="1"/>
    <col min="4879" max="5121" width="9" style="72"/>
    <col min="5122" max="5122" width="2.44140625" style="72" customWidth="1"/>
    <col min="5123" max="5124" width="5" style="72" customWidth="1"/>
    <col min="5125" max="5126" width="12.44140625" style="72" customWidth="1"/>
    <col min="5127" max="5127" width="15.6640625" style="72" customWidth="1"/>
    <col min="5128" max="5128" width="12.44140625" style="72" customWidth="1"/>
    <col min="5129" max="5133" width="13.109375" style="72" customWidth="1"/>
    <col min="5134" max="5134" width="18.44140625" style="72" customWidth="1"/>
    <col min="5135" max="5377" width="9" style="72"/>
    <col min="5378" max="5378" width="2.44140625" style="72" customWidth="1"/>
    <col min="5379" max="5380" width="5" style="72" customWidth="1"/>
    <col min="5381" max="5382" width="12.44140625" style="72" customWidth="1"/>
    <col min="5383" max="5383" width="15.6640625" style="72" customWidth="1"/>
    <col min="5384" max="5384" width="12.44140625" style="72" customWidth="1"/>
    <col min="5385" max="5389" width="13.109375" style="72" customWidth="1"/>
    <col min="5390" max="5390" width="18.44140625" style="72" customWidth="1"/>
    <col min="5391" max="5633" width="9" style="72"/>
    <col min="5634" max="5634" width="2.44140625" style="72" customWidth="1"/>
    <col min="5635" max="5636" width="5" style="72" customWidth="1"/>
    <col min="5637" max="5638" width="12.44140625" style="72" customWidth="1"/>
    <col min="5639" max="5639" width="15.6640625" style="72" customWidth="1"/>
    <col min="5640" max="5640" width="12.44140625" style="72" customWidth="1"/>
    <col min="5641" max="5645" width="13.109375" style="72" customWidth="1"/>
    <col min="5646" max="5646" width="18.44140625" style="72" customWidth="1"/>
    <col min="5647" max="5889" width="9" style="72"/>
    <col min="5890" max="5890" width="2.44140625" style="72" customWidth="1"/>
    <col min="5891" max="5892" width="5" style="72" customWidth="1"/>
    <col min="5893" max="5894" width="12.44140625" style="72" customWidth="1"/>
    <col min="5895" max="5895" width="15.6640625" style="72" customWidth="1"/>
    <col min="5896" max="5896" width="12.44140625" style="72" customWidth="1"/>
    <col min="5897" max="5901" width="13.109375" style="72" customWidth="1"/>
    <col min="5902" max="5902" width="18.44140625" style="72" customWidth="1"/>
    <col min="5903" max="6145" width="9" style="72"/>
    <col min="6146" max="6146" width="2.44140625" style="72" customWidth="1"/>
    <col min="6147" max="6148" width="5" style="72" customWidth="1"/>
    <col min="6149" max="6150" width="12.44140625" style="72" customWidth="1"/>
    <col min="6151" max="6151" width="15.6640625" style="72" customWidth="1"/>
    <col min="6152" max="6152" width="12.44140625" style="72" customWidth="1"/>
    <col min="6153" max="6157" width="13.109375" style="72" customWidth="1"/>
    <col min="6158" max="6158" width="18.44140625" style="72" customWidth="1"/>
    <col min="6159" max="6401" width="9" style="72"/>
    <col min="6402" max="6402" width="2.44140625" style="72" customWidth="1"/>
    <col min="6403" max="6404" width="5" style="72" customWidth="1"/>
    <col min="6405" max="6406" width="12.44140625" style="72" customWidth="1"/>
    <col min="6407" max="6407" width="15.6640625" style="72" customWidth="1"/>
    <col min="6408" max="6408" width="12.44140625" style="72" customWidth="1"/>
    <col min="6409" max="6413" width="13.109375" style="72" customWidth="1"/>
    <col min="6414" max="6414" width="18.44140625" style="72" customWidth="1"/>
    <col min="6415" max="6657" width="9" style="72"/>
    <col min="6658" max="6658" width="2.44140625" style="72" customWidth="1"/>
    <col min="6659" max="6660" width="5" style="72" customWidth="1"/>
    <col min="6661" max="6662" width="12.44140625" style="72" customWidth="1"/>
    <col min="6663" max="6663" width="15.6640625" style="72" customWidth="1"/>
    <col min="6664" max="6664" width="12.44140625" style="72" customWidth="1"/>
    <col min="6665" max="6669" width="13.109375" style="72" customWidth="1"/>
    <col min="6670" max="6670" width="18.44140625" style="72" customWidth="1"/>
    <col min="6671" max="6913" width="9" style="72"/>
    <col min="6914" max="6914" width="2.44140625" style="72" customWidth="1"/>
    <col min="6915" max="6916" width="5" style="72" customWidth="1"/>
    <col min="6917" max="6918" width="12.44140625" style="72" customWidth="1"/>
    <col min="6919" max="6919" width="15.6640625" style="72" customWidth="1"/>
    <col min="6920" max="6920" width="12.44140625" style="72" customWidth="1"/>
    <col min="6921" max="6925" width="13.109375" style="72" customWidth="1"/>
    <col min="6926" max="6926" width="18.44140625" style="72" customWidth="1"/>
    <col min="6927" max="7169" width="9" style="72"/>
    <col min="7170" max="7170" width="2.44140625" style="72" customWidth="1"/>
    <col min="7171" max="7172" width="5" style="72" customWidth="1"/>
    <col min="7173" max="7174" width="12.44140625" style="72" customWidth="1"/>
    <col min="7175" max="7175" width="15.6640625" style="72" customWidth="1"/>
    <col min="7176" max="7176" width="12.44140625" style="72" customWidth="1"/>
    <col min="7177" max="7181" width="13.109375" style="72" customWidth="1"/>
    <col min="7182" max="7182" width="18.44140625" style="72" customWidth="1"/>
    <col min="7183" max="7425" width="9" style="72"/>
    <col min="7426" max="7426" width="2.44140625" style="72" customWidth="1"/>
    <col min="7427" max="7428" width="5" style="72" customWidth="1"/>
    <col min="7429" max="7430" width="12.44140625" style="72" customWidth="1"/>
    <col min="7431" max="7431" width="15.6640625" style="72" customWidth="1"/>
    <col min="7432" max="7432" width="12.44140625" style="72" customWidth="1"/>
    <col min="7433" max="7437" width="13.109375" style="72" customWidth="1"/>
    <col min="7438" max="7438" width="18.44140625" style="72" customWidth="1"/>
    <col min="7439" max="7681" width="9" style="72"/>
    <col min="7682" max="7682" width="2.44140625" style="72" customWidth="1"/>
    <col min="7683" max="7684" width="5" style="72" customWidth="1"/>
    <col min="7685" max="7686" width="12.44140625" style="72" customWidth="1"/>
    <col min="7687" max="7687" width="15.6640625" style="72" customWidth="1"/>
    <col min="7688" max="7688" width="12.44140625" style="72" customWidth="1"/>
    <col min="7689" max="7693" width="13.109375" style="72" customWidth="1"/>
    <col min="7694" max="7694" width="18.44140625" style="72" customWidth="1"/>
    <col min="7695" max="7937" width="9" style="72"/>
    <col min="7938" max="7938" width="2.44140625" style="72" customWidth="1"/>
    <col min="7939" max="7940" width="5" style="72" customWidth="1"/>
    <col min="7941" max="7942" width="12.44140625" style="72" customWidth="1"/>
    <col min="7943" max="7943" width="15.6640625" style="72" customWidth="1"/>
    <col min="7944" max="7944" width="12.44140625" style="72" customWidth="1"/>
    <col min="7945" max="7949" width="13.109375" style="72" customWidth="1"/>
    <col min="7950" max="7950" width="18.44140625" style="72" customWidth="1"/>
    <col min="7951" max="8193" width="9" style="72"/>
    <col min="8194" max="8194" width="2.44140625" style="72" customWidth="1"/>
    <col min="8195" max="8196" width="5" style="72" customWidth="1"/>
    <col min="8197" max="8198" width="12.44140625" style="72" customWidth="1"/>
    <col min="8199" max="8199" width="15.6640625" style="72" customWidth="1"/>
    <col min="8200" max="8200" width="12.44140625" style="72" customWidth="1"/>
    <col min="8201" max="8205" width="13.109375" style="72" customWidth="1"/>
    <col min="8206" max="8206" width="18.44140625" style="72" customWidth="1"/>
    <col min="8207" max="8449" width="9" style="72"/>
    <col min="8450" max="8450" width="2.44140625" style="72" customWidth="1"/>
    <col min="8451" max="8452" width="5" style="72" customWidth="1"/>
    <col min="8453" max="8454" width="12.44140625" style="72" customWidth="1"/>
    <col min="8455" max="8455" width="15.6640625" style="72" customWidth="1"/>
    <col min="8456" max="8456" width="12.44140625" style="72" customWidth="1"/>
    <col min="8457" max="8461" width="13.109375" style="72" customWidth="1"/>
    <col min="8462" max="8462" width="18.44140625" style="72" customWidth="1"/>
    <col min="8463" max="8705" width="9" style="72"/>
    <col min="8706" max="8706" width="2.44140625" style="72" customWidth="1"/>
    <col min="8707" max="8708" width="5" style="72" customWidth="1"/>
    <col min="8709" max="8710" width="12.44140625" style="72" customWidth="1"/>
    <col min="8711" max="8711" width="15.6640625" style="72" customWidth="1"/>
    <col min="8712" max="8712" width="12.44140625" style="72" customWidth="1"/>
    <col min="8713" max="8717" width="13.109375" style="72" customWidth="1"/>
    <col min="8718" max="8718" width="18.44140625" style="72" customWidth="1"/>
    <col min="8719" max="8961" width="9" style="72"/>
    <col min="8962" max="8962" width="2.44140625" style="72" customWidth="1"/>
    <col min="8963" max="8964" width="5" style="72" customWidth="1"/>
    <col min="8965" max="8966" width="12.44140625" style="72" customWidth="1"/>
    <col min="8967" max="8967" width="15.6640625" style="72" customWidth="1"/>
    <col min="8968" max="8968" width="12.44140625" style="72" customWidth="1"/>
    <col min="8969" max="8973" width="13.109375" style="72" customWidth="1"/>
    <col min="8974" max="8974" width="18.44140625" style="72" customWidth="1"/>
    <col min="8975" max="9217" width="9" style="72"/>
    <col min="9218" max="9218" width="2.44140625" style="72" customWidth="1"/>
    <col min="9219" max="9220" width="5" style="72" customWidth="1"/>
    <col min="9221" max="9222" width="12.44140625" style="72" customWidth="1"/>
    <col min="9223" max="9223" width="15.6640625" style="72" customWidth="1"/>
    <col min="9224" max="9224" width="12.44140625" style="72" customWidth="1"/>
    <col min="9225" max="9229" width="13.109375" style="72" customWidth="1"/>
    <col min="9230" max="9230" width="18.44140625" style="72" customWidth="1"/>
    <col min="9231" max="9473" width="9" style="72"/>
    <col min="9474" max="9474" width="2.44140625" style="72" customWidth="1"/>
    <col min="9475" max="9476" width="5" style="72" customWidth="1"/>
    <col min="9477" max="9478" width="12.44140625" style="72" customWidth="1"/>
    <col min="9479" max="9479" width="15.6640625" style="72" customWidth="1"/>
    <col min="9480" max="9480" width="12.44140625" style="72" customWidth="1"/>
    <col min="9481" max="9485" width="13.109375" style="72" customWidth="1"/>
    <col min="9486" max="9486" width="18.44140625" style="72" customWidth="1"/>
    <col min="9487" max="9729" width="9" style="72"/>
    <col min="9730" max="9730" width="2.44140625" style="72" customWidth="1"/>
    <col min="9731" max="9732" width="5" style="72" customWidth="1"/>
    <col min="9733" max="9734" width="12.44140625" style="72" customWidth="1"/>
    <col min="9735" max="9735" width="15.6640625" style="72" customWidth="1"/>
    <col min="9736" max="9736" width="12.44140625" style="72" customWidth="1"/>
    <col min="9737" max="9741" width="13.109375" style="72" customWidth="1"/>
    <col min="9742" max="9742" width="18.44140625" style="72" customWidth="1"/>
    <col min="9743" max="9985" width="9" style="72"/>
    <col min="9986" max="9986" width="2.44140625" style="72" customWidth="1"/>
    <col min="9987" max="9988" width="5" style="72" customWidth="1"/>
    <col min="9989" max="9990" width="12.44140625" style="72" customWidth="1"/>
    <col min="9991" max="9991" width="15.6640625" style="72" customWidth="1"/>
    <col min="9992" max="9992" width="12.44140625" style="72" customWidth="1"/>
    <col min="9993" max="9997" width="13.109375" style="72" customWidth="1"/>
    <col min="9998" max="9998" width="18.44140625" style="72" customWidth="1"/>
    <col min="9999" max="10241" width="9" style="72"/>
    <col min="10242" max="10242" width="2.44140625" style="72" customWidth="1"/>
    <col min="10243" max="10244" width="5" style="72" customWidth="1"/>
    <col min="10245" max="10246" width="12.44140625" style="72" customWidth="1"/>
    <col min="10247" max="10247" width="15.6640625" style="72" customWidth="1"/>
    <col min="10248" max="10248" width="12.44140625" style="72" customWidth="1"/>
    <col min="10249" max="10253" width="13.109375" style="72" customWidth="1"/>
    <col min="10254" max="10254" width="18.44140625" style="72" customWidth="1"/>
    <col min="10255" max="10497" width="9" style="72"/>
    <col min="10498" max="10498" width="2.44140625" style="72" customWidth="1"/>
    <col min="10499" max="10500" width="5" style="72" customWidth="1"/>
    <col min="10501" max="10502" width="12.44140625" style="72" customWidth="1"/>
    <col min="10503" max="10503" width="15.6640625" style="72" customWidth="1"/>
    <col min="10504" max="10504" width="12.44140625" style="72" customWidth="1"/>
    <col min="10505" max="10509" width="13.109375" style="72" customWidth="1"/>
    <col min="10510" max="10510" width="18.44140625" style="72" customWidth="1"/>
    <col min="10511" max="10753" width="9" style="72"/>
    <col min="10754" max="10754" width="2.44140625" style="72" customWidth="1"/>
    <col min="10755" max="10756" width="5" style="72" customWidth="1"/>
    <col min="10757" max="10758" width="12.44140625" style="72" customWidth="1"/>
    <col min="10759" max="10759" width="15.6640625" style="72" customWidth="1"/>
    <col min="10760" max="10760" width="12.44140625" style="72" customWidth="1"/>
    <col min="10761" max="10765" width="13.109375" style="72" customWidth="1"/>
    <col min="10766" max="10766" width="18.44140625" style="72" customWidth="1"/>
    <col min="10767" max="11009" width="9" style="72"/>
    <col min="11010" max="11010" width="2.44140625" style="72" customWidth="1"/>
    <col min="11011" max="11012" width="5" style="72" customWidth="1"/>
    <col min="11013" max="11014" width="12.44140625" style="72" customWidth="1"/>
    <col min="11015" max="11015" width="15.6640625" style="72" customWidth="1"/>
    <col min="11016" max="11016" width="12.44140625" style="72" customWidth="1"/>
    <col min="11017" max="11021" width="13.109375" style="72" customWidth="1"/>
    <col min="11022" max="11022" width="18.44140625" style="72" customWidth="1"/>
    <col min="11023" max="11265" width="9" style="72"/>
    <col min="11266" max="11266" width="2.44140625" style="72" customWidth="1"/>
    <col min="11267" max="11268" width="5" style="72" customWidth="1"/>
    <col min="11269" max="11270" width="12.44140625" style="72" customWidth="1"/>
    <col min="11271" max="11271" width="15.6640625" style="72" customWidth="1"/>
    <col min="11272" max="11272" width="12.44140625" style="72" customWidth="1"/>
    <col min="11273" max="11277" width="13.109375" style="72" customWidth="1"/>
    <col min="11278" max="11278" width="18.44140625" style="72" customWidth="1"/>
    <col min="11279" max="11521" width="9" style="72"/>
    <col min="11522" max="11522" width="2.44140625" style="72" customWidth="1"/>
    <col min="11523" max="11524" width="5" style="72" customWidth="1"/>
    <col min="11525" max="11526" width="12.44140625" style="72" customWidth="1"/>
    <col min="11527" max="11527" width="15.6640625" style="72" customWidth="1"/>
    <col min="11528" max="11528" width="12.44140625" style="72" customWidth="1"/>
    <col min="11529" max="11533" width="13.109375" style="72" customWidth="1"/>
    <col min="11534" max="11534" width="18.44140625" style="72" customWidth="1"/>
    <col min="11535" max="11777" width="9" style="72"/>
    <col min="11778" max="11778" width="2.44140625" style="72" customWidth="1"/>
    <col min="11779" max="11780" width="5" style="72" customWidth="1"/>
    <col min="11781" max="11782" width="12.44140625" style="72" customWidth="1"/>
    <col min="11783" max="11783" width="15.6640625" style="72" customWidth="1"/>
    <col min="11784" max="11784" width="12.44140625" style="72" customWidth="1"/>
    <col min="11785" max="11789" width="13.109375" style="72" customWidth="1"/>
    <col min="11790" max="11790" width="18.44140625" style="72" customWidth="1"/>
    <col min="11791" max="12033" width="9" style="72"/>
    <col min="12034" max="12034" width="2.44140625" style="72" customWidth="1"/>
    <col min="12035" max="12036" width="5" style="72" customWidth="1"/>
    <col min="12037" max="12038" width="12.44140625" style="72" customWidth="1"/>
    <col min="12039" max="12039" width="15.6640625" style="72" customWidth="1"/>
    <col min="12040" max="12040" width="12.44140625" style="72" customWidth="1"/>
    <col min="12041" max="12045" width="13.109375" style="72" customWidth="1"/>
    <col min="12046" max="12046" width="18.44140625" style="72" customWidth="1"/>
    <col min="12047" max="12289" width="9" style="72"/>
    <col min="12290" max="12290" width="2.44140625" style="72" customWidth="1"/>
    <col min="12291" max="12292" width="5" style="72" customWidth="1"/>
    <col min="12293" max="12294" width="12.44140625" style="72" customWidth="1"/>
    <col min="12295" max="12295" width="15.6640625" style="72" customWidth="1"/>
    <col min="12296" max="12296" width="12.44140625" style="72" customWidth="1"/>
    <col min="12297" max="12301" width="13.109375" style="72" customWidth="1"/>
    <col min="12302" max="12302" width="18.44140625" style="72" customWidth="1"/>
    <col min="12303" max="12545" width="9" style="72"/>
    <col min="12546" max="12546" width="2.44140625" style="72" customWidth="1"/>
    <col min="12547" max="12548" width="5" style="72" customWidth="1"/>
    <col min="12549" max="12550" width="12.44140625" style="72" customWidth="1"/>
    <col min="12551" max="12551" width="15.6640625" style="72" customWidth="1"/>
    <col min="12552" max="12552" width="12.44140625" style="72" customWidth="1"/>
    <col min="12553" max="12557" width="13.109375" style="72" customWidth="1"/>
    <col min="12558" max="12558" width="18.44140625" style="72" customWidth="1"/>
    <col min="12559" max="12801" width="9" style="72"/>
    <col min="12802" max="12802" width="2.44140625" style="72" customWidth="1"/>
    <col min="12803" max="12804" width="5" style="72" customWidth="1"/>
    <col min="12805" max="12806" width="12.44140625" style="72" customWidth="1"/>
    <col min="12807" max="12807" width="15.6640625" style="72" customWidth="1"/>
    <col min="12808" max="12808" width="12.44140625" style="72" customWidth="1"/>
    <col min="12809" max="12813" width="13.109375" style="72" customWidth="1"/>
    <col min="12814" max="12814" width="18.44140625" style="72" customWidth="1"/>
    <col min="12815" max="13057" width="9" style="72"/>
    <col min="13058" max="13058" width="2.44140625" style="72" customWidth="1"/>
    <col min="13059" max="13060" width="5" style="72" customWidth="1"/>
    <col min="13061" max="13062" width="12.44140625" style="72" customWidth="1"/>
    <col min="13063" max="13063" width="15.6640625" style="72" customWidth="1"/>
    <col min="13064" max="13064" width="12.44140625" style="72" customWidth="1"/>
    <col min="13065" max="13069" width="13.109375" style="72" customWidth="1"/>
    <col min="13070" max="13070" width="18.44140625" style="72" customWidth="1"/>
    <col min="13071" max="13313" width="9" style="72"/>
    <col min="13314" max="13314" width="2.44140625" style="72" customWidth="1"/>
    <col min="13315" max="13316" width="5" style="72" customWidth="1"/>
    <col min="13317" max="13318" width="12.44140625" style="72" customWidth="1"/>
    <col min="13319" max="13319" width="15.6640625" style="72" customWidth="1"/>
    <col min="13320" max="13320" width="12.44140625" style="72" customWidth="1"/>
    <col min="13321" max="13325" width="13.109375" style="72" customWidth="1"/>
    <col min="13326" max="13326" width="18.44140625" style="72" customWidth="1"/>
    <col min="13327" max="13569" width="9" style="72"/>
    <col min="13570" max="13570" width="2.44140625" style="72" customWidth="1"/>
    <col min="13571" max="13572" width="5" style="72" customWidth="1"/>
    <col min="13573" max="13574" width="12.44140625" style="72" customWidth="1"/>
    <col min="13575" max="13575" width="15.6640625" style="72" customWidth="1"/>
    <col min="13576" max="13576" width="12.44140625" style="72" customWidth="1"/>
    <col min="13577" max="13581" width="13.109375" style="72" customWidth="1"/>
    <col min="13582" max="13582" width="18.44140625" style="72" customWidth="1"/>
    <col min="13583" max="13825" width="9" style="72"/>
    <col min="13826" max="13826" width="2.44140625" style="72" customWidth="1"/>
    <col min="13827" max="13828" width="5" style="72" customWidth="1"/>
    <col min="13829" max="13830" width="12.44140625" style="72" customWidth="1"/>
    <col min="13831" max="13831" width="15.6640625" style="72" customWidth="1"/>
    <col min="13832" max="13832" width="12.44140625" style="72" customWidth="1"/>
    <col min="13833" max="13837" width="13.109375" style="72" customWidth="1"/>
    <col min="13838" max="13838" width="18.44140625" style="72" customWidth="1"/>
    <col min="13839" max="14081" width="9" style="72"/>
    <col min="14082" max="14082" width="2.44140625" style="72" customWidth="1"/>
    <col min="14083" max="14084" width="5" style="72" customWidth="1"/>
    <col min="14085" max="14086" width="12.44140625" style="72" customWidth="1"/>
    <col min="14087" max="14087" width="15.6640625" style="72" customWidth="1"/>
    <col min="14088" max="14088" width="12.44140625" style="72" customWidth="1"/>
    <col min="14089" max="14093" width="13.109375" style="72" customWidth="1"/>
    <col min="14094" max="14094" width="18.44140625" style="72" customWidth="1"/>
    <col min="14095" max="14337" width="9" style="72"/>
    <col min="14338" max="14338" width="2.44140625" style="72" customWidth="1"/>
    <col min="14339" max="14340" width="5" style="72" customWidth="1"/>
    <col min="14341" max="14342" width="12.44140625" style="72" customWidth="1"/>
    <col min="14343" max="14343" width="15.6640625" style="72" customWidth="1"/>
    <col min="14344" max="14344" width="12.44140625" style="72" customWidth="1"/>
    <col min="14345" max="14349" width="13.109375" style="72" customWidth="1"/>
    <col min="14350" max="14350" width="18.44140625" style="72" customWidth="1"/>
    <col min="14351" max="14593" width="9" style="72"/>
    <col min="14594" max="14594" width="2.44140625" style="72" customWidth="1"/>
    <col min="14595" max="14596" width="5" style="72" customWidth="1"/>
    <col min="14597" max="14598" width="12.44140625" style="72" customWidth="1"/>
    <col min="14599" max="14599" width="15.6640625" style="72" customWidth="1"/>
    <col min="14600" max="14600" width="12.44140625" style="72" customWidth="1"/>
    <col min="14601" max="14605" width="13.109375" style="72" customWidth="1"/>
    <col min="14606" max="14606" width="18.44140625" style="72" customWidth="1"/>
    <col min="14607" max="14849" width="9" style="72"/>
    <col min="14850" max="14850" width="2.44140625" style="72" customWidth="1"/>
    <col min="14851" max="14852" width="5" style="72" customWidth="1"/>
    <col min="14853" max="14854" width="12.44140625" style="72" customWidth="1"/>
    <col min="14855" max="14855" width="15.6640625" style="72" customWidth="1"/>
    <col min="14856" max="14856" width="12.44140625" style="72" customWidth="1"/>
    <col min="14857" max="14861" width="13.109375" style="72" customWidth="1"/>
    <col min="14862" max="14862" width="18.44140625" style="72" customWidth="1"/>
    <col min="14863" max="15105" width="9" style="72"/>
    <col min="15106" max="15106" width="2.44140625" style="72" customWidth="1"/>
    <col min="15107" max="15108" width="5" style="72" customWidth="1"/>
    <col min="15109" max="15110" width="12.44140625" style="72" customWidth="1"/>
    <col min="15111" max="15111" width="15.6640625" style="72" customWidth="1"/>
    <col min="15112" max="15112" width="12.44140625" style="72" customWidth="1"/>
    <col min="15113" max="15117" width="13.109375" style="72" customWidth="1"/>
    <col min="15118" max="15118" width="18.44140625" style="72" customWidth="1"/>
    <col min="15119" max="15361" width="9" style="72"/>
    <col min="15362" max="15362" width="2.44140625" style="72" customWidth="1"/>
    <col min="15363" max="15364" width="5" style="72" customWidth="1"/>
    <col min="15365" max="15366" width="12.44140625" style="72" customWidth="1"/>
    <col min="15367" max="15367" width="15.6640625" style="72" customWidth="1"/>
    <col min="15368" max="15368" width="12.44140625" style="72" customWidth="1"/>
    <col min="15369" max="15373" width="13.109375" style="72" customWidth="1"/>
    <col min="15374" max="15374" width="18.44140625" style="72" customWidth="1"/>
    <col min="15375" max="15617" width="9" style="72"/>
    <col min="15618" max="15618" width="2.44140625" style="72" customWidth="1"/>
    <col min="15619" max="15620" width="5" style="72" customWidth="1"/>
    <col min="15621" max="15622" width="12.44140625" style="72" customWidth="1"/>
    <col min="15623" max="15623" width="15.6640625" style="72" customWidth="1"/>
    <col min="15624" max="15624" width="12.44140625" style="72" customWidth="1"/>
    <col min="15625" max="15629" width="13.109375" style="72" customWidth="1"/>
    <col min="15630" max="15630" width="18.44140625" style="72" customWidth="1"/>
    <col min="15631" max="15873" width="9" style="72"/>
    <col min="15874" max="15874" width="2.44140625" style="72" customWidth="1"/>
    <col min="15875" max="15876" width="5" style="72" customWidth="1"/>
    <col min="15877" max="15878" width="12.44140625" style="72" customWidth="1"/>
    <col min="15879" max="15879" width="15.6640625" style="72" customWidth="1"/>
    <col min="15880" max="15880" width="12.44140625" style="72" customWidth="1"/>
    <col min="15881" max="15885" width="13.109375" style="72" customWidth="1"/>
    <col min="15886" max="15886" width="18.44140625" style="72" customWidth="1"/>
    <col min="15887" max="16129" width="9" style="72"/>
    <col min="16130" max="16130" width="2.44140625" style="72" customWidth="1"/>
    <col min="16131" max="16132" width="5" style="72" customWidth="1"/>
    <col min="16133" max="16134" width="12.44140625" style="72" customWidth="1"/>
    <col min="16135" max="16135" width="15.6640625" style="72" customWidth="1"/>
    <col min="16136" max="16136" width="12.44140625" style="72" customWidth="1"/>
    <col min="16137" max="16141" width="13.109375" style="72" customWidth="1"/>
    <col min="16142" max="16142" width="18.44140625" style="72" customWidth="1"/>
    <col min="16143" max="16384" width="9" style="72"/>
  </cols>
  <sheetData>
    <row r="1" spans="1:16" ht="18.75" customHeight="1" x14ac:dyDescent="0.2">
      <c r="A1" s="177" t="s">
        <v>147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</row>
    <row r="2" spans="1:16" ht="26.25" customHeight="1" x14ac:dyDescent="0.2">
      <c r="B2" s="209" t="s">
        <v>148</v>
      </c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</row>
    <row r="3" spans="1:16" ht="18.75" customHeight="1" thickBot="1" x14ac:dyDescent="0.25"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 t="s">
        <v>0</v>
      </c>
      <c r="N3" s="105">
        <f>'シート1.補助金額計算書'!E11</f>
        <v>0</v>
      </c>
    </row>
    <row r="4" spans="1:16" ht="18.75" customHeight="1" x14ac:dyDescent="0.2">
      <c r="B4" s="210" t="s">
        <v>134</v>
      </c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</row>
    <row r="5" spans="1:16" ht="22.5" customHeight="1" x14ac:dyDescent="0.2">
      <c r="B5" s="211" t="s">
        <v>103</v>
      </c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3"/>
      <c r="N5" s="214" t="s">
        <v>41</v>
      </c>
    </row>
    <row r="6" spans="1:16" ht="18.75" customHeight="1" x14ac:dyDescent="0.2">
      <c r="B6" s="217" t="s">
        <v>101</v>
      </c>
      <c r="C6" s="218"/>
      <c r="D6" s="214" t="s">
        <v>100</v>
      </c>
      <c r="E6" s="223" t="s">
        <v>44</v>
      </c>
      <c r="F6" s="223" t="s">
        <v>106</v>
      </c>
      <c r="G6" s="223" t="s">
        <v>46</v>
      </c>
      <c r="H6" s="77" t="s">
        <v>38</v>
      </c>
      <c r="I6" s="77" t="s">
        <v>107</v>
      </c>
      <c r="J6" s="121" t="s">
        <v>88</v>
      </c>
      <c r="K6" s="77" t="s">
        <v>37</v>
      </c>
      <c r="L6" s="77" t="s">
        <v>137</v>
      </c>
      <c r="M6" s="77" t="s">
        <v>59</v>
      </c>
      <c r="N6" s="215"/>
    </row>
    <row r="7" spans="1:16" ht="18.75" customHeight="1" x14ac:dyDescent="0.2">
      <c r="B7" s="219"/>
      <c r="C7" s="220"/>
      <c r="D7" s="215"/>
      <c r="E7" s="223"/>
      <c r="F7" s="223"/>
      <c r="G7" s="223"/>
      <c r="H7" s="78" t="s">
        <v>48</v>
      </c>
      <c r="I7" s="78" t="s">
        <v>49</v>
      </c>
      <c r="J7" s="122" t="s">
        <v>89</v>
      </c>
      <c r="K7" s="78" t="s">
        <v>90</v>
      </c>
      <c r="L7" s="126" t="s">
        <v>91</v>
      </c>
      <c r="M7" s="78" t="s">
        <v>62</v>
      </c>
      <c r="N7" s="215"/>
    </row>
    <row r="8" spans="1:16" ht="18.75" customHeight="1" x14ac:dyDescent="0.2">
      <c r="A8" s="73"/>
      <c r="B8" s="221"/>
      <c r="C8" s="222"/>
      <c r="D8" s="216"/>
      <c r="E8" s="223"/>
      <c r="F8" s="223"/>
      <c r="G8" s="223"/>
      <c r="H8" s="79" t="s">
        <v>52</v>
      </c>
      <c r="I8" s="79" t="s">
        <v>53</v>
      </c>
      <c r="J8" s="123" t="s">
        <v>52</v>
      </c>
      <c r="K8" s="79" t="s">
        <v>54</v>
      </c>
      <c r="L8" s="79" t="s">
        <v>52</v>
      </c>
      <c r="M8" s="79" t="s">
        <v>55</v>
      </c>
      <c r="N8" s="216"/>
    </row>
    <row r="9" spans="1:16" ht="12.75" customHeight="1" x14ac:dyDescent="0.2">
      <c r="B9" s="232"/>
      <c r="C9" s="233"/>
      <c r="D9" s="236"/>
      <c r="E9" s="236"/>
      <c r="F9" s="236"/>
      <c r="G9" s="236"/>
      <c r="H9" s="224"/>
      <c r="I9" s="224"/>
      <c r="J9" s="224"/>
      <c r="K9" s="238"/>
      <c r="L9" s="226">
        <f>(H9*I9+J9)*$K$9*2</f>
        <v>0</v>
      </c>
      <c r="M9" s="228"/>
      <c r="N9" s="230" t="s">
        <v>102</v>
      </c>
    </row>
    <row r="10" spans="1:16" ht="12.75" customHeight="1" x14ac:dyDescent="0.2">
      <c r="B10" s="234"/>
      <c r="C10" s="235"/>
      <c r="D10" s="237"/>
      <c r="E10" s="237"/>
      <c r="F10" s="237"/>
      <c r="G10" s="237"/>
      <c r="H10" s="225"/>
      <c r="I10" s="225"/>
      <c r="J10" s="225"/>
      <c r="K10" s="238"/>
      <c r="L10" s="227"/>
      <c r="M10" s="229"/>
      <c r="N10" s="231"/>
    </row>
    <row r="11" spans="1:16" ht="12.75" customHeight="1" x14ac:dyDescent="0.2">
      <c r="B11" s="232"/>
      <c r="C11" s="233"/>
      <c r="D11" s="236"/>
      <c r="E11" s="236"/>
      <c r="F11" s="236"/>
      <c r="G11" s="236"/>
      <c r="H11" s="224"/>
      <c r="I11" s="224"/>
      <c r="J11" s="224"/>
      <c r="K11" s="238"/>
      <c r="L11" s="226">
        <f>(H11*I11+J11)*$K$11*2</f>
        <v>0</v>
      </c>
      <c r="M11" s="228"/>
      <c r="N11" s="230" t="s">
        <v>102</v>
      </c>
    </row>
    <row r="12" spans="1:16" ht="12.75" customHeight="1" x14ac:dyDescent="0.2">
      <c r="B12" s="234"/>
      <c r="C12" s="235"/>
      <c r="D12" s="237"/>
      <c r="E12" s="237"/>
      <c r="F12" s="237"/>
      <c r="G12" s="237"/>
      <c r="H12" s="225"/>
      <c r="I12" s="225"/>
      <c r="J12" s="225"/>
      <c r="K12" s="238"/>
      <c r="L12" s="227"/>
      <c r="M12" s="229"/>
      <c r="N12" s="231"/>
    </row>
    <row r="13" spans="1:16" ht="12.75" customHeight="1" x14ac:dyDescent="0.2">
      <c r="B13" s="232"/>
      <c r="C13" s="233"/>
      <c r="D13" s="236"/>
      <c r="E13" s="236"/>
      <c r="F13" s="236"/>
      <c r="G13" s="236"/>
      <c r="H13" s="224"/>
      <c r="I13" s="224"/>
      <c r="J13" s="224"/>
      <c r="K13" s="238"/>
      <c r="L13" s="226">
        <f>(H13*I13+J13)*$K$13*2</f>
        <v>0</v>
      </c>
      <c r="M13" s="228"/>
      <c r="N13" s="230" t="s">
        <v>102</v>
      </c>
    </row>
    <row r="14" spans="1:16" ht="12.75" customHeight="1" x14ac:dyDescent="0.2">
      <c r="B14" s="234"/>
      <c r="C14" s="235"/>
      <c r="D14" s="237"/>
      <c r="E14" s="237"/>
      <c r="F14" s="237"/>
      <c r="G14" s="237"/>
      <c r="H14" s="225"/>
      <c r="I14" s="225"/>
      <c r="J14" s="225"/>
      <c r="K14" s="238"/>
      <c r="L14" s="227"/>
      <c r="M14" s="229"/>
      <c r="N14" s="231"/>
    </row>
    <row r="15" spans="1:16" ht="12.75" customHeight="1" x14ac:dyDescent="0.2">
      <c r="B15" s="232"/>
      <c r="C15" s="233"/>
      <c r="D15" s="236"/>
      <c r="E15" s="236"/>
      <c r="F15" s="236"/>
      <c r="G15" s="236"/>
      <c r="H15" s="224"/>
      <c r="I15" s="224"/>
      <c r="J15" s="224"/>
      <c r="K15" s="238"/>
      <c r="L15" s="226">
        <f>(H15*I15+J15)*$K$15*2</f>
        <v>0</v>
      </c>
      <c r="M15" s="228"/>
      <c r="N15" s="230" t="s">
        <v>102</v>
      </c>
    </row>
    <row r="16" spans="1:16" ht="12.75" customHeight="1" x14ac:dyDescent="0.2">
      <c r="B16" s="234"/>
      <c r="C16" s="235"/>
      <c r="D16" s="237"/>
      <c r="E16" s="237"/>
      <c r="F16" s="237"/>
      <c r="G16" s="237"/>
      <c r="H16" s="225"/>
      <c r="I16" s="225"/>
      <c r="J16" s="225"/>
      <c r="K16" s="238"/>
      <c r="L16" s="227"/>
      <c r="M16" s="229"/>
      <c r="N16" s="231"/>
    </row>
    <row r="17" spans="2:14" ht="12.75" customHeight="1" x14ac:dyDescent="0.2">
      <c r="B17" s="232"/>
      <c r="C17" s="233"/>
      <c r="D17" s="236"/>
      <c r="E17" s="236"/>
      <c r="F17" s="236"/>
      <c r="G17" s="236"/>
      <c r="H17" s="224"/>
      <c r="I17" s="224"/>
      <c r="J17" s="224"/>
      <c r="K17" s="238"/>
      <c r="L17" s="226">
        <f>(H17*I17+J17)*$K$17*2</f>
        <v>0</v>
      </c>
      <c r="M17" s="228"/>
      <c r="N17" s="230" t="s">
        <v>102</v>
      </c>
    </row>
    <row r="18" spans="2:14" ht="12.75" customHeight="1" x14ac:dyDescent="0.2">
      <c r="B18" s="234"/>
      <c r="C18" s="235"/>
      <c r="D18" s="237"/>
      <c r="E18" s="237"/>
      <c r="F18" s="237"/>
      <c r="G18" s="237"/>
      <c r="H18" s="225"/>
      <c r="I18" s="225"/>
      <c r="J18" s="225"/>
      <c r="K18" s="238"/>
      <c r="L18" s="227"/>
      <c r="M18" s="229"/>
      <c r="N18" s="231"/>
    </row>
    <row r="19" spans="2:14" ht="12.75" customHeight="1" x14ac:dyDescent="0.2">
      <c r="B19" s="232"/>
      <c r="C19" s="233"/>
      <c r="D19" s="236"/>
      <c r="E19" s="236"/>
      <c r="F19" s="236"/>
      <c r="G19" s="236"/>
      <c r="H19" s="224"/>
      <c r="I19" s="224"/>
      <c r="J19" s="224"/>
      <c r="K19" s="238"/>
      <c r="L19" s="226">
        <f>(H19*I19+J19)*$K$19*2</f>
        <v>0</v>
      </c>
      <c r="M19" s="228"/>
      <c r="N19" s="230" t="s">
        <v>102</v>
      </c>
    </row>
    <row r="20" spans="2:14" ht="12.75" customHeight="1" x14ac:dyDescent="0.2">
      <c r="B20" s="234"/>
      <c r="C20" s="235"/>
      <c r="D20" s="237"/>
      <c r="E20" s="237"/>
      <c r="F20" s="237"/>
      <c r="G20" s="237"/>
      <c r="H20" s="225"/>
      <c r="I20" s="225"/>
      <c r="J20" s="225"/>
      <c r="K20" s="238"/>
      <c r="L20" s="227"/>
      <c r="M20" s="229"/>
      <c r="N20" s="231"/>
    </row>
    <row r="21" spans="2:14" ht="12.75" customHeight="1" x14ac:dyDescent="0.2">
      <c r="B21" s="232"/>
      <c r="C21" s="233"/>
      <c r="D21" s="236"/>
      <c r="E21" s="236"/>
      <c r="F21" s="236"/>
      <c r="G21" s="236"/>
      <c r="H21" s="224"/>
      <c r="I21" s="224"/>
      <c r="J21" s="224"/>
      <c r="K21" s="238"/>
      <c r="L21" s="226">
        <f>(H21*I21+J21)*$K$21*2</f>
        <v>0</v>
      </c>
      <c r="M21" s="228"/>
      <c r="N21" s="230" t="s">
        <v>102</v>
      </c>
    </row>
    <row r="22" spans="2:14" ht="12.75" customHeight="1" x14ac:dyDescent="0.2">
      <c r="B22" s="234"/>
      <c r="C22" s="235"/>
      <c r="D22" s="237"/>
      <c r="E22" s="237"/>
      <c r="F22" s="237"/>
      <c r="G22" s="237"/>
      <c r="H22" s="225"/>
      <c r="I22" s="225"/>
      <c r="J22" s="225"/>
      <c r="K22" s="238"/>
      <c r="L22" s="227"/>
      <c r="M22" s="229"/>
      <c r="N22" s="231"/>
    </row>
    <row r="23" spans="2:14" ht="12.75" customHeight="1" x14ac:dyDescent="0.2">
      <c r="B23" s="232"/>
      <c r="C23" s="233"/>
      <c r="D23" s="236"/>
      <c r="E23" s="236"/>
      <c r="F23" s="236"/>
      <c r="G23" s="236"/>
      <c r="H23" s="228"/>
      <c r="I23" s="228"/>
      <c r="J23" s="228"/>
      <c r="K23" s="238"/>
      <c r="L23" s="226">
        <f>(H23*I23+J23)*$K$23*2</f>
        <v>0</v>
      </c>
      <c r="M23" s="228"/>
      <c r="N23" s="230" t="s">
        <v>102</v>
      </c>
    </row>
    <row r="24" spans="2:14" ht="12.75" customHeight="1" x14ac:dyDescent="0.2">
      <c r="B24" s="234"/>
      <c r="C24" s="235"/>
      <c r="D24" s="237"/>
      <c r="E24" s="237"/>
      <c r="F24" s="237"/>
      <c r="G24" s="237"/>
      <c r="H24" s="229"/>
      <c r="I24" s="229"/>
      <c r="J24" s="229"/>
      <c r="K24" s="238"/>
      <c r="L24" s="227"/>
      <c r="M24" s="229"/>
      <c r="N24" s="231"/>
    </row>
    <row r="25" spans="2:14" ht="18.75" customHeight="1" x14ac:dyDescent="0.2">
      <c r="B25" s="239" t="s">
        <v>5</v>
      </c>
      <c r="C25" s="240"/>
      <c r="D25" s="240"/>
      <c r="E25" s="240"/>
      <c r="F25" s="240"/>
      <c r="G25" s="240"/>
      <c r="H25" s="240"/>
      <c r="I25" s="240"/>
      <c r="J25" s="240"/>
      <c r="K25" s="241"/>
      <c r="L25" s="74">
        <f>SUM(L9:L24)</f>
        <v>0</v>
      </c>
      <c r="M25" s="75">
        <f>SUM(M9:M24)</f>
        <v>0</v>
      </c>
      <c r="N25" s="76"/>
    </row>
    <row r="28" spans="2:14" ht="18.75" hidden="1" customHeight="1" x14ac:dyDescent="0.2">
      <c r="B28" s="210" t="s">
        <v>63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</row>
    <row r="29" spans="2:14" ht="18.75" hidden="1" customHeight="1" x14ac:dyDescent="0.2">
      <c r="B29" s="211" t="s">
        <v>40</v>
      </c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3"/>
      <c r="N29" s="214" t="s">
        <v>41</v>
      </c>
    </row>
    <row r="30" spans="2:14" ht="18.75" hidden="1" customHeight="1" x14ac:dyDescent="0.2">
      <c r="B30" s="217" t="s">
        <v>42</v>
      </c>
      <c r="C30" s="218"/>
      <c r="D30" s="214" t="s">
        <v>43</v>
      </c>
      <c r="E30" s="223" t="s">
        <v>44</v>
      </c>
      <c r="F30" s="223" t="s">
        <v>45</v>
      </c>
      <c r="G30" s="223" t="s">
        <v>46</v>
      </c>
      <c r="H30" s="77" t="s">
        <v>38</v>
      </c>
      <c r="I30" s="77" t="s">
        <v>47</v>
      </c>
      <c r="J30" s="121"/>
      <c r="K30" s="77" t="s">
        <v>37</v>
      </c>
      <c r="L30" s="77" t="s">
        <v>39</v>
      </c>
      <c r="M30" s="77" t="s">
        <v>59</v>
      </c>
      <c r="N30" s="215"/>
    </row>
    <row r="31" spans="2:14" ht="18.75" hidden="1" customHeight="1" x14ac:dyDescent="0.2">
      <c r="B31" s="219"/>
      <c r="C31" s="220"/>
      <c r="D31" s="215"/>
      <c r="E31" s="223"/>
      <c r="F31" s="223"/>
      <c r="G31" s="223"/>
      <c r="H31" s="78" t="s">
        <v>48</v>
      </c>
      <c r="I31" s="78" t="s">
        <v>49</v>
      </c>
      <c r="J31" s="122"/>
      <c r="K31" s="78" t="s">
        <v>50</v>
      </c>
      <c r="L31" s="78" t="s">
        <v>51</v>
      </c>
      <c r="M31" s="78" t="s">
        <v>60</v>
      </c>
      <c r="N31" s="215"/>
    </row>
    <row r="32" spans="2:14" ht="18.75" hidden="1" customHeight="1" x14ac:dyDescent="0.2">
      <c r="B32" s="221"/>
      <c r="C32" s="222"/>
      <c r="D32" s="216"/>
      <c r="E32" s="223"/>
      <c r="F32" s="223"/>
      <c r="G32" s="223"/>
      <c r="H32" s="79" t="s">
        <v>52</v>
      </c>
      <c r="I32" s="79" t="s">
        <v>53</v>
      </c>
      <c r="J32" s="123"/>
      <c r="K32" s="79" t="s">
        <v>54</v>
      </c>
      <c r="L32" s="79" t="s">
        <v>52</v>
      </c>
      <c r="M32" s="79" t="s">
        <v>55</v>
      </c>
      <c r="N32" s="216"/>
    </row>
    <row r="33" spans="2:14" ht="18.75" hidden="1" customHeight="1" x14ac:dyDescent="0.2">
      <c r="B33" s="232"/>
      <c r="C33" s="233"/>
      <c r="D33" s="236"/>
      <c r="E33" s="236"/>
      <c r="F33" s="236"/>
      <c r="G33" s="236"/>
      <c r="H33" s="224"/>
      <c r="I33" s="224"/>
      <c r="J33" s="119"/>
      <c r="K33" s="242"/>
      <c r="L33" s="226">
        <f>H33*I33*$K$9</f>
        <v>0</v>
      </c>
      <c r="M33" s="228"/>
      <c r="N33" s="245"/>
    </row>
    <row r="34" spans="2:14" ht="18.75" hidden="1" customHeight="1" x14ac:dyDescent="0.2">
      <c r="B34" s="234"/>
      <c r="C34" s="235"/>
      <c r="D34" s="237"/>
      <c r="E34" s="237"/>
      <c r="F34" s="237"/>
      <c r="G34" s="237"/>
      <c r="H34" s="225"/>
      <c r="I34" s="225"/>
      <c r="J34" s="124"/>
      <c r="K34" s="243"/>
      <c r="L34" s="227"/>
      <c r="M34" s="229"/>
      <c r="N34" s="246"/>
    </row>
    <row r="35" spans="2:14" ht="18.75" hidden="1" customHeight="1" x14ac:dyDescent="0.2">
      <c r="B35" s="232"/>
      <c r="C35" s="233"/>
      <c r="D35" s="236"/>
      <c r="E35" s="236"/>
      <c r="F35" s="236"/>
      <c r="G35" s="236"/>
      <c r="H35" s="224"/>
      <c r="I35" s="224"/>
      <c r="J35" s="124"/>
      <c r="K35" s="243"/>
      <c r="L35" s="226">
        <f t="shared" ref="L35" si="0">H35*I35*$K$9</f>
        <v>0</v>
      </c>
      <c r="M35" s="228"/>
      <c r="N35" s="245"/>
    </row>
    <row r="36" spans="2:14" ht="18.75" hidden="1" customHeight="1" x14ac:dyDescent="0.2">
      <c r="B36" s="234"/>
      <c r="C36" s="235"/>
      <c r="D36" s="237"/>
      <c r="E36" s="237"/>
      <c r="F36" s="237"/>
      <c r="G36" s="237"/>
      <c r="H36" s="225"/>
      <c r="I36" s="225"/>
      <c r="J36" s="124"/>
      <c r="K36" s="243"/>
      <c r="L36" s="227"/>
      <c r="M36" s="229"/>
      <c r="N36" s="246"/>
    </row>
    <row r="37" spans="2:14" ht="18.75" hidden="1" customHeight="1" x14ac:dyDescent="0.2">
      <c r="B37" s="232"/>
      <c r="C37" s="233"/>
      <c r="D37" s="236"/>
      <c r="E37" s="236"/>
      <c r="F37" s="236"/>
      <c r="G37" s="236"/>
      <c r="H37" s="224"/>
      <c r="I37" s="224"/>
      <c r="J37" s="124"/>
      <c r="K37" s="243"/>
      <c r="L37" s="226">
        <f t="shared" ref="L37" si="1">H37*I37*$K$9</f>
        <v>0</v>
      </c>
      <c r="M37" s="228"/>
      <c r="N37" s="245"/>
    </row>
    <row r="38" spans="2:14" ht="18.75" hidden="1" customHeight="1" x14ac:dyDescent="0.2">
      <c r="B38" s="234"/>
      <c r="C38" s="235"/>
      <c r="D38" s="237"/>
      <c r="E38" s="237"/>
      <c r="F38" s="237"/>
      <c r="G38" s="237"/>
      <c r="H38" s="225"/>
      <c r="I38" s="225"/>
      <c r="J38" s="124"/>
      <c r="K38" s="243"/>
      <c r="L38" s="227"/>
      <c r="M38" s="229"/>
      <c r="N38" s="246"/>
    </row>
    <row r="39" spans="2:14" ht="18.75" hidden="1" customHeight="1" x14ac:dyDescent="0.2">
      <c r="B39" s="232"/>
      <c r="C39" s="233"/>
      <c r="D39" s="236"/>
      <c r="E39" s="236"/>
      <c r="F39" s="236"/>
      <c r="G39" s="236"/>
      <c r="H39" s="224"/>
      <c r="I39" s="224"/>
      <c r="J39" s="124"/>
      <c r="K39" s="243"/>
      <c r="L39" s="226">
        <f t="shared" ref="L39" si="2">H39*I39*$K$9</f>
        <v>0</v>
      </c>
      <c r="M39" s="228"/>
      <c r="N39" s="245"/>
    </row>
    <row r="40" spans="2:14" ht="18.75" hidden="1" customHeight="1" x14ac:dyDescent="0.2">
      <c r="B40" s="234"/>
      <c r="C40" s="235"/>
      <c r="D40" s="237"/>
      <c r="E40" s="237"/>
      <c r="F40" s="237"/>
      <c r="G40" s="237"/>
      <c r="H40" s="225"/>
      <c r="I40" s="225"/>
      <c r="J40" s="124"/>
      <c r="K40" s="243"/>
      <c r="L40" s="227"/>
      <c r="M40" s="229"/>
      <c r="N40" s="246"/>
    </row>
    <row r="41" spans="2:14" ht="18.75" hidden="1" customHeight="1" x14ac:dyDescent="0.2">
      <c r="B41" s="232"/>
      <c r="C41" s="233"/>
      <c r="D41" s="236"/>
      <c r="E41" s="236"/>
      <c r="F41" s="236"/>
      <c r="G41" s="236"/>
      <c r="H41" s="224"/>
      <c r="I41" s="224"/>
      <c r="J41" s="124"/>
      <c r="K41" s="243"/>
      <c r="L41" s="226">
        <f t="shared" ref="L41" si="3">H41*I41*$K$9</f>
        <v>0</v>
      </c>
      <c r="M41" s="228"/>
      <c r="N41" s="245"/>
    </row>
    <row r="42" spans="2:14" ht="18.75" hidden="1" customHeight="1" x14ac:dyDescent="0.2">
      <c r="B42" s="234"/>
      <c r="C42" s="235"/>
      <c r="D42" s="237"/>
      <c r="E42" s="237"/>
      <c r="F42" s="237"/>
      <c r="G42" s="237"/>
      <c r="H42" s="225"/>
      <c r="I42" s="225"/>
      <c r="J42" s="124"/>
      <c r="K42" s="243"/>
      <c r="L42" s="227"/>
      <c r="M42" s="229"/>
      <c r="N42" s="246"/>
    </row>
    <row r="43" spans="2:14" ht="18.75" hidden="1" customHeight="1" x14ac:dyDescent="0.2">
      <c r="B43" s="232"/>
      <c r="C43" s="233"/>
      <c r="D43" s="236"/>
      <c r="E43" s="236"/>
      <c r="F43" s="236"/>
      <c r="G43" s="236"/>
      <c r="H43" s="224"/>
      <c r="I43" s="224"/>
      <c r="J43" s="124"/>
      <c r="K43" s="243"/>
      <c r="L43" s="226">
        <f t="shared" ref="L43" si="4">H43*I43*$K$9</f>
        <v>0</v>
      </c>
      <c r="M43" s="228"/>
      <c r="N43" s="245"/>
    </row>
    <row r="44" spans="2:14" ht="18.75" hidden="1" customHeight="1" x14ac:dyDescent="0.2">
      <c r="B44" s="234"/>
      <c r="C44" s="235"/>
      <c r="D44" s="237"/>
      <c r="E44" s="237"/>
      <c r="F44" s="237"/>
      <c r="G44" s="237"/>
      <c r="H44" s="225"/>
      <c r="I44" s="225"/>
      <c r="J44" s="124"/>
      <c r="K44" s="243"/>
      <c r="L44" s="227"/>
      <c r="M44" s="229"/>
      <c r="N44" s="246"/>
    </row>
    <row r="45" spans="2:14" ht="18.75" hidden="1" customHeight="1" x14ac:dyDescent="0.2">
      <c r="B45" s="232"/>
      <c r="C45" s="233"/>
      <c r="D45" s="236"/>
      <c r="E45" s="236"/>
      <c r="F45" s="236"/>
      <c r="G45" s="236"/>
      <c r="H45" s="224"/>
      <c r="I45" s="224"/>
      <c r="J45" s="124"/>
      <c r="K45" s="243"/>
      <c r="L45" s="226">
        <f t="shared" ref="L45" si="5">H45*I45*$K$9</f>
        <v>0</v>
      </c>
      <c r="M45" s="228"/>
      <c r="N45" s="245"/>
    </row>
    <row r="46" spans="2:14" ht="18.75" hidden="1" customHeight="1" x14ac:dyDescent="0.2">
      <c r="B46" s="234"/>
      <c r="C46" s="235"/>
      <c r="D46" s="237"/>
      <c r="E46" s="237"/>
      <c r="F46" s="237"/>
      <c r="G46" s="237"/>
      <c r="H46" s="225"/>
      <c r="I46" s="225"/>
      <c r="J46" s="124"/>
      <c r="K46" s="243"/>
      <c r="L46" s="227"/>
      <c r="M46" s="229"/>
      <c r="N46" s="246"/>
    </row>
    <row r="47" spans="2:14" ht="18.75" hidden="1" customHeight="1" x14ac:dyDescent="0.2">
      <c r="B47" s="232"/>
      <c r="C47" s="233"/>
      <c r="D47" s="236"/>
      <c r="E47" s="236"/>
      <c r="F47" s="236"/>
      <c r="G47" s="236"/>
      <c r="H47" s="228"/>
      <c r="I47" s="228"/>
      <c r="J47" s="125"/>
      <c r="K47" s="243"/>
      <c r="L47" s="226">
        <f t="shared" ref="L47" si="6">H47*I47*$K$9</f>
        <v>0</v>
      </c>
      <c r="M47" s="228"/>
      <c r="N47" s="245"/>
    </row>
    <row r="48" spans="2:14" ht="18.75" hidden="1" customHeight="1" x14ac:dyDescent="0.2">
      <c r="B48" s="234"/>
      <c r="C48" s="235"/>
      <c r="D48" s="237"/>
      <c r="E48" s="237"/>
      <c r="F48" s="237"/>
      <c r="G48" s="237"/>
      <c r="H48" s="229"/>
      <c r="I48" s="229"/>
      <c r="J48" s="120"/>
      <c r="K48" s="244"/>
      <c r="L48" s="227"/>
      <c r="M48" s="229"/>
      <c r="N48" s="246"/>
    </row>
    <row r="49" spans="2:14" ht="18.75" hidden="1" customHeight="1" x14ac:dyDescent="0.2">
      <c r="B49" s="239" t="s">
        <v>5</v>
      </c>
      <c r="C49" s="240"/>
      <c r="D49" s="240"/>
      <c r="E49" s="240"/>
      <c r="F49" s="240"/>
      <c r="G49" s="240"/>
      <c r="H49" s="240"/>
      <c r="I49" s="240"/>
      <c r="J49" s="240"/>
      <c r="K49" s="241"/>
      <c r="L49" s="74">
        <f>SUM(L33:L48)</f>
        <v>0</v>
      </c>
      <c r="M49" s="75">
        <f>SUM(M33:M48)</f>
        <v>0</v>
      </c>
      <c r="N49" s="76"/>
    </row>
    <row r="50" spans="2:14" ht="18.75" customHeight="1" x14ac:dyDescent="0.2"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1"/>
      <c r="M50" s="82"/>
      <c r="N50" s="83"/>
    </row>
    <row r="51" spans="2:14" ht="18.75" customHeight="1" x14ac:dyDescent="0.2">
      <c r="B51" s="72" t="s">
        <v>56</v>
      </c>
    </row>
  </sheetData>
  <mergeCells count="197">
    <mergeCell ref="N41:N42"/>
    <mergeCell ref="N43:N44"/>
    <mergeCell ref="N21:N22"/>
    <mergeCell ref="N17:N18"/>
    <mergeCell ref="N19:N20"/>
    <mergeCell ref="K9:K10"/>
    <mergeCell ref="K11:K12"/>
    <mergeCell ref="B49:K49"/>
    <mergeCell ref="H45:H46"/>
    <mergeCell ref="I45:I46"/>
    <mergeCell ref="L45:L46"/>
    <mergeCell ref="M45:M46"/>
    <mergeCell ref="N45:N46"/>
    <mergeCell ref="B47:C48"/>
    <mergeCell ref="D47:D48"/>
    <mergeCell ref="E47:E48"/>
    <mergeCell ref="F47:F48"/>
    <mergeCell ref="G47:G48"/>
    <mergeCell ref="B45:C46"/>
    <mergeCell ref="D45:D46"/>
    <mergeCell ref="E45:E46"/>
    <mergeCell ref="F45:F46"/>
    <mergeCell ref="G45:G46"/>
    <mergeCell ref="H47:H48"/>
    <mergeCell ref="I47:I48"/>
    <mergeCell ref="L47:L48"/>
    <mergeCell ref="M47:M48"/>
    <mergeCell ref="N47:N48"/>
    <mergeCell ref="B43:C44"/>
    <mergeCell ref="D43:D44"/>
    <mergeCell ref="E43:E44"/>
    <mergeCell ref="F43:F44"/>
    <mergeCell ref="G43:G44"/>
    <mergeCell ref="H43:H44"/>
    <mergeCell ref="I43:I44"/>
    <mergeCell ref="L43:L44"/>
    <mergeCell ref="M43:M44"/>
    <mergeCell ref="B41:C42"/>
    <mergeCell ref="D41:D42"/>
    <mergeCell ref="E41:E42"/>
    <mergeCell ref="F41:F42"/>
    <mergeCell ref="G41:G42"/>
    <mergeCell ref="H41:H42"/>
    <mergeCell ref="I41:I42"/>
    <mergeCell ref="L41:L42"/>
    <mergeCell ref="M41:M42"/>
    <mergeCell ref="F37:F38"/>
    <mergeCell ref="G37:G38"/>
    <mergeCell ref="H37:H38"/>
    <mergeCell ref="I37:I38"/>
    <mergeCell ref="L37:L38"/>
    <mergeCell ref="M37:M38"/>
    <mergeCell ref="N37:N38"/>
    <mergeCell ref="B39:C40"/>
    <mergeCell ref="D39:D40"/>
    <mergeCell ref="E39:E40"/>
    <mergeCell ref="F39:F40"/>
    <mergeCell ref="G39:G40"/>
    <mergeCell ref="H39:H40"/>
    <mergeCell ref="I39:I40"/>
    <mergeCell ref="L39:L40"/>
    <mergeCell ref="M39:M40"/>
    <mergeCell ref="N39:N40"/>
    <mergeCell ref="I33:I34"/>
    <mergeCell ref="K33:K48"/>
    <mergeCell ref="L33:L34"/>
    <mergeCell ref="M33:M34"/>
    <mergeCell ref="N33:N34"/>
    <mergeCell ref="B35:C36"/>
    <mergeCell ref="D35:D36"/>
    <mergeCell ref="E35:E36"/>
    <mergeCell ref="F35:F36"/>
    <mergeCell ref="G35:G36"/>
    <mergeCell ref="B33:C34"/>
    <mergeCell ref="D33:D34"/>
    <mergeCell ref="E33:E34"/>
    <mergeCell ref="F33:F34"/>
    <mergeCell ref="G33:G34"/>
    <mergeCell ref="H33:H34"/>
    <mergeCell ref="H35:H36"/>
    <mergeCell ref="I35:I36"/>
    <mergeCell ref="L35:L36"/>
    <mergeCell ref="M35:M36"/>
    <mergeCell ref="N35:N36"/>
    <mergeCell ref="B37:C38"/>
    <mergeCell ref="D37:D38"/>
    <mergeCell ref="E37:E38"/>
    <mergeCell ref="B23:C24"/>
    <mergeCell ref="D23:D24"/>
    <mergeCell ref="E23:E24"/>
    <mergeCell ref="F23:F24"/>
    <mergeCell ref="G23:G24"/>
    <mergeCell ref="B28:N28"/>
    <mergeCell ref="B29:M29"/>
    <mergeCell ref="N29:N32"/>
    <mergeCell ref="B30:C32"/>
    <mergeCell ref="D30:D32"/>
    <mergeCell ref="E30:E32"/>
    <mergeCell ref="F30:F32"/>
    <mergeCell ref="G30:G32"/>
    <mergeCell ref="H23:H24"/>
    <mergeCell ref="I23:I24"/>
    <mergeCell ref="L23:L24"/>
    <mergeCell ref="M23:M24"/>
    <mergeCell ref="N23:N24"/>
    <mergeCell ref="B25:K25"/>
    <mergeCell ref="K23:K24"/>
    <mergeCell ref="J23:J24"/>
    <mergeCell ref="B21:C22"/>
    <mergeCell ref="D21:D22"/>
    <mergeCell ref="E21:E22"/>
    <mergeCell ref="F21:F22"/>
    <mergeCell ref="G21:G22"/>
    <mergeCell ref="H21:H22"/>
    <mergeCell ref="I21:I22"/>
    <mergeCell ref="L21:L22"/>
    <mergeCell ref="M21:M22"/>
    <mergeCell ref="K21:K22"/>
    <mergeCell ref="J21:J22"/>
    <mergeCell ref="B19:C20"/>
    <mergeCell ref="D19:D20"/>
    <mergeCell ref="E19:E20"/>
    <mergeCell ref="F19:F20"/>
    <mergeCell ref="G19:G20"/>
    <mergeCell ref="H19:H20"/>
    <mergeCell ref="I19:I20"/>
    <mergeCell ref="L19:L20"/>
    <mergeCell ref="M19:M20"/>
    <mergeCell ref="K19:K20"/>
    <mergeCell ref="J19:J20"/>
    <mergeCell ref="B17:C18"/>
    <mergeCell ref="D17:D18"/>
    <mergeCell ref="E17:E18"/>
    <mergeCell ref="F17:F18"/>
    <mergeCell ref="G17:G18"/>
    <mergeCell ref="H17:H18"/>
    <mergeCell ref="I17:I18"/>
    <mergeCell ref="L17:L18"/>
    <mergeCell ref="M17:M18"/>
    <mergeCell ref="K17:K18"/>
    <mergeCell ref="J17:J18"/>
    <mergeCell ref="N13:N14"/>
    <mergeCell ref="B15:C16"/>
    <mergeCell ref="D15:D16"/>
    <mergeCell ref="E15:E16"/>
    <mergeCell ref="F15:F16"/>
    <mergeCell ref="G15:G16"/>
    <mergeCell ref="H15:H16"/>
    <mergeCell ref="I15:I16"/>
    <mergeCell ref="L15:L16"/>
    <mergeCell ref="M15:M16"/>
    <mergeCell ref="N15:N16"/>
    <mergeCell ref="K13:K14"/>
    <mergeCell ref="K15:K16"/>
    <mergeCell ref="J13:J14"/>
    <mergeCell ref="J15:J16"/>
    <mergeCell ref="B13:C14"/>
    <mergeCell ref="D13:D14"/>
    <mergeCell ref="E13:E14"/>
    <mergeCell ref="F13:F14"/>
    <mergeCell ref="G13:G14"/>
    <mergeCell ref="H13:H14"/>
    <mergeCell ref="I13:I14"/>
    <mergeCell ref="L13:L14"/>
    <mergeCell ref="M13:M14"/>
    <mergeCell ref="I9:I10"/>
    <mergeCell ref="L9:L10"/>
    <mergeCell ref="M9:M10"/>
    <mergeCell ref="N9:N10"/>
    <mergeCell ref="B11:C12"/>
    <mergeCell ref="D11:D12"/>
    <mergeCell ref="E11:E12"/>
    <mergeCell ref="F11:F12"/>
    <mergeCell ref="G11:G12"/>
    <mergeCell ref="B9:C10"/>
    <mergeCell ref="D9:D10"/>
    <mergeCell ref="E9:E10"/>
    <mergeCell ref="F9:F10"/>
    <mergeCell ref="G9:G10"/>
    <mergeCell ref="H9:H10"/>
    <mergeCell ref="H11:H12"/>
    <mergeCell ref="I11:I12"/>
    <mergeCell ref="L11:L12"/>
    <mergeCell ref="M11:M12"/>
    <mergeCell ref="N11:N12"/>
    <mergeCell ref="J9:J10"/>
    <mergeCell ref="J11:J12"/>
    <mergeCell ref="A1:P1"/>
    <mergeCell ref="B2:N2"/>
    <mergeCell ref="B4:N4"/>
    <mergeCell ref="B5:M5"/>
    <mergeCell ref="N5:N8"/>
    <mergeCell ref="B6:C8"/>
    <mergeCell ref="D6:D8"/>
    <mergeCell ref="E6:E8"/>
    <mergeCell ref="F6:F8"/>
    <mergeCell ref="G6:G8"/>
  </mergeCells>
  <phoneticPr fontId="4"/>
  <conditionalFormatting sqref="G5:K7">
    <cfRule type="expression" dxfId="3" priority="2">
      <formula>#REF!=""</formula>
    </cfRule>
  </conditionalFormatting>
  <conditionalFormatting sqref="G29:K31">
    <cfRule type="expression" dxfId="2" priority="1">
      <formula>#REF!=""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  <pageSetUpPr fitToPage="1"/>
  </sheetPr>
  <dimension ref="A1:S27"/>
  <sheetViews>
    <sheetView view="pageBreakPreview" zoomScaleNormal="100" zoomScaleSheetLayoutView="100" workbookViewId="0">
      <selection activeCell="G19" sqref="G19"/>
    </sheetView>
  </sheetViews>
  <sheetFormatPr defaultColWidth="9" defaultRowHeight="14.4" x14ac:dyDescent="0.2"/>
  <cols>
    <col min="1" max="2" width="2.44140625" style="9" customWidth="1"/>
    <col min="3" max="3" width="17.109375" style="10" customWidth="1"/>
    <col min="4" max="4" width="16.44140625" style="10" customWidth="1"/>
    <col min="5" max="5" width="15.109375" style="10" customWidth="1"/>
    <col min="6" max="6" width="15.109375" style="9" customWidth="1"/>
    <col min="7" max="7" width="15.77734375" style="9" customWidth="1"/>
    <col min="8" max="8" width="17.21875" style="9" customWidth="1"/>
    <col min="9" max="9" width="0.33203125" style="9" customWidth="1"/>
    <col min="10" max="10" width="11.6640625" style="9" bestFit="1" customWidth="1"/>
    <col min="11" max="11" width="9" style="9"/>
    <col min="12" max="12" width="13.33203125" style="9" bestFit="1" customWidth="1"/>
    <col min="13" max="16384" width="9" style="9"/>
  </cols>
  <sheetData>
    <row r="1" spans="1:19" x14ac:dyDescent="0.2">
      <c r="A1" s="177" t="s">
        <v>143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23"/>
      <c r="Q1" s="23"/>
      <c r="R1" s="23"/>
      <c r="S1" s="23"/>
    </row>
    <row r="2" spans="1:19" x14ac:dyDescent="0.2">
      <c r="E2" s="23"/>
      <c r="F2" s="24"/>
      <c r="G2" s="24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">
      <c r="E3" s="23"/>
      <c r="F3" s="24"/>
      <c r="G3" s="24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x14ac:dyDescent="0.2">
      <c r="F4" s="23"/>
      <c r="G4" s="2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5" thickBot="1" x14ac:dyDescent="0.25">
      <c r="A5" s="18"/>
      <c r="B5" s="18"/>
      <c r="C5" s="18"/>
      <c r="D5" s="18"/>
      <c r="E5" s="18"/>
      <c r="F5" s="12"/>
      <c r="G5" s="12" t="s">
        <v>15</v>
      </c>
      <c r="H5" s="104">
        <f>'シート1.補助金額計算書'!E11</f>
        <v>0</v>
      </c>
      <c r="I5" s="95"/>
      <c r="J5" s="13"/>
      <c r="K5" s="13"/>
      <c r="L5" s="14"/>
      <c r="M5" s="14"/>
      <c r="N5" s="14"/>
    </row>
    <row r="6" spans="1:19" x14ac:dyDescent="0.2">
      <c r="A6" s="18"/>
      <c r="B6" s="18"/>
      <c r="C6" s="18"/>
      <c r="D6" s="18"/>
      <c r="E6" s="18"/>
      <c r="F6" s="12"/>
      <c r="G6" s="1"/>
      <c r="H6" s="1"/>
      <c r="I6" s="1"/>
      <c r="J6" s="13"/>
      <c r="K6" s="13"/>
      <c r="L6" s="14"/>
      <c r="M6" s="14"/>
      <c r="N6" s="14"/>
    </row>
    <row r="7" spans="1:19" x14ac:dyDescent="0.2">
      <c r="A7" s="18"/>
      <c r="B7" s="18"/>
      <c r="C7" s="18"/>
      <c r="D7" s="18"/>
      <c r="E7" s="18"/>
      <c r="F7" s="12"/>
      <c r="G7" s="1"/>
      <c r="H7" s="1"/>
      <c r="I7" s="1"/>
      <c r="J7" s="13"/>
      <c r="K7" s="13"/>
      <c r="L7" s="14"/>
      <c r="M7" s="14"/>
      <c r="N7" s="14"/>
    </row>
    <row r="8" spans="1:19" x14ac:dyDescent="0.2">
      <c r="A8" s="15" t="s">
        <v>109</v>
      </c>
      <c r="B8" s="10"/>
      <c r="C8" s="9"/>
    </row>
    <row r="9" spans="1:19" x14ac:dyDescent="0.2">
      <c r="B9" s="9" t="s">
        <v>110</v>
      </c>
      <c r="C9" s="9"/>
      <c r="F9" s="10"/>
    </row>
    <row r="10" spans="1:19" x14ac:dyDescent="0.2">
      <c r="C10" s="9"/>
      <c r="F10" s="10"/>
      <c r="G10" s="16"/>
    </row>
    <row r="11" spans="1:19" ht="18" customHeight="1" x14ac:dyDescent="0.2">
      <c r="C11" s="247" t="s">
        <v>84</v>
      </c>
      <c r="D11" s="247"/>
      <c r="E11" s="247" t="s">
        <v>108</v>
      </c>
      <c r="F11" s="247"/>
      <c r="G11" s="22" t="s">
        <v>135</v>
      </c>
      <c r="H11" s="85" t="s">
        <v>136</v>
      </c>
      <c r="I11" s="92"/>
    </row>
    <row r="12" spans="1:19" ht="18" customHeight="1" x14ac:dyDescent="0.2">
      <c r="C12" s="248" t="s">
        <v>149</v>
      </c>
      <c r="D12" s="249"/>
      <c r="E12" s="132" t="s">
        <v>96</v>
      </c>
      <c r="F12" s="116"/>
      <c r="G12" s="115"/>
      <c r="H12" s="255" t="s">
        <v>112</v>
      </c>
      <c r="I12" s="93"/>
    </row>
    <row r="13" spans="1:19" ht="18" customHeight="1" x14ac:dyDescent="0.2">
      <c r="C13" s="250"/>
      <c r="D13" s="251"/>
      <c r="E13" s="133"/>
      <c r="F13" s="117"/>
      <c r="G13" s="118"/>
      <c r="H13" s="255"/>
      <c r="I13" s="93"/>
      <c r="J13" s="13"/>
      <c r="K13" s="13"/>
    </row>
    <row r="14" spans="1:19" ht="18" customHeight="1" x14ac:dyDescent="0.2">
      <c r="C14" s="257" t="s">
        <v>28</v>
      </c>
      <c r="D14" s="258"/>
      <c r="E14" s="259"/>
      <c r="F14" s="70">
        <f>SUM(F12:F13)</f>
        <v>0</v>
      </c>
      <c r="G14" s="100">
        <f>SUM(G12:G13)</f>
        <v>0</v>
      </c>
      <c r="H14" s="255"/>
      <c r="I14" s="93"/>
      <c r="J14" s="13" t="s">
        <v>2</v>
      </c>
      <c r="K14" s="13"/>
    </row>
    <row r="15" spans="1:19" ht="27" customHeight="1" x14ac:dyDescent="0.2">
      <c r="C15" s="254"/>
      <c r="D15" s="254"/>
      <c r="E15" s="254"/>
      <c r="F15" s="254"/>
      <c r="G15" s="254"/>
      <c r="K15" s="13"/>
    </row>
    <row r="16" spans="1:19" ht="17.25" customHeight="1" x14ac:dyDescent="0.2">
      <c r="A16" s="9" t="s">
        <v>111</v>
      </c>
      <c r="C16" s="9"/>
    </row>
    <row r="17" spans="3:11" ht="17.25" customHeight="1" thickBot="1" x14ac:dyDescent="0.25">
      <c r="E17" s="16"/>
      <c r="F17" s="16" t="s">
        <v>7</v>
      </c>
    </row>
    <row r="18" spans="3:11" ht="17.25" customHeight="1" thickBot="1" x14ac:dyDescent="0.25">
      <c r="C18" s="88" t="s">
        <v>9</v>
      </c>
      <c r="D18" s="265" t="s">
        <v>119</v>
      </c>
      <c r="E18" s="266"/>
      <c r="F18" s="88" t="s">
        <v>37</v>
      </c>
      <c r="G18" s="88" t="s">
        <v>120</v>
      </c>
      <c r="H18" s="138" t="s">
        <v>16</v>
      </c>
      <c r="I18" s="94"/>
      <c r="K18" s="86"/>
    </row>
    <row r="19" spans="3:11" ht="18.75" customHeight="1" x14ac:dyDescent="0.2">
      <c r="C19" s="89"/>
      <c r="D19" s="263"/>
      <c r="E19" s="264"/>
      <c r="F19" s="102"/>
      <c r="G19" s="90">
        <f>ROUNDDOWN(D19,-3)</f>
        <v>0</v>
      </c>
      <c r="H19" s="260" t="s">
        <v>113</v>
      </c>
      <c r="I19" s="94"/>
    </row>
    <row r="20" spans="3:11" ht="18.75" customHeight="1" x14ac:dyDescent="0.2">
      <c r="C20" s="88" t="s">
        <v>9</v>
      </c>
      <c r="D20" s="265" t="s">
        <v>121</v>
      </c>
      <c r="E20" s="266"/>
      <c r="F20" s="88" t="s">
        <v>37</v>
      </c>
      <c r="G20" s="88" t="s">
        <v>122</v>
      </c>
      <c r="H20" s="261"/>
      <c r="I20" s="94"/>
    </row>
    <row r="21" spans="3:11" ht="18.75" customHeight="1" x14ac:dyDescent="0.2">
      <c r="C21" s="89"/>
      <c r="D21" s="263"/>
      <c r="E21" s="264"/>
      <c r="F21" s="102"/>
      <c r="G21" s="90">
        <f>ROUNDDOWN(D21,-3)</f>
        <v>0</v>
      </c>
      <c r="H21" s="261"/>
      <c r="I21" s="94"/>
    </row>
    <row r="22" spans="3:11" ht="18.75" customHeight="1" x14ac:dyDescent="0.2">
      <c r="C22" s="88" t="s">
        <v>9</v>
      </c>
      <c r="D22" s="265" t="s">
        <v>123</v>
      </c>
      <c r="E22" s="266"/>
      <c r="F22" s="88" t="s">
        <v>37</v>
      </c>
      <c r="G22" s="88" t="s">
        <v>124</v>
      </c>
      <c r="H22" s="261"/>
      <c r="I22" s="94"/>
    </row>
    <row r="23" spans="3:11" ht="18.75" customHeight="1" thickBot="1" x14ac:dyDescent="0.25">
      <c r="C23" s="89"/>
      <c r="D23" s="263"/>
      <c r="E23" s="264"/>
      <c r="F23" s="102"/>
      <c r="G23" s="90">
        <f>ROUNDDOWN(D23,-3)</f>
        <v>0</v>
      </c>
      <c r="H23" s="261"/>
      <c r="I23" s="94"/>
    </row>
    <row r="24" spans="3:11" ht="18.75" customHeight="1" thickBot="1" x14ac:dyDescent="0.25">
      <c r="C24" s="252" t="s">
        <v>125</v>
      </c>
      <c r="D24" s="267"/>
      <c r="E24" s="267"/>
      <c r="F24" s="268"/>
      <c r="G24" s="101">
        <f>G19+G21+G23</f>
        <v>0</v>
      </c>
      <c r="H24" s="262"/>
      <c r="I24" s="13" t="s">
        <v>2</v>
      </c>
      <c r="J24" s="13" t="s">
        <v>2</v>
      </c>
    </row>
    <row r="25" spans="3:11" ht="18.75" hidden="1" customHeight="1" thickBot="1" x14ac:dyDescent="0.25">
      <c r="C25" s="88" t="s">
        <v>68</v>
      </c>
      <c r="D25" s="252"/>
      <c r="E25" s="253"/>
      <c r="F25" s="97"/>
      <c r="G25" s="98"/>
      <c r="H25" s="99"/>
      <c r="I25" s="96"/>
      <c r="J25" s="13"/>
      <c r="K25" s="13"/>
    </row>
    <row r="26" spans="3:11" ht="29.1" customHeight="1" x14ac:dyDescent="0.2">
      <c r="C26" s="256"/>
      <c r="D26" s="256"/>
      <c r="E26" s="256"/>
      <c r="F26" s="256"/>
      <c r="G26" s="256"/>
      <c r="H26" s="256"/>
      <c r="I26" s="91"/>
    </row>
    <row r="27" spans="3:11" ht="29.25" customHeight="1" x14ac:dyDescent="0.2">
      <c r="C27" s="256"/>
      <c r="D27" s="256"/>
      <c r="E27" s="256"/>
      <c r="F27" s="256"/>
      <c r="G27" s="256"/>
      <c r="H27" s="256"/>
      <c r="I27" s="91"/>
    </row>
  </sheetData>
  <mergeCells count="17">
    <mergeCell ref="C26:H27"/>
    <mergeCell ref="C14:E14"/>
    <mergeCell ref="H19:H24"/>
    <mergeCell ref="D21:E21"/>
    <mergeCell ref="D22:E22"/>
    <mergeCell ref="D18:E18"/>
    <mergeCell ref="D19:E19"/>
    <mergeCell ref="D20:E20"/>
    <mergeCell ref="D23:E23"/>
    <mergeCell ref="C24:F24"/>
    <mergeCell ref="A1:O1"/>
    <mergeCell ref="C11:D11"/>
    <mergeCell ref="E11:F11"/>
    <mergeCell ref="C12:D13"/>
    <mergeCell ref="D25:E25"/>
    <mergeCell ref="C15:G15"/>
    <mergeCell ref="H12:H14"/>
  </mergeCells>
  <phoneticPr fontId="4"/>
  <conditionalFormatting sqref="G5:I7">
    <cfRule type="expression" dxfId="1" priority="1">
      <formula>#REF!=""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9CF14-443A-474C-AF9B-C5375248185D}">
  <sheetPr>
    <tabColor theme="5"/>
    <pageSetUpPr fitToPage="1"/>
  </sheetPr>
  <dimension ref="A1:S27"/>
  <sheetViews>
    <sheetView view="pageBreakPreview" zoomScaleNormal="100" zoomScaleSheetLayoutView="100" workbookViewId="0">
      <selection activeCell="H5" sqref="H5"/>
    </sheetView>
  </sheetViews>
  <sheetFormatPr defaultColWidth="9" defaultRowHeight="14.4" x14ac:dyDescent="0.2"/>
  <cols>
    <col min="1" max="2" width="2.44140625" style="9" customWidth="1"/>
    <col min="3" max="3" width="17.109375" style="10" customWidth="1"/>
    <col min="4" max="4" width="16.44140625" style="10" customWidth="1"/>
    <col min="5" max="5" width="15.109375" style="10" customWidth="1"/>
    <col min="6" max="6" width="15.109375" style="9" customWidth="1"/>
    <col min="7" max="7" width="15.77734375" style="9" customWidth="1"/>
    <col min="8" max="8" width="17.21875" style="9" customWidth="1"/>
    <col min="9" max="9" width="0.33203125" style="9" customWidth="1"/>
    <col min="10" max="10" width="11.6640625" style="9" bestFit="1" customWidth="1"/>
    <col min="11" max="11" width="9" style="9"/>
    <col min="12" max="12" width="13.33203125" style="9" bestFit="1" customWidth="1"/>
    <col min="13" max="16384" width="9" style="9"/>
  </cols>
  <sheetData>
    <row r="1" spans="1:19" x14ac:dyDescent="0.2">
      <c r="A1" s="177" t="s">
        <v>144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23"/>
      <c r="Q1" s="23"/>
      <c r="R1" s="23"/>
      <c r="S1" s="23"/>
    </row>
    <row r="2" spans="1:19" x14ac:dyDescent="0.2">
      <c r="E2" s="23"/>
      <c r="F2" s="24"/>
      <c r="G2" s="24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">
      <c r="E3" s="23"/>
      <c r="F3" s="24"/>
      <c r="G3" s="24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x14ac:dyDescent="0.2">
      <c r="F4" s="23"/>
      <c r="G4" s="2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5" thickBot="1" x14ac:dyDescent="0.25">
      <c r="A5" s="18"/>
      <c r="B5" s="18"/>
      <c r="C5" s="18"/>
      <c r="D5" s="18"/>
      <c r="E5" s="18"/>
      <c r="F5" s="12"/>
      <c r="G5" s="12" t="s">
        <v>15</v>
      </c>
      <c r="H5" s="104">
        <f>'シート1.補助金額計算書'!E11</f>
        <v>0</v>
      </c>
      <c r="I5" s="95"/>
      <c r="J5" s="13"/>
      <c r="K5" s="13"/>
      <c r="L5" s="14"/>
      <c r="M5" s="14"/>
      <c r="N5" s="14"/>
    </row>
    <row r="6" spans="1:19" x14ac:dyDescent="0.2">
      <c r="A6" s="18"/>
      <c r="B6" s="18"/>
      <c r="C6" s="18"/>
      <c r="D6" s="18"/>
      <c r="E6" s="18"/>
      <c r="F6" s="12"/>
      <c r="G6" s="1"/>
      <c r="H6" s="1"/>
      <c r="I6" s="1"/>
      <c r="J6" s="13"/>
      <c r="K6" s="13"/>
      <c r="L6" s="14"/>
      <c r="M6" s="14"/>
      <c r="N6" s="14"/>
    </row>
    <row r="7" spans="1:19" x14ac:dyDescent="0.2">
      <c r="A7" s="18"/>
      <c r="B7" s="18"/>
      <c r="C7" s="18"/>
      <c r="D7" s="18"/>
      <c r="E7" s="18"/>
      <c r="F7" s="12"/>
      <c r="G7" s="1"/>
      <c r="H7" s="1"/>
      <c r="I7" s="1"/>
      <c r="J7" s="13"/>
      <c r="K7" s="13"/>
      <c r="L7" s="14"/>
      <c r="M7" s="14"/>
      <c r="N7" s="14"/>
    </row>
    <row r="8" spans="1:19" x14ac:dyDescent="0.2">
      <c r="A8" s="15" t="s">
        <v>57</v>
      </c>
      <c r="B8" s="10"/>
      <c r="C8" s="9"/>
    </row>
    <row r="9" spans="1:19" x14ac:dyDescent="0.2">
      <c r="B9" s="9" t="s">
        <v>61</v>
      </c>
      <c r="C9" s="9"/>
      <c r="F9" s="10"/>
    </row>
    <row r="10" spans="1:19" x14ac:dyDescent="0.2">
      <c r="C10" s="9"/>
      <c r="F10" s="10"/>
      <c r="G10" s="16"/>
    </row>
    <row r="11" spans="1:19" ht="18" customHeight="1" x14ac:dyDescent="0.2">
      <c r="C11" s="247" t="s">
        <v>84</v>
      </c>
      <c r="D11" s="247"/>
      <c r="E11" s="247" t="s">
        <v>85</v>
      </c>
      <c r="F11" s="247"/>
      <c r="G11" s="128" t="s">
        <v>135</v>
      </c>
      <c r="H11" s="128" t="s">
        <v>136</v>
      </c>
      <c r="I11" s="92"/>
    </row>
    <row r="12" spans="1:19" ht="18" customHeight="1" x14ac:dyDescent="0.2">
      <c r="C12" s="248" t="s">
        <v>150</v>
      </c>
      <c r="D12" s="249"/>
      <c r="E12" s="132" t="s">
        <v>96</v>
      </c>
      <c r="F12" s="116"/>
      <c r="G12" s="115"/>
      <c r="H12" s="255" t="s">
        <v>58</v>
      </c>
      <c r="I12" s="93"/>
    </row>
    <row r="13" spans="1:19" ht="18" customHeight="1" x14ac:dyDescent="0.2">
      <c r="C13" s="250"/>
      <c r="D13" s="251"/>
      <c r="E13" s="133"/>
      <c r="F13" s="117"/>
      <c r="G13" s="118"/>
      <c r="H13" s="255"/>
      <c r="I13" s="93"/>
      <c r="J13" s="13"/>
      <c r="K13" s="13"/>
    </row>
    <row r="14" spans="1:19" ht="18" customHeight="1" x14ac:dyDescent="0.2">
      <c r="C14" s="257" t="s">
        <v>5</v>
      </c>
      <c r="D14" s="258"/>
      <c r="E14" s="259"/>
      <c r="F14" s="70">
        <f>SUM(F12:F13)</f>
        <v>0</v>
      </c>
      <c r="G14" s="100">
        <f>SUM(G12:G13)</f>
        <v>0</v>
      </c>
      <c r="H14" s="255"/>
      <c r="I14" s="93"/>
      <c r="J14" s="13" t="s">
        <v>2</v>
      </c>
      <c r="K14" s="13"/>
    </row>
    <row r="15" spans="1:19" ht="27" customHeight="1" x14ac:dyDescent="0.2">
      <c r="C15" s="254"/>
      <c r="D15" s="254"/>
      <c r="E15" s="254"/>
      <c r="F15" s="254"/>
      <c r="G15" s="254"/>
      <c r="K15" s="13"/>
    </row>
    <row r="16" spans="1:19" ht="17.25" customHeight="1" x14ac:dyDescent="0.2">
      <c r="A16" s="9" t="s">
        <v>67</v>
      </c>
      <c r="C16" s="9"/>
    </row>
    <row r="17" spans="3:11" ht="17.25" customHeight="1" thickBot="1" x14ac:dyDescent="0.25">
      <c r="E17" s="16"/>
      <c r="F17" s="16" t="s">
        <v>7</v>
      </c>
    </row>
    <row r="18" spans="3:11" ht="17.25" customHeight="1" thickBot="1" x14ac:dyDescent="0.25">
      <c r="C18" s="88" t="s">
        <v>9</v>
      </c>
      <c r="D18" s="265" t="s">
        <v>119</v>
      </c>
      <c r="E18" s="266"/>
      <c r="F18" s="88" t="s">
        <v>37</v>
      </c>
      <c r="G18" s="88" t="s">
        <v>120</v>
      </c>
      <c r="H18" s="138" t="s">
        <v>16</v>
      </c>
      <c r="I18" s="94"/>
      <c r="K18" s="86"/>
    </row>
    <row r="19" spans="3:11" ht="18.75" customHeight="1" x14ac:dyDescent="0.2">
      <c r="C19" s="89"/>
      <c r="D19" s="263"/>
      <c r="E19" s="264"/>
      <c r="F19" s="102"/>
      <c r="G19" s="90">
        <f>ROUNDDOWN(D19,-3)</f>
        <v>0</v>
      </c>
      <c r="H19" s="260" t="s">
        <v>17</v>
      </c>
      <c r="I19" s="94"/>
    </row>
    <row r="20" spans="3:11" ht="18.75" customHeight="1" x14ac:dyDescent="0.2">
      <c r="C20" s="88" t="s">
        <v>9</v>
      </c>
      <c r="D20" s="265" t="s">
        <v>121</v>
      </c>
      <c r="E20" s="266"/>
      <c r="F20" s="88" t="s">
        <v>37</v>
      </c>
      <c r="G20" s="88" t="s">
        <v>122</v>
      </c>
      <c r="H20" s="261"/>
      <c r="I20" s="94"/>
    </row>
    <row r="21" spans="3:11" ht="18.75" customHeight="1" x14ac:dyDescent="0.2">
      <c r="C21" s="89"/>
      <c r="D21" s="263"/>
      <c r="E21" s="264"/>
      <c r="F21" s="102"/>
      <c r="G21" s="90">
        <f>ROUNDDOWN(D21,-3)</f>
        <v>0</v>
      </c>
      <c r="H21" s="261"/>
      <c r="I21" s="94"/>
    </row>
    <row r="22" spans="3:11" ht="18.75" customHeight="1" x14ac:dyDescent="0.2">
      <c r="C22" s="88" t="s">
        <v>9</v>
      </c>
      <c r="D22" s="265" t="s">
        <v>123</v>
      </c>
      <c r="E22" s="266"/>
      <c r="F22" s="88" t="s">
        <v>37</v>
      </c>
      <c r="G22" s="88" t="s">
        <v>124</v>
      </c>
      <c r="H22" s="261"/>
      <c r="I22" s="94"/>
    </row>
    <row r="23" spans="3:11" ht="18.75" customHeight="1" thickBot="1" x14ac:dyDescent="0.25">
      <c r="C23" s="89"/>
      <c r="D23" s="263"/>
      <c r="E23" s="264"/>
      <c r="F23" s="102"/>
      <c r="G23" s="90">
        <f>ROUNDDOWN(D23,-3)</f>
        <v>0</v>
      </c>
      <c r="H23" s="261"/>
      <c r="I23" s="94"/>
    </row>
    <row r="24" spans="3:11" ht="18.75" customHeight="1" thickBot="1" x14ac:dyDescent="0.25">
      <c r="C24" s="252" t="s">
        <v>125</v>
      </c>
      <c r="D24" s="267"/>
      <c r="E24" s="267"/>
      <c r="F24" s="268"/>
      <c r="G24" s="101">
        <f>G19+G21+G23</f>
        <v>0</v>
      </c>
      <c r="H24" s="262"/>
      <c r="I24" s="13" t="s">
        <v>2</v>
      </c>
      <c r="J24" s="13" t="s">
        <v>2</v>
      </c>
    </row>
    <row r="25" spans="3:11" ht="18.75" hidden="1" customHeight="1" thickBot="1" x14ac:dyDescent="0.25">
      <c r="C25" s="88" t="s">
        <v>68</v>
      </c>
      <c r="D25" s="252"/>
      <c r="E25" s="253"/>
      <c r="F25" s="129"/>
      <c r="G25" s="98"/>
      <c r="H25" s="99"/>
      <c r="I25" s="96"/>
      <c r="J25" s="13"/>
      <c r="K25" s="13"/>
    </row>
    <row r="26" spans="3:11" ht="29.1" customHeight="1" x14ac:dyDescent="0.2">
      <c r="C26" s="256"/>
      <c r="D26" s="256"/>
      <c r="E26" s="256"/>
      <c r="F26" s="256"/>
      <c r="G26" s="256"/>
      <c r="H26" s="256"/>
      <c r="I26" s="130"/>
    </row>
    <row r="27" spans="3:11" ht="29.25" customHeight="1" x14ac:dyDescent="0.2">
      <c r="C27" s="256"/>
      <c r="D27" s="256"/>
      <c r="E27" s="256"/>
      <c r="F27" s="256"/>
      <c r="G27" s="256"/>
      <c r="H27" s="256"/>
      <c r="I27" s="130"/>
    </row>
  </sheetData>
  <mergeCells count="17">
    <mergeCell ref="A1:O1"/>
    <mergeCell ref="C11:D11"/>
    <mergeCell ref="E11:F11"/>
    <mergeCell ref="C12:D13"/>
    <mergeCell ref="H12:H14"/>
    <mergeCell ref="C14:E14"/>
    <mergeCell ref="D25:E25"/>
    <mergeCell ref="C26:H27"/>
    <mergeCell ref="C15:G15"/>
    <mergeCell ref="D18:E18"/>
    <mergeCell ref="D19:E19"/>
    <mergeCell ref="H19:H24"/>
    <mergeCell ref="D21:E21"/>
    <mergeCell ref="D22:E22"/>
    <mergeCell ref="D20:E20"/>
    <mergeCell ref="D23:E23"/>
    <mergeCell ref="C24:F24"/>
  </mergeCells>
  <phoneticPr fontId="4"/>
  <conditionalFormatting sqref="G5:I7">
    <cfRule type="expression" dxfId="0" priority="1">
      <formula>#REF!=""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シート1.補助金額計算書</vt:lpstr>
      <vt:lpstr>シート２.運行対象経費・補助金額（定期航路　軽油）</vt:lpstr>
      <vt:lpstr>シート２.運行対象経費・補助金額（定期航路Ａ重油）</vt:lpstr>
      <vt:lpstr>シート３.定期航路　運航キロ・輸送人員見込) (運航期間中</vt:lpstr>
      <vt:lpstr>シート４-②.BD定期航路　運航経費・他国庫補助金）軽油</vt:lpstr>
      <vt:lpstr>シート４-②.BD定期航路　運航費・他国庫補助金）Ａ重油</vt:lpstr>
      <vt:lpstr>シート1.補助金額計算書!Print_Area</vt:lpstr>
      <vt:lpstr>'シート２.運行対象経費・補助金額（定期航路　軽油）'!Print_Area</vt:lpstr>
      <vt:lpstr>'シート２.運行対象経費・補助金額（定期航路Ａ重油）'!Print_Area</vt:lpstr>
      <vt:lpstr>'シート３.定期航路　運航キロ・輸送人員見込) (運航期間中'!Print_Area</vt:lpstr>
      <vt:lpstr>'シート４-②.BD定期航路　運航経費・他国庫補助金）軽油'!Print_Area</vt:lpstr>
      <vt:lpstr>'シート４-②.BD定期航路　運航費・他国庫補助金）Ａ重油'!Print_Area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2026-05-13T23:46:17Z</dcterms:modified>
</cp:coreProperties>
</file>