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xr:revisionPtr revIDLastSave="0" documentId="13_ncr:1_{A05BFB79-8F4F-4DF1-BEE7-AA21F9C1D3EE}" xr6:coauthVersionLast="36" xr6:coauthVersionMax="36" xr10:uidLastSave="{00000000-0000-0000-0000-000000000000}"/>
  <bookViews>
    <workbookView xWindow="-120" yWindow="-120" windowWidth="20616" windowHeight="11160" tabRatio="856" activeTab="1" xr2:uid="{00000000-000D-0000-FFFF-FFFF00000000}"/>
  </bookViews>
  <sheets>
    <sheet name="シート1.補助金額計算書" sheetId="13" r:id="rId1"/>
    <sheet name="シート２.運行対象経費・補助金額（鉄道）" sheetId="15" r:id="rId2"/>
    <sheet name="シート３①.BD鉄道（車両キロ・輸送人員実績)" sheetId="22" r:id="rId3"/>
    <sheet name="シート４-②.BD鉄道（運行経費・他国庫補助金）" sheetId="14" r:id="rId4"/>
  </sheets>
  <externalReferences>
    <externalReference r:id="rId5"/>
  </externalReferences>
  <definedNames>
    <definedName name="_xlnm.Print_Area" localSheetId="0">'シート1.補助金額計算書'!$A$1:$N$29</definedName>
    <definedName name="_xlnm.Print_Area" localSheetId="1">'シート２.運行対象経費・補助金額（鉄道）'!$A$1:$O$60</definedName>
    <definedName name="_xlnm.Print_Area" localSheetId="2">'シート３①.BD鉄道（車両キロ・輸送人員実績)'!$A$1:$L$47</definedName>
    <definedName name="_xlnm.Print_Area" localSheetId="3">'シート４-②.BD鉄道（運行経費・他国庫補助金）'!$A$1:$I$28</definedName>
  </definedNames>
  <calcPr calcId="191029"/>
</workbook>
</file>

<file path=xl/calcChain.xml><?xml version="1.0" encoding="utf-8"?>
<calcChain xmlns="http://schemas.openxmlformats.org/spreadsheetml/2006/main">
  <c r="I11" i="22" l="1"/>
  <c r="K28" i="15" l="1"/>
  <c r="I16" i="22"/>
  <c r="K23" i="15"/>
  <c r="G23" i="14"/>
  <c r="G21" i="14"/>
  <c r="G19" i="14"/>
  <c r="G24" i="14" l="1"/>
  <c r="K44" i="15" s="1"/>
  <c r="I46" i="22"/>
  <c r="I36" i="22"/>
  <c r="K36" i="15" s="1"/>
  <c r="I25" i="22"/>
  <c r="I24" i="22"/>
  <c r="I23" i="22"/>
  <c r="I22" i="22"/>
  <c r="I21" i="22"/>
  <c r="I15" i="22"/>
  <c r="I14" i="22"/>
  <c r="I13" i="22"/>
  <c r="I12" i="22"/>
  <c r="J5" i="22"/>
  <c r="I26" i="22" l="1"/>
  <c r="L8" i="15" l="1"/>
  <c r="K56" i="15" l="1"/>
  <c r="G14" i="14"/>
  <c r="K20" i="15" s="1"/>
  <c r="K33" i="15" s="1"/>
  <c r="K47" i="15" s="1"/>
  <c r="K25" i="15" l="1"/>
  <c r="H5" i="14"/>
  <c r="K13" i="15" l="1"/>
  <c r="K50" i="15" l="1"/>
  <c r="K58" i="15" l="1"/>
  <c r="G19" i="13"/>
  <c r="F14" i="14"/>
  <c r="G15" i="15" s="1"/>
  <c r="G20" i="13" l="1"/>
  <c r="K19" i="13"/>
  <c r="K20" i="13" s="1"/>
  <c r="M20" i="13" s="1"/>
  <c r="K41" i="15"/>
</calcChain>
</file>

<file path=xl/sharedStrings.xml><?xml version="1.0" encoding="utf-8"?>
<sst xmlns="http://schemas.openxmlformats.org/spreadsheetml/2006/main" count="190" uniqueCount="133">
  <si>
    <t>事業者名</t>
    <rPh sb="0" eb="4">
      <t>ジギョウシャメイ</t>
    </rPh>
    <phoneticPr fontId="4"/>
  </si>
  <si>
    <t>～</t>
    <phoneticPr fontId="4"/>
  </si>
  <si>
    <t>←自動計算</t>
    <rPh sb="1" eb="3">
      <t>ジドウ</t>
    </rPh>
    <rPh sb="3" eb="5">
      <t>ケイサン</t>
    </rPh>
    <phoneticPr fontId="4"/>
  </si>
  <si>
    <t>←（　）内は自動計算　（※運行期間の日数）</t>
    <rPh sb="4" eb="5">
      <t>ナイ</t>
    </rPh>
    <rPh sb="6" eb="8">
      <t>ジドウ</t>
    </rPh>
    <rPh sb="8" eb="10">
      <t>ケイサン</t>
    </rPh>
    <rPh sb="13" eb="15">
      <t>ウンコウ</t>
    </rPh>
    <rPh sb="15" eb="17">
      <t>キカン</t>
    </rPh>
    <rPh sb="18" eb="20">
      <t>ニッスウ</t>
    </rPh>
    <phoneticPr fontId="4"/>
  </si>
  <si>
    <t>円</t>
    <rPh sb="0" eb="1">
      <t>エン</t>
    </rPh>
    <phoneticPr fontId="4"/>
  </si>
  <si>
    <t xml:space="preserve">（ａ） </t>
    <phoneticPr fontId="4"/>
  </si>
  <si>
    <t>（円）</t>
    <rPh sb="1" eb="2">
      <t>エン</t>
    </rPh>
    <phoneticPr fontId="4"/>
  </si>
  <si>
    <t>予算年度</t>
    <rPh sb="0" eb="2">
      <t>ヨサン</t>
    </rPh>
    <rPh sb="2" eb="4">
      <t>ネンド</t>
    </rPh>
    <phoneticPr fontId="4"/>
  </si>
  <si>
    <t>補助金等の名称</t>
    <rPh sb="0" eb="3">
      <t>ホジョキン</t>
    </rPh>
    <rPh sb="3" eb="4">
      <t>トウ</t>
    </rPh>
    <rPh sb="5" eb="6">
      <t>メイ</t>
    </rPh>
    <phoneticPr fontId="4"/>
  </si>
  <si>
    <t>←自動入力（シート4.に必要事項を入力）</t>
    <rPh sb="1" eb="3">
      <t>ジドウ</t>
    </rPh>
    <rPh sb="3" eb="5">
      <t>ニュウリョク</t>
    </rPh>
    <phoneticPr fontId="4"/>
  </si>
  <si>
    <t>キロ</t>
    <phoneticPr fontId="4"/>
  </si>
  <si>
    <t>人</t>
    <rPh sb="0" eb="1">
      <t>ヒト</t>
    </rPh>
    <phoneticPr fontId="4"/>
  </si>
  <si>
    <t>補助対象経費（Ａ）</t>
    <rPh sb="0" eb="2">
      <t>ホジョ</t>
    </rPh>
    <rPh sb="2" eb="4">
      <t>タイショウ</t>
    </rPh>
    <rPh sb="4" eb="6">
      <t>ケイヒ</t>
    </rPh>
    <phoneticPr fontId="4"/>
  </si>
  <si>
    <t>補助率（Ｂ）</t>
    <rPh sb="0" eb="3">
      <t>ホジョリツ</t>
    </rPh>
    <phoneticPr fontId="4"/>
  </si>
  <si>
    <t>区　　分</t>
    <rPh sb="0" eb="1">
      <t>ク</t>
    </rPh>
    <rPh sb="3" eb="4">
      <t>ブン</t>
    </rPh>
    <phoneticPr fontId="4"/>
  </si>
  <si>
    <t>事業者名</t>
    <phoneticPr fontId="4"/>
  </si>
  <si>
    <t>備　考</t>
    <rPh sb="0" eb="1">
      <t>ソナエ</t>
    </rPh>
    <rPh sb="2" eb="3">
      <t>コウ</t>
    </rPh>
    <phoneticPr fontId="4"/>
  </si>
  <si>
    <t>※それぞれ、「内容及び額を証する書類」並びに「運行経費に充当される額の算定根拠を示した資料」を添付すること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</si>
  <si>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（j）</t>
    <phoneticPr fontId="4"/>
  </si>
  <si>
    <t>法人名</t>
    <rPh sb="0" eb="3">
      <t>ホウジンメイ</t>
    </rPh>
    <phoneticPr fontId="4"/>
  </si>
  <si>
    <t>代表者名</t>
    <rPh sb="0" eb="3">
      <t>ダイヒョウシャ</t>
    </rPh>
    <rPh sb="3" eb="4">
      <t>メイ</t>
    </rPh>
    <phoneticPr fontId="4"/>
  </si>
  <si>
    <t>所在地</t>
    <rPh sb="0" eb="3">
      <t>ショザイチ</t>
    </rPh>
    <phoneticPr fontId="4"/>
  </si>
  <si>
    <t>担当者</t>
    <rPh sb="0" eb="3">
      <t>タントウシャ</t>
    </rPh>
    <phoneticPr fontId="4"/>
  </si>
  <si>
    <t>所属・氏名：
TEL：
E-mail：</t>
    <rPh sb="0" eb="2">
      <t>ショゾク</t>
    </rPh>
    <rPh sb="3" eb="5">
      <t>シメイ</t>
    </rPh>
    <phoneticPr fontId="4"/>
  </si>
  <si>
    <t>１．報告者の概要</t>
    <rPh sb="2" eb="5">
      <t>ホウコクシャ</t>
    </rPh>
    <rPh sb="6" eb="8">
      <t>ガイヨウ</t>
    </rPh>
    <phoneticPr fontId="4"/>
  </si>
  <si>
    <t>１．運行の計画</t>
    <rPh sb="2" eb="4">
      <t>ウンコウ</t>
    </rPh>
    <rPh sb="5" eb="7">
      <t>ケイカク</t>
    </rPh>
    <phoneticPr fontId="4"/>
  </si>
  <si>
    <t>１）運行期間</t>
    <phoneticPr fontId="4"/>
  </si>
  <si>
    <t>（円）</t>
    <rPh sb="1" eb="2">
      <t>エン</t>
    </rPh>
    <phoneticPr fontId="4"/>
  </si>
  <si>
    <t>（注１）補助金額については、1,000円未満の端数が生じた場合、これを切り捨てるものとする。</t>
    <rPh sb="1" eb="2">
      <t>チュウ</t>
    </rPh>
    <rPh sb="4" eb="7">
      <t>ホジョキン</t>
    </rPh>
    <rPh sb="7" eb="8">
      <t>ガク</t>
    </rPh>
    <phoneticPr fontId="4"/>
  </si>
  <si>
    <t>２．</t>
    <phoneticPr fontId="4"/>
  </si>
  <si>
    <t>３．運行に係る補助対象経費</t>
    <phoneticPr fontId="4"/>
  </si>
  <si>
    <t>計</t>
    <rPh sb="0" eb="1">
      <t>ケイ</t>
    </rPh>
    <phoneticPr fontId="4"/>
  </si>
  <si>
    <t>（e）</t>
    <phoneticPr fontId="4"/>
  </si>
  <si>
    <t>（h）</t>
    <phoneticPr fontId="4"/>
  </si>
  <si>
    <t>（i）</t>
    <phoneticPr fontId="4"/>
  </si>
  <si>
    <t>（c）</t>
    <phoneticPr fontId="4"/>
  </si>
  <si>
    <t>（d）</t>
    <phoneticPr fontId="4"/>
  </si>
  <si>
    <t>（f）</t>
    <phoneticPr fontId="4"/>
  </si>
  <si>
    <t>（g）</t>
    <phoneticPr fontId="4"/>
  </si>
  <si>
    <t>i＝g／h</t>
    <phoneticPr fontId="4"/>
  </si>
  <si>
    <t>運行日数</t>
    <rPh sb="0" eb="2">
      <t>ウンコウ</t>
    </rPh>
    <rPh sb="2" eb="4">
      <t>ニッスウ</t>
    </rPh>
    <phoneticPr fontId="4"/>
  </si>
  <si>
    <t>備考</t>
    <rPh sb="0" eb="2">
      <t>ビコウ</t>
    </rPh>
    <phoneticPr fontId="4"/>
  </si>
  <si>
    <t>１．２）運行に要した経費</t>
    <rPh sb="4" eb="6">
      <t>ウンコウ</t>
    </rPh>
    <rPh sb="7" eb="8">
      <t>ヨウ</t>
    </rPh>
    <rPh sb="10" eb="12">
      <t>ケイヒ</t>
    </rPh>
    <phoneticPr fontId="4"/>
  </si>
  <si>
    <t>備考</t>
    <rPh sb="0" eb="2">
      <t>ビコウ</t>
    </rPh>
    <phoneticPr fontId="4"/>
  </si>
  <si>
    <t>稼働車両台数については、台数を確認できる書類を添付すること。</t>
    <phoneticPr fontId="4"/>
  </si>
  <si>
    <t>運行期間中の運行経費のバックデータ</t>
    <rPh sb="0" eb="2">
      <t>ウンコウ</t>
    </rPh>
    <rPh sb="2" eb="5">
      <t>キカンチュウ</t>
    </rPh>
    <rPh sb="6" eb="8">
      <t>ウンコウ</t>
    </rPh>
    <rPh sb="8" eb="10">
      <t>ケイヒ</t>
    </rPh>
    <phoneticPr fontId="4"/>
  </si>
  <si>
    <t>（注１）輸送人員の見込みは運行期間中に見込まれる数値を記載すること。</t>
    <rPh sb="4" eb="6">
      <t>ユソウ</t>
    </rPh>
    <rPh sb="6" eb="8">
      <t>ジンイン</t>
    </rPh>
    <rPh sb="9" eb="11">
      <t>ミコ</t>
    </rPh>
    <rPh sb="13" eb="15">
      <t>ウンコウ</t>
    </rPh>
    <rPh sb="15" eb="18">
      <t>キカンチュウ</t>
    </rPh>
    <rPh sb="19" eb="21">
      <t>ミコ</t>
    </rPh>
    <rPh sb="24" eb="26">
      <t>スウチ</t>
    </rPh>
    <rPh sb="27" eb="29">
      <t>キサイ</t>
    </rPh>
    <phoneticPr fontId="4"/>
  </si>
  <si>
    <t>③姫路市補助金額</t>
    <rPh sb="1" eb="4">
      <t>ヒメジシ</t>
    </rPh>
    <rPh sb="4" eb="6">
      <t>ホジョ</t>
    </rPh>
    <rPh sb="6" eb="8">
      <t>キンガク</t>
    </rPh>
    <phoneticPr fontId="4"/>
  </si>
  <si>
    <t>５．姫路市補助金額（見込）</t>
    <rPh sb="2" eb="5">
      <t>ヒメジシ</t>
    </rPh>
    <rPh sb="5" eb="8">
      <t>ホジョキン</t>
    </rPh>
    <rPh sb="8" eb="9">
      <t>ガク</t>
    </rPh>
    <rPh sb="10" eb="12">
      <t>ミコミ</t>
    </rPh>
    <phoneticPr fontId="4"/>
  </si>
  <si>
    <t>円</t>
    <rPh sb="0" eb="1">
      <t>エン</t>
    </rPh>
    <phoneticPr fontId="4"/>
  </si>
  <si>
    <t>２．運行期間中の運行経費に充当される他の国庫補助金・県補助金収入の額のバックデータ</t>
    <rPh sb="20" eb="22">
      <t>コッコ</t>
    </rPh>
    <rPh sb="22" eb="25">
      <t>ホジョキン</t>
    </rPh>
    <rPh sb="26" eb="27">
      <t>ケン</t>
    </rPh>
    <rPh sb="27" eb="29">
      <t>ホジョ</t>
    </rPh>
    <rPh sb="29" eb="30">
      <t>キン</t>
    </rPh>
    <rPh sb="30" eb="32">
      <t>シュウニュウ</t>
    </rPh>
    <rPh sb="33" eb="34">
      <t>ガク</t>
    </rPh>
    <phoneticPr fontId="4"/>
  </si>
  <si>
    <t>兵庫県交付決定額</t>
    <rPh sb="0" eb="3">
      <t>ヒョウゴケン</t>
    </rPh>
    <rPh sb="3" eb="5">
      <t>コウフ</t>
    </rPh>
    <rPh sb="5" eb="7">
      <t>ケッテイ</t>
    </rPh>
    <rPh sb="7" eb="8">
      <t>ガク</t>
    </rPh>
    <phoneticPr fontId="4"/>
  </si>
  <si>
    <t>２．補助金所要額計算書【予算額】</t>
    <rPh sb="2" eb="5">
      <t>ホジョキン</t>
    </rPh>
    <rPh sb="5" eb="7">
      <t>ショヨウ</t>
    </rPh>
    <rPh sb="7" eb="8">
      <t>ガク</t>
    </rPh>
    <rPh sb="8" eb="11">
      <t>ケイサンショ</t>
    </rPh>
    <rPh sb="12" eb="15">
      <t>ヨサンガク</t>
    </rPh>
    <phoneticPr fontId="4"/>
  </si>
  <si>
    <r>
      <t>４－２）</t>
    </r>
    <r>
      <rPr>
        <sz val="12"/>
        <color rgb="FFFF0000"/>
        <rFont val="ＭＳ Ｐゴシック"/>
        <family val="3"/>
        <charset val="128"/>
      </rPr>
      <t>前々年</t>
    </r>
    <r>
      <rPr>
        <sz val="12"/>
        <rFont val="ＭＳ Ｐゴシック"/>
        <family val="3"/>
        <charset val="128"/>
      </rPr>
      <t>同時期の輸送人員の実績（人）</t>
    </r>
    <rPh sb="4" eb="6">
      <t>ゼンゼン</t>
    </rPh>
    <rPh sb="19" eb="20">
      <t>ニン</t>
    </rPh>
    <phoneticPr fontId="4"/>
  </si>
  <si>
    <r>
      <t>４－３）輸送人員割合（対</t>
    </r>
    <r>
      <rPr>
        <sz val="12"/>
        <color rgb="FFFF0000"/>
        <rFont val="ＭＳ Ｐゴシック"/>
        <family val="3"/>
        <charset val="128"/>
      </rPr>
      <t>前々年</t>
    </r>
    <r>
      <rPr>
        <sz val="12"/>
        <rFont val="ＭＳ Ｐゴシック"/>
        <family val="3"/>
        <charset val="128"/>
      </rPr>
      <t>比）</t>
    </r>
    <rPh sb="4" eb="6">
      <t>ユソウ</t>
    </rPh>
    <rPh sb="6" eb="8">
      <t>ジンイン</t>
    </rPh>
    <rPh sb="8" eb="10">
      <t>ワリアイ</t>
    </rPh>
    <rPh sb="11" eb="12">
      <t>タイ</t>
    </rPh>
    <rPh sb="12" eb="14">
      <t>マエマエ</t>
    </rPh>
    <rPh sb="14" eb="15">
      <t>ドシ</t>
    </rPh>
    <rPh sb="15" eb="16">
      <t>ヒ</t>
    </rPh>
    <phoneticPr fontId="4"/>
  </si>
  <si>
    <t>100％</t>
    <phoneticPr fontId="4"/>
  </si>
  <si>
    <t>対象車両台数</t>
    <rPh sb="0" eb="2">
      <t>タイショウ</t>
    </rPh>
    <rPh sb="2" eb="4">
      <t>シャリョウ</t>
    </rPh>
    <rPh sb="4" eb="6">
      <t>ダイスウ</t>
    </rPh>
    <phoneticPr fontId="4"/>
  </si>
  <si>
    <t>台</t>
    <rPh sb="0" eb="1">
      <t>ダイ</t>
    </rPh>
    <phoneticPr fontId="4"/>
  </si>
  <si>
    <t>燃料の種類</t>
    <rPh sb="0" eb="2">
      <t>ネンリョウ</t>
    </rPh>
    <rPh sb="3" eb="5">
      <t>シュルイ</t>
    </rPh>
    <phoneticPr fontId="4"/>
  </si>
  <si>
    <t>１－１）</t>
    <phoneticPr fontId="4"/>
  </si>
  <si>
    <t>１－２）</t>
    <phoneticPr fontId="4"/>
  </si>
  <si>
    <t>円</t>
    <rPh sb="0" eb="1">
      <t>エン</t>
    </rPh>
    <phoneticPr fontId="4"/>
  </si>
  <si>
    <t>e=d/c</t>
    <phoneticPr fontId="4"/>
  </si>
  <si>
    <t>４－１）運行期間中の燃料費差額相当額</t>
    <rPh sb="4" eb="6">
      <t>ウンコウ</t>
    </rPh>
    <rPh sb="6" eb="9">
      <t>キカンチュウ</t>
    </rPh>
    <rPh sb="10" eb="12">
      <t>ネンリョウ</t>
    </rPh>
    <rPh sb="12" eb="13">
      <t>ヒ</t>
    </rPh>
    <rPh sb="13" eb="15">
      <t>サガク</t>
    </rPh>
    <rPh sb="15" eb="17">
      <t>ソウトウ</t>
    </rPh>
    <rPh sb="17" eb="18">
      <t>ガク</t>
    </rPh>
    <phoneticPr fontId="4"/>
  </si>
  <si>
    <t>５）運行期間中の輸送人員の見込み（人）</t>
    <rPh sb="13" eb="15">
      <t>ミコ</t>
    </rPh>
    <rPh sb="17" eb="18">
      <t>ニン</t>
    </rPh>
    <phoneticPr fontId="4"/>
  </si>
  <si>
    <t>（j×1/1以内）</t>
    <rPh sb="6" eb="8">
      <t>イナイ</t>
    </rPh>
    <phoneticPr fontId="4"/>
  </si>
  <si>
    <t>運行期間中の運行経費に充当される他の国県等補助金収入の見込額</t>
    <rPh sb="19" eb="20">
      <t>ケン</t>
    </rPh>
    <rPh sb="20" eb="21">
      <t>トウ</t>
    </rPh>
    <rPh sb="27" eb="29">
      <t>ミコ</t>
    </rPh>
    <phoneticPr fontId="4"/>
  </si>
  <si>
    <t>(k)</t>
    <phoneticPr fontId="4"/>
  </si>
  <si>
    <t>兵庫県全体額×（k/ｄ）</t>
    <rPh sb="0" eb="3">
      <t>ヒョウゴケン</t>
    </rPh>
    <rPh sb="3" eb="5">
      <t>ゼンタイ</t>
    </rPh>
    <rPh sb="5" eb="6">
      <t>ガク</t>
    </rPh>
    <phoneticPr fontId="4"/>
  </si>
  <si>
    <t>※稼働車両台数の挙証書類必須</t>
    <rPh sb="1" eb="3">
      <t>カドウ</t>
    </rPh>
    <rPh sb="3" eb="5">
      <t>シャリョウ</t>
    </rPh>
    <rPh sb="5" eb="7">
      <t>ダイスウ</t>
    </rPh>
    <rPh sb="8" eb="10">
      <t>キョショウ</t>
    </rPh>
    <rPh sb="10" eb="12">
      <t>ショルイ</t>
    </rPh>
    <rPh sb="12" eb="14">
      <t>ヒッス</t>
    </rPh>
    <phoneticPr fontId="4"/>
  </si>
  <si>
    <t>燃油の種類</t>
    <rPh sb="0" eb="2">
      <t>ネンユ</t>
    </rPh>
    <rPh sb="3" eb="5">
      <t>シュルイ</t>
    </rPh>
    <phoneticPr fontId="4"/>
  </si>
  <si>
    <t xml:space="preserve">稼働車両台数 </t>
    <rPh sb="0" eb="2">
      <t>カドウ</t>
    </rPh>
    <rPh sb="2" eb="4">
      <t>シャリョウ</t>
    </rPh>
    <rPh sb="4" eb="6">
      <t>ダイスウ</t>
    </rPh>
    <phoneticPr fontId="4"/>
  </si>
  <si>
    <t>①市内で運行期間中の輸送力実績（走行キロ）</t>
    <rPh sb="1" eb="3">
      <t>シナイ</t>
    </rPh>
    <rPh sb="4" eb="6">
      <t>ウンコウ</t>
    </rPh>
    <rPh sb="6" eb="9">
      <t>キカンチュウ</t>
    </rPh>
    <rPh sb="10" eb="12">
      <t>ユソウ</t>
    </rPh>
    <rPh sb="12" eb="13">
      <t>リョク</t>
    </rPh>
    <rPh sb="13" eb="15">
      <t>ジッセキ</t>
    </rPh>
    <phoneticPr fontId="4"/>
  </si>
  <si>
    <t>②運行期間中の輸送力実績（走行キロ）</t>
    <rPh sb="1" eb="3">
      <t>ウンコウ</t>
    </rPh>
    <rPh sb="3" eb="6">
      <t>キカンチュウ</t>
    </rPh>
    <rPh sb="7" eb="9">
      <t>ユソウ</t>
    </rPh>
    <rPh sb="9" eb="10">
      <t>リョク</t>
    </rPh>
    <rPh sb="10" eb="12">
      <t>ジッセキ</t>
    </rPh>
    <rPh sb="13" eb="15">
      <t>ソウコウ</t>
    </rPh>
    <phoneticPr fontId="4"/>
  </si>
  <si>
    <t>収支予算書：(見込額計算書１）【鉄道】</t>
    <rPh sb="0" eb="2">
      <t>シュウシ</t>
    </rPh>
    <rPh sb="2" eb="5">
      <t>ヨサンショ</t>
    </rPh>
    <rPh sb="7" eb="9">
      <t>ミコミ</t>
    </rPh>
    <rPh sb="9" eb="10">
      <t>ガク</t>
    </rPh>
    <rPh sb="10" eb="13">
      <t>ケイサンショ</t>
    </rPh>
    <rPh sb="16" eb="18">
      <t>テツドウ</t>
    </rPh>
    <phoneticPr fontId="4"/>
  </si>
  <si>
    <t>姫路市地域公共交通燃料価格高騰対策支援補助金（鉄道）　収支予算書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3" eb="25">
      <t>テツドウ</t>
    </rPh>
    <rPh sb="27" eb="29">
      <t>シュウシ</t>
    </rPh>
    <rPh sb="29" eb="32">
      <t>ヨサンショ</t>
    </rPh>
    <phoneticPr fontId="9"/>
  </si>
  <si>
    <t>地域内鉄道</t>
    <rPh sb="0" eb="2">
      <t>チイキ</t>
    </rPh>
    <rPh sb="2" eb="3">
      <t>ナイ</t>
    </rPh>
    <rPh sb="3" eb="5">
      <t>テツドウ</t>
    </rPh>
    <phoneticPr fontId="4"/>
  </si>
  <si>
    <t>補助金額（Ａ×Ｂ）</t>
    <rPh sb="0" eb="2">
      <t>ホジョ</t>
    </rPh>
    <rPh sb="2" eb="4">
      <t>キンガク</t>
    </rPh>
    <phoneticPr fontId="4"/>
  </si>
  <si>
    <t>備　　考</t>
    <rPh sb="0" eb="1">
      <t>ソナエ</t>
    </rPh>
    <rPh sb="3" eb="4">
      <t>コウ</t>
    </rPh>
    <phoneticPr fontId="4"/>
  </si>
  <si>
    <t>収支予算書(見込額計算書２）【鉄道】</t>
    <rPh sb="0" eb="2">
      <t>シュウシ</t>
    </rPh>
    <rPh sb="2" eb="5">
      <t>ヨサンショ</t>
    </rPh>
    <rPh sb="6" eb="8">
      <t>ミコミ</t>
    </rPh>
    <rPh sb="8" eb="9">
      <t>ガク</t>
    </rPh>
    <rPh sb="9" eb="12">
      <t>ケイサンショ</t>
    </rPh>
    <rPh sb="15" eb="17">
      <t>テツドウ</t>
    </rPh>
    <phoneticPr fontId="4"/>
  </si>
  <si>
    <t>（ガソリン・軽油・LPガス・Ａ重油・電力のいずれか）</t>
    <rPh sb="6" eb="8">
      <t>ケイユ</t>
    </rPh>
    <rPh sb="15" eb="17">
      <t>ジュウユ</t>
    </rPh>
    <rPh sb="18" eb="20">
      <t>デンリョク</t>
    </rPh>
    <phoneticPr fontId="4"/>
  </si>
  <si>
    <t>電力</t>
    <rPh sb="0" eb="2">
      <t>デンリョク</t>
    </rPh>
    <phoneticPr fontId="4"/>
  </si>
  <si>
    <t>KWh</t>
    <phoneticPr fontId="4"/>
  </si>
  <si>
    <t>３）運行期間中の輸送力の見込み（走行キロ）</t>
    <rPh sb="8" eb="10">
      <t>ユソウ</t>
    </rPh>
    <rPh sb="10" eb="11">
      <t>リョク</t>
    </rPh>
    <rPh sb="12" eb="14">
      <t>ミコ</t>
    </rPh>
    <rPh sb="16" eb="18">
      <t>ソウコウ</t>
    </rPh>
    <phoneticPr fontId="4"/>
  </si>
  <si>
    <t>３－１）平均消費電力：1kwh当たりkm</t>
    <rPh sb="4" eb="6">
      <t>ヘイキン</t>
    </rPh>
    <rPh sb="6" eb="8">
      <t>ショウヒ</t>
    </rPh>
    <rPh sb="8" eb="10">
      <t>デンリョク</t>
    </rPh>
    <rPh sb="15" eb="16">
      <t>ア</t>
    </rPh>
    <phoneticPr fontId="4"/>
  </si>
  <si>
    <t>４．姫路市補助金額（見込）</t>
    <rPh sb="2" eb="5">
      <t>ヒメジシ</t>
    </rPh>
    <rPh sb="5" eb="7">
      <t>ホジョ</t>
    </rPh>
    <rPh sb="7" eb="9">
      <t>キンガク</t>
    </rPh>
    <rPh sb="10" eb="12">
      <t>ミコミ</t>
    </rPh>
    <phoneticPr fontId="4"/>
  </si>
  <si>
    <t>輸送実施計画 　（　交付申請  ）</t>
    <rPh sb="0" eb="1">
      <t>ユ</t>
    </rPh>
    <rPh sb="1" eb="2">
      <t>ソウ</t>
    </rPh>
    <rPh sb="2" eb="4">
      <t>ジッシ</t>
    </rPh>
    <rPh sb="4" eb="6">
      <t>ケイカク</t>
    </rPh>
    <rPh sb="10" eb="12">
      <t>コウフ</t>
    </rPh>
    <rPh sb="12" eb="14">
      <t>シンセイ</t>
    </rPh>
    <phoneticPr fontId="4"/>
  </si>
  <si>
    <t>路線名</t>
    <rPh sb="0" eb="3">
      <t>ロセンメイ</t>
    </rPh>
    <phoneticPr fontId="4"/>
  </si>
  <si>
    <t>平日・
土休日の別</t>
    <rPh sb="0" eb="2">
      <t>ヘイジツ</t>
    </rPh>
    <rPh sb="4" eb="5">
      <t>ド</t>
    </rPh>
    <rPh sb="5" eb="7">
      <t>キュウジツ</t>
    </rPh>
    <rPh sb="8" eb="9">
      <t>ベツ</t>
    </rPh>
    <phoneticPr fontId="4"/>
  </si>
  <si>
    <t>編成車両数
A
（両）</t>
    <rPh sb="0" eb="2">
      <t>ヘンセイ</t>
    </rPh>
    <rPh sb="2" eb="4">
      <t>シャリョウ</t>
    </rPh>
    <rPh sb="4" eb="5">
      <t>スウ</t>
    </rPh>
    <rPh sb="9" eb="10">
      <t>リョウ</t>
    </rPh>
    <phoneticPr fontId="4"/>
  </si>
  <si>
    <t>走行キロ
B
（km）</t>
    <rPh sb="0" eb="2">
      <t>ソウコウ</t>
    </rPh>
    <phoneticPr fontId="4"/>
  </si>
  <si>
    <t>運行本数
C
（本）</t>
    <rPh sb="0" eb="2">
      <t>ウンコウ</t>
    </rPh>
    <rPh sb="2" eb="4">
      <t>ホンスウ</t>
    </rPh>
    <rPh sb="8" eb="9">
      <t>ホン</t>
    </rPh>
    <phoneticPr fontId="4"/>
  </si>
  <si>
    <t>運行日数
D
（日）</t>
    <rPh sb="0" eb="2">
      <t>ウンコウ</t>
    </rPh>
    <rPh sb="2" eb="4">
      <t>ニッスウ</t>
    </rPh>
    <rPh sb="8" eb="9">
      <t>ニチ</t>
    </rPh>
    <phoneticPr fontId="4"/>
  </si>
  <si>
    <t>列車走行キロ
E（A×B×C×D）
（km）</t>
    <rPh sb="0" eb="2">
      <t>レッシャ</t>
    </rPh>
    <rPh sb="2" eb="4">
      <t>ソウコウ</t>
    </rPh>
    <phoneticPr fontId="4"/>
  </si>
  <si>
    <t>←Eは自動計算</t>
    <rPh sb="3" eb="5">
      <t>ジドウ</t>
    </rPh>
    <rPh sb="5" eb="7">
      <t>ケイサン</t>
    </rPh>
    <phoneticPr fontId="4"/>
  </si>
  <si>
    <t>計　（d）</t>
    <rPh sb="0" eb="1">
      <t>ケイ</t>
    </rPh>
    <phoneticPr fontId="4"/>
  </si>
  <si>
    <r>
      <t>２．３－２）</t>
    </r>
    <r>
      <rPr>
        <sz val="12"/>
        <color rgb="FFFF0000"/>
        <rFont val="ＭＳ Ｐゴシック"/>
        <family val="3"/>
        <charset val="128"/>
      </rPr>
      <t>前々年</t>
    </r>
    <r>
      <rPr>
        <sz val="12"/>
        <rFont val="ＭＳ Ｐゴシック"/>
        <family val="3"/>
        <charset val="128"/>
      </rPr>
      <t>同時期の輸送力の実績（車両キロ）</t>
    </r>
    <rPh sb="6" eb="9">
      <t>ゼンゼンネン</t>
    </rPh>
    <rPh sb="9" eb="12">
      <t>ドウジキ</t>
    </rPh>
    <rPh sb="13" eb="15">
      <t>ユソウ</t>
    </rPh>
    <rPh sb="15" eb="16">
      <t>リョク</t>
    </rPh>
    <rPh sb="17" eb="19">
      <t>ジッセキ</t>
    </rPh>
    <rPh sb="20" eb="22">
      <t>シャリョウ</t>
    </rPh>
    <phoneticPr fontId="4"/>
  </si>
  <si>
    <t>車両キロの算定根拠を記載のこと。</t>
    <rPh sb="0" eb="2">
      <t>シャリョウ</t>
    </rPh>
    <rPh sb="5" eb="7">
      <t>サンテイ</t>
    </rPh>
    <rPh sb="7" eb="9">
      <t>コンキョ</t>
    </rPh>
    <rPh sb="10" eb="12">
      <t>キサイ</t>
    </rPh>
    <phoneticPr fontId="4"/>
  </si>
  <si>
    <t>計　（e）</t>
    <rPh sb="0" eb="1">
      <t>ケイ</t>
    </rPh>
    <phoneticPr fontId="4"/>
  </si>
  <si>
    <t>項目</t>
    <rPh sb="0" eb="2">
      <t>コウモク</t>
    </rPh>
    <phoneticPr fontId="4"/>
  </si>
  <si>
    <t>算出過程</t>
    <rPh sb="0" eb="2">
      <t>サンシュツ</t>
    </rPh>
    <rPh sb="2" eb="4">
      <t>カテイ</t>
    </rPh>
    <phoneticPr fontId="4"/>
  </si>
  <si>
    <t>輸送人員
（人）</t>
    <rPh sb="0" eb="2">
      <t>ユソウ</t>
    </rPh>
    <rPh sb="2" eb="4">
      <t>ジンイン</t>
    </rPh>
    <rPh sb="6" eb="7">
      <t>ニン</t>
    </rPh>
    <phoneticPr fontId="4"/>
  </si>
  <si>
    <t>備考</t>
    <rPh sb="0" eb="1">
      <t>ビ</t>
    </rPh>
    <rPh sb="1" eb="2">
      <t>コウ</t>
    </rPh>
    <phoneticPr fontId="4"/>
  </si>
  <si>
    <t>←項目は適宜修正してください。</t>
    <rPh sb="1" eb="3">
      <t>コウモク</t>
    </rPh>
    <rPh sb="4" eb="6">
      <t>テキギ</t>
    </rPh>
    <rPh sb="6" eb="8">
      <t>シュウセイ</t>
    </rPh>
    <phoneticPr fontId="4"/>
  </si>
  <si>
    <t>項目の例（定期券、切符発券、運賃箱、企画乗車券等）</t>
    <rPh sb="0" eb="2">
      <t>コウモク</t>
    </rPh>
    <rPh sb="3" eb="4">
      <t>レイ</t>
    </rPh>
    <rPh sb="5" eb="8">
      <t>テイキケン</t>
    </rPh>
    <rPh sb="9" eb="11">
      <t>キップ</t>
    </rPh>
    <rPh sb="11" eb="13">
      <t>ハッケン</t>
    </rPh>
    <rPh sb="14" eb="16">
      <t>ウンチン</t>
    </rPh>
    <rPh sb="16" eb="17">
      <t>バコ</t>
    </rPh>
    <rPh sb="18" eb="20">
      <t>キカク</t>
    </rPh>
    <rPh sb="20" eb="23">
      <t>ジョウシャケン</t>
    </rPh>
    <rPh sb="23" eb="24">
      <t>トウ</t>
    </rPh>
    <phoneticPr fontId="4"/>
  </si>
  <si>
    <t>人</t>
    <rPh sb="0" eb="1">
      <t>ニン</t>
    </rPh>
    <phoneticPr fontId="4"/>
  </si>
  <si>
    <r>
      <t>４．４－２）</t>
    </r>
    <r>
      <rPr>
        <sz val="12"/>
        <color rgb="FFFF0000"/>
        <rFont val="ＭＳ Ｐゴシック"/>
        <family val="3"/>
        <charset val="128"/>
      </rPr>
      <t>前々年</t>
    </r>
    <r>
      <rPr>
        <sz val="12"/>
        <rFont val="ＭＳ Ｐゴシック"/>
        <family val="3"/>
        <charset val="128"/>
      </rPr>
      <t>同時期の輸送人員の実績（人）</t>
    </r>
    <rPh sb="6" eb="9">
      <t>ゼンゼンネン</t>
    </rPh>
    <rPh sb="21" eb="22">
      <t>ニン</t>
    </rPh>
    <phoneticPr fontId="4"/>
  </si>
  <si>
    <t>輸送人員の算定根拠を記載のこと。</t>
    <rPh sb="0" eb="2">
      <t>ユソウ</t>
    </rPh>
    <rPh sb="2" eb="4">
      <t>ジンイン</t>
    </rPh>
    <rPh sb="5" eb="7">
      <t>サンテイ</t>
    </rPh>
    <rPh sb="7" eb="9">
      <t>コンキョ</t>
    </rPh>
    <rPh sb="10" eb="12">
      <t>キサイ</t>
    </rPh>
    <phoneticPr fontId="4"/>
  </si>
  <si>
    <t>計　（h）</t>
    <rPh sb="0" eb="1">
      <t>ケイ</t>
    </rPh>
    <phoneticPr fontId="4"/>
  </si>
  <si>
    <t>１．運行期間中の輸送力の見込み（車両キロ）</t>
    <rPh sb="8" eb="10">
      <t>ユソウ</t>
    </rPh>
    <rPh sb="10" eb="11">
      <t>リョク</t>
    </rPh>
    <rPh sb="12" eb="14">
      <t>ミコ</t>
    </rPh>
    <rPh sb="16" eb="18">
      <t>シャリョウ</t>
    </rPh>
    <phoneticPr fontId="4"/>
  </si>
  <si>
    <t>２．運行期間中の輸送人員の見込み（人）</t>
    <rPh sb="13" eb="15">
      <t>ミコ</t>
    </rPh>
    <rPh sb="17" eb="18">
      <t>ニン</t>
    </rPh>
    <phoneticPr fontId="4"/>
  </si>
  <si>
    <t>鉄道</t>
    <rPh sb="0" eb="2">
      <t>テツドウ</t>
    </rPh>
    <phoneticPr fontId="4"/>
  </si>
  <si>
    <t>収支予算書(見込額計算書３）【鉄道】</t>
    <rPh sb="0" eb="2">
      <t>シュウシ</t>
    </rPh>
    <rPh sb="2" eb="5">
      <t>ヨサンショ</t>
    </rPh>
    <rPh sb="6" eb="8">
      <t>ミコミ</t>
    </rPh>
    <rPh sb="8" eb="9">
      <t>ガク</t>
    </rPh>
    <rPh sb="9" eb="12">
      <t>ケイサンショ</t>
    </rPh>
    <rPh sb="15" eb="17">
      <t>テツドウ</t>
    </rPh>
    <phoneticPr fontId="4"/>
  </si>
  <si>
    <t>収支予算書：(見込額計算書４）【鉄道】</t>
    <rPh sb="0" eb="2">
      <t>シュウシ</t>
    </rPh>
    <rPh sb="2" eb="5">
      <t>ヨサンショ</t>
    </rPh>
    <rPh sb="7" eb="9">
      <t>ミコミ</t>
    </rPh>
    <rPh sb="9" eb="10">
      <t>ガク</t>
    </rPh>
    <rPh sb="10" eb="13">
      <t>ケイサンショ</t>
    </rPh>
    <rPh sb="16" eb="18">
      <t>テツドウ</t>
    </rPh>
    <phoneticPr fontId="4"/>
  </si>
  <si>
    <t>２）運行期間中の燃料消費量見込</t>
    <phoneticPr fontId="4"/>
  </si>
  <si>
    <t>(※実績報告時、消費量の挙証書類必須)</t>
    <phoneticPr fontId="4"/>
  </si>
  <si>
    <t>消費量見込（KWh)</t>
    <rPh sb="0" eb="2">
      <t>ショウヒ</t>
    </rPh>
    <rPh sb="2" eb="3">
      <t>リョウ</t>
    </rPh>
    <rPh sb="3" eb="5">
      <t>ミコミ</t>
    </rPh>
    <phoneticPr fontId="4"/>
  </si>
  <si>
    <t>助成額①</t>
    <rPh sb="0" eb="2">
      <t>ジョセイ</t>
    </rPh>
    <rPh sb="2" eb="3">
      <t>ガク</t>
    </rPh>
    <phoneticPr fontId="4"/>
  </si>
  <si>
    <t>充当額①</t>
    <rPh sb="0" eb="2">
      <t>ジュウトウ</t>
    </rPh>
    <rPh sb="2" eb="3">
      <t>ガク</t>
    </rPh>
    <phoneticPr fontId="4"/>
  </si>
  <si>
    <t>助成額②</t>
    <rPh sb="0" eb="2">
      <t>ジョセイ</t>
    </rPh>
    <rPh sb="2" eb="3">
      <t>ガク</t>
    </rPh>
    <phoneticPr fontId="4"/>
  </si>
  <si>
    <t>充当額②</t>
    <rPh sb="0" eb="2">
      <t>ジュウトウ</t>
    </rPh>
    <rPh sb="2" eb="3">
      <t>ガク</t>
    </rPh>
    <phoneticPr fontId="4"/>
  </si>
  <si>
    <t>助成額③</t>
    <rPh sb="0" eb="2">
      <t>ジョセイ</t>
    </rPh>
    <rPh sb="2" eb="3">
      <t>ガク</t>
    </rPh>
    <phoneticPr fontId="4"/>
  </si>
  <si>
    <t>充当額③</t>
    <rPh sb="0" eb="2">
      <t>ジュウトウ</t>
    </rPh>
    <rPh sb="2" eb="3">
      <t>ガク</t>
    </rPh>
    <phoneticPr fontId="4"/>
  </si>
  <si>
    <t>合計 i（①＋②+③）</t>
    <rPh sb="0" eb="2">
      <t>ゴウケイ</t>
    </rPh>
    <phoneticPr fontId="4"/>
  </si>
  <si>
    <t>g＝c*f</t>
    <phoneticPr fontId="4"/>
  </si>
  <si>
    <t>←市が入力</t>
    <rPh sb="1" eb="2">
      <t>シ</t>
    </rPh>
    <rPh sb="3" eb="5">
      <t>ニュウリョク</t>
    </rPh>
    <phoneticPr fontId="4"/>
  </si>
  <si>
    <t>←自動入力（シート3.に必要事項を入力）</t>
    <rPh sb="1" eb="3">
      <t>ジドウ</t>
    </rPh>
    <rPh sb="3" eb="5">
      <t>ニュウリョク</t>
    </rPh>
    <phoneticPr fontId="4"/>
  </si>
  <si>
    <t>令和２年度平均単価（税抜き）/kwh</t>
    <rPh sb="0" eb="2">
      <t>レイワ</t>
    </rPh>
    <rPh sb="3" eb="5">
      <t>ネンド</t>
    </rPh>
    <rPh sb="5" eb="7">
      <t>ヘイキン</t>
    </rPh>
    <rPh sb="7" eb="9">
      <t>タンカ</t>
    </rPh>
    <rPh sb="10" eb="11">
      <t>ゼイ</t>
    </rPh>
    <rPh sb="11" eb="12">
      <t>ヌ</t>
    </rPh>
    <phoneticPr fontId="4"/>
  </si>
  <si>
    <t>j＝g-i</t>
    <phoneticPr fontId="4"/>
  </si>
  <si>
    <t>←市が入力（変更交付申請の場合は、市が別途指示した金額を入力）</t>
    <rPh sb="1" eb="2">
      <t>シ</t>
    </rPh>
    <rPh sb="3" eb="5">
      <t>ニュウリョク</t>
    </rPh>
    <rPh sb="6" eb="8">
      <t>ヘンコウ</t>
    </rPh>
    <rPh sb="8" eb="10">
      <t>コウフ</t>
    </rPh>
    <rPh sb="10" eb="12">
      <t>シンセイ</t>
    </rPh>
    <rPh sb="13" eb="15">
      <t>バアイ</t>
    </rPh>
    <rPh sb="17" eb="18">
      <t>シ</t>
    </rPh>
    <rPh sb="19" eb="21">
      <t>ベット</t>
    </rPh>
    <rPh sb="21" eb="23">
      <t>シジ</t>
    </rPh>
    <rPh sb="25" eb="27">
      <t>キンガク</t>
    </rPh>
    <rPh sb="28" eb="30">
      <t>ニュウリョク</t>
    </rPh>
    <phoneticPr fontId="4"/>
  </si>
  <si>
    <t>４）関西電力株式会社が発行した電気料金計算書にある総合単価</t>
    <rPh sb="2" eb="4">
      <t>カンサイ</t>
    </rPh>
    <rPh sb="4" eb="6">
      <t>デンリョク</t>
    </rPh>
    <rPh sb="6" eb="10">
      <t>カブシキカイシャ</t>
    </rPh>
    <rPh sb="11" eb="13">
      <t>ハッコウ</t>
    </rPh>
    <rPh sb="15" eb="17">
      <t>デンキ</t>
    </rPh>
    <rPh sb="17" eb="19">
      <t>リョウキン</t>
    </rPh>
    <rPh sb="19" eb="22">
      <t>ケイサンショ</t>
    </rPh>
    <rPh sb="25" eb="27">
      <t>ソウゴウ</t>
    </rPh>
    <rPh sb="27" eb="29">
      <t>タンカ</t>
    </rPh>
    <phoneticPr fontId="4"/>
  </si>
  <si>
    <t>：令和７年度</t>
    <rPh sb="4" eb="6">
      <t>ネンド</t>
    </rPh>
    <phoneticPr fontId="4"/>
  </si>
  <si>
    <t>令和７年４月～令和８年３月までの平均単価（税抜き）/kwh</t>
    <rPh sb="3" eb="4">
      <t>ネン</t>
    </rPh>
    <rPh sb="5" eb="6">
      <t>ツキ</t>
    </rPh>
    <rPh sb="7" eb="9">
      <t>レイワ</t>
    </rPh>
    <rPh sb="10" eb="11">
      <t>ネン</t>
    </rPh>
    <rPh sb="12" eb="13">
      <t>ツキ</t>
    </rPh>
    <rPh sb="16" eb="18">
      <t>ヘイキン</t>
    </rPh>
    <rPh sb="18" eb="20">
      <t>タンカ</t>
    </rPh>
    <rPh sb="21" eb="22">
      <t>ゼイ</t>
    </rPh>
    <rPh sb="22" eb="2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</si>
</sst>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0%"/>
    <numFmt numFmtId="178" formatCode="#,##0_ ;[Red]\-#,##0\ "/>
    <numFmt numFmtId="179" formatCode="#"/>
    <numFmt numFmtId="180" formatCode="0_);[Red]\(0\)"/>
    <numFmt numFmtId="181" formatCode="#,##0.00_ ;[Red]\-#,##0.00\ "/>
    <numFmt numFmtId="182" formatCode="#,##0;&quot;△ &quot;#,##0"/>
    <numFmt numFmtId="183" formatCode="#,##0_);[Red]\(#,##0\)"/>
  </numFmts>
  <fonts count="29"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font>
    <font>
      <sz val="12"/>
      <name val="ＭＳ Ｐゴシック"/>
      <family val="3"/>
      <charset val="128"/>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name val="ＭＳ Ｐゴシック"/>
      <family val="3"/>
      <charset val="128"/>
      <scheme val="major"/>
    </font>
    <font>
      <sz val="16"/>
      <name val="ＭＳ Ｐゴシック"/>
      <family val="3"/>
      <charset val="128"/>
    </font>
    <font>
      <sz val="12"/>
      <color rgb="FFFF0000"/>
      <name val="ＭＳ Ｐゴシック"/>
      <family val="3"/>
      <charset val="128"/>
    </font>
    <font>
      <b/>
      <sz val="13"/>
      <color theme="1"/>
      <name val="ＭＳ Ｐゴシック"/>
      <family val="3"/>
      <charset val="128"/>
      <scheme val="minor"/>
    </font>
    <font>
      <sz val="11"/>
      <color theme="1"/>
      <name val="ＭＳ Ｐゴシック"/>
      <family val="3"/>
      <charset val="128"/>
      <scheme val="minor"/>
    </font>
    <font>
      <sz val="20"/>
      <name val="ＭＳ Ｐゴシック"/>
      <family val="3"/>
    </font>
    <font>
      <sz val="9"/>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theme="1"/>
      </bottom>
      <diagonal/>
    </border>
    <border>
      <left/>
      <right/>
      <top style="thin">
        <color auto="1"/>
      </top>
      <bottom/>
      <diagonal/>
    </border>
    <border>
      <left/>
      <right style="medium">
        <color indexed="64"/>
      </right>
      <top style="thin">
        <color auto="1"/>
      </top>
      <bottom style="thin">
        <color indexed="64"/>
      </bottom>
      <diagonal/>
    </border>
    <border diagonalDown="1">
      <left style="thin">
        <color auto="1"/>
      </left>
      <right style="thin">
        <color auto="1"/>
      </right>
      <top style="thin">
        <color auto="1"/>
      </top>
      <bottom style="thin">
        <color indexed="64"/>
      </bottom>
      <diagonal style="thin">
        <color auto="1"/>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s>
  <cellStyleXfs count="7">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6" fillId="0" borderId="0">
      <alignment vertical="center"/>
    </xf>
    <xf numFmtId="0" fontId="1" fillId="0" borderId="0">
      <alignment vertical="center"/>
    </xf>
    <xf numFmtId="9" fontId="6" fillId="0" borderId="0" applyFont="0" applyFill="0" applyBorder="0" applyAlignment="0" applyProtection="0">
      <alignment vertical="center"/>
    </xf>
  </cellStyleXfs>
  <cellXfs count="227">
    <xf numFmtId="0" fontId="0" fillId="0" borderId="0" xfId="0">
      <alignment vertical="center"/>
    </xf>
    <xf numFmtId="0" fontId="8" fillId="0" borderId="0" xfId="0" applyNumberFormat="1" applyFont="1" applyFill="1" applyBorder="1" applyAlignment="1">
      <alignment horizontal="center" vertical="center" shrinkToFit="1"/>
    </xf>
    <xf numFmtId="0" fontId="3" fillId="0" borderId="0" xfId="3">
      <alignment vertical="center"/>
    </xf>
    <xf numFmtId="0" fontId="11" fillId="0" borderId="0" xfId="3" applyFont="1" applyAlignment="1">
      <alignment horizontal="center" vertical="center"/>
    </xf>
    <xf numFmtId="0" fontId="12" fillId="0" borderId="0" xfId="3" applyFont="1" applyAlignment="1">
      <alignment horizontal="center" vertical="center"/>
    </xf>
    <xf numFmtId="0" fontId="10" fillId="0" borderId="0" xfId="3" applyFont="1" applyAlignment="1">
      <alignment horizontal="left" vertical="center" indent="1"/>
    </xf>
    <xf numFmtId="0" fontId="3" fillId="0" borderId="0" xfId="3" applyFill="1" applyBorder="1" applyAlignment="1">
      <alignment horizontal="center" vertical="center" shrinkToFit="1"/>
    </xf>
    <xf numFmtId="0" fontId="3" fillId="0" borderId="0" xfId="3" applyFill="1" applyBorder="1">
      <alignment vertical="center"/>
    </xf>
    <xf numFmtId="0" fontId="2" fillId="0" borderId="0" xfId="3"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shrinkToFit="1"/>
    </xf>
    <xf numFmtId="0" fontId="8" fillId="0" borderId="0" xfId="0" applyFont="1" applyFill="1">
      <alignment vertical="center"/>
    </xf>
    <xf numFmtId="0" fontId="8" fillId="0" borderId="0" xfId="0" applyFont="1" applyAlignment="1">
      <alignment horizontal="left" vertical="center"/>
    </xf>
    <xf numFmtId="0" fontId="8" fillId="0" borderId="0" xfId="0" applyFont="1" applyAlignment="1">
      <alignment horizontal="right" vertical="center"/>
    </xf>
    <xf numFmtId="38" fontId="8" fillId="0" borderId="0" xfId="1" applyFont="1" applyBorder="1" applyAlignment="1">
      <alignment horizontal="right" vertical="center"/>
    </xf>
    <xf numFmtId="0" fontId="8" fillId="0" borderId="0" xfId="0" applyFont="1" applyAlignment="1">
      <alignment vertical="center"/>
    </xf>
    <xf numFmtId="38" fontId="8" fillId="0" borderId="0" xfId="1" applyFont="1" applyAlignment="1">
      <alignment horizontal="right" vertical="center"/>
    </xf>
    <xf numFmtId="38" fontId="8" fillId="0" borderId="0" xfId="1" applyFont="1" applyFill="1" applyBorder="1" applyAlignment="1">
      <alignment horizontal="right" vertical="center"/>
    </xf>
    <xf numFmtId="0" fontId="13" fillId="0" borderId="0" xfId="0" applyFont="1" applyAlignment="1">
      <alignment horizontal="left"/>
    </xf>
    <xf numFmtId="0" fontId="13" fillId="0" borderId="0" xfId="0" applyFont="1" applyAlignment="1">
      <alignment horizontal="right" vertical="center"/>
    </xf>
    <xf numFmtId="0" fontId="0" fillId="0" borderId="0" xfId="0" applyAlignment="1">
      <alignment vertical="center"/>
    </xf>
    <xf numFmtId="0" fontId="18" fillId="0" borderId="0" xfId="3" applyFont="1">
      <alignment vertical="center"/>
    </xf>
    <xf numFmtId="0" fontId="19" fillId="0" borderId="0" xfId="3" applyFont="1" applyFill="1" applyBorder="1">
      <alignment vertical="center"/>
    </xf>
    <xf numFmtId="49" fontId="13" fillId="0" borderId="8" xfId="1" applyNumberFormat="1" applyFont="1" applyFill="1" applyBorder="1" applyAlignment="1">
      <alignment horizontal="left" vertical="top"/>
    </xf>
    <xf numFmtId="49" fontId="14" fillId="0" borderId="8" xfId="1" applyNumberFormat="1" applyFont="1" applyFill="1" applyBorder="1" applyAlignment="1">
      <alignment horizontal="left" vertical="center"/>
    </xf>
    <xf numFmtId="0" fontId="8" fillId="0" borderId="0" xfId="4" applyFont="1">
      <alignment vertical="center"/>
    </xf>
    <xf numFmtId="0" fontId="13" fillId="0" borderId="0" xfId="4" applyFont="1" applyAlignment="1">
      <alignment horizontal="left" vertical="center"/>
    </xf>
    <xf numFmtId="0" fontId="1" fillId="0" borderId="0" xfId="5">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left" vertical="center"/>
    </xf>
    <xf numFmtId="0" fontId="8" fillId="0" borderId="0" xfId="4" applyFont="1" applyFill="1">
      <alignment vertical="center"/>
    </xf>
    <xf numFmtId="176" fontId="8" fillId="0" borderId="0" xfId="4" applyNumberFormat="1" applyFont="1" applyBorder="1" applyAlignment="1">
      <alignment horizontal="center" vertical="center"/>
    </xf>
    <xf numFmtId="176" fontId="8" fillId="0" borderId="0" xfId="4" applyNumberFormat="1" applyFont="1" applyFill="1" applyBorder="1" applyAlignment="1">
      <alignment horizontal="left" vertical="center" indent="2"/>
    </xf>
    <xf numFmtId="0" fontId="8" fillId="0" borderId="0" xfId="4" applyFont="1" applyBorder="1" applyAlignment="1">
      <alignment horizontal="right" vertical="center"/>
    </xf>
    <xf numFmtId="0" fontId="8" fillId="0" borderId="0" xfId="4" applyFont="1" applyAlignment="1">
      <alignment horizontal="left" vertical="center" indent="2"/>
    </xf>
    <xf numFmtId="0" fontId="16" fillId="0" borderId="0" xfId="4" applyFont="1" applyBorder="1" applyAlignment="1">
      <alignment vertical="top"/>
    </xf>
    <xf numFmtId="0" fontId="8" fillId="0" borderId="0" xfId="4" applyFont="1" applyAlignment="1">
      <alignment vertical="center"/>
    </xf>
    <xf numFmtId="0" fontId="8" fillId="0" borderId="0" xfId="4" applyFont="1" applyAlignment="1">
      <alignment horizontal="left" vertical="center" indent="1"/>
    </xf>
    <xf numFmtId="0" fontId="8" fillId="0" borderId="0" xfId="4" applyFont="1" applyBorder="1">
      <alignment vertical="center"/>
    </xf>
    <xf numFmtId="49" fontId="8" fillId="0" borderId="0" xfId="4" applyNumberFormat="1" applyFont="1" applyAlignment="1">
      <alignment horizontal="left" vertical="center"/>
    </xf>
    <xf numFmtId="0" fontId="8" fillId="0" borderId="0" xfId="4" applyFont="1" applyBorder="1" applyAlignment="1">
      <alignment horizontal="left" vertical="center" indent="2"/>
    </xf>
    <xf numFmtId="0" fontId="8" fillId="0" borderId="0" xfId="4" quotePrefix="1" applyFont="1" applyAlignment="1">
      <alignment vertical="center"/>
    </xf>
    <xf numFmtId="0" fontId="8" fillId="0" borderId="0" xfId="4" applyFont="1" applyAlignment="1">
      <alignment horizontal="right" vertical="center"/>
    </xf>
    <xf numFmtId="0" fontId="8" fillId="0" borderId="0" xfId="4" applyFont="1" applyFill="1" applyAlignment="1">
      <alignment horizontal="left" vertical="center"/>
    </xf>
    <xf numFmtId="0" fontId="13" fillId="0" borderId="0" xfId="4" applyFont="1" applyAlignment="1"/>
    <xf numFmtId="0" fontId="8" fillId="0" borderId="0" xfId="4" applyFont="1" applyAlignment="1">
      <alignment horizontal="right" indent="1"/>
    </xf>
    <xf numFmtId="0" fontId="8" fillId="0" borderId="0" xfId="4" applyFont="1" applyAlignment="1">
      <alignment horizontal="left"/>
    </xf>
    <xf numFmtId="0" fontId="5" fillId="0" borderId="0" xfId="4" applyFont="1">
      <alignment vertical="center"/>
    </xf>
    <xf numFmtId="0" fontId="13" fillId="0" borderId="0" xfId="4" applyFont="1" applyAlignment="1">
      <alignment vertical="top"/>
    </xf>
    <xf numFmtId="0" fontId="8" fillId="0" borderId="0" xfId="4" applyFont="1" applyAlignment="1">
      <alignment horizontal="right" vertical="center" indent="1"/>
    </xf>
    <xf numFmtId="0" fontId="8" fillId="0" borderId="0" xfId="4" applyFont="1" applyAlignment="1">
      <alignment vertical="center" shrinkToFit="1"/>
    </xf>
    <xf numFmtId="0" fontId="8" fillId="0" borderId="0" xfId="4" applyFont="1" applyAlignment="1">
      <alignment vertical="top"/>
    </xf>
    <xf numFmtId="49" fontId="13" fillId="0" borderId="10" xfId="4" applyNumberFormat="1" applyFont="1" applyBorder="1" applyAlignment="1">
      <alignment vertical="top"/>
    </xf>
    <xf numFmtId="0" fontId="8" fillId="0" borderId="0" xfId="4" applyFont="1" applyFill="1" applyAlignment="1">
      <alignment vertical="top"/>
    </xf>
    <xf numFmtId="0" fontId="21" fillId="0" borderId="0" xfId="3" applyFont="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horizontal="left" vertical="center" wrapText="1"/>
    </xf>
    <xf numFmtId="0" fontId="1" fillId="0" borderId="0" xfId="3" applyFont="1" applyFill="1" applyBorder="1">
      <alignment vertical="center"/>
    </xf>
    <xf numFmtId="0" fontId="17" fillId="0" borderId="0" xfId="4" applyFont="1" applyBorder="1" applyAlignment="1">
      <alignment horizontal="distributed" vertical="center" indent="2"/>
    </xf>
    <xf numFmtId="176" fontId="8" fillId="4" borderId="0" xfId="4" applyNumberFormat="1" applyFont="1" applyFill="1" applyBorder="1" applyAlignment="1">
      <alignment horizontal="center" vertical="center"/>
    </xf>
    <xf numFmtId="0" fontId="13" fillId="0" borderId="0" xfId="4" applyFont="1">
      <alignment vertical="center"/>
    </xf>
    <xf numFmtId="0" fontId="14" fillId="0" borderId="0" xfId="0" applyFont="1" applyBorder="1" applyAlignment="1">
      <alignment vertical="center"/>
    </xf>
    <xf numFmtId="0" fontId="14" fillId="0" borderId="0" xfId="4" applyFont="1">
      <alignment vertical="center"/>
    </xf>
    <xf numFmtId="0" fontId="8" fillId="4" borderId="1" xfId="0" applyFont="1" applyFill="1" applyBorder="1" applyAlignment="1">
      <alignment vertical="top" wrapText="1"/>
    </xf>
    <xf numFmtId="0" fontId="19" fillId="0" borderId="0" xfId="3"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0" xfId="4" applyFont="1" applyAlignment="1">
      <alignment horizontal="left" vertical="center"/>
    </xf>
    <xf numFmtId="0" fontId="8" fillId="0" borderId="1" xfId="0" applyFont="1" applyBorder="1" applyAlignment="1">
      <alignment horizontal="center" vertical="center" shrinkToFit="1"/>
    </xf>
    <xf numFmtId="0" fontId="8" fillId="2" borderId="1" xfId="0" applyFont="1" applyFill="1" applyBorder="1" applyAlignment="1">
      <alignment vertical="center" shrinkToFit="1"/>
    </xf>
    <xf numFmtId="38" fontId="8" fillId="4" borderId="1" xfId="1" applyFont="1" applyFill="1" applyBorder="1" applyAlignment="1">
      <alignment horizontal="right" vertical="center"/>
    </xf>
    <xf numFmtId="0" fontId="22" fillId="0" borderId="0" xfId="0" applyFont="1" applyBorder="1" applyAlignment="1">
      <alignment horizontal="left" vertical="top" wrapText="1"/>
    </xf>
    <xf numFmtId="0" fontId="8" fillId="0" borderId="0" xfId="0" applyFont="1" applyBorder="1" applyAlignment="1">
      <alignment horizontal="center" vertical="center"/>
    </xf>
    <xf numFmtId="0" fontId="14" fillId="0" borderId="0" xfId="0" applyFont="1" applyBorder="1" applyAlignment="1">
      <alignment horizontal="left" vertical="top" wrapText="1"/>
    </xf>
    <xf numFmtId="0" fontId="8" fillId="0" borderId="0" xfId="0" applyFont="1" applyBorder="1">
      <alignment vertical="center"/>
    </xf>
    <xf numFmtId="0" fontId="8" fillId="4" borderId="0" xfId="0" applyNumberFormat="1" applyFont="1" applyFill="1" applyBorder="1" applyAlignment="1">
      <alignment horizontal="center" vertical="center" shrinkToFit="1"/>
    </xf>
    <xf numFmtId="0" fontId="8" fillId="0" borderId="20" xfId="0" applyFont="1" applyBorder="1" applyAlignment="1">
      <alignment horizontal="center" vertical="center"/>
    </xf>
    <xf numFmtId="38" fontId="14" fillId="0" borderId="0" xfId="0" applyNumberFormat="1" applyFont="1" applyBorder="1" applyAlignment="1">
      <alignment vertical="top" wrapText="1"/>
    </xf>
    <xf numFmtId="0" fontId="14" fillId="0" borderId="0" xfId="0" applyFont="1" applyBorder="1" applyAlignment="1">
      <alignment vertical="top" wrapText="1"/>
    </xf>
    <xf numFmtId="0" fontId="8" fillId="0" borderId="2" xfId="0" applyFont="1" applyBorder="1" applyAlignment="1">
      <alignment horizontal="center" vertical="center"/>
    </xf>
    <xf numFmtId="38" fontId="14" fillId="0" borderId="4" xfId="0" applyNumberFormat="1" applyFont="1" applyBorder="1" applyAlignment="1">
      <alignment vertical="top"/>
    </xf>
    <xf numFmtId="0" fontId="14" fillId="0" borderId="13" xfId="0" applyFont="1" applyBorder="1" applyAlignment="1">
      <alignment vertical="top"/>
    </xf>
    <xf numFmtId="38" fontId="8" fillId="0" borderId="1" xfId="1" applyFont="1" applyBorder="1">
      <alignment vertical="center"/>
    </xf>
    <xf numFmtId="0" fontId="8" fillId="0" borderId="1" xfId="0" applyFont="1" applyBorder="1" applyAlignment="1">
      <alignment vertical="center"/>
    </xf>
    <xf numFmtId="38" fontId="8" fillId="0" borderId="4" xfId="1" applyFont="1" applyBorder="1" applyAlignment="1">
      <alignment vertical="center" wrapText="1"/>
    </xf>
    <xf numFmtId="38" fontId="8" fillId="0" borderId="22" xfId="1" applyFont="1" applyFill="1" applyBorder="1" applyAlignment="1">
      <alignment horizontal="right" vertical="center"/>
    </xf>
    <xf numFmtId="0" fontId="25" fillId="0" borderId="0" xfId="5" applyFont="1" applyAlignment="1">
      <alignment horizontal="left" vertical="center" indent="1"/>
    </xf>
    <xf numFmtId="179" fontId="8" fillId="0" borderId="7" xfId="0" applyNumberFormat="1" applyFont="1" applyFill="1" applyBorder="1" applyAlignment="1">
      <alignment horizontal="center" vertical="center" shrinkToFit="1"/>
    </xf>
    <xf numFmtId="0" fontId="26" fillId="0" borderId="1" xfId="3" applyFont="1" applyBorder="1" applyAlignment="1">
      <alignment horizontal="center" vertical="center"/>
    </xf>
    <xf numFmtId="0" fontId="17" fillId="0" borderId="0" xfId="4" applyFont="1" applyBorder="1" applyAlignment="1">
      <alignment horizontal="center" vertical="center"/>
    </xf>
    <xf numFmtId="176"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left" vertical="center"/>
    </xf>
    <xf numFmtId="49" fontId="13" fillId="0" borderId="0" xfId="1" applyNumberFormat="1" applyFont="1" applyFill="1" applyBorder="1" applyAlignment="1">
      <alignment horizontal="left" vertical="top"/>
    </xf>
    <xf numFmtId="49" fontId="14" fillId="0" borderId="0" xfId="1" applyNumberFormat="1" applyFont="1" applyFill="1" applyBorder="1" applyAlignment="1">
      <alignment horizontal="left" vertical="center"/>
    </xf>
    <xf numFmtId="38" fontId="13" fillId="0" borderId="7" xfId="1" applyFont="1" applyBorder="1" applyAlignment="1">
      <alignment horizontal="left" vertical="top"/>
    </xf>
    <xf numFmtId="181" fontId="8" fillId="0" borderId="0" xfId="1" applyNumberFormat="1" applyFont="1" applyFill="1" applyBorder="1" applyAlignment="1">
      <alignment horizontal="right" vertical="center"/>
    </xf>
    <xf numFmtId="181" fontId="8" fillId="0" borderId="0" xfId="1" applyNumberFormat="1" applyFont="1" applyFill="1" applyBorder="1" applyAlignment="1">
      <alignment horizontal="left" vertical="center"/>
    </xf>
    <xf numFmtId="38" fontId="8" fillId="3" borderId="1" xfId="1" applyFont="1" applyFill="1" applyBorder="1" applyAlignment="1">
      <alignment horizontal="right" vertical="center"/>
    </xf>
    <xf numFmtId="0" fontId="8" fillId="3" borderId="1" xfId="0" applyFont="1" applyFill="1" applyBorder="1" applyAlignment="1">
      <alignment vertical="center"/>
    </xf>
    <xf numFmtId="0" fontId="8" fillId="3" borderId="1" xfId="0" applyFont="1" applyFill="1" applyBorder="1" applyAlignment="1">
      <alignment vertical="top" wrapText="1"/>
    </xf>
    <xf numFmtId="38" fontId="8" fillId="3" borderId="1" xfId="1" applyFont="1" applyFill="1" applyBorder="1">
      <alignment vertical="center"/>
    </xf>
    <xf numFmtId="0" fontId="13" fillId="0" borderId="0" xfId="4" applyFont="1" applyAlignment="1">
      <alignment horizontal="right" vertical="center"/>
    </xf>
    <xf numFmtId="0" fontId="13" fillId="0" borderId="0" xfId="4" applyFont="1" applyFill="1" applyAlignment="1">
      <alignment vertical="center"/>
    </xf>
    <xf numFmtId="0" fontId="6" fillId="0" borderId="0" xfId="4" applyAlignment="1">
      <alignment vertical="center"/>
    </xf>
    <xf numFmtId="0" fontId="13" fillId="0" borderId="0" xfId="4" applyFont="1" applyAlignment="1">
      <alignment horizontal="left"/>
    </xf>
    <xf numFmtId="0" fontId="13" fillId="0" borderId="0" xfId="4" applyFont="1" applyAlignment="1">
      <alignment vertical="center"/>
    </xf>
    <xf numFmtId="0" fontId="8" fillId="0" borderId="0" xfId="4" applyNumberFormat="1" applyFont="1" applyFill="1" applyBorder="1" applyAlignment="1">
      <alignment horizontal="center" vertical="center" shrinkToFit="1"/>
    </xf>
    <xf numFmtId="0" fontId="8" fillId="0" borderId="0" xfId="4" applyFont="1" applyFill="1" applyBorder="1" applyAlignment="1">
      <alignment vertical="center" shrinkToFit="1"/>
    </xf>
    <xf numFmtId="0" fontId="8" fillId="0" borderId="0" xfId="4" applyFont="1" applyFill="1" applyBorder="1" applyAlignment="1">
      <alignment horizontal="right" vertical="center"/>
    </xf>
    <xf numFmtId="0" fontId="6" fillId="0" borderId="0" xfId="4">
      <alignment vertical="center"/>
    </xf>
    <xf numFmtId="0" fontId="8" fillId="0" borderId="0" xfId="4" applyFont="1" applyBorder="1" applyAlignment="1">
      <alignment horizontal="left" vertical="center" shrinkToFit="1"/>
    </xf>
    <xf numFmtId="0" fontId="8" fillId="0" borderId="1" xfId="4" applyFont="1" applyBorder="1" applyAlignment="1">
      <alignment horizontal="center" vertical="center" shrinkToFit="1"/>
    </xf>
    <xf numFmtId="0" fontId="8" fillId="0" borderId="1" xfId="4" applyFont="1" applyBorder="1" applyAlignment="1">
      <alignment horizontal="center" vertical="center" wrapText="1" shrinkToFit="1"/>
    </xf>
    <xf numFmtId="0" fontId="8" fillId="3" borderId="1" xfId="4" applyFont="1" applyFill="1" applyBorder="1" applyAlignment="1">
      <alignment horizontal="left" vertical="center" shrinkToFit="1"/>
    </xf>
    <xf numFmtId="38" fontId="8" fillId="0" borderId="1" xfId="1" applyFont="1" applyBorder="1" applyAlignment="1">
      <alignment horizontal="right" vertical="center" shrinkToFit="1"/>
    </xf>
    <xf numFmtId="38" fontId="8" fillId="0" borderId="1" xfId="1" applyFont="1" applyBorder="1" applyAlignment="1">
      <alignment horizontal="left" vertical="center" shrinkToFit="1"/>
    </xf>
    <xf numFmtId="0" fontId="8" fillId="0" borderId="0" xfId="4" applyFont="1" applyBorder="1" applyAlignment="1">
      <alignment horizontal="right" vertical="center" shrinkToFit="1"/>
    </xf>
    <xf numFmtId="38" fontId="8" fillId="0" borderId="7" xfId="4" applyNumberFormat="1" applyFont="1" applyBorder="1" applyAlignment="1">
      <alignment horizontal="right" vertical="center" shrinkToFit="1"/>
    </xf>
    <xf numFmtId="0" fontId="14" fillId="0" borderId="0" xfId="4" applyFont="1" applyFill="1" applyBorder="1">
      <alignment vertical="center"/>
    </xf>
    <xf numFmtId="38" fontId="27" fillId="0" borderId="0" xfId="2" applyFont="1" applyFill="1" applyBorder="1" applyAlignment="1">
      <alignment horizontal="right" vertical="center"/>
    </xf>
    <xf numFmtId="0" fontId="8" fillId="0" borderId="0" xfId="4" applyFont="1" applyFill="1" applyBorder="1">
      <alignment vertical="center"/>
    </xf>
    <xf numFmtId="0" fontId="6" fillId="0" borderId="0" xfId="4" applyBorder="1">
      <alignment vertical="center"/>
    </xf>
    <xf numFmtId="0" fontId="8" fillId="0" borderId="1" xfId="4" applyFont="1" applyBorder="1" applyAlignment="1">
      <alignment horizontal="left" vertical="center" shrinkToFit="1"/>
    </xf>
    <xf numFmtId="0" fontId="8" fillId="0" borderId="0" xfId="4" applyFont="1" applyFill="1" applyBorder="1" applyAlignment="1">
      <alignment horizontal="left" vertical="center" shrinkToFit="1"/>
    </xf>
    <xf numFmtId="0" fontId="8" fillId="0" borderId="0" xfId="4" applyFont="1" applyFill="1" applyBorder="1" applyAlignment="1">
      <alignment horizontal="center" vertical="center" shrinkToFit="1"/>
    </xf>
    <xf numFmtId="0" fontId="8" fillId="0" borderId="0" xfId="4" applyFont="1" applyFill="1" applyBorder="1" applyAlignment="1">
      <alignment horizontal="center" vertical="top" wrapText="1"/>
    </xf>
    <xf numFmtId="183" fontId="8" fillId="0" borderId="0" xfId="4" applyNumberFormat="1" applyFont="1" applyFill="1" applyBorder="1" applyAlignment="1">
      <alignment horizontal="center" vertical="top" wrapText="1"/>
    </xf>
    <xf numFmtId="0" fontId="8" fillId="0" borderId="0" xfId="4" applyFont="1" applyFill="1" applyBorder="1" applyAlignment="1">
      <alignment vertical="center"/>
    </xf>
    <xf numFmtId="0" fontId="14" fillId="0" borderId="0" xfId="4" applyFont="1" applyFill="1" applyBorder="1" applyAlignment="1">
      <alignment vertical="center" wrapText="1"/>
    </xf>
    <xf numFmtId="0" fontId="28" fillId="0" borderId="0" xfId="4" applyFont="1" applyFill="1" applyBorder="1" applyAlignment="1">
      <alignment vertical="top" wrapText="1"/>
    </xf>
    <xf numFmtId="0" fontId="8" fillId="3" borderId="1" xfId="0" applyFont="1" applyFill="1" applyBorder="1" applyAlignment="1">
      <alignment vertical="top" shrinkToFit="1"/>
    </xf>
    <xf numFmtId="0" fontId="8" fillId="3" borderId="1" xfId="0" applyFont="1" applyFill="1" applyBorder="1" applyAlignment="1">
      <alignment horizontal="center" vertical="center"/>
    </xf>
    <xf numFmtId="180" fontId="8" fillId="0" borderId="7" xfId="4" applyNumberFormat="1" applyFont="1" applyFill="1" applyBorder="1" applyAlignment="1">
      <alignment horizontal="center" vertical="center"/>
    </xf>
    <xf numFmtId="38" fontId="13" fillId="0" borderId="0" xfId="1" applyFont="1" applyFill="1" applyBorder="1" applyAlignment="1"/>
    <xf numFmtId="176" fontId="8" fillId="3" borderId="7" xfId="4" applyNumberFormat="1" applyFont="1" applyFill="1" applyBorder="1" applyAlignment="1">
      <alignment horizontal="center" vertical="center"/>
    </xf>
    <xf numFmtId="0" fontId="8" fillId="3" borderId="1" xfId="4" applyFont="1" applyFill="1" applyBorder="1" applyAlignment="1">
      <alignment horizontal="right" vertical="center" shrinkToFit="1"/>
    </xf>
    <xf numFmtId="0" fontId="20" fillId="0" borderId="1" xfId="3" applyFont="1" applyBorder="1" applyAlignment="1">
      <alignment horizontal="center" vertical="center"/>
    </xf>
    <xf numFmtId="0" fontId="18" fillId="0" borderId="1" xfId="3" applyFont="1" applyBorder="1" applyAlignment="1">
      <alignment horizontal="center" vertical="center" shrinkToFit="1"/>
    </xf>
    <xf numFmtId="38" fontId="18" fillId="0" borderId="2" xfId="3" applyNumberFormat="1" applyFont="1" applyFill="1" applyBorder="1" applyAlignment="1">
      <alignment horizontal="right" vertical="center"/>
    </xf>
    <xf numFmtId="38" fontId="18" fillId="0" borderId="18" xfId="3" applyNumberFormat="1" applyFont="1" applyFill="1" applyBorder="1" applyAlignment="1">
      <alignment horizontal="right" vertical="center"/>
    </xf>
    <xf numFmtId="38" fontId="18" fillId="0" borderId="13" xfId="3" applyNumberFormat="1" applyFont="1" applyFill="1" applyBorder="1" applyAlignment="1">
      <alignment horizontal="right" vertical="center"/>
    </xf>
    <xf numFmtId="38" fontId="18" fillId="0" borderId="2" xfId="1" applyFont="1" applyFill="1" applyBorder="1" applyAlignment="1">
      <alignment horizontal="right" vertical="center"/>
    </xf>
    <xf numFmtId="38" fontId="18" fillId="0" borderId="13" xfId="1" applyFont="1" applyFill="1" applyBorder="1" applyAlignment="1">
      <alignment horizontal="right" vertical="center"/>
    </xf>
    <xf numFmtId="38" fontId="18" fillId="0" borderId="5" xfId="1" applyFont="1" applyFill="1" applyBorder="1" applyAlignment="1">
      <alignment vertical="center"/>
    </xf>
    <xf numFmtId="38" fontId="18" fillId="0" borderId="6" xfId="1" applyFont="1" applyFill="1" applyBorder="1" applyAlignment="1">
      <alignment vertical="center"/>
    </xf>
    <xf numFmtId="49" fontId="18" fillId="0" borderId="12" xfId="3" applyNumberFormat="1" applyFont="1" applyFill="1" applyBorder="1" applyAlignment="1">
      <alignment horizontal="center" vertical="center"/>
    </xf>
    <xf numFmtId="49" fontId="18" fillId="0" borderId="11" xfId="3" applyNumberFormat="1" applyFont="1" applyFill="1" applyBorder="1" applyAlignment="1">
      <alignment horizontal="center" vertical="center"/>
    </xf>
    <xf numFmtId="38" fontId="18" fillId="0" borderId="23" xfId="1" applyFont="1" applyFill="1" applyBorder="1" applyAlignment="1">
      <alignment vertical="center"/>
    </xf>
    <xf numFmtId="38" fontId="18" fillId="0" borderId="24" xfId="1" applyFont="1" applyFill="1" applyBorder="1" applyAlignment="1">
      <alignment vertical="center"/>
    </xf>
    <xf numFmtId="0" fontId="18" fillId="0" borderId="0" xfId="3" applyFont="1" applyAlignment="1">
      <alignment horizontal="left" vertical="center" wrapText="1"/>
    </xf>
    <xf numFmtId="0" fontId="18"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18" fillId="0" borderId="1" xfId="3" applyFont="1" applyBorder="1" applyAlignment="1">
      <alignment horizontal="center" vertical="center"/>
    </xf>
    <xf numFmtId="0" fontId="20" fillId="0" borderId="1" xfId="3" applyFont="1" applyFill="1" applyBorder="1" applyAlignment="1">
      <alignment horizontal="center" vertical="center"/>
    </xf>
    <xf numFmtId="0" fontId="20" fillId="3" borderId="1" xfId="3" applyFont="1" applyFill="1" applyBorder="1" applyAlignment="1">
      <alignment horizontal="center" vertical="center"/>
    </xf>
    <xf numFmtId="0" fontId="18" fillId="0" borderId="2" xfId="3" applyFont="1" applyBorder="1" applyAlignment="1">
      <alignment horizontal="center" vertical="center" shrinkToFit="1"/>
    </xf>
    <xf numFmtId="0" fontId="18" fillId="0" borderId="18" xfId="3" applyFont="1" applyBorder="1" applyAlignment="1">
      <alignment horizontal="center" vertical="center" shrinkToFit="1"/>
    </xf>
    <xf numFmtId="0" fontId="18" fillId="0" borderId="13" xfId="3" applyFont="1" applyBorder="1" applyAlignment="1">
      <alignment horizontal="center" vertical="center" shrinkToFit="1"/>
    </xf>
    <xf numFmtId="0" fontId="20" fillId="3" borderId="1" xfId="3" applyFont="1" applyFill="1" applyBorder="1" applyAlignment="1">
      <alignment horizontal="left" vertical="center" wrapText="1"/>
    </xf>
    <xf numFmtId="38" fontId="8" fillId="2" borderId="7" xfId="1" applyFont="1" applyFill="1" applyBorder="1" applyAlignment="1">
      <alignment horizontal="right" vertical="center"/>
    </xf>
    <xf numFmtId="178" fontId="8" fillId="0" borderId="7" xfId="1" applyNumberFormat="1" applyFont="1" applyFill="1" applyBorder="1" applyAlignment="1">
      <alignment horizontal="right" vertical="center"/>
    </xf>
    <xf numFmtId="38" fontId="8" fillId="0" borderId="9" xfId="1" applyFont="1" applyBorder="1">
      <alignment vertical="center"/>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6" xfId="1" applyFont="1" applyFill="1" applyBorder="1" applyAlignment="1">
      <alignment horizontal="right" vertical="center"/>
    </xf>
    <xf numFmtId="38" fontId="8" fillId="0" borderId="7" xfId="1" applyFont="1" applyFill="1" applyBorder="1" applyAlignment="1">
      <alignment horizontal="right"/>
    </xf>
    <xf numFmtId="38" fontId="8" fillId="0" borderId="9" xfId="1" applyFont="1" applyBorder="1" applyAlignment="1">
      <alignment horizontal="right" vertical="center"/>
    </xf>
    <xf numFmtId="0" fontId="8" fillId="0" borderId="0" xfId="4" applyFont="1" applyAlignment="1">
      <alignment horizontal="left" vertical="center" shrinkToFit="1"/>
    </xf>
    <xf numFmtId="38" fontId="8" fillId="0" borderId="7" xfId="1" applyFont="1" applyFill="1" applyBorder="1" applyAlignment="1">
      <alignment horizontal="right" vertical="center"/>
    </xf>
    <xf numFmtId="49" fontId="13" fillId="0" borderId="8" xfId="4" applyNumberFormat="1" applyFont="1" applyBorder="1" applyAlignment="1">
      <alignment horizontal="left" vertical="top"/>
    </xf>
    <xf numFmtId="0" fontId="13" fillId="0" borderId="0" xfId="4" applyFont="1" applyBorder="1" applyAlignment="1">
      <alignment horizontal="center" vertical="top"/>
    </xf>
    <xf numFmtId="40" fontId="8" fillId="0" borderId="5" xfId="1" applyNumberFormat="1" applyFont="1" applyFill="1" applyBorder="1" applyAlignment="1">
      <alignment horizontal="right" vertical="center"/>
    </xf>
    <xf numFmtId="40" fontId="8" fillId="0" borderId="6" xfId="1" applyNumberFormat="1" applyFont="1" applyFill="1" applyBorder="1" applyAlignment="1">
      <alignment horizontal="right" vertical="center"/>
    </xf>
    <xf numFmtId="40" fontId="8" fillId="5" borderId="5" xfId="1" applyNumberFormat="1" applyFont="1" applyFill="1" applyBorder="1" applyAlignment="1">
      <alignment horizontal="right" vertical="center"/>
    </xf>
    <xf numFmtId="40" fontId="8" fillId="5" borderId="6" xfId="1" applyNumberFormat="1" applyFont="1" applyFill="1" applyBorder="1" applyAlignment="1">
      <alignment horizontal="right" vertical="center"/>
    </xf>
    <xf numFmtId="181" fontId="8" fillId="0" borderId="5" xfId="1" applyNumberFormat="1" applyFont="1" applyFill="1" applyBorder="1" applyAlignment="1">
      <alignment horizontal="right" vertical="center"/>
    </xf>
    <xf numFmtId="181" fontId="8" fillId="0" borderId="6" xfId="1" applyNumberFormat="1" applyFont="1" applyFill="1" applyBorder="1" applyAlignment="1">
      <alignment horizontal="right" vertical="center"/>
    </xf>
    <xf numFmtId="0" fontId="25" fillId="0" borderId="0" xfId="5" applyFont="1" applyAlignment="1">
      <alignment horizontal="center" vertical="center"/>
    </xf>
    <xf numFmtId="49" fontId="8" fillId="0" borderId="0" xfId="4" applyNumberFormat="1" applyFont="1" applyAlignment="1">
      <alignment horizontal="center" vertical="center" wrapText="1"/>
    </xf>
    <xf numFmtId="0" fontId="13" fillId="0" borderId="0" xfId="4" applyFont="1" applyAlignment="1">
      <alignment horizontal="left" vertical="center"/>
    </xf>
    <xf numFmtId="0" fontId="13" fillId="0" borderId="19" xfId="4" applyFont="1" applyBorder="1" applyAlignment="1">
      <alignment horizontal="center" vertical="center"/>
    </xf>
    <xf numFmtId="0" fontId="13" fillId="0" borderId="19" xfId="4" applyFont="1" applyFill="1" applyBorder="1" applyAlignment="1">
      <alignment horizontal="left" vertical="center"/>
    </xf>
    <xf numFmtId="179" fontId="8" fillId="0" borderId="7" xfId="4" applyNumberFormat="1" applyFont="1" applyFill="1" applyBorder="1" applyAlignment="1">
      <alignment horizontal="center" vertical="center"/>
    </xf>
    <xf numFmtId="177" fontId="8" fillId="0" borderId="7" xfId="6" applyNumberFormat="1" applyFont="1" applyBorder="1" applyAlignment="1">
      <alignment horizontal="right" vertical="center"/>
    </xf>
    <xf numFmtId="176" fontId="8" fillId="3" borderId="7" xfId="4" applyNumberFormat="1" applyFont="1" applyFill="1" applyBorder="1" applyAlignment="1">
      <alignment horizontal="center" vertical="center"/>
    </xf>
    <xf numFmtId="176" fontId="8" fillId="2" borderId="7" xfId="4" applyNumberFormat="1" applyFont="1" applyFill="1" applyBorder="1" applyAlignment="1">
      <alignment horizontal="center" vertical="center"/>
    </xf>
    <xf numFmtId="0" fontId="17" fillId="0" borderId="7" xfId="4" applyFont="1" applyBorder="1" applyAlignment="1">
      <alignment horizontal="center" vertical="center"/>
    </xf>
    <xf numFmtId="0" fontId="8" fillId="0" borderId="0" xfId="4" applyFont="1" applyBorder="1" applyAlignment="1">
      <alignment horizontal="center" vertical="center"/>
    </xf>
    <xf numFmtId="182" fontId="8" fillId="0" borderId="7" xfId="6" applyNumberFormat="1" applyFont="1" applyBorder="1" applyAlignment="1">
      <alignment horizontal="right" vertical="center"/>
    </xf>
    <xf numFmtId="38" fontId="13" fillId="0" borderId="8" xfId="1" applyFont="1" applyBorder="1" applyAlignment="1">
      <alignment horizontal="left" vertical="top"/>
    </xf>
    <xf numFmtId="0" fontId="8" fillId="0" borderId="1" xfId="4" applyFont="1" applyBorder="1" applyAlignment="1">
      <alignment horizontal="center" vertical="center" shrinkToFit="1"/>
    </xf>
    <xf numFmtId="0" fontId="23" fillId="0" borderId="0" xfId="4" applyFont="1" applyFill="1" applyAlignment="1">
      <alignment horizontal="center" vertical="center"/>
    </xf>
    <xf numFmtId="179" fontId="8" fillId="0" borderId="7" xfId="4" applyNumberFormat="1" applyFont="1" applyFill="1" applyBorder="1" applyAlignment="1">
      <alignment horizontal="center" vertical="center" shrinkToFit="1"/>
    </xf>
    <xf numFmtId="0" fontId="8" fillId="0" borderId="0" xfId="4" applyFont="1" applyBorder="1" applyAlignment="1">
      <alignment horizontal="left" vertical="center" shrinkToFit="1"/>
    </xf>
    <xf numFmtId="0" fontId="8" fillId="3" borderId="1" xfId="4" applyFont="1" applyFill="1" applyBorder="1" applyAlignment="1">
      <alignment horizontal="left" vertical="center" shrinkToFit="1"/>
    </xf>
    <xf numFmtId="0" fontId="8" fillId="3" borderId="1" xfId="4" applyFont="1" applyFill="1" applyBorder="1" applyAlignment="1">
      <alignment horizontal="center" vertical="center" shrinkToFit="1"/>
    </xf>
    <xf numFmtId="0" fontId="22" fillId="0" borderId="0" xfId="0" applyFont="1" applyBorder="1" applyAlignment="1">
      <alignment horizontal="left" vertical="top" wrapText="1"/>
    </xf>
    <xf numFmtId="38" fontId="8" fillId="0" borderId="2" xfId="1" applyFont="1" applyBorder="1" applyAlignment="1">
      <alignment horizontal="center" vertical="center" wrapText="1"/>
    </xf>
    <xf numFmtId="38" fontId="8" fillId="0" borderId="18" xfId="1" applyFont="1" applyBorder="1" applyAlignment="1">
      <alignment horizontal="center" vertical="center" wrapText="1"/>
    </xf>
    <xf numFmtId="38" fontId="8" fillId="0" borderId="13" xfId="1" applyFont="1" applyBorder="1" applyAlignment="1">
      <alignment horizontal="center" vertical="center" wrapText="1"/>
    </xf>
    <xf numFmtId="0" fontId="14" fillId="0" borderId="16" xfId="0" applyFont="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38" fontId="8" fillId="2" borderId="2" xfId="1" applyFont="1" applyFill="1" applyBorder="1" applyAlignment="1">
      <alignment horizontal="center" vertical="center"/>
    </xf>
    <xf numFmtId="38" fontId="8" fillId="2" borderId="13" xfId="1" applyFont="1" applyFill="1" applyBorder="1" applyAlignment="1">
      <alignment horizontal="center" vertical="center"/>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 xfId="0" applyFont="1" applyBorder="1" applyAlignment="1">
      <alignment horizontal="center" vertical="center"/>
    </xf>
    <xf numFmtId="38" fontId="8" fillId="3" borderId="17" xfId="1" applyFont="1" applyFill="1" applyBorder="1" applyAlignment="1">
      <alignment horizontal="center" vertical="center" wrapText="1"/>
    </xf>
    <xf numFmtId="38" fontId="8" fillId="3" borderId="16" xfId="1" applyFont="1" applyFill="1" applyBorder="1" applyAlignment="1">
      <alignment horizontal="center" vertical="center" wrapText="1"/>
    </xf>
    <xf numFmtId="38" fontId="8" fillId="3" borderId="3" xfId="1" applyFont="1" applyFill="1" applyBorder="1" applyAlignment="1">
      <alignment horizontal="center" vertical="center" wrapText="1"/>
    </xf>
    <xf numFmtId="38" fontId="8" fillId="3" borderId="15" xfId="1" applyFont="1" applyFill="1" applyBorder="1" applyAlignment="1">
      <alignment horizontal="center" vertical="center" wrapText="1"/>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14" fillId="0" borderId="20" xfId="0" applyFont="1" applyBorder="1" applyAlignment="1">
      <alignment horizontal="left" vertical="top" wrapText="1"/>
    </xf>
    <xf numFmtId="0" fontId="14" fillId="0" borderId="1" xfId="0" applyFont="1" applyBorder="1" applyAlignment="1">
      <alignment horizontal="left" vertical="top" wrapText="1"/>
    </xf>
    <xf numFmtId="0" fontId="8" fillId="0" borderId="18" xfId="0" applyFont="1" applyBorder="1" applyAlignment="1">
      <alignment horizontal="center" vertical="center"/>
    </xf>
    <xf numFmtId="0" fontId="8" fillId="0" borderId="21" xfId="0" applyFont="1" applyBorder="1" applyAlignment="1">
      <alignment horizontal="center" vertical="center"/>
    </xf>
  </cellXfs>
  <cellStyles count="7">
    <cellStyle name="パーセント 2" xfId="6"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2 2" xfId="5" xr:uid="{00000000-0005-0000-0000-000005000000}"/>
    <cellStyle name="標準 3" xfId="4" xr:uid="{00000000-0005-0000-0000-00000600000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26193</xdr:colOff>
      <xdr:row>2</xdr:row>
      <xdr:rowOff>38101</xdr:rowOff>
    </xdr:from>
    <xdr:to>
      <xdr:col>18</xdr:col>
      <xdr:colOff>502443</xdr:colOff>
      <xdr:row>5</xdr:row>
      <xdr:rowOff>119063</xdr:rowOff>
    </xdr:to>
    <xdr:sp macro="" textlink="">
      <xdr:nvSpPr>
        <xdr:cNvPr id="2" name="テキスト ボックス 1">
          <a:extLst>
            <a:ext uri="{FF2B5EF4-FFF2-40B4-BE49-F238E27FC236}">
              <a16:creationId xmlns:a16="http://schemas.microsoft.com/office/drawing/2014/main" id="{E6B25A61-877B-42E4-9099-DE91491AB257}"/>
            </a:ext>
          </a:extLst>
        </xdr:cNvPr>
        <xdr:cNvSpPr txBox="1"/>
      </xdr:nvSpPr>
      <xdr:spPr>
        <a:xfrm>
          <a:off x="10437018" y="552451"/>
          <a:ext cx="3552825" cy="633412"/>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58163" y="1228724"/>
          <a:ext cx="3571875" cy="481013"/>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25822/Desktop/&#12469;&#12502;&#23019;&#36335;&#24066;&#21029;&#28155;&#27096;&#24335;&#65288;&#37444;&#36947;&#65306;&#20132;&#20184;&#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1.補助金額計算書"/>
      <sheetName val="シート２.運行対象経費・補助金額（地域内鉄道）"/>
      <sheetName val="シート３①.BD鉄道（車両キロ・輸送人員実績)"/>
      <sheetName val="シート４①.BD鉄道（運行経費・他国庫補助金）"/>
    </sheetNames>
    <sheetDataSet>
      <sheetData sheetId="0">
        <row r="11">
          <cell r="E11"/>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view="pageBreakPreview" zoomScale="85" zoomScaleNormal="55" zoomScaleSheetLayoutView="85" workbookViewId="0">
      <selection activeCell="H27" sqref="H27"/>
    </sheetView>
  </sheetViews>
  <sheetFormatPr defaultColWidth="9" defaultRowHeight="13.2" x14ac:dyDescent="0.2"/>
  <cols>
    <col min="1" max="1" width="5.6640625" style="2" customWidth="1"/>
    <col min="2" max="2" width="4.6640625" style="2" customWidth="1"/>
    <col min="3" max="6" width="10.6640625" style="2" customWidth="1"/>
    <col min="7" max="8" width="5.6640625" style="2" customWidth="1"/>
    <col min="9" max="14" width="10.6640625" style="2" customWidth="1"/>
    <col min="15" max="15" width="8.6640625" style="2" customWidth="1"/>
    <col min="16" max="16384" width="9" style="2"/>
  </cols>
  <sheetData>
    <row r="1" spans="1:15" ht="22.5" customHeight="1" x14ac:dyDescent="0.2">
      <c r="A1" s="71" t="s">
        <v>74</v>
      </c>
      <c r="K1" s="157"/>
      <c r="L1" s="158"/>
      <c r="M1" s="158"/>
      <c r="N1" s="158"/>
    </row>
    <row r="2" spans="1:15" ht="13.5" customHeight="1" x14ac:dyDescent="0.2">
      <c r="K2" s="4"/>
      <c r="L2" s="3"/>
      <c r="M2" s="3"/>
    </row>
    <row r="3" spans="1:15" ht="13.5" customHeight="1" x14ac:dyDescent="0.2">
      <c r="K3" s="4"/>
      <c r="L3" s="3"/>
      <c r="M3" s="3"/>
    </row>
    <row r="4" spans="1:15" ht="13.5" customHeight="1" x14ac:dyDescent="0.2">
      <c r="K4" s="4"/>
      <c r="L4" s="3"/>
      <c r="M4" s="3"/>
    </row>
    <row r="5" spans="1:15" ht="13.5" customHeight="1" x14ac:dyDescent="0.2">
      <c r="K5" s="4"/>
      <c r="L5" s="3"/>
      <c r="M5" s="3"/>
    </row>
    <row r="6" spans="1:15" ht="13.5" customHeight="1" x14ac:dyDescent="0.2">
      <c r="K6" s="4"/>
      <c r="L6" s="3"/>
      <c r="M6" s="3"/>
    </row>
    <row r="7" spans="1:15" ht="13.5" customHeight="1" x14ac:dyDescent="0.2">
      <c r="K7" s="4"/>
      <c r="L7" s="3"/>
      <c r="M7" s="3"/>
    </row>
    <row r="8" spans="1:15" ht="30" customHeight="1" x14ac:dyDescent="0.2">
      <c r="A8" s="159" t="s">
        <v>75</v>
      </c>
      <c r="B8" s="159"/>
      <c r="C8" s="159"/>
      <c r="D8" s="159"/>
      <c r="E8" s="159"/>
      <c r="F8" s="159"/>
      <c r="G8" s="159"/>
      <c r="H8" s="159"/>
      <c r="I8" s="159"/>
      <c r="J8" s="159"/>
      <c r="K8" s="159"/>
      <c r="L8" s="159"/>
      <c r="M8" s="159"/>
      <c r="N8" s="5"/>
      <c r="O8" s="5"/>
    </row>
    <row r="9" spans="1:15" ht="30" customHeight="1" x14ac:dyDescent="0.2">
      <c r="A9" s="159"/>
      <c r="B9" s="159"/>
      <c r="C9" s="159"/>
      <c r="D9" s="159"/>
      <c r="E9" s="159"/>
      <c r="F9" s="159"/>
      <c r="G9" s="159"/>
      <c r="H9" s="159"/>
      <c r="I9" s="159"/>
      <c r="J9" s="159"/>
      <c r="K9" s="159"/>
      <c r="L9" s="159"/>
      <c r="M9" s="159"/>
      <c r="N9" s="5"/>
      <c r="O9" s="5"/>
    </row>
    <row r="10" spans="1:15" ht="30" customHeight="1" x14ac:dyDescent="0.2">
      <c r="A10" s="61"/>
      <c r="B10" s="25" t="s">
        <v>24</v>
      </c>
      <c r="C10" s="61"/>
      <c r="D10" s="61"/>
      <c r="E10" s="61"/>
      <c r="F10" s="61"/>
      <c r="G10" s="61"/>
      <c r="H10" s="61"/>
      <c r="I10" s="61"/>
      <c r="J10" s="61"/>
      <c r="K10" s="61"/>
      <c r="L10" s="61"/>
      <c r="M10" s="61"/>
      <c r="N10" s="5"/>
      <c r="O10" s="5"/>
    </row>
    <row r="11" spans="1:15" ht="30" customHeight="1" x14ac:dyDescent="0.2">
      <c r="A11" s="61"/>
      <c r="B11" s="61"/>
      <c r="C11" s="143" t="s">
        <v>19</v>
      </c>
      <c r="D11" s="143"/>
      <c r="E11" s="162"/>
      <c r="F11" s="162"/>
      <c r="G11" s="162"/>
      <c r="H11" s="162"/>
      <c r="I11" s="162"/>
      <c r="J11" s="162"/>
      <c r="K11" s="162"/>
      <c r="L11" s="162"/>
      <c r="M11" s="162"/>
      <c r="N11" s="5"/>
      <c r="O11" s="5"/>
    </row>
    <row r="12" spans="1:15" ht="30" customHeight="1" x14ac:dyDescent="0.2">
      <c r="A12" s="61"/>
      <c r="B12" s="61"/>
      <c r="C12" s="143" t="s">
        <v>20</v>
      </c>
      <c r="D12" s="143"/>
      <c r="E12" s="162"/>
      <c r="F12" s="162"/>
      <c r="G12" s="162"/>
      <c r="H12" s="162"/>
      <c r="I12" s="162"/>
      <c r="J12" s="162"/>
      <c r="K12" s="162"/>
      <c r="L12" s="162"/>
      <c r="M12" s="162"/>
      <c r="N12" s="5"/>
      <c r="O12" s="5"/>
    </row>
    <row r="13" spans="1:15" ht="30" customHeight="1" x14ac:dyDescent="0.2">
      <c r="A13" s="61"/>
      <c r="B13" s="61"/>
      <c r="C13" s="143" t="s">
        <v>21</v>
      </c>
      <c r="D13" s="143"/>
      <c r="E13" s="162"/>
      <c r="F13" s="162"/>
      <c r="G13" s="162"/>
      <c r="H13" s="162"/>
      <c r="I13" s="162"/>
      <c r="J13" s="162"/>
      <c r="K13" s="162"/>
      <c r="L13" s="162"/>
      <c r="M13" s="162"/>
      <c r="N13" s="5"/>
      <c r="O13" s="5"/>
    </row>
    <row r="14" spans="1:15" ht="30" customHeight="1" x14ac:dyDescent="0.2">
      <c r="A14" s="61"/>
      <c r="B14" s="61"/>
      <c r="C14" s="143" t="s">
        <v>22</v>
      </c>
      <c r="D14" s="143"/>
      <c r="E14" s="166" t="s">
        <v>23</v>
      </c>
      <c r="F14" s="166"/>
      <c r="G14" s="166"/>
      <c r="H14" s="166"/>
      <c r="I14" s="166"/>
      <c r="J14" s="166"/>
      <c r="K14" s="166"/>
      <c r="L14" s="166"/>
      <c r="M14" s="166"/>
      <c r="N14" s="5"/>
      <c r="O14" s="5"/>
    </row>
    <row r="15" spans="1:15" ht="71.25" customHeight="1" x14ac:dyDescent="0.2">
      <c r="B15" s="61"/>
      <c r="C15" s="143"/>
      <c r="D15" s="143"/>
      <c r="E15" s="166"/>
      <c r="F15" s="166"/>
      <c r="G15" s="166"/>
      <c r="H15" s="166"/>
      <c r="I15" s="166"/>
      <c r="J15" s="166"/>
      <c r="K15" s="166"/>
      <c r="L15" s="166"/>
      <c r="M15" s="166"/>
    </row>
    <row r="16" spans="1:15" ht="71.25" customHeight="1" x14ac:dyDescent="0.2">
      <c r="B16" s="61"/>
      <c r="C16" s="62"/>
      <c r="D16" s="62"/>
      <c r="E16" s="63"/>
      <c r="F16" s="63"/>
      <c r="G16" s="63"/>
      <c r="H16" s="63"/>
      <c r="I16" s="63"/>
      <c r="J16" s="63"/>
      <c r="K16" s="63"/>
      <c r="L16" s="63"/>
      <c r="M16" s="63"/>
    </row>
    <row r="17" spans="2:15" s="7" customFormat="1" ht="30" customHeight="1" x14ac:dyDescent="0.2">
      <c r="B17" s="25" t="s">
        <v>52</v>
      </c>
      <c r="D17" s="6"/>
      <c r="E17" s="6"/>
      <c r="L17" s="64" t="s">
        <v>27</v>
      </c>
      <c r="N17" s="64"/>
    </row>
    <row r="18" spans="2:15" ht="40.049999999999997" customHeight="1" x14ac:dyDescent="0.2">
      <c r="B18" s="160" t="s">
        <v>14</v>
      </c>
      <c r="C18" s="143"/>
      <c r="D18" s="143"/>
      <c r="E18" s="143"/>
      <c r="F18" s="143"/>
      <c r="G18" s="143" t="s">
        <v>12</v>
      </c>
      <c r="H18" s="143"/>
      <c r="I18" s="143"/>
      <c r="J18" s="95" t="s">
        <v>13</v>
      </c>
      <c r="K18" s="161" t="s">
        <v>77</v>
      </c>
      <c r="L18" s="161"/>
      <c r="M18" s="161" t="s">
        <v>78</v>
      </c>
      <c r="N18" s="161"/>
    </row>
    <row r="19" spans="2:15" s="7" customFormat="1" ht="25.05" customHeight="1" thickBot="1" x14ac:dyDescent="0.25">
      <c r="B19" s="163" t="s">
        <v>76</v>
      </c>
      <c r="C19" s="164"/>
      <c r="D19" s="164"/>
      <c r="E19" s="164"/>
      <c r="F19" s="165"/>
      <c r="G19" s="145">
        <f>'シート２.運行対象経費・補助金額（鉄道）'!K50</f>
        <v>0</v>
      </c>
      <c r="H19" s="146"/>
      <c r="I19" s="147"/>
      <c r="J19" s="152" t="s">
        <v>55</v>
      </c>
      <c r="K19" s="148">
        <f>G19*J19</f>
        <v>0</v>
      </c>
      <c r="L19" s="149"/>
      <c r="M19" s="154"/>
      <c r="N19" s="155"/>
    </row>
    <row r="20" spans="2:15" s="7" customFormat="1" ht="25.05" customHeight="1" thickBot="1" x14ac:dyDescent="0.25">
      <c r="B20" s="144" t="s">
        <v>31</v>
      </c>
      <c r="C20" s="144"/>
      <c r="D20" s="144"/>
      <c r="E20" s="144"/>
      <c r="F20" s="144"/>
      <c r="G20" s="145">
        <f>G19</f>
        <v>0</v>
      </c>
      <c r="H20" s="146"/>
      <c r="I20" s="147"/>
      <c r="J20" s="153"/>
      <c r="K20" s="148">
        <f>K19</f>
        <v>0</v>
      </c>
      <c r="L20" s="149"/>
      <c r="M20" s="150">
        <f>ROUNDDOWN(K20,-3)</f>
        <v>0</v>
      </c>
      <c r="N20" s="151"/>
    </row>
    <row r="21" spans="2:15" ht="5.25" customHeight="1" x14ac:dyDescent="0.2"/>
    <row r="22" spans="2:15" ht="26.25" customHeight="1" x14ac:dyDescent="0.2">
      <c r="B22" s="156" t="s">
        <v>28</v>
      </c>
      <c r="C22" s="156"/>
      <c r="D22" s="156"/>
      <c r="E22" s="156"/>
      <c r="F22" s="156"/>
      <c r="G22" s="156"/>
      <c r="H22" s="156"/>
      <c r="I22" s="156"/>
      <c r="J22" s="156"/>
      <c r="K22" s="156"/>
      <c r="L22" s="156"/>
      <c r="M22" s="156"/>
      <c r="N22" s="156"/>
      <c r="O22" s="8"/>
    </row>
    <row r="23" spans="2:15" ht="20.100000000000001" customHeight="1" x14ac:dyDescent="0.2">
      <c r="B23" s="24"/>
      <c r="C23" s="8"/>
      <c r="D23" s="8"/>
      <c r="E23" s="8"/>
      <c r="F23" s="8"/>
      <c r="G23" s="8"/>
      <c r="H23" s="8"/>
      <c r="I23" s="8"/>
      <c r="J23" s="8"/>
      <c r="K23" s="8"/>
      <c r="L23" s="8"/>
      <c r="M23" s="8"/>
      <c r="N23" s="8"/>
      <c r="O23" s="8"/>
    </row>
    <row r="24" spans="2:15" ht="5.25" customHeight="1" x14ac:dyDescent="0.2"/>
    <row r="25" spans="2:15" ht="15" customHeight="1" x14ac:dyDescent="0.2">
      <c r="B25" s="8"/>
      <c r="C25" s="8"/>
      <c r="D25" s="8"/>
      <c r="E25" s="8"/>
      <c r="F25" s="8"/>
      <c r="G25" s="8"/>
      <c r="H25" s="8"/>
      <c r="I25" s="8"/>
      <c r="J25" s="8"/>
      <c r="K25" s="8"/>
      <c r="L25" s="8"/>
      <c r="M25" s="8"/>
      <c r="N25" s="8"/>
      <c r="O25" s="8"/>
    </row>
    <row r="26" spans="2:15" ht="15" customHeight="1" x14ac:dyDescent="0.2"/>
    <row r="27" spans="2:15" ht="15" customHeight="1" x14ac:dyDescent="0.2"/>
    <row r="28" spans="2:15" ht="15" customHeight="1" x14ac:dyDescent="0.2"/>
    <row r="29" spans="2:15" ht="15" customHeight="1" x14ac:dyDescent="0.2"/>
    <row r="30" spans="2:15" ht="15" customHeight="1" x14ac:dyDescent="0.2"/>
    <row r="31" spans="2:15" ht="15" customHeight="1" x14ac:dyDescent="0.2"/>
    <row r="32" spans="2:15" ht="15" customHeight="1" x14ac:dyDescent="0.2"/>
    <row r="33" ht="15" customHeight="1" x14ac:dyDescent="0.2"/>
    <row r="34" ht="15" customHeight="1" x14ac:dyDescent="0.2"/>
  </sheetData>
  <mergeCells count="25">
    <mergeCell ref="B22:N22"/>
    <mergeCell ref="K1:N1"/>
    <mergeCell ref="A9:M9"/>
    <mergeCell ref="A8:M8"/>
    <mergeCell ref="B18:F18"/>
    <mergeCell ref="G18:I18"/>
    <mergeCell ref="M18:N18"/>
    <mergeCell ref="K18:L18"/>
    <mergeCell ref="C11:D11"/>
    <mergeCell ref="C12:D12"/>
    <mergeCell ref="C13:D13"/>
    <mergeCell ref="E11:M11"/>
    <mergeCell ref="B19:F19"/>
    <mergeCell ref="E12:M12"/>
    <mergeCell ref="E13:M13"/>
    <mergeCell ref="E14:M15"/>
    <mergeCell ref="C14:D15"/>
    <mergeCell ref="B20:F20"/>
    <mergeCell ref="G20:I20"/>
    <mergeCell ref="K20:L20"/>
    <mergeCell ref="M20:N20"/>
    <mergeCell ref="G19:I19"/>
    <mergeCell ref="K19:L19"/>
    <mergeCell ref="J19:J20"/>
    <mergeCell ref="M19:N19"/>
  </mergeCells>
  <phoneticPr fontId="4"/>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0"/>
  <sheetViews>
    <sheetView tabSelected="1" view="pageBreakPreview" zoomScale="115" zoomScaleNormal="55" zoomScaleSheetLayoutView="115" workbookViewId="0">
      <selection activeCell="K31" sqref="K31"/>
    </sheetView>
  </sheetViews>
  <sheetFormatPr defaultColWidth="9" defaultRowHeight="14.4" x14ac:dyDescent="0.2"/>
  <cols>
    <col min="1" max="1" width="3.6640625" style="28" customWidth="1"/>
    <col min="2" max="4" width="2.44140625" style="28" customWidth="1"/>
    <col min="5" max="13" width="9.6640625" style="28" customWidth="1"/>
    <col min="14" max="14" width="2.44140625" style="37" customWidth="1"/>
    <col min="15" max="16" width="2.44140625" style="28" customWidth="1"/>
    <col min="17" max="17" width="9.6640625" style="28" customWidth="1"/>
    <col min="18" max="16384" width="9" style="28"/>
  </cols>
  <sheetData>
    <row r="1" spans="1:17" x14ac:dyDescent="0.2">
      <c r="A1" s="188" t="s">
        <v>79</v>
      </c>
      <c r="B1" s="188"/>
      <c r="C1" s="188"/>
      <c r="D1" s="188"/>
      <c r="E1" s="188"/>
      <c r="F1" s="188"/>
      <c r="G1" s="188"/>
      <c r="H1" s="188"/>
      <c r="I1" s="188"/>
      <c r="J1" s="188"/>
      <c r="K1" s="188"/>
      <c r="L1" s="188"/>
      <c r="M1" s="188"/>
      <c r="N1" s="188"/>
      <c r="O1" s="188"/>
    </row>
    <row r="2" spans="1:17" x14ac:dyDescent="0.2">
      <c r="A2" s="29"/>
      <c r="B2" s="29"/>
      <c r="C2" s="29"/>
      <c r="D2" s="29"/>
      <c r="E2" s="29"/>
      <c r="F2" s="29"/>
      <c r="G2" s="29"/>
      <c r="H2" s="29"/>
      <c r="I2" s="29"/>
      <c r="J2" s="29"/>
      <c r="K2" s="29"/>
      <c r="L2" s="29"/>
      <c r="M2" s="29"/>
      <c r="N2" s="29"/>
      <c r="O2" s="29"/>
    </row>
    <row r="3" spans="1:17" x14ac:dyDescent="0.2">
      <c r="A3" s="29"/>
      <c r="B3" s="29"/>
      <c r="C3" s="29"/>
      <c r="D3" s="29"/>
      <c r="E3" s="29"/>
      <c r="F3" s="29"/>
      <c r="G3" s="29"/>
      <c r="H3" s="29"/>
      <c r="I3" s="29"/>
      <c r="J3" s="29"/>
      <c r="K3" s="29"/>
      <c r="L3" s="29"/>
      <c r="M3" s="29"/>
      <c r="N3" s="29"/>
      <c r="O3" s="29"/>
    </row>
    <row r="4" spans="1:17" s="30" customFormat="1" ht="30" customHeight="1" x14ac:dyDescent="0.2">
      <c r="A4" s="186" t="s">
        <v>75</v>
      </c>
      <c r="B4" s="186"/>
      <c r="C4" s="186"/>
      <c r="D4" s="186"/>
      <c r="E4" s="186"/>
      <c r="F4" s="186"/>
      <c r="G4" s="186"/>
      <c r="H4" s="186"/>
      <c r="I4" s="186"/>
      <c r="J4" s="186"/>
      <c r="K4" s="186"/>
      <c r="L4" s="186"/>
      <c r="M4" s="186"/>
      <c r="N4" s="186"/>
      <c r="O4" s="186"/>
    </row>
    <row r="5" spans="1:17" s="30" customFormat="1" ht="30" customHeight="1" x14ac:dyDescent="0.2">
      <c r="A5" s="186"/>
      <c r="B5" s="186"/>
      <c r="C5" s="186"/>
      <c r="D5" s="186"/>
      <c r="E5" s="186"/>
      <c r="F5" s="186"/>
      <c r="G5" s="186"/>
      <c r="H5" s="186"/>
      <c r="I5" s="186"/>
      <c r="J5" s="186"/>
      <c r="K5" s="186"/>
      <c r="L5" s="186"/>
      <c r="M5" s="186"/>
      <c r="N5" s="93"/>
      <c r="O5" s="93"/>
    </row>
    <row r="6" spans="1:17" ht="15" customHeight="1" x14ac:dyDescent="0.2">
      <c r="A6" s="31"/>
      <c r="B6" s="32"/>
      <c r="C6" s="32"/>
      <c r="D6" s="32"/>
      <c r="E6" s="32"/>
      <c r="F6" s="32"/>
      <c r="G6" s="32"/>
      <c r="H6" s="32"/>
      <c r="I6" s="32"/>
      <c r="J6" s="32"/>
      <c r="K6" s="32"/>
      <c r="L6" s="32"/>
      <c r="M6" s="32"/>
      <c r="N6" s="32"/>
      <c r="O6" s="32"/>
    </row>
    <row r="7" spans="1:17" ht="15" customHeight="1" x14ac:dyDescent="0.2">
      <c r="A7" s="31"/>
      <c r="B7" s="32"/>
      <c r="C7" s="32"/>
      <c r="D7" s="32"/>
      <c r="E7" s="32"/>
      <c r="F7" s="32"/>
      <c r="G7" s="32"/>
      <c r="H7" s="32"/>
      <c r="I7" s="32"/>
      <c r="J7" s="32"/>
      <c r="K7" s="32"/>
      <c r="L7" s="32"/>
      <c r="M7" s="32"/>
      <c r="N7" s="32"/>
      <c r="O7" s="32"/>
    </row>
    <row r="8" spans="1:17" ht="17.25" customHeight="1" thickBot="1" x14ac:dyDescent="0.25">
      <c r="A8" s="33"/>
      <c r="B8" s="189" t="s">
        <v>7</v>
      </c>
      <c r="C8" s="189"/>
      <c r="D8" s="189"/>
      <c r="E8" s="190" t="s">
        <v>131</v>
      </c>
      <c r="F8" s="190"/>
      <c r="G8" s="33"/>
      <c r="H8" s="33"/>
      <c r="I8" s="34"/>
      <c r="J8" s="34"/>
      <c r="K8" s="34" t="s">
        <v>0</v>
      </c>
      <c r="L8" s="191">
        <f>'シート1.補助金額計算書'!E11</f>
        <v>0</v>
      </c>
      <c r="M8" s="191"/>
      <c r="N8" s="191"/>
      <c r="O8" s="191"/>
    </row>
    <row r="9" spans="1:17" ht="17.25" customHeight="1" x14ac:dyDescent="0.2">
      <c r="A9" s="33"/>
      <c r="B9" s="34"/>
      <c r="C9" s="34"/>
      <c r="D9" s="33"/>
      <c r="E9" s="33"/>
      <c r="F9" s="33"/>
      <c r="G9" s="33"/>
      <c r="H9" s="34"/>
      <c r="I9" s="34"/>
      <c r="J9" s="34"/>
      <c r="K9" s="35"/>
      <c r="L9" s="35"/>
      <c r="M9" s="35"/>
      <c r="N9" s="35"/>
    </row>
    <row r="10" spans="1:17" ht="6.75" customHeight="1" x14ac:dyDescent="0.2">
      <c r="A10" s="33"/>
      <c r="B10" s="33"/>
      <c r="C10" s="33"/>
      <c r="D10" s="33"/>
      <c r="E10" s="33"/>
      <c r="F10" s="33"/>
      <c r="G10" s="33"/>
      <c r="H10" s="33"/>
      <c r="I10" s="34"/>
      <c r="J10" s="35"/>
      <c r="K10" s="35"/>
      <c r="L10" s="35"/>
      <c r="M10" s="35"/>
      <c r="N10" s="35"/>
    </row>
    <row r="11" spans="1:17" ht="15.75" customHeight="1" x14ac:dyDescent="0.2">
      <c r="A11" s="36" t="s">
        <v>25</v>
      </c>
      <c r="B11" s="33"/>
      <c r="C11" s="33"/>
      <c r="D11" s="33"/>
      <c r="E11" s="33"/>
      <c r="F11" s="33"/>
      <c r="G11" s="33"/>
      <c r="H11" s="33"/>
      <c r="I11" s="34"/>
      <c r="J11" s="34"/>
      <c r="K11" s="34"/>
      <c r="L11" s="34"/>
    </row>
    <row r="12" spans="1:17" ht="15.75" customHeight="1" x14ac:dyDescent="0.2">
      <c r="B12" s="28" t="s">
        <v>26</v>
      </c>
      <c r="N12" s="28"/>
    </row>
    <row r="13" spans="1:17" ht="15.75" customHeight="1" thickBot="1" x14ac:dyDescent="0.25">
      <c r="E13" s="193"/>
      <c r="F13" s="193"/>
      <c r="G13" s="38" t="s">
        <v>1</v>
      </c>
      <c r="H13" s="194"/>
      <c r="I13" s="194"/>
      <c r="J13" s="39" t="s">
        <v>5</v>
      </c>
      <c r="K13" s="195" t="str">
        <f>"（　"&amp;IF((H13-E13)=0,0,H13-E13+1)&amp;"日間　）"</f>
        <v>（　0日間　）</v>
      </c>
      <c r="L13" s="195"/>
      <c r="M13" s="40"/>
      <c r="N13" s="28"/>
      <c r="Q13" s="28" t="s">
        <v>3</v>
      </c>
    </row>
    <row r="14" spans="1:17" ht="15.75" customHeight="1" x14ac:dyDescent="0.2">
      <c r="E14" s="97"/>
      <c r="F14" s="97"/>
      <c r="G14" s="97"/>
      <c r="H14" s="97"/>
      <c r="I14" s="97"/>
      <c r="J14" s="39"/>
      <c r="K14" s="96"/>
      <c r="L14" s="96"/>
      <c r="M14" s="40"/>
      <c r="N14" s="28"/>
    </row>
    <row r="15" spans="1:17" ht="15.75" customHeight="1" thickBot="1" x14ac:dyDescent="0.25">
      <c r="B15" s="28" t="s">
        <v>59</v>
      </c>
      <c r="E15" s="98" t="s">
        <v>56</v>
      </c>
      <c r="F15" s="97"/>
      <c r="G15" s="139">
        <f>'シート４-②.BD鉄道（運行経費・他国庫補助金）'!F14</f>
        <v>0</v>
      </c>
      <c r="H15" s="98" t="s">
        <v>57</v>
      </c>
      <c r="I15" s="97"/>
      <c r="J15" s="39"/>
      <c r="K15" s="96"/>
      <c r="L15" s="96"/>
      <c r="M15" s="40"/>
      <c r="N15" s="28"/>
    </row>
    <row r="16" spans="1:17" ht="15.75" customHeight="1" x14ac:dyDescent="0.2">
      <c r="E16" s="97"/>
      <c r="F16" s="97"/>
      <c r="G16" s="38" t="s">
        <v>69</v>
      </c>
      <c r="H16" s="97"/>
      <c r="I16" s="97"/>
      <c r="J16" s="39"/>
      <c r="K16" s="96"/>
      <c r="L16" s="96"/>
      <c r="M16" s="40"/>
      <c r="N16" s="28"/>
    </row>
    <row r="17" spans="2:17" ht="15.75" customHeight="1" thickBot="1" x14ac:dyDescent="0.25">
      <c r="B17" s="28" t="s">
        <v>60</v>
      </c>
      <c r="E17" s="98" t="s">
        <v>58</v>
      </c>
      <c r="F17" s="97"/>
      <c r="G17" s="141" t="s">
        <v>81</v>
      </c>
      <c r="H17" s="98" t="s">
        <v>80</v>
      </c>
      <c r="I17" s="97"/>
      <c r="J17" s="39"/>
      <c r="K17" s="96"/>
      <c r="L17" s="96"/>
      <c r="M17" s="40"/>
      <c r="N17" s="28"/>
    </row>
    <row r="18" spans="2:17" ht="15.75" customHeight="1" x14ac:dyDescent="0.2">
      <c r="E18" s="66"/>
      <c r="F18" s="66"/>
      <c r="G18" s="38"/>
      <c r="H18" s="66"/>
      <c r="I18" s="66"/>
      <c r="J18" s="39"/>
      <c r="K18" s="65"/>
      <c r="L18" s="65"/>
      <c r="M18" s="40"/>
      <c r="N18" s="28"/>
    </row>
    <row r="19" spans="2:17" ht="15.75" customHeight="1" x14ac:dyDescent="0.2">
      <c r="B19" s="28" t="s">
        <v>114</v>
      </c>
      <c r="K19" s="37"/>
      <c r="L19" s="50"/>
    </row>
    <row r="20" spans="2:17" ht="21.75" customHeight="1" thickBot="1" x14ac:dyDescent="0.25">
      <c r="E20" s="51"/>
      <c r="F20" s="67" t="s">
        <v>115</v>
      </c>
      <c r="G20" s="140"/>
      <c r="H20" s="140"/>
      <c r="I20" s="51"/>
      <c r="J20" s="52" t="s">
        <v>35</v>
      </c>
      <c r="K20" s="174">
        <f>'シート４-②.BD鉄道（運行経費・他国庫補助金）'!G14</f>
        <v>0</v>
      </c>
      <c r="L20" s="174"/>
      <c r="M20" s="53" t="s">
        <v>82</v>
      </c>
      <c r="N20" s="28"/>
      <c r="Q20" s="54" t="s">
        <v>9</v>
      </c>
    </row>
    <row r="21" spans="2:17" ht="19.5" customHeight="1" x14ac:dyDescent="0.2">
      <c r="F21" s="179"/>
      <c r="G21" s="179"/>
      <c r="H21" s="179"/>
      <c r="I21" s="179"/>
      <c r="J21" s="49"/>
      <c r="K21" s="26"/>
      <c r="L21" s="27"/>
      <c r="M21" s="36"/>
      <c r="N21" s="28"/>
    </row>
    <row r="22" spans="2:17" ht="19.5" customHeight="1" thickBot="1" x14ac:dyDescent="0.25">
      <c r="G22" s="55"/>
      <c r="J22" s="49"/>
      <c r="K22" s="99"/>
      <c r="L22" s="100"/>
      <c r="M22" s="74"/>
      <c r="N22" s="28"/>
    </row>
    <row r="23" spans="2:17" ht="15.75" customHeight="1" thickBot="1" x14ac:dyDescent="0.25">
      <c r="B23" s="28" t="s">
        <v>83</v>
      </c>
      <c r="J23" s="41" t="s">
        <v>36</v>
      </c>
      <c r="K23" s="170">
        <f>'シート３①.BD鉄道（車両キロ・輸送人員実績)'!I16</f>
        <v>0</v>
      </c>
      <c r="L23" s="171"/>
      <c r="M23" s="43" t="s">
        <v>10</v>
      </c>
      <c r="N23" s="28"/>
      <c r="Q23" s="54" t="s">
        <v>126</v>
      </c>
    </row>
    <row r="24" spans="2:17" ht="15.75" customHeight="1" thickBot="1" x14ac:dyDescent="0.25">
      <c r="B24" s="69"/>
      <c r="D24" s="68"/>
      <c r="E24" s="68"/>
      <c r="F24" s="68"/>
      <c r="G24" s="68"/>
      <c r="H24" s="68"/>
      <c r="J24" s="41"/>
      <c r="K24" s="19"/>
      <c r="L24" s="19"/>
      <c r="M24" s="44"/>
      <c r="N24" s="28"/>
    </row>
    <row r="25" spans="2:17" ht="15.75" customHeight="1" thickBot="1" x14ac:dyDescent="0.25">
      <c r="B25" s="28" t="s">
        <v>84</v>
      </c>
      <c r="D25" s="68"/>
      <c r="E25" s="68"/>
      <c r="F25" s="68"/>
      <c r="G25" s="68"/>
      <c r="H25" s="68"/>
      <c r="J25" s="41" t="s">
        <v>32</v>
      </c>
      <c r="K25" s="184" t="e">
        <f>K23/K20</f>
        <v>#DIV/0!</v>
      </c>
      <c r="L25" s="185"/>
      <c r="M25" s="43" t="s">
        <v>10</v>
      </c>
      <c r="N25" s="28"/>
      <c r="Q25" s="28" t="s">
        <v>2</v>
      </c>
    </row>
    <row r="26" spans="2:17" ht="15.75" customHeight="1" x14ac:dyDescent="0.2">
      <c r="D26" s="68"/>
      <c r="E26" s="68"/>
      <c r="F26" s="68"/>
      <c r="G26" s="68"/>
      <c r="H26" s="68"/>
      <c r="J26" s="41"/>
      <c r="K26" s="103" t="s">
        <v>62</v>
      </c>
      <c r="L26" s="102"/>
      <c r="M26" s="43"/>
      <c r="N26" s="28"/>
    </row>
    <row r="27" spans="2:17" ht="15.75" customHeight="1" thickBot="1" x14ac:dyDescent="0.25">
      <c r="B27" s="67"/>
      <c r="D27" s="68"/>
      <c r="E27" s="68"/>
      <c r="F27" s="68"/>
      <c r="G27" s="68"/>
      <c r="H27" s="68"/>
      <c r="J27" s="41"/>
      <c r="K27" s="19"/>
      <c r="L27" s="19"/>
      <c r="M27" s="44"/>
      <c r="N27" s="28"/>
    </row>
    <row r="28" spans="2:17" ht="15.75" customHeight="1" thickBot="1" x14ac:dyDescent="0.25">
      <c r="B28" s="176" t="s">
        <v>130</v>
      </c>
      <c r="C28" s="176"/>
      <c r="D28" s="176"/>
      <c r="E28" s="176"/>
      <c r="F28" s="176"/>
      <c r="G28" s="176"/>
      <c r="H28" s="176"/>
      <c r="I28" s="176"/>
      <c r="J28" s="41" t="s">
        <v>37</v>
      </c>
      <c r="K28" s="180">
        <f>K30-K29</f>
        <v>6.4700000000000006</v>
      </c>
      <c r="L28" s="181"/>
      <c r="M28" s="43" t="s">
        <v>4</v>
      </c>
      <c r="N28" s="28"/>
      <c r="Q28" s="28" t="s">
        <v>2</v>
      </c>
    </row>
    <row r="29" spans="2:17" ht="15.75" customHeight="1" thickBot="1" x14ac:dyDescent="0.25">
      <c r="D29" s="33"/>
      <c r="E29" s="45" t="s">
        <v>127</v>
      </c>
      <c r="F29" s="45"/>
      <c r="G29" s="45"/>
      <c r="J29" s="41"/>
      <c r="K29" s="180">
        <v>15.81</v>
      </c>
      <c r="L29" s="181"/>
      <c r="M29" s="43" t="s">
        <v>4</v>
      </c>
      <c r="N29" s="28"/>
      <c r="Q29" s="28" t="s">
        <v>125</v>
      </c>
    </row>
    <row r="30" spans="2:17" ht="15.75" customHeight="1" thickBot="1" x14ac:dyDescent="0.25">
      <c r="D30" s="33"/>
      <c r="E30" s="45" t="s">
        <v>132</v>
      </c>
      <c r="F30" s="45"/>
      <c r="G30" s="45"/>
      <c r="J30" s="41"/>
      <c r="K30" s="182">
        <v>22.28</v>
      </c>
      <c r="L30" s="183"/>
      <c r="M30" s="43" t="s">
        <v>4</v>
      </c>
      <c r="N30" s="28"/>
      <c r="Q30" s="28" t="s">
        <v>129</v>
      </c>
    </row>
    <row r="31" spans="2:17" ht="15.75" customHeight="1" x14ac:dyDescent="0.2">
      <c r="D31" s="33"/>
      <c r="E31" s="45"/>
      <c r="F31" s="45"/>
      <c r="G31" s="45"/>
      <c r="J31" s="41"/>
      <c r="K31" s="20"/>
      <c r="L31" s="20"/>
      <c r="M31" s="43"/>
      <c r="N31" s="28"/>
    </row>
    <row r="32" spans="2:17" ht="15.75" customHeight="1" x14ac:dyDescent="0.2">
      <c r="E32" s="196"/>
      <c r="F32" s="196"/>
      <c r="G32" s="196"/>
      <c r="J32" s="41"/>
      <c r="K32" s="19"/>
      <c r="L32" s="19"/>
      <c r="M32" s="33"/>
      <c r="N32" s="28"/>
    </row>
    <row r="33" spans="1:17" ht="15.75" customHeight="1" thickBot="1" x14ac:dyDescent="0.25">
      <c r="B33" s="28" t="s">
        <v>63</v>
      </c>
      <c r="D33" s="33"/>
      <c r="J33" s="41" t="s">
        <v>38</v>
      </c>
      <c r="K33" s="197">
        <f>K20*K28</f>
        <v>0</v>
      </c>
      <c r="L33" s="197"/>
      <c r="M33" s="46" t="s">
        <v>61</v>
      </c>
      <c r="N33" s="28"/>
      <c r="Q33" s="28" t="s">
        <v>2</v>
      </c>
    </row>
    <row r="34" spans="1:17" ht="18.75" customHeight="1" x14ac:dyDescent="0.2">
      <c r="D34" s="43"/>
      <c r="J34" s="41"/>
      <c r="K34" s="198" t="s">
        <v>124</v>
      </c>
      <c r="L34" s="198"/>
      <c r="M34" s="36"/>
      <c r="N34" s="28"/>
    </row>
    <row r="35" spans="1:17" ht="18.75" customHeight="1" thickBot="1" x14ac:dyDescent="0.25">
      <c r="D35" s="43"/>
      <c r="J35" s="41"/>
      <c r="K35" s="101"/>
      <c r="L35" s="101"/>
      <c r="M35" s="74"/>
      <c r="N35" s="28"/>
    </row>
    <row r="36" spans="1:17" ht="15.75" customHeight="1" thickBot="1" x14ac:dyDescent="0.25">
      <c r="B36" s="28" t="s">
        <v>64</v>
      </c>
      <c r="J36" s="41" t="s">
        <v>33</v>
      </c>
      <c r="K36" s="170">
        <f>'シート３①.BD鉄道（車両キロ・輸送人員実績)'!I36</f>
        <v>0</v>
      </c>
      <c r="L36" s="171"/>
      <c r="M36" s="36" t="s">
        <v>11</v>
      </c>
      <c r="N36" s="28"/>
      <c r="Q36" s="54" t="s">
        <v>126</v>
      </c>
    </row>
    <row r="37" spans="1:17" ht="15.75" customHeight="1" x14ac:dyDescent="0.2">
      <c r="B37" s="69" t="s">
        <v>46</v>
      </c>
      <c r="J37" s="41"/>
      <c r="K37" s="19"/>
      <c r="L37" s="19"/>
      <c r="M37" s="36"/>
      <c r="N37" s="28"/>
    </row>
    <row r="38" spans="1:17" ht="15.75" customHeight="1" x14ac:dyDescent="0.2">
      <c r="B38" s="69"/>
      <c r="J38" s="41"/>
      <c r="K38" s="19"/>
      <c r="L38" s="19"/>
      <c r="M38" s="74"/>
      <c r="N38" s="28"/>
    </row>
    <row r="39" spans="1:17" ht="15.75" hidden="1" customHeight="1" thickBot="1" x14ac:dyDescent="0.25">
      <c r="B39" s="28" t="s">
        <v>53</v>
      </c>
      <c r="J39" s="47" t="s">
        <v>33</v>
      </c>
      <c r="K39" s="172">
        <v>20847366</v>
      </c>
      <c r="L39" s="173"/>
      <c r="M39" s="36" t="s">
        <v>11</v>
      </c>
      <c r="N39" s="28"/>
    </row>
    <row r="40" spans="1:17" ht="15.75" hidden="1" customHeight="1" x14ac:dyDescent="0.2">
      <c r="D40" s="48"/>
      <c r="J40" s="41"/>
      <c r="K40" s="19"/>
      <c r="L40" s="19"/>
      <c r="M40" s="36"/>
      <c r="N40" s="28"/>
    </row>
    <row r="41" spans="1:17" ht="15.75" hidden="1" customHeight="1" thickBot="1" x14ac:dyDescent="0.25">
      <c r="B41" s="28" t="s">
        <v>54</v>
      </c>
      <c r="D41" s="33"/>
      <c r="J41" s="41" t="s">
        <v>34</v>
      </c>
      <c r="K41" s="192">
        <f>K36/K39</f>
        <v>0</v>
      </c>
      <c r="L41" s="192"/>
      <c r="M41" s="46"/>
      <c r="N41" s="28"/>
      <c r="Q41" s="28" t="s">
        <v>2</v>
      </c>
    </row>
    <row r="42" spans="1:17" ht="18.75" hidden="1" customHeight="1" x14ac:dyDescent="0.2">
      <c r="I42" s="49"/>
      <c r="J42" s="42"/>
      <c r="K42" s="178" t="s">
        <v>39</v>
      </c>
      <c r="L42" s="178"/>
      <c r="M42" s="36"/>
    </row>
    <row r="43" spans="1:17" ht="15.75" hidden="1" customHeight="1" x14ac:dyDescent="0.2">
      <c r="K43" s="17"/>
      <c r="L43" s="17"/>
      <c r="M43" s="36"/>
      <c r="N43" s="28"/>
    </row>
    <row r="44" spans="1:17" ht="15.75" customHeight="1" thickBot="1" x14ac:dyDescent="0.25">
      <c r="A44" s="187" t="s">
        <v>29</v>
      </c>
      <c r="B44" s="176" t="s">
        <v>66</v>
      </c>
      <c r="C44" s="176"/>
      <c r="D44" s="176"/>
      <c r="E44" s="176"/>
      <c r="F44" s="176"/>
      <c r="G44" s="176"/>
      <c r="H44" s="176"/>
      <c r="I44" s="176"/>
      <c r="J44" s="56" t="s">
        <v>34</v>
      </c>
      <c r="K44" s="177">
        <f>'シート４-②.BD鉄道（運行経費・他国庫補助金）'!G24</f>
        <v>0</v>
      </c>
      <c r="L44" s="177"/>
      <c r="M44" s="36" t="s">
        <v>4</v>
      </c>
      <c r="Q44" s="54" t="s">
        <v>9</v>
      </c>
    </row>
    <row r="45" spans="1:17" ht="15.75" customHeight="1" x14ac:dyDescent="0.2">
      <c r="A45" s="187"/>
      <c r="B45" s="176"/>
      <c r="C45" s="176"/>
      <c r="D45" s="176"/>
      <c r="E45" s="176"/>
      <c r="F45" s="176"/>
      <c r="G45" s="176"/>
      <c r="H45" s="176"/>
      <c r="I45" s="176"/>
      <c r="J45" s="56"/>
      <c r="K45" s="20"/>
      <c r="L45" s="20"/>
      <c r="M45" s="36"/>
    </row>
    <row r="46" spans="1:17" ht="15.75" customHeight="1" x14ac:dyDescent="0.2">
      <c r="K46" s="19"/>
      <c r="L46" s="19"/>
    </row>
    <row r="47" spans="1:17" ht="15.75" customHeight="1" thickBot="1" x14ac:dyDescent="0.25">
      <c r="A47" s="28" t="s">
        <v>30</v>
      </c>
      <c r="B47" s="57"/>
      <c r="J47" s="56" t="s">
        <v>18</v>
      </c>
      <c r="K47" s="175">
        <f>ROUNDDOWN(K33-K44,0)</f>
        <v>0</v>
      </c>
      <c r="L47" s="175"/>
      <c r="M47" s="28" t="s">
        <v>4</v>
      </c>
      <c r="Q47" s="28" t="s">
        <v>2</v>
      </c>
    </row>
    <row r="48" spans="1:17" s="58" customFormat="1" ht="18.75" customHeight="1" thickTop="1" x14ac:dyDescent="0.2">
      <c r="K48" s="59" t="s">
        <v>128</v>
      </c>
      <c r="L48" s="59"/>
      <c r="N48" s="60"/>
    </row>
    <row r="49" spans="1:17" ht="15.75" customHeight="1" x14ac:dyDescent="0.2"/>
    <row r="50" spans="1:17" ht="15.75" customHeight="1" thickBot="1" x14ac:dyDescent="0.25">
      <c r="A50" s="28" t="s">
        <v>85</v>
      </c>
      <c r="J50" s="56" t="s">
        <v>65</v>
      </c>
      <c r="K50" s="175">
        <f>ROUNDDOWN(K47/1,0)</f>
        <v>0</v>
      </c>
      <c r="L50" s="175"/>
      <c r="M50" s="28" t="s">
        <v>4</v>
      </c>
      <c r="Q50" s="28" t="s">
        <v>2</v>
      </c>
    </row>
    <row r="51" spans="1:17" ht="15.75" customHeight="1" thickTop="1" x14ac:dyDescent="0.2">
      <c r="B51" s="67"/>
    </row>
    <row r="53" spans="1:17" hidden="1" x14ac:dyDescent="0.2">
      <c r="A53" s="28" t="s">
        <v>48</v>
      </c>
    </row>
    <row r="54" spans="1:17" ht="15" hidden="1" thickBot="1" x14ac:dyDescent="0.25">
      <c r="C54" s="28" t="s">
        <v>72</v>
      </c>
      <c r="J54" s="33" t="s">
        <v>67</v>
      </c>
      <c r="K54" s="167">
        <v>10000000</v>
      </c>
      <c r="L54" s="167"/>
      <c r="M54" s="43" t="s">
        <v>10</v>
      </c>
    </row>
    <row r="55" spans="1:17" hidden="1" x14ac:dyDescent="0.2"/>
    <row r="56" spans="1:17" ht="15" hidden="1" thickBot="1" x14ac:dyDescent="0.25">
      <c r="C56" s="28" t="s">
        <v>73</v>
      </c>
      <c r="J56" s="33" t="s">
        <v>36</v>
      </c>
      <c r="K56" s="168">
        <f>K23</f>
        <v>0</v>
      </c>
      <c r="L56" s="168"/>
      <c r="M56" s="43" t="s">
        <v>10</v>
      </c>
      <c r="Q56" s="28" t="s">
        <v>2</v>
      </c>
    </row>
    <row r="57" spans="1:17" hidden="1" x14ac:dyDescent="0.2"/>
    <row r="58" spans="1:17" ht="15" hidden="1" thickBot="1" x14ac:dyDescent="0.25">
      <c r="C58" s="28" t="s">
        <v>47</v>
      </c>
      <c r="I58" s="69" t="s">
        <v>68</v>
      </c>
      <c r="K58" s="169" t="e">
        <f>ROUNDDOWN(K54/K56*K50,0)</f>
        <v>#DIV/0!</v>
      </c>
      <c r="L58" s="169"/>
      <c r="M58" s="28" t="s">
        <v>49</v>
      </c>
      <c r="Q58" s="28" t="s">
        <v>2</v>
      </c>
    </row>
    <row r="59" spans="1:17" ht="15" hidden="1" thickTop="1" x14ac:dyDescent="0.2"/>
    <row r="60" spans="1:17" hidden="1" x14ac:dyDescent="0.2"/>
  </sheetData>
  <mergeCells count="32">
    <mergeCell ref="A4:O4"/>
    <mergeCell ref="A44:A45"/>
    <mergeCell ref="A1:O1"/>
    <mergeCell ref="A5:M5"/>
    <mergeCell ref="B8:D8"/>
    <mergeCell ref="E8:F8"/>
    <mergeCell ref="L8:O8"/>
    <mergeCell ref="K41:L41"/>
    <mergeCell ref="E13:F13"/>
    <mergeCell ref="H13:I13"/>
    <mergeCell ref="K13:L13"/>
    <mergeCell ref="K23:L23"/>
    <mergeCell ref="K28:L28"/>
    <mergeCell ref="E32:G32"/>
    <mergeCell ref="K33:L33"/>
    <mergeCell ref="K34:L34"/>
    <mergeCell ref="K20:L20"/>
    <mergeCell ref="K50:L50"/>
    <mergeCell ref="B44:I45"/>
    <mergeCell ref="K44:L44"/>
    <mergeCell ref="K47:L47"/>
    <mergeCell ref="K42:L42"/>
    <mergeCell ref="F21:I21"/>
    <mergeCell ref="K29:L29"/>
    <mergeCell ref="K30:L30"/>
    <mergeCell ref="K25:L25"/>
    <mergeCell ref="B28:I28"/>
    <mergeCell ref="K54:L54"/>
    <mergeCell ref="K56:L56"/>
    <mergeCell ref="K58:L58"/>
    <mergeCell ref="K36:L36"/>
    <mergeCell ref="K39:L39"/>
  </mergeCells>
  <phoneticPr fontId="4"/>
  <conditionalFormatting sqref="K33:L33">
    <cfRule type="expression" dxfId="5" priority="4">
      <formula>ISERROR(K33)</formula>
    </cfRule>
  </conditionalFormatting>
  <conditionalFormatting sqref="K41:L41">
    <cfRule type="expression" dxfId="4" priority="3">
      <formula>ISERROR(K41)</formula>
    </cfRule>
  </conditionalFormatting>
  <conditionalFormatting sqref="K47">
    <cfRule type="expression" dxfId="3" priority="2">
      <formula>ISERROR(K47)</formula>
    </cfRule>
  </conditionalFormatting>
  <conditionalFormatting sqref="K50">
    <cfRule type="expression" dxfId="2" priority="1">
      <formula>ISERROR(K50)</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53989-7B01-4D4C-93A5-E16200B4E8E2}">
  <sheetPr>
    <pageSetUpPr fitToPage="1"/>
  </sheetPr>
  <dimension ref="A1:W62"/>
  <sheetViews>
    <sheetView view="pageBreakPreview" zoomScale="80" zoomScaleNormal="100" zoomScaleSheetLayoutView="80" workbookViewId="0">
      <selection activeCell="I11" sqref="I11"/>
    </sheetView>
  </sheetViews>
  <sheetFormatPr defaultColWidth="9" defaultRowHeight="14.4" x14ac:dyDescent="0.2"/>
  <cols>
    <col min="1" max="2" width="2.44140625" style="28" customWidth="1"/>
    <col min="3" max="3" width="16.6640625" style="33" customWidth="1"/>
    <col min="4" max="4" width="8.6640625" style="33" customWidth="1"/>
    <col min="5" max="6" width="12.6640625" style="33" customWidth="1"/>
    <col min="7" max="8" width="12.6640625" style="28" customWidth="1"/>
    <col min="9" max="10" width="18.33203125" style="28" customWidth="1"/>
    <col min="11" max="13" width="2.44140625" style="28" customWidth="1"/>
    <col min="14" max="14" width="11.6640625" style="28" bestFit="1" customWidth="1"/>
    <col min="15" max="15" width="9" style="28"/>
    <col min="16" max="16" width="13.33203125" style="28" bestFit="1" customWidth="1"/>
    <col min="17" max="16384" width="9" style="28"/>
  </cols>
  <sheetData>
    <row r="1" spans="1:23" x14ac:dyDescent="0.2">
      <c r="A1" s="188" t="s">
        <v>112</v>
      </c>
      <c r="B1" s="188"/>
      <c r="C1" s="188"/>
      <c r="D1" s="188"/>
      <c r="E1" s="188"/>
      <c r="F1" s="188"/>
      <c r="G1" s="188"/>
      <c r="H1" s="188"/>
      <c r="I1" s="188"/>
      <c r="J1" s="188"/>
      <c r="K1" s="188"/>
      <c r="L1" s="188"/>
      <c r="M1" s="188"/>
      <c r="N1" s="188"/>
      <c r="O1" s="188"/>
      <c r="P1" s="188"/>
      <c r="Q1" s="188"/>
      <c r="R1" s="188"/>
      <c r="S1" s="108"/>
      <c r="T1" s="108"/>
      <c r="U1" s="108"/>
      <c r="V1" s="108"/>
      <c r="W1" s="108"/>
    </row>
    <row r="2" spans="1:23" s="109" customFormat="1" ht="26.25" customHeight="1" x14ac:dyDescent="0.2">
      <c r="B2" s="200" t="s">
        <v>86</v>
      </c>
      <c r="C2" s="200"/>
      <c r="D2" s="200"/>
      <c r="E2" s="200"/>
      <c r="F2" s="200"/>
      <c r="G2" s="200"/>
      <c r="H2" s="200"/>
      <c r="I2" s="200"/>
      <c r="J2" s="200"/>
      <c r="K2" s="200"/>
      <c r="L2" s="200"/>
      <c r="M2" s="200"/>
    </row>
    <row r="3" spans="1:23" x14ac:dyDescent="0.2">
      <c r="F3" s="108"/>
      <c r="G3" s="110"/>
      <c r="H3" s="110"/>
      <c r="I3" s="110"/>
      <c r="J3" s="110"/>
      <c r="K3" s="110"/>
      <c r="L3" s="110"/>
      <c r="M3" s="108"/>
      <c r="N3" s="108"/>
      <c r="O3" s="108"/>
      <c r="P3" s="108"/>
      <c r="Q3" s="108"/>
      <c r="R3" s="108"/>
      <c r="S3" s="108"/>
      <c r="T3" s="108"/>
      <c r="U3" s="108"/>
      <c r="V3" s="108"/>
      <c r="W3" s="108"/>
    </row>
    <row r="4" spans="1:23" x14ac:dyDescent="0.2">
      <c r="G4" s="108"/>
      <c r="H4" s="108"/>
      <c r="I4" s="111"/>
      <c r="J4" s="111"/>
      <c r="K4" s="108"/>
      <c r="L4" s="108"/>
      <c r="M4" s="112"/>
      <c r="N4" s="112"/>
      <c r="O4" s="112"/>
      <c r="P4" s="112"/>
      <c r="Q4" s="112"/>
      <c r="R4" s="112"/>
      <c r="S4" s="112"/>
      <c r="T4" s="112"/>
      <c r="U4" s="112"/>
      <c r="V4" s="112"/>
      <c r="W4" s="112"/>
    </row>
    <row r="5" spans="1:23" ht="15" thickBot="1" x14ac:dyDescent="0.25">
      <c r="A5" s="43"/>
      <c r="B5" s="43"/>
      <c r="C5" s="43"/>
      <c r="D5" s="43"/>
      <c r="E5" s="43"/>
      <c r="F5" s="43"/>
      <c r="G5" s="40"/>
      <c r="H5" s="40"/>
      <c r="I5" s="40" t="s">
        <v>15</v>
      </c>
      <c r="J5" s="201">
        <f>'[1]シート1.補助金額計算書'!E11</f>
        <v>0</v>
      </c>
      <c r="K5" s="201"/>
      <c r="L5" s="201"/>
      <c r="M5" s="113"/>
      <c r="N5" s="114"/>
      <c r="O5" s="114"/>
      <c r="P5" s="37"/>
      <c r="Q5" s="37"/>
      <c r="R5" s="37"/>
    </row>
    <row r="6" spans="1:23" x14ac:dyDescent="0.2">
      <c r="A6" s="43"/>
      <c r="B6" s="43"/>
      <c r="C6" s="43"/>
      <c r="D6" s="43"/>
      <c r="E6" s="43"/>
      <c r="F6" s="43"/>
      <c r="G6" s="115"/>
      <c r="H6" s="115"/>
      <c r="I6" s="113"/>
      <c r="J6" s="113"/>
      <c r="K6" s="113"/>
      <c r="L6" s="113"/>
      <c r="M6" s="113"/>
      <c r="N6" s="114"/>
      <c r="O6" s="114"/>
      <c r="P6" s="37"/>
      <c r="Q6" s="37"/>
      <c r="R6" s="37"/>
    </row>
    <row r="7" spans="1:23" x14ac:dyDescent="0.2">
      <c r="A7" s="43"/>
      <c r="B7" s="43"/>
      <c r="C7" s="43"/>
      <c r="D7" s="43"/>
      <c r="E7" s="43"/>
      <c r="F7" s="43"/>
      <c r="G7" s="115"/>
      <c r="H7" s="115"/>
      <c r="I7" s="113"/>
      <c r="J7" s="113"/>
      <c r="K7" s="113"/>
      <c r="L7" s="113"/>
      <c r="M7" s="113"/>
      <c r="N7" s="114"/>
      <c r="O7" s="114"/>
      <c r="P7" s="37"/>
      <c r="Q7" s="37"/>
      <c r="R7" s="37"/>
    </row>
    <row r="8" spans="1:23" x14ac:dyDescent="0.2">
      <c r="A8" s="28" t="s">
        <v>109</v>
      </c>
      <c r="C8" s="116"/>
      <c r="D8" s="116"/>
      <c r="E8" s="116"/>
      <c r="F8" s="116"/>
      <c r="G8" s="116"/>
      <c r="H8" s="116"/>
      <c r="I8" s="116"/>
      <c r="J8" s="116"/>
      <c r="K8" s="116"/>
      <c r="L8" s="116"/>
      <c r="M8" s="116"/>
    </row>
    <row r="9" spans="1:23" x14ac:dyDescent="0.2">
      <c r="B9" s="202" t="s">
        <v>97</v>
      </c>
      <c r="C9" s="202"/>
      <c r="D9" s="202"/>
      <c r="E9" s="202"/>
      <c r="F9" s="202"/>
      <c r="G9" s="202"/>
      <c r="H9" s="202"/>
      <c r="I9" s="202"/>
      <c r="J9" s="202"/>
      <c r="K9" s="202"/>
      <c r="L9" s="202"/>
      <c r="M9" s="202"/>
    </row>
    <row r="10" spans="1:23" ht="45" customHeight="1" x14ac:dyDescent="0.2">
      <c r="B10" s="117"/>
      <c r="C10" s="118" t="s">
        <v>87</v>
      </c>
      <c r="D10" s="119" t="s">
        <v>88</v>
      </c>
      <c r="E10" s="119" t="s">
        <v>89</v>
      </c>
      <c r="F10" s="119" t="s">
        <v>90</v>
      </c>
      <c r="G10" s="119" t="s">
        <v>91</v>
      </c>
      <c r="H10" s="119" t="s">
        <v>92</v>
      </c>
      <c r="I10" s="119" t="s">
        <v>93</v>
      </c>
      <c r="J10" s="118" t="s">
        <v>41</v>
      </c>
      <c r="K10" s="117"/>
      <c r="L10" s="117"/>
      <c r="M10" s="117"/>
      <c r="N10" s="28" t="s">
        <v>94</v>
      </c>
    </row>
    <row r="11" spans="1:23" ht="20.100000000000001" customHeight="1" x14ac:dyDescent="0.2">
      <c r="B11" s="117"/>
      <c r="C11" s="120"/>
      <c r="D11" s="120"/>
      <c r="E11" s="142"/>
      <c r="F11" s="142"/>
      <c r="G11" s="142"/>
      <c r="H11" s="142"/>
      <c r="I11" s="121">
        <f>E11*F11*G11*H11</f>
        <v>0</v>
      </c>
      <c r="J11" s="122"/>
      <c r="K11" s="117"/>
      <c r="L11" s="117"/>
      <c r="M11" s="117"/>
    </row>
    <row r="12" spans="1:23" ht="20.100000000000001" customHeight="1" x14ac:dyDescent="0.2">
      <c r="B12" s="117"/>
      <c r="C12" s="120"/>
      <c r="D12" s="120"/>
      <c r="E12" s="142"/>
      <c r="F12" s="142"/>
      <c r="G12" s="142"/>
      <c r="H12" s="142"/>
      <c r="I12" s="121">
        <f t="shared" ref="I12:I15" si="0">E12*F12*G12*H12</f>
        <v>0</v>
      </c>
      <c r="J12" s="122"/>
      <c r="K12" s="117"/>
      <c r="L12" s="117"/>
      <c r="M12" s="117"/>
    </row>
    <row r="13" spans="1:23" ht="20.100000000000001" customHeight="1" x14ac:dyDescent="0.2">
      <c r="B13" s="117"/>
      <c r="C13" s="120"/>
      <c r="D13" s="120"/>
      <c r="E13" s="142"/>
      <c r="F13" s="142"/>
      <c r="G13" s="142"/>
      <c r="H13" s="142"/>
      <c r="I13" s="121">
        <f t="shared" si="0"/>
        <v>0</v>
      </c>
      <c r="J13" s="122"/>
      <c r="K13" s="117"/>
      <c r="L13" s="117"/>
      <c r="M13" s="117"/>
    </row>
    <row r="14" spans="1:23" ht="20.100000000000001" customHeight="1" x14ac:dyDescent="0.2">
      <c r="B14" s="117"/>
      <c r="C14" s="120"/>
      <c r="D14" s="120"/>
      <c r="E14" s="142"/>
      <c r="F14" s="142"/>
      <c r="G14" s="142"/>
      <c r="H14" s="142"/>
      <c r="I14" s="121">
        <f t="shared" si="0"/>
        <v>0</v>
      </c>
      <c r="J14" s="122"/>
      <c r="K14" s="117"/>
      <c r="L14" s="117"/>
      <c r="M14" s="117"/>
    </row>
    <row r="15" spans="1:23" ht="20.100000000000001" customHeight="1" x14ac:dyDescent="0.2">
      <c r="B15" s="117"/>
      <c r="C15" s="120"/>
      <c r="D15" s="120"/>
      <c r="E15" s="142"/>
      <c r="F15" s="142"/>
      <c r="G15" s="142"/>
      <c r="H15" s="142"/>
      <c r="I15" s="121">
        <f t="shared" si="0"/>
        <v>0</v>
      </c>
      <c r="J15" s="122"/>
      <c r="K15" s="117"/>
      <c r="L15" s="117"/>
      <c r="M15" s="117"/>
    </row>
    <row r="16" spans="1:23" ht="20.100000000000001" customHeight="1" thickBot="1" x14ac:dyDescent="0.25">
      <c r="B16" s="117"/>
      <c r="C16" s="117"/>
      <c r="D16" s="117"/>
      <c r="E16" s="117"/>
      <c r="F16" s="117"/>
      <c r="G16" s="117"/>
      <c r="H16" s="123" t="s">
        <v>95</v>
      </c>
      <c r="I16" s="124">
        <f>SUM(I11:I15)</f>
        <v>0</v>
      </c>
      <c r="J16" s="117" t="s">
        <v>10</v>
      </c>
      <c r="K16" s="117"/>
      <c r="L16" s="117"/>
      <c r="M16" s="117"/>
      <c r="N16" s="28" t="s">
        <v>2</v>
      </c>
    </row>
    <row r="17" spans="1:16" x14ac:dyDescent="0.2">
      <c r="B17" s="117"/>
      <c r="C17" s="117"/>
      <c r="D17" s="117"/>
      <c r="E17" s="117"/>
      <c r="F17" s="117"/>
      <c r="G17" s="117"/>
      <c r="H17" s="117"/>
      <c r="I17" s="117"/>
      <c r="J17" s="117"/>
      <c r="K17" s="117"/>
      <c r="L17" s="117"/>
      <c r="M17" s="117"/>
    </row>
    <row r="18" spans="1:16" s="127" customFormat="1" ht="17.25" hidden="1" customHeight="1" x14ac:dyDescent="0.2">
      <c r="A18" s="28" t="s">
        <v>96</v>
      </c>
      <c r="B18" s="28"/>
      <c r="C18" s="116"/>
      <c r="D18" s="116"/>
      <c r="E18" s="116"/>
      <c r="F18" s="116"/>
      <c r="G18" s="116"/>
      <c r="H18" s="116"/>
      <c r="I18" s="116"/>
      <c r="J18" s="116"/>
      <c r="K18" s="116"/>
      <c r="L18" s="116"/>
      <c r="M18" s="116"/>
      <c r="N18" s="125"/>
      <c r="O18" s="125"/>
      <c r="P18" s="126"/>
    </row>
    <row r="19" spans="1:16" s="127" customFormat="1" ht="17.25" hidden="1" customHeight="1" x14ac:dyDescent="0.2">
      <c r="A19" s="28"/>
      <c r="B19" s="28" t="s">
        <v>97</v>
      </c>
      <c r="C19" s="116"/>
      <c r="D19" s="116"/>
      <c r="E19" s="116"/>
      <c r="F19" s="116"/>
      <c r="G19" s="116"/>
      <c r="H19" s="116"/>
      <c r="I19" s="116"/>
      <c r="J19" s="116"/>
      <c r="K19" s="116"/>
      <c r="L19" s="116"/>
      <c r="M19" s="116"/>
      <c r="P19" s="126"/>
    </row>
    <row r="20" spans="1:16" s="127" customFormat="1" ht="45" hidden="1" customHeight="1" x14ac:dyDescent="0.2">
      <c r="A20" s="28"/>
      <c r="B20" s="28"/>
      <c r="C20" s="118" t="s">
        <v>87</v>
      </c>
      <c r="D20" s="119" t="s">
        <v>88</v>
      </c>
      <c r="E20" s="119" t="s">
        <v>89</v>
      </c>
      <c r="F20" s="119" t="s">
        <v>90</v>
      </c>
      <c r="G20" s="119" t="s">
        <v>91</v>
      </c>
      <c r="H20" s="119" t="s">
        <v>92</v>
      </c>
      <c r="I20" s="119" t="s">
        <v>93</v>
      </c>
      <c r="J20" s="118" t="s">
        <v>41</v>
      </c>
      <c r="K20" s="116"/>
      <c r="L20" s="116"/>
      <c r="M20" s="116"/>
      <c r="N20" s="28" t="s">
        <v>94</v>
      </c>
      <c r="P20" s="126"/>
    </row>
    <row r="21" spans="1:16" s="127" customFormat="1" ht="20.100000000000001" hidden="1" customHeight="1" x14ac:dyDescent="0.2">
      <c r="A21" s="28"/>
      <c r="B21" s="28"/>
      <c r="C21" s="120"/>
      <c r="D21" s="120"/>
      <c r="E21" s="120"/>
      <c r="F21" s="120"/>
      <c r="G21" s="120"/>
      <c r="H21" s="120"/>
      <c r="I21" s="121">
        <f t="shared" ref="I21:I25" si="1">E21*F21*G21*H21</f>
        <v>0</v>
      </c>
      <c r="J21" s="122"/>
      <c r="K21" s="116"/>
      <c r="L21" s="116"/>
      <c r="M21" s="116"/>
      <c r="P21" s="126"/>
    </row>
    <row r="22" spans="1:16" s="127" customFormat="1" ht="20.100000000000001" hidden="1" customHeight="1" x14ac:dyDescent="0.2">
      <c r="A22" s="28"/>
      <c r="B22" s="28"/>
      <c r="C22" s="120"/>
      <c r="D22" s="120"/>
      <c r="E22" s="120"/>
      <c r="F22" s="120"/>
      <c r="G22" s="120"/>
      <c r="H22" s="120"/>
      <c r="I22" s="121">
        <f t="shared" si="1"/>
        <v>0</v>
      </c>
      <c r="J22" s="122"/>
      <c r="K22" s="116"/>
      <c r="L22" s="116"/>
      <c r="M22" s="116"/>
      <c r="P22" s="126"/>
    </row>
    <row r="23" spans="1:16" s="127" customFormat="1" ht="20.100000000000001" hidden="1" customHeight="1" x14ac:dyDescent="0.2">
      <c r="A23" s="28"/>
      <c r="B23" s="28"/>
      <c r="C23" s="120"/>
      <c r="D23" s="120"/>
      <c r="E23" s="120"/>
      <c r="F23" s="120"/>
      <c r="G23" s="120"/>
      <c r="H23" s="120"/>
      <c r="I23" s="121">
        <f t="shared" si="1"/>
        <v>0</v>
      </c>
      <c r="J23" s="122"/>
      <c r="K23" s="116"/>
      <c r="L23" s="116"/>
      <c r="M23" s="116"/>
      <c r="P23" s="126"/>
    </row>
    <row r="24" spans="1:16" s="127" customFormat="1" ht="20.100000000000001" hidden="1" customHeight="1" x14ac:dyDescent="0.2">
      <c r="A24" s="28"/>
      <c r="B24" s="28"/>
      <c r="C24" s="120"/>
      <c r="D24" s="120"/>
      <c r="E24" s="120"/>
      <c r="F24" s="120"/>
      <c r="G24" s="120"/>
      <c r="H24" s="120"/>
      <c r="I24" s="121">
        <f t="shared" si="1"/>
        <v>0</v>
      </c>
      <c r="J24" s="122"/>
      <c r="K24" s="116"/>
      <c r="L24" s="116"/>
      <c r="M24" s="116"/>
      <c r="P24" s="126"/>
    </row>
    <row r="25" spans="1:16" s="127" customFormat="1" ht="20.100000000000001" hidden="1" customHeight="1" x14ac:dyDescent="0.2">
      <c r="A25" s="28"/>
      <c r="B25" s="28"/>
      <c r="C25" s="120"/>
      <c r="D25" s="120"/>
      <c r="E25" s="120"/>
      <c r="F25" s="120"/>
      <c r="G25" s="120"/>
      <c r="H25" s="120"/>
      <c r="I25" s="121">
        <f t="shared" si="1"/>
        <v>0</v>
      </c>
      <c r="J25" s="122"/>
      <c r="K25" s="116"/>
      <c r="L25" s="116"/>
      <c r="M25" s="116"/>
      <c r="P25" s="126"/>
    </row>
    <row r="26" spans="1:16" s="127" customFormat="1" ht="20.100000000000001" hidden="1" customHeight="1" thickBot="1" x14ac:dyDescent="0.25">
      <c r="A26" s="28"/>
      <c r="B26" s="28"/>
      <c r="C26" s="117"/>
      <c r="D26" s="117"/>
      <c r="E26" s="117"/>
      <c r="F26" s="117"/>
      <c r="G26" s="117"/>
      <c r="H26" s="123" t="s">
        <v>98</v>
      </c>
      <c r="I26" s="124">
        <f>SUM(I21:I25)</f>
        <v>0</v>
      </c>
      <c r="J26" s="117" t="s">
        <v>10</v>
      </c>
      <c r="K26" s="116"/>
      <c r="L26" s="116"/>
      <c r="M26" s="116"/>
      <c r="N26" s="28" t="s">
        <v>2</v>
      </c>
      <c r="P26" s="126"/>
    </row>
    <row r="27" spans="1:16" s="127" customFormat="1" ht="17.25" customHeight="1" x14ac:dyDescent="0.2">
      <c r="A27" s="28"/>
      <c r="B27" s="28"/>
      <c r="C27" s="116"/>
      <c r="D27" s="116"/>
      <c r="E27" s="116"/>
      <c r="F27" s="116"/>
      <c r="G27" s="116"/>
      <c r="H27" s="116"/>
      <c r="I27" s="116"/>
      <c r="J27" s="116"/>
      <c r="K27" s="116"/>
      <c r="L27" s="116"/>
      <c r="M27" s="116"/>
      <c r="P27" s="126"/>
    </row>
    <row r="28" spans="1:16" s="127" customFormat="1" ht="17.25" customHeight="1" x14ac:dyDescent="0.2">
      <c r="A28" s="28" t="s">
        <v>110</v>
      </c>
      <c r="B28" s="28"/>
      <c r="C28" s="116"/>
      <c r="D28" s="116"/>
      <c r="E28" s="116"/>
      <c r="F28" s="116"/>
      <c r="G28" s="116"/>
      <c r="H28" s="116"/>
      <c r="I28" s="116"/>
      <c r="J28" s="116"/>
      <c r="K28" s="116"/>
      <c r="L28" s="128"/>
      <c r="M28" s="128"/>
      <c r="P28" s="126"/>
    </row>
    <row r="29" spans="1:16" s="127" customFormat="1" ht="17.25" customHeight="1" x14ac:dyDescent="0.2">
      <c r="A29" s="28"/>
      <c r="B29" s="202" t="s">
        <v>107</v>
      </c>
      <c r="C29" s="202"/>
      <c r="D29" s="202"/>
      <c r="E29" s="202"/>
      <c r="F29" s="202"/>
      <c r="G29" s="202"/>
      <c r="H29" s="202"/>
      <c r="I29" s="202"/>
      <c r="J29" s="202"/>
      <c r="K29" s="202"/>
      <c r="L29" s="202"/>
      <c r="M29" s="202"/>
      <c r="P29" s="126"/>
    </row>
    <row r="30" spans="1:16" s="127" customFormat="1" ht="33" customHeight="1" x14ac:dyDescent="0.2">
      <c r="A30" s="28"/>
      <c r="B30" s="117"/>
      <c r="C30" s="118" t="s">
        <v>99</v>
      </c>
      <c r="D30" s="199" t="s">
        <v>100</v>
      </c>
      <c r="E30" s="199"/>
      <c r="F30" s="199"/>
      <c r="G30" s="199"/>
      <c r="H30" s="199"/>
      <c r="I30" s="119" t="s">
        <v>101</v>
      </c>
      <c r="J30" s="118" t="s">
        <v>102</v>
      </c>
      <c r="K30" s="117"/>
      <c r="L30" s="117"/>
      <c r="M30" s="117"/>
      <c r="P30" s="126"/>
    </row>
    <row r="31" spans="1:16" s="127" customFormat="1" ht="20.100000000000001" customHeight="1" x14ac:dyDescent="0.2">
      <c r="A31" s="28"/>
      <c r="B31" s="117"/>
      <c r="C31" s="120"/>
      <c r="D31" s="203"/>
      <c r="E31" s="203"/>
      <c r="F31" s="203"/>
      <c r="G31" s="203"/>
      <c r="H31" s="203"/>
      <c r="I31" s="142"/>
      <c r="J31" s="129"/>
      <c r="K31" s="117"/>
      <c r="L31" s="117"/>
      <c r="M31" s="117"/>
      <c r="N31" s="28" t="s">
        <v>103</v>
      </c>
      <c r="P31" s="126"/>
    </row>
    <row r="32" spans="1:16" s="127" customFormat="1" ht="20.100000000000001" customHeight="1" x14ac:dyDescent="0.2">
      <c r="A32" s="28"/>
      <c r="B32" s="117"/>
      <c r="C32" s="120"/>
      <c r="D32" s="203"/>
      <c r="E32" s="203"/>
      <c r="F32" s="203"/>
      <c r="G32" s="203"/>
      <c r="H32" s="203"/>
      <c r="I32" s="142"/>
      <c r="J32" s="129"/>
      <c r="K32" s="117"/>
      <c r="L32" s="117"/>
      <c r="M32" s="117"/>
      <c r="N32" s="127" t="s">
        <v>104</v>
      </c>
      <c r="P32" s="126"/>
    </row>
    <row r="33" spans="1:16" s="127" customFormat="1" ht="20.100000000000001" customHeight="1" x14ac:dyDescent="0.2">
      <c r="A33" s="28"/>
      <c r="B33" s="117"/>
      <c r="C33" s="120"/>
      <c r="D33" s="203"/>
      <c r="E33" s="203"/>
      <c r="F33" s="203"/>
      <c r="G33" s="203"/>
      <c r="H33" s="203"/>
      <c r="I33" s="142"/>
      <c r="J33" s="129"/>
      <c r="K33" s="117"/>
      <c r="L33" s="117"/>
      <c r="M33" s="117"/>
      <c r="P33" s="126"/>
    </row>
    <row r="34" spans="1:16" s="127" customFormat="1" ht="20.100000000000001" customHeight="1" x14ac:dyDescent="0.2">
      <c r="A34" s="28"/>
      <c r="B34" s="117"/>
      <c r="C34" s="120"/>
      <c r="D34" s="203"/>
      <c r="E34" s="203"/>
      <c r="F34" s="203"/>
      <c r="G34" s="203"/>
      <c r="H34" s="203"/>
      <c r="I34" s="142"/>
      <c r="J34" s="129"/>
      <c r="K34" s="117"/>
      <c r="L34" s="117"/>
      <c r="M34" s="117"/>
      <c r="P34" s="126"/>
    </row>
    <row r="35" spans="1:16" s="127" customFormat="1" ht="20.100000000000001" customHeight="1" x14ac:dyDescent="0.2">
      <c r="A35" s="28"/>
      <c r="B35" s="117"/>
      <c r="C35" s="120"/>
      <c r="D35" s="203"/>
      <c r="E35" s="203"/>
      <c r="F35" s="203"/>
      <c r="G35" s="203"/>
      <c r="H35" s="203"/>
      <c r="I35" s="142"/>
      <c r="J35" s="129"/>
      <c r="K35" s="117"/>
      <c r="L35" s="117"/>
      <c r="M35" s="117"/>
      <c r="P35" s="126"/>
    </row>
    <row r="36" spans="1:16" s="127" customFormat="1" ht="19.5" customHeight="1" thickBot="1" x14ac:dyDescent="0.25">
      <c r="A36" s="28"/>
      <c r="B36" s="117"/>
      <c r="C36" s="130"/>
      <c r="D36" s="131"/>
      <c r="E36" s="131"/>
      <c r="F36" s="131"/>
      <c r="G36" s="131"/>
      <c r="H36" s="123" t="s">
        <v>108</v>
      </c>
      <c r="I36" s="124">
        <f>SUM(I31:I35)</f>
        <v>0</v>
      </c>
      <c r="J36" s="117" t="s">
        <v>105</v>
      </c>
      <c r="K36" s="117"/>
      <c r="L36" s="117"/>
      <c r="M36" s="117"/>
      <c r="N36" s="28" t="s">
        <v>2</v>
      </c>
      <c r="P36" s="126"/>
    </row>
    <row r="37" spans="1:16" s="127" customFormat="1" ht="17.25" customHeight="1" x14ac:dyDescent="0.2">
      <c r="A37" s="28"/>
      <c r="B37" s="28"/>
      <c r="C37" s="116"/>
      <c r="D37" s="116"/>
      <c r="E37" s="116"/>
      <c r="F37" s="116"/>
      <c r="G37" s="116"/>
      <c r="H37" s="116"/>
      <c r="I37" s="116"/>
      <c r="J37" s="116"/>
      <c r="K37" s="116"/>
      <c r="L37" s="128"/>
      <c r="M37" s="128"/>
      <c r="N37" s="114"/>
    </row>
    <row r="38" spans="1:16" s="127" customFormat="1" ht="17.25" hidden="1" customHeight="1" x14ac:dyDescent="0.2">
      <c r="A38" s="28" t="s">
        <v>106</v>
      </c>
      <c r="B38" s="28"/>
      <c r="C38" s="116"/>
      <c r="D38" s="116"/>
      <c r="E38" s="116"/>
      <c r="F38" s="116"/>
      <c r="G38" s="116"/>
      <c r="H38" s="116"/>
      <c r="I38" s="116"/>
      <c r="J38" s="116"/>
      <c r="K38" s="116"/>
      <c r="L38" s="128"/>
      <c r="M38" s="128"/>
    </row>
    <row r="39" spans="1:16" s="127" customFormat="1" ht="17.25" hidden="1" customHeight="1" x14ac:dyDescent="0.2">
      <c r="A39" s="116"/>
      <c r="B39" s="28" t="s">
        <v>107</v>
      </c>
      <c r="C39" s="116"/>
      <c r="D39" s="116"/>
      <c r="E39" s="116"/>
      <c r="F39" s="116"/>
      <c r="G39" s="116"/>
      <c r="H39" s="116"/>
      <c r="I39" s="116"/>
      <c r="J39" s="116"/>
      <c r="K39" s="116"/>
      <c r="L39" s="128"/>
      <c r="M39" s="128"/>
    </row>
    <row r="40" spans="1:16" s="127" customFormat="1" ht="30.75" hidden="1" customHeight="1" x14ac:dyDescent="0.2">
      <c r="A40" s="116"/>
      <c r="B40" s="28"/>
      <c r="C40" s="118" t="s">
        <v>99</v>
      </c>
      <c r="D40" s="199" t="s">
        <v>100</v>
      </c>
      <c r="E40" s="199"/>
      <c r="F40" s="199"/>
      <c r="G40" s="199"/>
      <c r="H40" s="199"/>
      <c r="I40" s="119" t="s">
        <v>101</v>
      </c>
      <c r="J40" s="118" t="s">
        <v>102</v>
      </c>
      <c r="K40" s="116"/>
      <c r="L40" s="128"/>
      <c r="M40" s="128"/>
    </row>
    <row r="41" spans="1:16" s="127" customFormat="1" ht="20.100000000000001" hidden="1" customHeight="1" x14ac:dyDescent="0.2">
      <c r="A41" s="116"/>
      <c r="B41" s="28"/>
      <c r="C41" s="120"/>
      <c r="D41" s="204"/>
      <c r="E41" s="204"/>
      <c r="F41" s="204"/>
      <c r="G41" s="204"/>
      <c r="H41" s="204"/>
      <c r="I41" s="120"/>
      <c r="J41" s="129"/>
      <c r="K41" s="116"/>
      <c r="L41" s="128"/>
      <c r="M41" s="128"/>
      <c r="N41" s="28" t="s">
        <v>103</v>
      </c>
    </row>
    <row r="42" spans="1:16" s="127" customFormat="1" ht="20.100000000000001" hidden="1" customHeight="1" x14ac:dyDescent="0.2">
      <c r="A42" s="116"/>
      <c r="B42" s="28"/>
      <c r="C42" s="120"/>
      <c r="D42" s="204"/>
      <c r="E42" s="204"/>
      <c r="F42" s="204"/>
      <c r="G42" s="204"/>
      <c r="H42" s="204"/>
      <c r="I42" s="120"/>
      <c r="J42" s="129"/>
      <c r="K42" s="116"/>
      <c r="L42" s="128"/>
      <c r="M42" s="128"/>
      <c r="N42" s="127" t="s">
        <v>104</v>
      </c>
    </row>
    <row r="43" spans="1:16" s="127" customFormat="1" ht="20.100000000000001" hidden="1" customHeight="1" x14ac:dyDescent="0.2">
      <c r="A43" s="116"/>
      <c r="B43" s="28"/>
      <c r="C43" s="120"/>
      <c r="D43" s="204"/>
      <c r="E43" s="204"/>
      <c r="F43" s="204"/>
      <c r="G43" s="204"/>
      <c r="H43" s="204"/>
      <c r="I43" s="120"/>
      <c r="J43" s="129"/>
      <c r="K43" s="116"/>
      <c r="L43" s="128"/>
      <c r="M43" s="128"/>
    </row>
    <row r="44" spans="1:16" s="127" customFormat="1" ht="20.100000000000001" hidden="1" customHeight="1" x14ac:dyDescent="0.2">
      <c r="A44" s="116"/>
      <c r="B44" s="28"/>
      <c r="C44" s="120"/>
      <c r="D44" s="204"/>
      <c r="E44" s="204"/>
      <c r="F44" s="204"/>
      <c r="G44" s="204"/>
      <c r="H44" s="204"/>
      <c r="I44" s="120"/>
      <c r="J44" s="129"/>
      <c r="K44" s="116"/>
      <c r="L44" s="128"/>
      <c r="M44" s="128"/>
    </row>
    <row r="45" spans="1:16" s="127" customFormat="1" ht="20.100000000000001" hidden="1" customHeight="1" x14ac:dyDescent="0.2">
      <c r="A45" s="116"/>
      <c r="B45" s="28"/>
      <c r="C45" s="120"/>
      <c r="D45" s="204"/>
      <c r="E45" s="204"/>
      <c r="F45" s="204"/>
      <c r="G45" s="204"/>
      <c r="H45" s="204"/>
      <c r="I45" s="120"/>
      <c r="J45" s="129"/>
      <c r="K45" s="116"/>
      <c r="L45" s="128"/>
      <c r="M45" s="128"/>
    </row>
    <row r="46" spans="1:16" s="127" customFormat="1" ht="20.25" hidden="1" customHeight="1" thickBot="1" x14ac:dyDescent="0.25">
      <c r="A46" s="116"/>
      <c r="B46" s="28"/>
      <c r="C46" s="130"/>
      <c r="D46" s="131"/>
      <c r="E46" s="131"/>
      <c r="F46" s="131"/>
      <c r="G46" s="131"/>
      <c r="H46" s="123" t="s">
        <v>108</v>
      </c>
      <c r="I46" s="124">
        <f>SUM(I41:I45)</f>
        <v>0</v>
      </c>
      <c r="J46" s="117" t="s">
        <v>105</v>
      </c>
      <c r="K46" s="116"/>
      <c r="L46" s="128"/>
      <c r="M46" s="128"/>
      <c r="N46" s="28" t="s">
        <v>2</v>
      </c>
    </row>
    <row r="47" spans="1:16" s="127" customFormat="1" ht="17.25" hidden="1" customHeight="1" x14ac:dyDescent="0.2">
      <c r="A47" s="116"/>
      <c r="B47" s="28"/>
      <c r="C47" s="116"/>
      <c r="D47" s="116"/>
      <c r="E47" s="116"/>
      <c r="F47" s="116"/>
      <c r="G47" s="116"/>
      <c r="H47" s="116"/>
      <c r="I47" s="116"/>
      <c r="J47" s="116"/>
      <c r="K47" s="116"/>
      <c r="L47" s="128"/>
      <c r="M47" s="128"/>
    </row>
    <row r="48" spans="1:16" s="127" customFormat="1" ht="17.25" customHeight="1" x14ac:dyDescent="0.2">
      <c r="C48" s="132"/>
      <c r="D48" s="132"/>
      <c r="E48" s="132"/>
      <c r="F48" s="132"/>
      <c r="G48" s="133"/>
      <c r="H48" s="133"/>
      <c r="O48" s="114"/>
    </row>
    <row r="49" spans="3:15" s="127" customFormat="1" ht="17.25" customHeight="1" x14ac:dyDescent="0.2">
      <c r="C49" s="132"/>
      <c r="D49" s="132"/>
      <c r="E49" s="132"/>
      <c r="F49" s="132"/>
      <c r="G49" s="133"/>
      <c r="H49" s="133"/>
      <c r="O49" s="114"/>
    </row>
    <row r="50" spans="3:15" s="127" customFormat="1" ht="17.25" customHeight="1" x14ac:dyDescent="0.2">
      <c r="E50" s="35"/>
      <c r="F50" s="35"/>
    </row>
    <row r="51" spans="3:15" s="127" customFormat="1" ht="17.25" customHeight="1" x14ac:dyDescent="0.2">
      <c r="C51" s="35"/>
      <c r="D51" s="35"/>
      <c r="E51" s="35"/>
      <c r="F51" s="115"/>
      <c r="G51" s="115"/>
      <c r="H51" s="115"/>
    </row>
    <row r="52" spans="3:15" s="127" customFormat="1" ht="17.25" customHeight="1" x14ac:dyDescent="0.2">
      <c r="C52" s="134"/>
      <c r="D52" s="134"/>
      <c r="E52" s="134"/>
      <c r="F52" s="134"/>
      <c r="G52" s="35"/>
      <c r="H52" s="35"/>
      <c r="I52" s="35"/>
      <c r="J52" s="35"/>
    </row>
    <row r="53" spans="3:15" s="127" customFormat="1" ht="17.25" customHeight="1" x14ac:dyDescent="0.2">
      <c r="C53" s="134"/>
      <c r="D53" s="134"/>
      <c r="E53" s="134"/>
      <c r="F53" s="134"/>
      <c r="G53" s="20"/>
      <c r="H53" s="20"/>
      <c r="I53" s="135"/>
      <c r="J53" s="135"/>
    </row>
    <row r="54" spans="3:15" s="127" customFormat="1" ht="17.25" customHeight="1" x14ac:dyDescent="0.2">
      <c r="C54" s="134"/>
      <c r="D54" s="134"/>
      <c r="E54" s="134"/>
      <c r="F54" s="134"/>
      <c r="G54" s="20"/>
      <c r="H54" s="20"/>
      <c r="I54" s="135"/>
      <c r="J54" s="135"/>
    </row>
    <row r="55" spans="3:15" s="127" customFormat="1" ht="17.25" customHeight="1" x14ac:dyDescent="0.2">
      <c r="C55" s="134"/>
      <c r="D55" s="134"/>
      <c r="E55" s="134"/>
      <c r="F55" s="134"/>
      <c r="G55" s="20"/>
      <c r="H55" s="20"/>
      <c r="I55" s="135"/>
      <c r="J55" s="135"/>
    </row>
    <row r="56" spans="3:15" s="127" customFormat="1" ht="17.25" customHeight="1" x14ac:dyDescent="0.2">
      <c r="C56" s="134"/>
      <c r="D56" s="134"/>
      <c r="E56" s="134"/>
      <c r="F56" s="134"/>
      <c r="G56" s="20"/>
      <c r="H56" s="20"/>
      <c r="I56" s="135"/>
      <c r="J56" s="135"/>
    </row>
    <row r="57" spans="3:15" s="127" customFormat="1" ht="17.25" customHeight="1" x14ac:dyDescent="0.2">
      <c r="C57" s="134"/>
      <c r="D57" s="134"/>
      <c r="E57" s="134"/>
      <c r="F57" s="134"/>
      <c r="G57" s="20"/>
      <c r="H57" s="20"/>
      <c r="I57" s="135"/>
      <c r="J57" s="135"/>
    </row>
    <row r="58" spans="3:15" s="127" customFormat="1" ht="17.25" customHeight="1" x14ac:dyDescent="0.2">
      <c r="C58" s="134"/>
      <c r="D58" s="134"/>
      <c r="E58" s="134"/>
      <c r="F58" s="134"/>
      <c r="G58" s="20"/>
      <c r="H58" s="20"/>
      <c r="I58" s="135"/>
      <c r="J58" s="135"/>
      <c r="N58" s="114"/>
      <c r="O58" s="114"/>
    </row>
    <row r="59" spans="3:15" s="127" customFormat="1" ht="17.25" customHeight="1" x14ac:dyDescent="0.2">
      <c r="C59" s="35"/>
      <c r="D59" s="35"/>
      <c r="E59" s="35"/>
      <c r="F59" s="35"/>
      <c r="G59" s="35"/>
      <c r="H59" s="35"/>
    </row>
    <row r="60" spans="3:15" s="127" customFormat="1" ht="17.25" customHeight="1" x14ac:dyDescent="0.2">
      <c r="C60" s="136"/>
      <c r="D60" s="136"/>
      <c r="E60" s="136"/>
      <c r="F60" s="136"/>
      <c r="G60" s="136"/>
      <c r="H60" s="136"/>
      <c r="I60" s="136"/>
      <c r="J60" s="136"/>
    </row>
    <row r="61" spans="3:15" s="127" customFormat="1" ht="17.25" customHeight="1" x14ac:dyDescent="0.2">
      <c r="C61" s="136"/>
      <c r="D61" s="136"/>
      <c r="E61" s="136"/>
      <c r="F61" s="136"/>
      <c r="G61" s="136"/>
      <c r="H61" s="136"/>
      <c r="I61" s="136"/>
      <c r="J61" s="136"/>
    </row>
    <row r="62" spans="3:15" s="127" customFormat="1" x14ac:dyDescent="0.2">
      <c r="C62" s="35"/>
      <c r="D62" s="35"/>
      <c r="E62" s="35"/>
      <c r="F62" s="35"/>
    </row>
  </sheetData>
  <mergeCells count="17">
    <mergeCell ref="D41:H41"/>
    <mergeCell ref="D42:H42"/>
    <mergeCell ref="D43:H43"/>
    <mergeCell ref="D44:H44"/>
    <mergeCell ref="D45:H45"/>
    <mergeCell ref="D40:H40"/>
    <mergeCell ref="A1:R1"/>
    <mergeCell ref="B2:M2"/>
    <mergeCell ref="J5:L5"/>
    <mergeCell ref="B9:M9"/>
    <mergeCell ref="B29:M29"/>
    <mergeCell ref="D30:H30"/>
    <mergeCell ref="D31:H31"/>
    <mergeCell ref="D32:H32"/>
    <mergeCell ref="D33:H33"/>
    <mergeCell ref="D34:H34"/>
    <mergeCell ref="D35:H35"/>
  </mergeCells>
  <phoneticPr fontId="4"/>
  <conditionalFormatting sqref="I6:M7 J5:M5">
    <cfRule type="expression" dxfId="1" priority="1">
      <formula>#REF!=""</formula>
    </cfRule>
  </conditionalFormatting>
  <printOptions horizontalCentered="1"/>
  <pageMargins left="0.70866141732283472" right="0.70866141732283472" top="0.74803149606299213" bottom="0.74803149606299213" header="0.31496062992125984" footer="0.31496062992125984"/>
  <pageSetup paperSize="9" scale="72" orientation="portrait" r:id="rId1"/>
  <rowBreaks count="1" manualBreakCount="1">
    <brk id="10" max="11" man="1"/>
  </rowBreaks>
  <colBreaks count="1" manualBreakCount="1">
    <brk id="2" max="4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8"/>
  <sheetViews>
    <sheetView view="pageBreakPreview" zoomScaleNormal="100" zoomScaleSheetLayoutView="100" workbookViewId="0">
      <selection activeCell="E25" sqref="E25"/>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6.4414062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88" t="s">
        <v>113</v>
      </c>
      <c r="B1" s="188"/>
      <c r="C1" s="188"/>
      <c r="D1" s="188"/>
      <c r="E1" s="188"/>
      <c r="F1" s="188"/>
      <c r="G1" s="188"/>
      <c r="H1" s="188"/>
      <c r="I1" s="188"/>
      <c r="J1" s="188"/>
      <c r="K1" s="188"/>
      <c r="L1" s="188"/>
      <c r="M1" s="188"/>
      <c r="N1" s="188"/>
      <c r="O1" s="188"/>
      <c r="P1" s="22"/>
      <c r="Q1" s="22"/>
      <c r="R1" s="22"/>
      <c r="S1" s="22"/>
    </row>
    <row r="2" spans="1:19" x14ac:dyDescent="0.2">
      <c r="E2" s="22"/>
      <c r="F2" s="23"/>
      <c r="G2" s="23"/>
      <c r="H2" s="22"/>
      <c r="I2" s="22"/>
      <c r="J2" s="22"/>
      <c r="K2" s="22"/>
      <c r="L2" s="22"/>
      <c r="M2" s="22"/>
      <c r="N2" s="22"/>
      <c r="O2" s="22"/>
      <c r="P2" s="22"/>
      <c r="Q2" s="22"/>
      <c r="R2" s="22"/>
      <c r="S2" s="22"/>
    </row>
    <row r="3" spans="1:19" x14ac:dyDescent="0.2">
      <c r="E3" s="22"/>
      <c r="F3" s="23"/>
      <c r="G3" s="23"/>
      <c r="H3" s="22"/>
      <c r="I3" s="22"/>
      <c r="J3" s="22"/>
      <c r="K3" s="22"/>
      <c r="L3" s="22"/>
      <c r="M3" s="22"/>
      <c r="N3" s="22"/>
      <c r="O3" s="22"/>
      <c r="P3" s="22"/>
      <c r="Q3" s="22"/>
      <c r="R3" s="22"/>
      <c r="S3" s="22"/>
    </row>
    <row r="4" spans="1:19" x14ac:dyDescent="0.2">
      <c r="F4" s="22"/>
      <c r="G4" s="21"/>
      <c r="H4" s="11"/>
      <c r="I4" s="11"/>
      <c r="J4" s="11"/>
      <c r="K4" s="11"/>
      <c r="L4" s="11"/>
      <c r="M4" s="11"/>
      <c r="N4" s="11"/>
      <c r="O4" s="11"/>
      <c r="P4" s="11"/>
      <c r="Q4" s="11"/>
      <c r="R4" s="11"/>
      <c r="S4" s="11"/>
    </row>
    <row r="5" spans="1:19" ht="15" thickBot="1" x14ac:dyDescent="0.25">
      <c r="A5" s="18"/>
      <c r="B5" s="18"/>
      <c r="C5" s="18"/>
      <c r="D5" s="18"/>
      <c r="E5" s="18"/>
      <c r="F5" s="12"/>
      <c r="G5" s="12" t="s">
        <v>15</v>
      </c>
      <c r="H5" s="94">
        <f>'シート1.補助金額計算書'!E11</f>
        <v>0</v>
      </c>
      <c r="I5" s="82"/>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42</v>
      </c>
      <c r="B8" s="10"/>
      <c r="C8" s="9"/>
    </row>
    <row r="9" spans="1:19" x14ac:dyDescent="0.2">
      <c r="B9" s="9" t="s">
        <v>45</v>
      </c>
      <c r="C9" s="9"/>
      <c r="F9" s="10"/>
    </row>
    <row r="10" spans="1:19" x14ac:dyDescent="0.2">
      <c r="C10" s="9"/>
      <c r="F10" s="10"/>
      <c r="G10" s="16"/>
    </row>
    <row r="11" spans="1:19" ht="18" customHeight="1" x14ac:dyDescent="0.2">
      <c r="C11" s="216" t="s">
        <v>70</v>
      </c>
      <c r="D11" s="216"/>
      <c r="E11" s="216" t="s">
        <v>71</v>
      </c>
      <c r="F11" s="216"/>
      <c r="G11" s="75" t="s">
        <v>116</v>
      </c>
      <c r="H11" s="72" t="s">
        <v>43</v>
      </c>
      <c r="I11" s="79"/>
    </row>
    <row r="12" spans="1:19" ht="18" customHeight="1" x14ac:dyDescent="0.2">
      <c r="C12" s="217" t="s">
        <v>81</v>
      </c>
      <c r="D12" s="218"/>
      <c r="E12" s="138" t="s">
        <v>111</v>
      </c>
      <c r="F12" s="105"/>
      <c r="G12" s="104"/>
      <c r="H12" s="224" t="s">
        <v>44</v>
      </c>
      <c r="I12" s="80"/>
    </row>
    <row r="13" spans="1:19" ht="18" customHeight="1" x14ac:dyDescent="0.2">
      <c r="C13" s="219"/>
      <c r="D13" s="220"/>
      <c r="E13" s="137"/>
      <c r="F13" s="106"/>
      <c r="G13" s="107"/>
      <c r="H13" s="224"/>
      <c r="I13" s="80"/>
      <c r="J13" s="13"/>
      <c r="K13" s="13"/>
    </row>
    <row r="14" spans="1:19" ht="18" customHeight="1" x14ac:dyDescent="0.2">
      <c r="C14" s="206" t="s">
        <v>31</v>
      </c>
      <c r="D14" s="207"/>
      <c r="E14" s="208"/>
      <c r="F14" s="70">
        <f>SUM(F12:F13)</f>
        <v>0</v>
      </c>
      <c r="G14" s="89">
        <f>SUM(G12:G13)</f>
        <v>0</v>
      </c>
      <c r="H14" s="224"/>
      <c r="I14" s="80"/>
      <c r="J14" s="13" t="s">
        <v>2</v>
      </c>
      <c r="K14" s="13"/>
    </row>
    <row r="15" spans="1:19" ht="27" customHeight="1" x14ac:dyDescent="0.2">
      <c r="C15" s="223"/>
      <c r="D15" s="223"/>
      <c r="E15" s="223"/>
      <c r="F15" s="223"/>
      <c r="G15" s="223"/>
      <c r="K15" s="13"/>
    </row>
    <row r="16" spans="1:19" ht="17.25" customHeight="1" x14ac:dyDescent="0.2">
      <c r="A16" s="9" t="s">
        <v>50</v>
      </c>
      <c r="C16" s="9"/>
    </row>
    <row r="17" spans="3:11" ht="17.25" customHeight="1" thickBot="1" x14ac:dyDescent="0.25">
      <c r="E17" s="16"/>
      <c r="F17" s="16" t="s">
        <v>6</v>
      </c>
    </row>
    <row r="18" spans="3:11" ht="17.25" customHeight="1" thickBot="1" x14ac:dyDescent="0.25">
      <c r="C18" s="75" t="s">
        <v>8</v>
      </c>
      <c r="D18" s="214" t="s">
        <v>117</v>
      </c>
      <c r="E18" s="215"/>
      <c r="F18" s="75" t="s">
        <v>40</v>
      </c>
      <c r="G18" s="75" t="s">
        <v>118</v>
      </c>
      <c r="H18" s="90" t="s">
        <v>16</v>
      </c>
      <c r="I18" s="81"/>
      <c r="K18" s="73"/>
    </row>
    <row r="19" spans="3:11" ht="18.75" customHeight="1" x14ac:dyDescent="0.2">
      <c r="C19" s="76"/>
      <c r="D19" s="212"/>
      <c r="E19" s="213"/>
      <c r="F19" s="92"/>
      <c r="G19" s="77">
        <f>ROUNDDOWN(D19,-3)</f>
        <v>0</v>
      </c>
      <c r="H19" s="209" t="s">
        <v>17</v>
      </c>
      <c r="I19" s="81"/>
    </row>
    <row r="20" spans="3:11" ht="18.75" customHeight="1" x14ac:dyDescent="0.2">
      <c r="C20" s="75" t="s">
        <v>8</v>
      </c>
      <c r="D20" s="214" t="s">
        <v>119</v>
      </c>
      <c r="E20" s="215"/>
      <c r="F20" s="75" t="s">
        <v>40</v>
      </c>
      <c r="G20" s="75" t="s">
        <v>120</v>
      </c>
      <c r="H20" s="210"/>
      <c r="I20" s="81"/>
    </row>
    <row r="21" spans="3:11" ht="18.75" customHeight="1" x14ac:dyDescent="0.2">
      <c r="C21" s="76"/>
      <c r="D21" s="212"/>
      <c r="E21" s="213"/>
      <c r="F21" s="92"/>
      <c r="G21" s="77">
        <f>ROUNDDOWN(D21,-3)</f>
        <v>0</v>
      </c>
      <c r="H21" s="210"/>
      <c r="I21" s="81"/>
    </row>
    <row r="22" spans="3:11" ht="18.75" customHeight="1" x14ac:dyDescent="0.2">
      <c r="C22" s="75" t="s">
        <v>8</v>
      </c>
      <c r="D22" s="214" t="s">
        <v>121</v>
      </c>
      <c r="E22" s="215"/>
      <c r="F22" s="75" t="s">
        <v>40</v>
      </c>
      <c r="G22" s="75" t="s">
        <v>122</v>
      </c>
      <c r="H22" s="210"/>
      <c r="I22" s="81"/>
    </row>
    <row r="23" spans="3:11" ht="18.75" customHeight="1" thickBot="1" x14ac:dyDescent="0.25">
      <c r="C23" s="76"/>
      <c r="D23" s="212"/>
      <c r="E23" s="213"/>
      <c r="F23" s="92"/>
      <c r="G23" s="77">
        <f>ROUNDDOWN(D23,-3)</f>
        <v>0</v>
      </c>
      <c r="H23" s="210"/>
      <c r="I23" s="81"/>
    </row>
    <row r="24" spans="3:11" ht="18.75" customHeight="1" thickBot="1" x14ac:dyDescent="0.25">
      <c r="C24" s="221" t="s">
        <v>123</v>
      </c>
      <c r="D24" s="225"/>
      <c r="E24" s="225"/>
      <c r="F24" s="226"/>
      <c r="G24" s="91">
        <f>G19+G21+G23</f>
        <v>0</v>
      </c>
      <c r="H24" s="211"/>
      <c r="I24" s="13" t="s">
        <v>2</v>
      </c>
      <c r="J24" s="13" t="s">
        <v>2</v>
      </c>
    </row>
    <row r="25" spans="3:11" ht="18.75" customHeight="1" x14ac:dyDescent="0.2">
      <c r="C25" s="83"/>
      <c r="D25" s="83"/>
      <c r="E25" s="83"/>
      <c r="F25" s="83"/>
      <c r="G25" s="84"/>
      <c r="H25" s="85"/>
      <c r="I25" s="85"/>
      <c r="J25" s="13"/>
      <c r="K25" s="13"/>
    </row>
    <row r="26" spans="3:11" ht="18.75" hidden="1" customHeight="1" thickBot="1" x14ac:dyDescent="0.25">
      <c r="C26" s="75" t="s">
        <v>51</v>
      </c>
      <c r="D26" s="221"/>
      <c r="E26" s="222"/>
      <c r="F26" s="86"/>
      <c r="G26" s="87"/>
      <c r="H26" s="88"/>
      <c r="I26" s="85"/>
      <c r="J26" s="13"/>
      <c r="K26" s="13"/>
    </row>
    <row r="27" spans="3:11" ht="29.1" customHeight="1" x14ac:dyDescent="0.2">
      <c r="C27" s="205"/>
      <c r="D27" s="205"/>
      <c r="E27" s="205"/>
      <c r="F27" s="205"/>
      <c r="G27" s="205"/>
      <c r="H27" s="205"/>
      <c r="I27" s="78"/>
    </row>
    <row r="28" spans="3:11" ht="29.25" customHeight="1" x14ac:dyDescent="0.2">
      <c r="C28" s="205"/>
      <c r="D28" s="205"/>
      <c r="E28" s="205"/>
      <c r="F28" s="205"/>
      <c r="G28" s="205"/>
      <c r="H28" s="205"/>
      <c r="I28" s="78"/>
    </row>
  </sheetData>
  <mergeCells count="17">
    <mergeCell ref="A1:O1"/>
    <mergeCell ref="C11:D11"/>
    <mergeCell ref="E11:F11"/>
    <mergeCell ref="C12:D13"/>
    <mergeCell ref="D26:E26"/>
    <mergeCell ref="C15:G15"/>
    <mergeCell ref="H12:H14"/>
    <mergeCell ref="D20:E20"/>
    <mergeCell ref="D23:E23"/>
    <mergeCell ref="C24:F24"/>
    <mergeCell ref="C27:H28"/>
    <mergeCell ref="C14:E14"/>
    <mergeCell ref="H19:H24"/>
    <mergeCell ref="D21:E21"/>
    <mergeCell ref="D22:E22"/>
    <mergeCell ref="D18:E18"/>
    <mergeCell ref="D19:E19"/>
  </mergeCells>
  <phoneticPr fontId="4"/>
  <conditionalFormatting sqref="G5:I7">
    <cfRule type="expression" dxfId="0" priority="1">
      <formula>#REF!=""</formula>
    </cfRule>
  </conditionalFormatting>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シート1.補助金額計算書</vt:lpstr>
      <vt:lpstr>シート２.運行対象経費・補助金額（鉄道）</vt:lpstr>
      <vt:lpstr>シート３①.BD鉄道（車両キロ・輸送人員実績)</vt:lpstr>
      <vt:lpstr>シート４-②.BD鉄道（運行経費・他国庫補助金）</vt:lpstr>
      <vt:lpstr>シート1.補助金額計算書!Print_Area</vt:lpstr>
      <vt:lpstr>'シート２.運行対象経費・補助金額（鉄道）'!Print_Area</vt:lpstr>
      <vt:lpstr>'シート３①.BD鉄道（車両キロ・輸送人員実績)'!Print_Area</vt:lpstr>
      <vt:lpstr>'シート４-②.BD鉄道（運行経費・他国庫補助金）'!Print_Area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2026-05-18T10:06:57Z</dcterms:modified>
</cp:coreProperties>
</file>