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xr:revisionPtr revIDLastSave="0" documentId="13_ncr:1_{A176EA8C-2434-4B0A-A405-2B55A249A01E}" xr6:coauthVersionLast="36" xr6:coauthVersionMax="36" xr10:uidLastSave="{00000000-0000-0000-0000-000000000000}"/>
  <bookViews>
    <workbookView xWindow="-120" yWindow="-120" windowWidth="20616" windowHeight="11160" tabRatio="969" activeTab="3" xr2:uid="{00000000-000D-0000-FFFF-FFFF00000000}"/>
  </bookViews>
  <sheets>
    <sheet name="シート1.補助金額計算書" sheetId="13" r:id="rId1"/>
    <sheet name="シート２.運行対象経費・補助金額（LPガス）" sheetId="15" r:id="rId2"/>
    <sheet name="シート２.運行対象経費・補助金額（ガソリン）" sheetId="22" r:id="rId3"/>
    <sheet name="シート２.運行対象経費・補助金額（軽油）" sheetId="24" r:id="rId4"/>
    <sheet name="シート３.BDタクシー（燃料消費量・走行キロ・輸送人員）" sheetId="26" r:id="rId5"/>
    <sheet name="シート４-②.BDタクシー（運行経費・他国庫補助金）LPガス" sheetId="14" r:id="rId6"/>
    <sheet name="シート４-②.BDタクシー（運行経費・他国庫補助金）ガソリン" sheetId="23" r:id="rId7"/>
    <sheet name="シート４-②.BDタクシー（運行経費・他国庫補助金）軽油" sheetId="25" r:id="rId8"/>
  </sheets>
  <definedNames>
    <definedName name="_xlnm.Print_Area" localSheetId="0">'シート1.補助金額計算書'!$A$1:$N$31</definedName>
    <definedName name="_xlnm.Print_Area" localSheetId="1">'シート２.運行対象経費・補助金額（LPガス）'!$A$1:$O$59</definedName>
    <definedName name="_xlnm.Print_Area" localSheetId="2">'シート２.運行対象経費・補助金額（ガソリン）'!$A$1:$O$59</definedName>
    <definedName name="_xlnm.Print_Area" localSheetId="3">'シート２.運行対象経費・補助金額（軽油）'!$A$1:$O$59</definedName>
    <definedName name="_xlnm.Print_Area" localSheetId="5">'シート４-②.BDタクシー（運行経費・他国庫補助金）LPガス'!$A$1:$H$38</definedName>
    <definedName name="_xlnm.Print_Area" localSheetId="6">'シート４-②.BDタクシー（運行経費・他国庫補助金）ガソリン'!$A$1:$I$38</definedName>
    <definedName name="_xlnm.Print_Area" localSheetId="7">'シート４-②.BDタクシー（運行経費・他国庫補助金）軽油'!$A$1:$I$38</definedName>
  </definedNames>
  <calcPr calcId="191029"/>
</workbook>
</file>

<file path=xl/calcChain.xml><?xml version="1.0" encoding="utf-8"?>
<calcChain xmlns="http://schemas.openxmlformats.org/spreadsheetml/2006/main">
  <c r="A4" i="24" l="1"/>
  <c r="A4" i="22"/>
  <c r="A4" i="15"/>
  <c r="M4" i="26" l="1"/>
  <c r="K35" i="15"/>
  <c r="K35" i="22"/>
  <c r="K35" i="24"/>
  <c r="K22" i="24"/>
  <c r="K22" i="22"/>
  <c r="K22" i="15"/>
  <c r="G12" i="23" l="1"/>
  <c r="N22" i="26"/>
  <c r="N21" i="26"/>
  <c r="N20" i="26"/>
  <c r="G12" i="25" s="1"/>
  <c r="N16" i="26"/>
  <c r="N15" i="26"/>
  <c r="N14" i="26"/>
  <c r="N10" i="26"/>
  <c r="N9" i="26"/>
  <c r="N8" i="26"/>
  <c r="G12" i="14" s="1"/>
  <c r="G33" i="25" l="1"/>
  <c r="G31" i="25"/>
  <c r="G29" i="25"/>
  <c r="G27" i="25"/>
  <c r="G25" i="25"/>
  <c r="G33" i="23"/>
  <c r="G31" i="23"/>
  <c r="G29" i="23"/>
  <c r="G27" i="23"/>
  <c r="G25" i="23"/>
  <c r="G19" i="23"/>
  <c r="G21" i="23"/>
  <c r="G23" i="23"/>
  <c r="G33" i="14"/>
  <c r="G31" i="14"/>
  <c r="G29" i="14"/>
  <c r="G27" i="14"/>
  <c r="G25" i="14"/>
  <c r="G34" i="23" l="1"/>
  <c r="G14" i="25" l="1"/>
  <c r="G23" i="14" l="1"/>
  <c r="G21" i="14"/>
  <c r="G19" i="14"/>
  <c r="G34" i="14" s="1"/>
  <c r="G23" i="25"/>
  <c r="G21" i="25"/>
  <c r="G19" i="25"/>
  <c r="G34" i="25" s="1"/>
  <c r="G14" i="14" l="1"/>
  <c r="K20" i="15" s="1"/>
  <c r="K24" i="15" l="1"/>
  <c r="K43" i="22"/>
  <c r="K43" i="24"/>
  <c r="L8" i="15"/>
  <c r="K20" i="24" l="1"/>
  <c r="K24" i="24" s="1"/>
  <c r="F14" i="25"/>
  <c r="G15" i="24" s="1"/>
  <c r="H5" i="25"/>
  <c r="K55" i="24"/>
  <c r="K40" i="24"/>
  <c r="K27" i="24"/>
  <c r="K13" i="24"/>
  <c r="L8" i="24"/>
  <c r="K32" i="24" l="1"/>
  <c r="K46" i="24" s="1"/>
  <c r="K49" i="24" s="1"/>
  <c r="G14" i="23"/>
  <c r="K20" i="22" s="1"/>
  <c r="K24" i="22" s="1"/>
  <c r="F14" i="23"/>
  <c r="G15" i="22" s="1"/>
  <c r="H5" i="23"/>
  <c r="K55" i="22"/>
  <c r="K40" i="22"/>
  <c r="K27" i="22"/>
  <c r="K13" i="22"/>
  <c r="L8" i="22"/>
  <c r="K32" i="22" l="1"/>
  <c r="K46" i="22" s="1"/>
  <c r="K49" i="22" s="1"/>
  <c r="K57" i="24"/>
  <c r="K21" i="13"/>
  <c r="K55" i="15"/>
  <c r="K43" i="15" l="1"/>
  <c r="K27" i="15"/>
  <c r="K32" i="15" s="1"/>
  <c r="K46" i="15" l="1"/>
  <c r="K49" i="15" s="1"/>
  <c r="H5" i="14" l="1"/>
  <c r="K13" i="15" l="1"/>
  <c r="K19" i="13" l="1"/>
  <c r="K57" i="22"/>
  <c r="K20" i="13"/>
  <c r="F14" i="14"/>
  <c r="G15" i="15" s="1"/>
  <c r="K22" i="13" l="1"/>
  <c r="M22" i="13" s="1"/>
  <c r="K57" i="15"/>
  <c r="K40" i="15"/>
</calcChain>
</file>

<file path=xl/sharedStrings.xml><?xml version="1.0" encoding="utf-8"?>
<sst xmlns="http://schemas.openxmlformats.org/spreadsheetml/2006/main" count="488" uniqueCount="152">
  <si>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</si>
  <si>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</si>
  <si>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</si>
  <si>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</si>
  <si>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</si>
  <si>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</si>
  <si>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</si>
  <si>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</si>
  <si>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</si>
  <si>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</si>
  <si>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</si>
  <si>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</si>
  <si>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</si>
  <si>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</si>
  <si>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</si>
  <si>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</si>
  <si>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</si>
  <si>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</si>
  <si>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</si>
  <si>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</si>
  <si>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</si>
  <si>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</si>
  <si>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</si>
  <si>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</si>
  <si>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</si>
  <si>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</si>
  <si>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</si>
  <si>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</si>
  <si>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</si>
  <si>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</si>
  <si>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</si>
  <si>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</si>
  <si>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</si>
  <si>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</si>
  <si>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</si>
  <si>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</si>
  <si>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</si>
  <si>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</si>
  <si>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</si>
  <si>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</si>
  <si>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</si>
  <si>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</si>
  <si>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</si>
  <si>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</si>
  <si>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</si>
  <si>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</si>
  <si>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</si>
  <si>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</si>
  <si>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</si>
  <si>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</si>
  <si>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</si>
  <si>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</si>
  <si>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</si>
  <si>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</si>
  <si>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</si>
  <si>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</si>
  <si>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</si>
  <si>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</si>
  <si>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</si>
  <si>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</si>
  <si>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</si>
  <si>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</si>
  <si>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</si>
  <si>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</si>
  <si>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</si>
  <si>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３－１）平均燃費：km</t>
    <rPh sb="4" eb="6">
      <t>ヘイキン</t>
    </rPh>
    <rPh sb="6" eb="8">
      <t>ネンピ</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</si>
  <si>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</si>
  <si>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</si>
  <si>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</si>
  <si>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</si>
  <si>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</si>
  <si>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</si>
  <si>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</si>
  <si>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</si>
  <si>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</si>
  <si>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</si>
  <si>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３）運行期間中の輸送力の見込み（走行キロ）</t>
    <rPh sb="8" eb="10">
      <t>ユソウ</t>
    </rPh>
    <rPh sb="10" eb="11">
      <t>リョク</t>
    </rPh>
    <rPh sb="12" eb="14">
      <t>ミコ</t>
    </rPh>
    <rPh sb="16" eb="18">
      <t>ソウコウ</t>
    </rPh>
    <phoneticPr fontId="4"/>
  </si>
  <si>
    <t>４．姫路市補助金額（見込）</t>
    <rPh sb="2" eb="5">
      <t>ヒメジシ</t>
    </rPh>
    <rPh sb="5" eb="7">
      <t>ホジョ</t>
    </rPh>
    <rPh sb="7" eb="9">
      <t>キンガク</t>
    </rPh>
    <rPh sb="10" eb="12">
      <t>ミコミ</t>
    </rPh>
    <phoneticPr fontId="4"/>
  </si>
  <si>
    <t>タクシー</t>
    <phoneticPr fontId="4"/>
  </si>
  <si>
    <t>補助対象経費</t>
    <rPh sb="0" eb="2">
      <t>ホジョ</t>
    </rPh>
    <rPh sb="2" eb="4">
      <t>タイショウ</t>
    </rPh>
    <rPh sb="4" eb="6">
      <t>ケイヒ</t>
    </rPh>
    <phoneticPr fontId="4"/>
  </si>
  <si>
    <t>燃油種別</t>
    <rPh sb="0" eb="2">
      <t>ネンユ</t>
    </rPh>
    <rPh sb="2" eb="4">
      <t>シュベツ</t>
    </rPh>
    <phoneticPr fontId="4"/>
  </si>
  <si>
    <t>LPガス</t>
    <phoneticPr fontId="4"/>
  </si>
  <si>
    <t>ガソリン</t>
    <phoneticPr fontId="4"/>
  </si>
  <si>
    <t>姫路市補助金予定額</t>
    <rPh sb="0" eb="3">
      <t>ヒメジシ</t>
    </rPh>
    <rPh sb="3" eb="5">
      <t>ホジョ</t>
    </rPh>
    <rPh sb="6" eb="8">
      <t>ヨテイ</t>
    </rPh>
    <rPh sb="8" eb="9">
      <t>ガク</t>
    </rPh>
    <phoneticPr fontId="4"/>
  </si>
  <si>
    <t>４）一般社団法人日本エネルギー経済研究所オートガス単価比較</t>
    <rPh sb="2" eb="4">
      <t>イッパン</t>
    </rPh>
    <rPh sb="4" eb="6">
      <t>シャダン</t>
    </rPh>
    <rPh sb="6" eb="8">
      <t>ホウジン</t>
    </rPh>
    <rPh sb="8" eb="10">
      <t>ニホン</t>
    </rPh>
    <rPh sb="15" eb="17">
      <t>ケイザイ</t>
    </rPh>
    <rPh sb="17" eb="19">
      <t>ケンキュウ</t>
    </rPh>
    <rPh sb="19" eb="20">
      <t>ショ</t>
    </rPh>
    <rPh sb="25" eb="27">
      <t>タンカ</t>
    </rPh>
    <rPh sb="27" eb="29">
      <t>ヒカク</t>
    </rPh>
    <phoneticPr fontId="4"/>
  </si>
  <si>
    <t>軽油</t>
    <rPh sb="0" eb="2">
      <t>ケイユ</t>
    </rPh>
    <phoneticPr fontId="4"/>
  </si>
  <si>
    <t>（ガソリン・軽油・LPガス・Ａ重油・電力のいずれか）</t>
    <rPh sb="6" eb="8">
      <t>ケイユ</t>
    </rPh>
    <rPh sb="15" eb="17">
      <t>ジュウユ</t>
    </rPh>
    <rPh sb="18" eb="20">
      <t>デンリョク</t>
    </rPh>
    <phoneticPr fontId="4"/>
  </si>
  <si>
    <t>（ガソリン・軽油・LPガス・Ａ重油・電力のいずれか）</t>
    <phoneticPr fontId="4"/>
  </si>
  <si>
    <t>(※実績報告時、消費量の挙証書類必須)</t>
    <phoneticPr fontId="4"/>
  </si>
  <si>
    <t>g＝c*f</t>
    <phoneticPr fontId="4"/>
  </si>
  <si>
    <t>j＝g-i</t>
    <phoneticPr fontId="4"/>
  </si>
  <si>
    <t>２）運行期間中の燃料消費量見込</t>
    <phoneticPr fontId="4"/>
  </si>
  <si>
    <t>←市が入力</t>
    <rPh sb="1" eb="2">
      <t>シ</t>
    </rPh>
    <rPh sb="3" eb="5">
      <t>ニュウリョク</t>
    </rPh>
    <phoneticPr fontId="4"/>
  </si>
  <si>
    <t>g＝c*ｆ</t>
    <phoneticPr fontId="4"/>
  </si>
  <si>
    <t>助成額①</t>
    <rPh sb="0" eb="2">
      <t>ジョセイ</t>
    </rPh>
    <rPh sb="2" eb="3">
      <t>ガク</t>
    </rPh>
    <phoneticPr fontId="4"/>
  </si>
  <si>
    <t>充当額①</t>
    <rPh sb="0" eb="2">
      <t>ジュウトウ</t>
    </rPh>
    <rPh sb="2" eb="3">
      <t>ガク</t>
    </rPh>
    <phoneticPr fontId="4"/>
  </si>
  <si>
    <t>充当額②</t>
    <rPh sb="0" eb="2">
      <t>ジュウトウ</t>
    </rPh>
    <rPh sb="2" eb="3">
      <t>ガク</t>
    </rPh>
    <phoneticPr fontId="4"/>
  </si>
  <si>
    <t>助成額②</t>
    <rPh sb="0" eb="2">
      <t>ジョセイ</t>
    </rPh>
    <rPh sb="2" eb="3">
      <t>ガク</t>
    </rPh>
    <phoneticPr fontId="4"/>
  </si>
  <si>
    <t>助成額③</t>
    <rPh sb="0" eb="2">
      <t>ジョセイ</t>
    </rPh>
    <rPh sb="2" eb="3">
      <t>ガク</t>
    </rPh>
    <phoneticPr fontId="4"/>
  </si>
  <si>
    <t>充当額③</t>
    <rPh sb="0" eb="2">
      <t>ジュウトウ</t>
    </rPh>
    <rPh sb="2" eb="3">
      <t>ガク</t>
    </rPh>
    <phoneticPr fontId="4"/>
  </si>
  <si>
    <t>備　考</t>
    <rPh sb="0" eb="1">
      <t>ビ</t>
    </rPh>
    <rPh sb="2" eb="3">
      <t>コウ</t>
    </rPh>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</si>
  <si>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</si>
  <si>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LPガス</t>
    <phoneticPr fontId="4"/>
  </si>
  <si>
    <t>ガソリン</t>
    <phoneticPr fontId="4"/>
  </si>
  <si>
    <t>軽油</t>
    <rPh sb="0" eb="2">
      <t>ケイユ</t>
    </rPh>
    <phoneticPr fontId="4"/>
  </si>
  <si>
    <t>ＬＰガス</t>
    <phoneticPr fontId="4"/>
  </si>
  <si>
    <t>（注１）補助金額については、1円未満の端数が生じた場合、これを切り捨てるものとする。</t>
    <rPh sb="1" eb="2">
      <t>チュウ</t>
    </rPh>
    <rPh sb="4" eb="7">
      <t>ホジョキン</t>
    </rPh>
    <rPh sb="7" eb="8">
      <t>ガク</t>
    </rPh>
    <phoneticPr fontId="4"/>
  </si>
  <si>
    <t>助成額④</t>
    <rPh sb="0" eb="2">
      <t>ジョセイ</t>
    </rPh>
    <rPh sb="2" eb="3">
      <t>ガク</t>
    </rPh>
    <phoneticPr fontId="4"/>
  </si>
  <si>
    <t>充当額④</t>
    <rPh sb="0" eb="2">
      <t>ジュウトウ</t>
    </rPh>
    <rPh sb="2" eb="3">
      <t>ガク</t>
    </rPh>
    <phoneticPr fontId="4"/>
  </si>
  <si>
    <t>助成額⑤</t>
    <rPh sb="0" eb="2">
      <t>ジョセイ</t>
    </rPh>
    <rPh sb="2" eb="3">
      <t>ガク</t>
    </rPh>
    <phoneticPr fontId="4"/>
  </si>
  <si>
    <t>充当額⑤</t>
    <rPh sb="0" eb="2">
      <t>ジュウトウ</t>
    </rPh>
    <rPh sb="2" eb="3">
      <t>ガク</t>
    </rPh>
    <phoneticPr fontId="4"/>
  </si>
  <si>
    <t>助成額⑥</t>
    <rPh sb="0" eb="2">
      <t>ジョセイ</t>
    </rPh>
    <rPh sb="2" eb="3">
      <t>ガク</t>
    </rPh>
    <phoneticPr fontId="4"/>
  </si>
  <si>
    <t>充当額⑥</t>
    <rPh sb="0" eb="2">
      <t>ジュウトウ</t>
    </rPh>
    <rPh sb="2" eb="3">
      <t>ガク</t>
    </rPh>
    <phoneticPr fontId="4"/>
  </si>
  <si>
    <t>助成額⑦</t>
    <rPh sb="0" eb="2">
      <t>ジョセイ</t>
    </rPh>
    <rPh sb="2" eb="3">
      <t>ガク</t>
    </rPh>
    <phoneticPr fontId="4"/>
  </si>
  <si>
    <t>充当額⑦</t>
    <rPh sb="0" eb="2">
      <t>ジュウトウ</t>
    </rPh>
    <rPh sb="2" eb="3">
      <t>ガク</t>
    </rPh>
    <phoneticPr fontId="4"/>
  </si>
  <si>
    <t>助成額⑧</t>
    <rPh sb="0" eb="2">
      <t>ジョセイ</t>
    </rPh>
    <rPh sb="2" eb="3">
      <t>ガク</t>
    </rPh>
    <phoneticPr fontId="4"/>
  </si>
  <si>
    <t>充当額⑧</t>
    <rPh sb="0" eb="2">
      <t>ジュウトウ</t>
    </rPh>
    <rPh sb="2" eb="3">
      <t>ガク</t>
    </rPh>
    <phoneticPr fontId="4"/>
  </si>
  <si>
    <t>合計 i（①+②+③+④+⑤+⑥+⑦+⑧）</t>
    <rPh sb="0" eb="2">
      <t>ゴウケイ</t>
    </rPh>
    <phoneticPr fontId="4"/>
  </si>
  <si>
    <t>月間実績報告</t>
    <rPh sb="0" eb="2">
      <t>ゲッカン</t>
    </rPh>
    <rPh sb="2" eb="4">
      <t>ジッセキ</t>
    </rPh>
    <rPh sb="4" eb="6">
      <t>ホウコク</t>
    </rPh>
    <phoneticPr fontId="9"/>
  </si>
  <si>
    <t>会社名</t>
    <rPh sb="0" eb="3">
      <t>カイシャメイ</t>
    </rPh>
    <phoneticPr fontId="9"/>
  </si>
  <si>
    <t>【LPガス】</t>
    <phoneticPr fontId="9"/>
  </si>
  <si>
    <t>4月</t>
    <rPh sb="1" eb="2">
      <t>ガツ</t>
    </rPh>
    <phoneticPr fontId="9"/>
  </si>
  <si>
    <t>5月</t>
    <rPh sb="1" eb="2">
      <t>ガツ</t>
    </rPh>
    <phoneticPr fontId="9"/>
  </si>
  <si>
    <t>6月</t>
  </si>
  <si>
    <t>7月</t>
  </si>
  <si>
    <t>8月</t>
  </si>
  <si>
    <t>9月</t>
  </si>
  <si>
    <t>10月</t>
  </si>
  <si>
    <t>11月</t>
  </si>
  <si>
    <t>12月</t>
  </si>
  <si>
    <t>1月</t>
  </si>
  <si>
    <t>2月</t>
  </si>
  <si>
    <t>3月</t>
  </si>
  <si>
    <t>合計</t>
    <rPh sb="0" eb="2">
      <t>ゴウケイ</t>
    </rPh>
    <phoneticPr fontId="9"/>
  </si>
  <si>
    <t>消費数量</t>
    <rPh sb="0" eb="4">
      <t>ショウヒスウリョウ</t>
    </rPh>
    <phoneticPr fontId="9"/>
  </si>
  <si>
    <t>走行キロ</t>
    <rPh sb="0" eb="2">
      <t>ソウコウ</t>
    </rPh>
    <phoneticPr fontId="9"/>
  </si>
  <si>
    <t>輸送人員</t>
    <rPh sb="0" eb="4">
      <t>ユソウジンイン</t>
    </rPh>
    <phoneticPr fontId="9"/>
  </si>
  <si>
    <t>【ガソリン】</t>
    <phoneticPr fontId="9"/>
  </si>
  <si>
    <t>【軽油】</t>
    <rPh sb="1" eb="3">
      <t>ケイユ</t>
    </rPh>
    <phoneticPr fontId="9"/>
  </si>
  <si>
    <t>あ</t>
    <phoneticPr fontId="9"/>
  </si>
  <si>
    <t>←自動入力（シート3.に必要事項を入力）</t>
    <rPh sb="1" eb="3">
      <t>ジドウ</t>
    </rPh>
    <rPh sb="3" eb="5">
      <t>ニュウリョク</t>
    </rPh>
    <phoneticPr fontId="4"/>
  </si>
  <si>
    <t>：令和７年度</t>
    <rPh sb="1" eb="3">
      <t>レイワ</t>
    </rPh>
    <rPh sb="4" eb="6">
      <t>ネンド</t>
    </rPh>
    <phoneticPr fontId="4"/>
  </si>
  <si>
    <t>姫路市地域公共交通燃料価格高騰対策支援補助金（タクシー）　収支決算書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9" eb="31">
      <t>シュウシ</t>
    </rPh>
    <rPh sb="31" eb="32">
      <t>ケツ</t>
    </rPh>
    <rPh sb="32" eb="33">
      <t>ザン</t>
    </rPh>
    <rPh sb="33" eb="34">
      <t>ショ</t>
    </rPh>
    <phoneticPr fontId="9"/>
  </si>
  <si>
    <t>収支決算書：(収支決算書１）【タクシー】</t>
    <rPh sb="0" eb="2">
      <t>シュウシ</t>
    </rPh>
    <rPh sb="2" eb="4">
      <t>ケッサン</t>
    </rPh>
    <rPh sb="4" eb="5">
      <t>ショ</t>
    </rPh>
    <rPh sb="7" eb="9">
      <t>シュウシ</t>
    </rPh>
    <rPh sb="9" eb="11">
      <t>ケッサン</t>
    </rPh>
    <rPh sb="11" eb="12">
      <t>ショ</t>
    </rPh>
    <phoneticPr fontId="4"/>
  </si>
  <si>
    <t>収支決算書(収支決算書２－１）【タクシー】</t>
    <rPh sb="0" eb="2">
      <t>シュウシ</t>
    </rPh>
    <rPh sb="2" eb="4">
      <t>ケッサン</t>
    </rPh>
    <rPh sb="4" eb="5">
      <t>ショ</t>
    </rPh>
    <rPh sb="6" eb="8">
      <t>シュウシ</t>
    </rPh>
    <rPh sb="8" eb="10">
      <t>ケッサン</t>
    </rPh>
    <rPh sb="10" eb="11">
      <t>ショ</t>
    </rPh>
    <phoneticPr fontId="4"/>
  </si>
  <si>
    <t>収支決算書(収支決算書２－２）【タクシー】</t>
    <rPh sb="0" eb="2">
      <t>シュウシ</t>
    </rPh>
    <rPh sb="2" eb="4">
      <t>ケッサン</t>
    </rPh>
    <rPh sb="4" eb="5">
      <t>ショ</t>
    </rPh>
    <rPh sb="6" eb="8">
      <t>シュウシ</t>
    </rPh>
    <rPh sb="8" eb="10">
      <t>ケッサン</t>
    </rPh>
    <rPh sb="10" eb="11">
      <t>ショ</t>
    </rPh>
    <phoneticPr fontId="4"/>
  </si>
  <si>
    <t>収支決算書(収支決算書２－３）【タクシー】</t>
    <rPh sb="0" eb="2">
      <t>シュウシ</t>
    </rPh>
    <rPh sb="2" eb="4">
      <t>ケッサン</t>
    </rPh>
    <rPh sb="4" eb="5">
      <t>ショ</t>
    </rPh>
    <rPh sb="6" eb="8">
      <t>シュウシ</t>
    </rPh>
    <rPh sb="8" eb="10">
      <t>ケッサン</t>
    </rPh>
    <rPh sb="10" eb="11">
      <t>ショ</t>
    </rPh>
    <phoneticPr fontId="4"/>
  </si>
  <si>
    <t>収支決算書(収支決算書３－１）【タクシー】</t>
    <rPh sb="0" eb="2">
      <t>シュウシ</t>
    </rPh>
    <rPh sb="2" eb="4">
      <t>ケッサン</t>
    </rPh>
    <rPh sb="4" eb="5">
      <t>ショ</t>
    </rPh>
    <rPh sb="6" eb="8">
      <t>シュウシ</t>
    </rPh>
    <rPh sb="8" eb="10">
      <t>ケッサン</t>
    </rPh>
    <rPh sb="10" eb="11">
      <t>ショ</t>
    </rPh>
    <phoneticPr fontId="4"/>
  </si>
  <si>
    <t>収支決算書(収支決算書３－２）【タクシー】</t>
    <rPh sb="0" eb="2">
      <t>シュウシ</t>
    </rPh>
    <rPh sb="2" eb="4">
      <t>ケッサン</t>
    </rPh>
    <rPh sb="4" eb="5">
      <t>ショ</t>
    </rPh>
    <rPh sb="6" eb="8">
      <t>シュウシ</t>
    </rPh>
    <rPh sb="8" eb="10">
      <t>ケッサン</t>
    </rPh>
    <rPh sb="10" eb="11">
      <t>ショ</t>
    </rPh>
    <phoneticPr fontId="4"/>
  </si>
  <si>
    <t>収支決算書(収支決算書３－３）【タクシー】</t>
    <rPh sb="0" eb="2">
      <t>シュウシ</t>
    </rPh>
    <rPh sb="2" eb="4">
      <t>ケッサン</t>
    </rPh>
    <rPh sb="4" eb="5">
      <t>ショ</t>
    </rPh>
    <rPh sb="6" eb="8">
      <t>シュウシ</t>
    </rPh>
    <rPh sb="8" eb="10">
      <t>ケッサン</t>
    </rPh>
    <rPh sb="10" eb="11">
      <t>ショ</t>
    </rPh>
    <phoneticPr fontId="4"/>
  </si>
  <si>
    <t>タクシー</t>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</si>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</sst>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0;[Red]\-#,##0.0"/>
    <numFmt numFmtId="183" formatCode="#,##0.0"/>
    <numFmt numFmtId="184" formatCode="#,##0.00_ "/>
    <numFmt numFmtId="185" formatCode="#,##0_ "/>
  </numFmts>
  <fonts count="30"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left/>
      <right/>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auto="1"/>
      </left>
      <right/>
      <top style="thin">
        <color auto="1"/>
      </top>
      <bottom/>
      <diagonal style="thin">
        <color auto="1"/>
      </diagonal>
    </border>
    <border diagonalUp="1">
      <left/>
      <right style="thin">
        <color indexed="64"/>
      </right>
      <top style="thin">
        <color auto="1"/>
      </top>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34">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4" fillId="0" borderId="0" xfId="5" applyFont="1" applyAlignment="1">
      <alignment horizontal="left" vertical="center" indent="1"/>
    </xf>
    <xf numFmtId="179" fontId="8" fillId="0" borderId="7" xfId="0" applyNumberFormat="1" applyFont="1" applyFill="1" applyBorder="1" applyAlignment="1">
      <alignment horizontal="center" vertical="center" shrinkToFit="1"/>
    </xf>
    <xf numFmtId="0" fontId="25"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38" fontId="13" fillId="0" borderId="0" xfId="1" applyFont="1" applyFill="1" applyBorder="1" applyAlignment="1"/>
    <xf numFmtId="180" fontId="8" fillId="0" borderId="7" xfId="4" applyNumberFormat="1" applyFont="1" applyFill="1" applyBorder="1" applyAlignment="1">
      <alignment horizontal="center" vertical="center"/>
    </xf>
    <xf numFmtId="0" fontId="8" fillId="0" borderId="1" xfId="0" applyFont="1" applyBorder="1" applyAlignment="1">
      <alignment horizontal="center" vertical="center"/>
    </xf>
    <xf numFmtId="0" fontId="14" fillId="0" borderId="15" xfId="0" applyFont="1" applyBorder="1" applyAlignment="1">
      <alignment vertical="top"/>
    </xf>
    <xf numFmtId="0" fontId="14" fillId="0" borderId="22" xfId="0" applyFont="1" applyBorder="1" applyAlignment="1">
      <alignment vertical="top" wrapText="1"/>
    </xf>
    <xf numFmtId="38" fontId="8" fillId="4" borderId="1" xfId="1"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0" fontId="27" fillId="0" borderId="0" xfId="0" applyFont="1">
      <alignment vertical="center"/>
    </xf>
    <xf numFmtId="0" fontId="28" fillId="0" borderId="0" xfId="0" applyFont="1">
      <alignment vertical="center"/>
    </xf>
    <xf numFmtId="0" fontId="29" fillId="0" borderId="1" xfId="0" applyFont="1" applyBorder="1">
      <alignment vertical="center"/>
    </xf>
    <xf numFmtId="0" fontId="29" fillId="0" borderId="0" xfId="0" applyFont="1">
      <alignment vertical="center"/>
    </xf>
    <xf numFmtId="0" fontId="29" fillId="0" borderId="1" xfId="0" applyFont="1" applyBorder="1" applyAlignment="1">
      <alignment horizontal="center" vertical="center"/>
    </xf>
    <xf numFmtId="185" fontId="29" fillId="0" borderId="1" xfId="0" applyNumberFormat="1" applyFont="1" applyBorder="1">
      <alignment vertical="center"/>
    </xf>
    <xf numFmtId="184" fontId="29" fillId="2" borderId="1" xfId="0" applyNumberFormat="1" applyFont="1" applyFill="1" applyBorder="1" applyProtection="1">
      <alignment vertical="center"/>
      <protection locked="0"/>
    </xf>
    <xf numFmtId="176" fontId="8" fillId="6" borderId="7" xfId="4"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top" shrinkToFit="1"/>
    </xf>
    <xf numFmtId="178" fontId="8" fillId="0" borderId="1" xfId="1" applyNumberFormat="1" applyFont="1" applyFill="1" applyBorder="1" applyAlignment="1">
      <alignment horizontal="right" vertical="center"/>
    </xf>
    <xf numFmtId="38" fontId="8" fillId="0" borderId="1" xfId="1" applyFont="1" applyFill="1" applyBorder="1">
      <alignment vertical="center"/>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vertical="top" wrapText="1"/>
      <protection locked="0"/>
    </xf>
    <xf numFmtId="0" fontId="8" fillId="2" borderId="1" xfId="0" applyFont="1" applyFill="1" applyBorder="1" applyAlignment="1" applyProtection="1">
      <alignment vertical="center" shrinkToFit="1"/>
      <protection locked="0"/>
    </xf>
    <xf numFmtId="38" fontId="8" fillId="0" borderId="1" xfId="1" applyNumberFormat="1" applyFont="1" applyFill="1" applyBorder="1" applyAlignment="1">
      <alignment horizontal="right" vertical="center"/>
    </xf>
    <xf numFmtId="38" fontId="8" fillId="0" borderId="1" xfId="1" applyFont="1" applyFill="1" applyBorder="1" applyAlignment="1">
      <alignment horizontal="right"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NumberFormat="1" applyFont="1" applyFill="1" applyBorder="1" applyAlignment="1">
      <alignment horizontal="right" vertical="center"/>
    </xf>
    <xf numFmtId="38" fontId="18" fillId="0" borderId="18" xfId="1" applyNumberFormat="1" applyFont="1" applyFill="1" applyBorder="1" applyAlignment="1">
      <alignment horizontal="right" vertical="center"/>
    </xf>
    <xf numFmtId="38" fontId="18" fillId="0" borderId="5" xfId="1" applyNumberFormat="1" applyFont="1" applyFill="1" applyBorder="1" applyAlignment="1">
      <alignment vertical="center"/>
    </xf>
    <xf numFmtId="38" fontId="18" fillId="0" borderId="6" xfId="1" applyNumberFormat="1" applyFont="1" applyFill="1" applyBorder="1" applyAlignment="1">
      <alignment vertical="center"/>
    </xf>
    <xf numFmtId="38" fontId="18" fillId="0" borderId="2" xfId="3" applyNumberFormat="1" applyFont="1" applyFill="1" applyBorder="1" applyAlignment="1">
      <alignment horizontal="center" vertical="center"/>
    </xf>
    <xf numFmtId="38" fontId="18" fillId="0" borderId="18" xfId="3" applyNumberFormat="1" applyFont="1" applyFill="1" applyBorder="1" applyAlignment="1">
      <alignment horizontal="center" vertical="center"/>
    </xf>
    <xf numFmtId="38" fontId="18" fillId="0" borderId="13" xfId="3" applyNumberFormat="1" applyFont="1" applyFill="1" applyBorder="1" applyAlignment="1">
      <alignment horizontal="center" vertical="center"/>
    </xf>
    <xf numFmtId="38" fontId="18" fillId="0" borderId="13" xfId="1" applyNumberFormat="1" applyFont="1" applyFill="1" applyBorder="1" applyAlignment="1">
      <alignment horizontal="right" vertical="center"/>
    </xf>
    <xf numFmtId="49" fontId="18" fillId="0" borderId="12" xfId="3" applyNumberFormat="1" applyFont="1" applyFill="1" applyBorder="1" applyAlignment="1">
      <alignment horizontal="center" vertical="center"/>
    </xf>
    <xf numFmtId="49" fontId="18" fillId="0" borderId="20"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6" xfId="1" applyFont="1" applyFill="1" applyBorder="1" applyAlignment="1">
      <alignment vertical="center"/>
    </xf>
    <xf numFmtId="38" fontId="18" fillId="0" borderId="27" xfId="1" applyFont="1" applyFill="1" applyBorder="1" applyAlignment="1">
      <alignment vertical="center"/>
    </xf>
    <xf numFmtId="0" fontId="18" fillId="0" borderId="17"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0" xfId="3" applyFont="1" applyBorder="1" applyAlignment="1">
      <alignment horizontal="center" vertical="center" shrinkToFit="1"/>
    </xf>
    <xf numFmtId="0" fontId="18" fillId="0" borderId="14"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15" xfId="3" applyFont="1" applyBorder="1" applyAlignment="1">
      <alignment horizontal="center" vertical="center" shrinkToFit="1"/>
    </xf>
    <xf numFmtId="38" fontId="18" fillId="0" borderId="28" xfId="1" applyFont="1" applyFill="1" applyBorder="1" applyAlignment="1">
      <alignment vertical="center"/>
    </xf>
    <xf numFmtId="38" fontId="18" fillId="0" borderId="29" xfId="1" applyFont="1" applyFill="1" applyBorder="1" applyAlignment="1">
      <alignment vertical="center"/>
    </xf>
    <xf numFmtId="0" fontId="26"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pplyProtection="1">
      <alignment horizontal="center" vertical="center"/>
      <protection locked="0"/>
    </xf>
    <xf numFmtId="0" fontId="20" fillId="3" borderId="1" xfId="3" applyFont="1" applyFill="1" applyBorder="1" applyAlignment="1" applyProtection="1">
      <alignment horizontal="left" vertical="center" wrapText="1"/>
      <protection locked="0"/>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NumberFormat="1" applyFont="1" applyFill="1" applyBorder="1" applyAlignment="1">
      <alignment horizontal="right"/>
    </xf>
    <xf numFmtId="38" fontId="8" fillId="0" borderId="9" xfId="1" applyNumberFormat="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182" fontId="8" fillId="0" borderId="5" xfId="1" applyNumberFormat="1" applyFont="1" applyFill="1" applyBorder="1" applyAlignment="1">
      <alignment horizontal="right" vertical="center"/>
    </xf>
    <xf numFmtId="182" fontId="8" fillId="0" borderId="6" xfId="1" applyNumberFormat="1" applyFont="1" applyFill="1" applyBorder="1" applyAlignment="1">
      <alignment horizontal="right" vertical="center"/>
    </xf>
    <xf numFmtId="182" fontId="8" fillId="5" borderId="5" xfId="1" applyNumberFormat="1" applyFont="1" applyFill="1" applyBorder="1" applyAlignment="1">
      <alignment horizontal="right" vertical="center"/>
    </xf>
    <xf numFmtId="182"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4"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pplyProtection="1">
      <alignment horizontal="center" vertical="center"/>
      <protection locked="0"/>
    </xf>
    <xf numFmtId="176" fontId="8" fillId="2" borderId="7" xfId="4" applyNumberFormat="1" applyFont="1" applyFill="1" applyBorder="1" applyAlignment="1" applyProtection="1">
      <alignment horizontal="center" vertical="center"/>
      <protection locked="0"/>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183" fontId="8" fillId="0" borderId="7" xfId="6" applyNumberFormat="1" applyFont="1" applyBorder="1" applyAlignment="1">
      <alignment horizontal="right" vertical="center"/>
    </xf>
    <xf numFmtId="38" fontId="8" fillId="0" borderId="5" xfId="1" applyFont="1" applyFill="1" applyBorder="1" applyAlignment="1" applyProtection="1">
      <alignment horizontal="right" vertical="center"/>
      <protection locked="0"/>
    </xf>
    <xf numFmtId="38" fontId="8" fillId="0" borderId="6" xfId="1" applyFont="1" applyFill="1" applyBorder="1" applyAlignment="1" applyProtection="1">
      <alignment horizontal="right" vertical="center"/>
      <protection locked="0"/>
    </xf>
    <xf numFmtId="38" fontId="8" fillId="0" borderId="7" xfId="1" applyFont="1" applyFill="1" applyBorder="1" applyAlignment="1">
      <alignment horizontal="right"/>
    </xf>
    <xf numFmtId="179" fontId="29" fillId="0" borderId="2" xfId="0" applyNumberFormat="1" applyFont="1" applyFill="1" applyBorder="1" applyAlignment="1" applyProtection="1">
      <alignment horizontal="left" vertical="center" shrinkToFit="1"/>
      <protection locked="0"/>
    </xf>
    <xf numFmtId="179" fontId="29" fillId="0" borderId="13" xfId="0" applyNumberFormat="1" applyFont="1" applyFill="1" applyBorder="1" applyAlignment="1" applyProtection="1">
      <alignment horizontal="left" vertical="center" shrinkToFit="1"/>
      <protection locked="0"/>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38" fontId="8" fillId="2" borderId="2" xfId="1" applyFont="1" applyFill="1" applyBorder="1" applyAlignment="1" applyProtection="1">
      <alignment horizontal="center" vertical="center"/>
      <protection locked="0"/>
    </xf>
    <xf numFmtId="38" fontId="8" fillId="2" borderId="13" xfId="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14" fillId="0" borderId="16"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8" fillId="0" borderId="1" xfId="0" applyFont="1" applyBorder="1" applyAlignment="1">
      <alignment horizontal="center" vertical="center"/>
    </xf>
    <xf numFmtId="38" fontId="8" fillId="0" borderId="17"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15" xfId="1" applyFont="1" applyFill="1" applyBorder="1" applyAlignment="1">
      <alignment horizontal="center" vertical="center" wrapText="1"/>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89FE6522-D004-4D07-8004-330732008A89}"/>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E307AF94-A73E-41A9-AEB8-9150E2D6E6F6}"/>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A1A2FC09-CD9B-4E57-93C9-FE3FB5CBF7A7}"/>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2A3AC873-2DCF-445A-8837-C8E1ED810672}"/>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view="pageBreakPreview" zoomScale="85" zoomScaleNormal="55" zoomScaleSheetLayoutView="85" workbookViewId="0">
      <selection activeCell="E14" sqref="E14:M15"/>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0" t="s">
        <v>143</v>
      </c>
      <c r="K1" s="163"/>
      <c r="L1" s="164"/>
      <c r="M1" s="164"/>
      <c r="N1" s="164"/>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5" t="s">
        <v>142</v>
      </c>
      <c r="B8" s="165"/>
      <c r="C8" s="165"/>
      <c r="D8" s="165"/>
      <c r="E8" s="165"/>
      <c r="F8" s="165"/>
      <c r="G8" s="165"/>
      <c r="H8" s="165"/>
      <c r="I8" s="165"/>
      <c r="J8" s="165"/>
      <c r="K8" s="165"/>
      <c r="L8" s="165"/>
      <c r="M8" s="165"/>
      <c r="N8" s="5"/>
      <c r="O8" s="5"/>
    </row>
    <row r="9" spans="1:15" ht="30" customHeight="1" x14ac:dyDescent="0.2">
      <c r="A9" s="165"/>
      <c r="B9" s="165"/>
      <c r="C9" s="165"/>
      <c r="D9" s="165"/>
      <c r="E9" s="165"/>
      <c r="F9" s="165"/>
      <c r="G9" s="165"/>
      <c r="H9" s="165"/>
      <c r="I9" s="165"/>
      <c r="J9" s="165"/>
      <c r="K9" s="165"/>
      <c r="L9" s="165"/>
      <c r="M9" s="165"/>
      <c r="N9" s="5"/>
      <c r="O9" s="5"/>
    </row>
    <row r="10" spans="1:15" ht="30" customHeight="1" x14ac:dyDescent="0.2">
      <c r="A10" s="60"/>
      <c r="B10" s="26" t="s">
        <v>24</v>
      </c>
      <c r="C10" s="60"/>
      <c r="D10" s="60"/>
      <c r="E10" s="60"/>
      <c r="F10" s="60"/>
      <c r="G10" s="60"/>
      <c r="H10" s="60"/>
      <c r="I10" s="60"/>
      <c r="J10" s="60"/>
      <c r="K10" s="60"/>
      <c r="L10" s="60"/>
      <c r="M10" s="60"/>
      <c r="N10" s="5"/>
      <c r="O10" s="5"/>
    </row>
    <row r="11" spans="1:15" ht="30" customHeight="1" x14ac:dyDescent="0.2">
      <c r="A11" s="60"/>
      <c r="B11" s="60"/>
      <c r="C11" s="167" t="s">
        <v>19</v>
      </c>
      <c r="D11" s="167"/>
      <c r="E11" s="170"/>
      <c r="F11" s="170"/>
      <c r="G11" s="170"/>
      <c r="H11" s="170"/>
      <c r="I11" s="170"/>
      <c r="J11" s="170"/>
      <c r="K11" s="170"/>
      <c r="L11" s="170"/>
      <c r="M11" s="170"/>
      <c r="N11" s="5"/>
      <c r="O11" s="5"/>
    </row>
    <row r="12" spans="1:15" ht="30" customHeight="1" x14ac:dyDescent="0.2">
      <c r="A12" s="60"/>
      <c r="B12" s="60"/>
      <c r="C12" s="167" t="s">
        <v>20</v>
      </c>
      <c r="D12" s="167"/>
      <c r="E12" s="170"/>
      <c r="F12" s="170"/>
      <c r="G12" s="170"/>
      <c r="H12" s="170"/>
      <c r="I12" s="170"/>
      <c r="J12" s="170"/>
      <c r="K12" s="170"/>
      <c r="L12" s="170"/>
      <c r="M12" s="170"/>
      <c r="N12" s="5"/>
      <c r="O12" s="5"/>
    </row>
    <row r="13" spans="1:15" ht="30" customHeight="1" x14ac:dyDescent="0.2">
      <c r="A13" s="60"/>
      <c r="B13" s="60"/>
      <c r="C13" s="167" t="s">
        <v>21</v>
      </c>
      <c r="D13" s="167"/>
      <c r="E13" s="170"/>
      <c r="F13" s="170"/>
      <c r="G13" s="170"/>
      <c r="H13" s="170"/>
      <c r="I13" s="170"/>
      <c r="J13" s="170"/>
      <c r="K13" s="170"/>
      <c r="L13" s="170"/>
      <c r="M13" s="170"/>
      <c r="N13" s="5"/>
      <c r="O13" s="5"/>
    </row>
    <row r="14" spans="1:15" ht="30" customHeight="1" x14ac:dyDescent="0.2">
      <c r="A14" s="60"/>
      <c r="B14" s="60"/>
      <c r="C14" s="167" t="s">
        <v>22</v>
      </c>
      <c r="D14" s="167"/>
      <c r="E14" s="171" t="s">
        <v>23</v>
      </c>
      <c r="F14" s="171"/>
      <c r="G14" s="171"/>
      <c r="H14" s="171"/>
      <c r="I14" s="171"/>
      <c r="J14" s="171"/>
      <c r="K14" s="171"/>
      <c r="L14" s="171"/>
      <c r="M14" s="171"/>
      <c r="N14" s="5"/>
      <c r="O14" s="5"/>
    </row>
    <row r="15" spans="1:15" ht="71.25" customHeight="1" x14ac:dyDescent="0.2">
      <c r="B15" s="60"/>
      <c r="C15" s="167"/>
      <c r="D15" s="167"/>
      <c r="E15" s="171"/>
      <c r="F15" s="171"/>
      <c r="G15" s="171"/>
      <c r="H15" s="171"/>
      <c r="I15" s="171"/>
      <c r="J15" s="171"/>
      <c r="K15" s="171"/>
      <c r="L15" s="171"/>
      <c r="M15" s="171"/>
    </row>
    <row r="16" spans="1:15" ht="71.25" customHeight="1" x14ac:dyDescent="0.2">
      <c r="B16" s="60"/>
      <c r="C16" s="61"/>
      <c r="D16" s="61"/>
      <c r="E16" s="62"/>
      <c r="F16" s="62"/>
      <c r="G16" s="62"/>
      <c r="H16" s="62"/>
      <c r="I16" s="62"/>
      <c r="J16" s="62"/>
      <c r="K16" s="62"/>
      <c r="L16" s="62"/>
      <c r="M16" s="62"/>
    </row>
    <row r="17" spans="2:15" s="7" customFormat="1" ht="30" customHeight="1" x14ac:dyDescent="0.2">
      <c r="B17" s="26" t="s">
        <v>49</v>
      </c>
      <c r="D17" s="6"/>
      <c r="E17" s="6"/>
      <c r="L17" s="63" t="s">
        <v>27</v>
      </c>
      <c r="N17" s="63"/>
    </row>
    <row r="18" spans="2:15" ht="40.049999999999997" customHeight="1" x14ac:dyDescent="0.2">
      <c r="B18" s="166" t="s">
        <v>14</v>
      </c>
      <c r="C18" s="167"/>
      <c r="D18" s="167"/>
      <c r="E18" s="167"/>
      <c r="F18" s="167"/>
      <c r="G18" s="167" t="s">
        <v>80</v>
      </c>
      <c r="H18" s="167"/>
      <c r="I18" s="167"/>
      <c r="J18" s="91" t="s">
        <v>13</v>
      </c>
      <c r="K18" s="168" t="s">
        <v>79</v>
      </c>
      <c r="L18" s="169"/>
      <c r="M18" s="168" t="s">
        <v>83</v>
      </c>
      <c r="N18" s="169"/>
    </row>
    <row r="19" spans="2:15" s="7" customFormat="1" ht="25.05" customHeight="1" x14ac:dyDescent="0.2">
      <c r="B19" s="151" t="s">
        <v>78</v>
      </c>
      <c r="C19" s="152"/>
      <c r="D19" s="152"/>
      <c r="E19" s="152"/>
      <c r="F19" s="153"/>
      <c r="G19" s="142" t="s">
        <v>81</v>
      </c>
      <c r="H19" s="143"/>
      <c r="I19" s="144"/>
      <c r="J19" s="146" t="s">
        <v>52</v>
      </c>
      <c r="K19" s="138">
        <f>'シート２.運行対象経費・補助金額（LPガス）'!K49:L49</f>
        <v>0</v>
      </c>
      <c r="L19" s="145"/>
      <c r="M19" s="149"/>
      <c r="N19" s="150"/>
    </row>
    <row r="20" spans="2:15" s="7" customFormat="1" ht="25.05" customHeight="1" x14ac:dyDescent="0.2">
      <c r="B20" s="154"/>
      <c r="C20" s="155"/>
      <c r="D20" s="155"/>
      <c r="E20" s="155"/>
      <c r="F20" s="156"/>
      <c r="G20" s="142" t="s">
        <v>82</v>
      </c>
      <c r="H20" s="143"/>
      <c r="I20" s="144"/>
      <c r="J20" s="147"/>
      <c r="K20" s="138">
        <f>'シート２.運行対象経費・補助金額（ガソリン）'!K49:L49</f>
        <v>0</v>
      </c>
      <c r="L20" s="145"/>
      <c r="M20" s="149"/>
      <c r="N20" s="150"/>
    </row>
    <row r="21" spans="2:15" s="7" customFormat="1" ht="25.05" customHeight="1" thickBot="1" x14ac:dyDescent="0.25">
      <c r="B21" s="157"/>
      <c r="C21" s="158"/>
      <c r="D21" s="158"/>
      <c r="E21" s="158"/>
      <c r="F21" s="159"/>
      <c r="G21" s="142" t="s">
        <v>85</v>
      </c>
      <c r="H21" s="143"/>
      <c r="I21" s="144"/>
      <c r="J21" s="147"/>
      <c r="K21" s="138">
        <f>'シート２.運行対象経費・補助金額（軽油）'!K49:L49</f>
        <v>0</v>
      </c>
      <c r="L21" s="145"/>
      <c r="M21" s="160"/>
      <c r="N21" s="161"/>
    </row>
    <row r="22" spans="2:15" s="7" customFormat="1" ht="25.05" customHeight="1" thickBot="1" x14ac:dyDescent="0.25">
      <c r="B22" s="134" t="s">
        <v>30</v>
      </c>
      <c r="C22" s="134"/>
      <c r="D22" s="134"/>
      <c r="E22" s="134"/>
      <c r="F22" s="134"/>
      <c r="G22" s="135"/>
      <c r="H22" s="136"/>
      <c r="I22" s="137"/>
      <c r="J22" s="148"/>
      <c r="K22" s="138">
        <f>SUM(K19:L21)</f>
        <v>0</v>
      </c>
      <c r="L22" s="139"/>
      <c r="M22" s="140">
        <f>ROUNDDOWN(K22,0)</f>
        <v>0</v>
      </c>
      <c r="N22" s="141"/>
    </row>
    <row r="23" spans="2:15" ht="5.25" customHeight="1" x14ac:dyDescent="0.2"/>
    <row r="24" spans="2:15" ht="26.25" customHeight="1" x14ac:dyDescent="0.2">
      <c r="B24" s="162" t="s">
        <v>106</v>
      </c>
      <c r="C24" s="162"/>
      <c r="D24" s="162"/>
      <c r="E24" s="162"/>
      <c r="F24" s="162"/>
      <c r="G24" s="162"/>
      <c r="H24" s="162"/>
      <c r="I24" s="162"/>
      <c r="J24" s="162"/>
      <c r="K24" s="162"/>
      <c r="L24" s="162"/>
      <c r="M24" s="162"/>
      <c r="N24" s="162"/>
      <c r="O24" s="8"/>
    </row>
    <row r="25" spans="2:15" ht="20.100000000000001" customHeight="1" x14ac:dyDescent="0.2">
      <c r="B25" s="25"/>
      <c r="C25" s="8"/>
      <c r="D25" s="8"/>
      <c r="E25" s="8"/>
      <c r="F25" s="8"/>
      <c r="G25" s="8"/>
      <c r="H25" s="8"/>
      <c r="I25" s="8"/>
      <c r="J25" s="8"/>
      <c r="K25" s="8"/>
      <c r="L25" s="8"/>
      <c r="M25" s="8"/>
      <c r="N25" s="8"/>
      <c r="O25" s="8"/>
    </row>
    <row r="26" spans="2:15" ht="5.25" customHeight="1" x14ac:dyDescent="0.2"/>
    <row r="27" spans="2:15" ht="15" customHeight="1" x14ac:dyDescent="0.2">
      <c r="B27" s="8"/>
      <c r="C27" s="8"/>
      <c r="D27" s="8"/>
      <c r="E27" s="8"/>
      <c r="F27" s="8"/>
      <c r="G27" s="8"/>
      <c r="H27" s="8"/>
      <c r="I27" s="8"/>
      <c r="J27" s="8"/>
      <c r="K27" s="8"/>
      <c r="L27" s="8"/>
      <c r="M27" s="8"/>
      <c r="N27" s="8"/>
      <c r="O27" s="8"/>
    </row>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row r="35" ht="15" customHeight="1" x14ac:dyDescent="0.2"/>
    <row r="36" ht="15" customHeight="1" x14ac:dyDescent="0.2"/>
  </sheetData>
  <sheetProtection algorithmName="SHA-512" hashValue="eDomgVOR/0InAxUla2xMksYPg3sUoz2xW8FyvMcDYorrpPquUzVAYFHVSfeJHcIJ+CEsvJLudbidScsA/eekTA==" saltValue="9yj4W8lco5WtiCu1Z7t7QA==" spinCount="100000" sheet="1" objects="1" scenarios="1"/>
  <mergeCells count="31">
    <mergeCell ref="B24:N24"/>
    <mergeCell ref="K1:N1"/>
    <mergeCell ref="A9:M9"/>
    <mergeCell ref="A8:M8"/>
    <mergeCell ref="B18:F18"/>
    <mergeCell ref="G18:I18"/>
    <mergeCell ref="M18:N18"/>
    <mergeCell ref="K18:L18"/>
    <mergeCell ref="C11:D11"/>
    <mergeCell ref="C12:D12"/>
    <mergeCell ref="C13:D13"/>
    <mergeCell ref="E11:M11"/>
    <mergeCell ref="E12:M12"/>
    <mergeCell ref="E13:M13"/>
    <mergeCell ref="E14:M15"/>
    <mergeCell ref="C14:D15"/>
    <mergeCell ref="B22:F22"/>
    <mergeCell ref="G22:I22"/>
    <mergeCell ref="K22:L22"/>
    <mergeCell ref="M22:N22"/>
    <mergeCell ref="G19:I19"/>
    <mergeCell ref="K19:L19"/>
    <mergeCell ref="J19:J22"/>
    <mergeCell ref="M19:N19"/>
    <mergeCell ref="G20:I20"/>
    <mergeCell ref="K20:L20"/>
    <mergeCell ref="B19:F21"/>
    <mergeCell ref="G21:I21"/>
    <mergeCell ref="K21:L21"/>
    <mergeCell ref="M20:N20"/>
    <mergeCell ref="M21:N21"/>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59"/>
  <sheetViews>
    <sheetView tabSelected="1" view="pageBreakPreview" topLeftCell="A10" zoomScaleNormal="55" zoomScaleSheetLayoutView="100" workbookViewId="0">
      <selection activeCell="U33" sqref="U33"/>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144</v>
      </c>
      <c r="B1" s="192"/>
      <c r="C1" s="192"/>
      <c r="D1" s="192"/>
      <c r="E1" s="192"/>
      <c r="F1" s="192"/>
      <c r="G1" s="192"/>
      <c r="H1" s="192"/>
      <c r="I1" s="192"/>
      <c r="J1" s="192"/>
      <c r="K1" s="192"/>
      <c r="L1" s="192"/>
      <c r="M1" s="192"/>
      <c r="N1" s="192"/>
      <c r="O1" s="192"/>
    </row>
    <row r="2" spans="1:17" x14ac:dyDescent="0.2">
      <c r="A2" s="28"/>
      <c r="B2" s="28"/>
      <c r="C2" s="28"/>
      <c r="D2" s="28"/>
      <c r="E2" s="28"/>
      <c r="F2" s="28"/>
      <c r="G2" s="28"/>
      <c r="H2" s="28"/>
      <c r="I2" s="28"/>
      <c r="J2" s="28"/>
      <c r="K2" s="28"/>
      <c r="L2" s="28"/>
      <c r="M2" s="28"/>
      <c r="N2" s="28"/>
      <c r="O2" s="28"/>
    </row>
    <row r="3" spans="1:17" x14ac:dyDescent="0.2">
      <c r="A3" s="28"/>
      <c r="B3" s="28"/>
      <c r="C3" s="28"/>
      <c r="D3" s="28"/>
      <c r="E3" s="28"/>
      <c r="F3" s="28"/>
      <c r="G3" s="28"/>
      <c r="H3" s="28"/>
      <c r="I3" s="28"/>
      <c r="J3" s="28"/>
      <c r="K3" s="28"/>
      <c r="L3" s="28"/>
      <c r="M3" s="28"/>
      <c r="N3" s="28"/>
      <c r="O3" s="28"/>
    </row>
    <row r="4" spans="1:17" s="29" customFormat="1" ht="30" customHeight="1" x14ac:dyDescent="0.2">
      <c r="A4" s="190" t="str">
        <f>'シート1.補助金額計算書'!A8</f>
        <v>姫路市地域公共交通燃料価格高騰対策支援補助金（タクシー）　収支決算書</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141</v>
      </c>
      <c r="F8" s="194"/>
      <c r="G8" s="32"/>
      <c r="H8" s="32"/>
      <c r="I8" s="33"/>
      <c r="J8" s="33"/>
      <c r="K8" s="33" t="s">
        <v>0</v>
      </c>
      <c r="L8" s="195">
        <f>'シート1.補助金額計算書'!E11</f>
        <v>0</v>
      </c>
      <c r="M8" s="195"/>
      <c r="N8" s="195"/>
      <c r="O8" s="195"/>
    </row>
    <row r="9" spans="1:17" ht="17.25" customHeight="1" x14ac:dyDescent="0.2">
      <c r="A9" s="32"/>
      <c r="B9" s="33"/>
      <c r="C9" s="33"/>
      <c r="D9" s="32"/>
      <c r="E9" s="32"/>
      <c r="F9" s="32"/>
      <c r="G9" s="32"/>
      <c r="H9" s="33"/>
      <c r="I9" s="33"/>
      <c r="J9" s="33"/>
      <c r="K9" s="34"/>
      <c r="L9" s="34"/>
      <c r="M9" s="34"/>
      <c r="N9" s="34"/>
    </row>
    <row r="10" spans="1:17" ht="6.75" customHeight="1" x14ac:dyDescent="0.2">
      <c r="A10" s="32"/>
      <c r="B10" s="32"/>
      <c r="C10" s="32"/>
      <c r="D10" s="32"/>
      <c r="E10" s="32"/>
      <c r="F10" s="32"/>
      <c r="G10" s="32"/>
      <c r="H10" s="32"/>
      <c r="I10" s="33"/>
      <c r="J10" s="34"/>
      <c r="K10" s="34"/>
      <c r="L10" s="34"/>
      <c r="M10" s="34"/>
      <c r="N10" s="34"/>
    </row>
    <row r="11" spans="1:17" ht="15.75" customHeight="1" x14ac:dyDescent="0.2">
      <c r="A11" s="35" t="s">
        <v>25</v>
      </c>
      <c r="B11" s="32"/>
      <c r="C11" s="32"/>
      <c r="D11" s="32"/>
      <c r="E11" s="32"/>
      <c r="F11" s="32"/>
      <c r="G11" s="32"/>
      <c r="H11" s="32"/>
      <c r="I11" s="33"/>
      <c r="J11" s="33"/>
      <c r="K11" s="33"/>
      <c r="L11" s="33"/>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'シート４-②.BDタクシー（運行経費・他国庫補助金）LPガス'!F14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102</v>
      </c>
      <c r="H17" s="94" t="s">
        <v>87</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8"/>
      <c r="H20" s="108"/>
      <c r="I20" s="50"/>
      <c r="J20" s="51" t="s">
        <v>34</v>
      </c>
      <c r="K20" s="179">
        <f>'シート４-②.BDタクシー（運行経費・他国庫補助金）LPガス'!G14</f>
        <v>0</v>
      </c>
      <c r="L20" s="179"/>
      <c r="M20" s="52" t="s">
        <v>53</v>
      </c>
      <c r="N20" s="27"/>
      <c r="Q20" s="53" t="s">
        <v>140</v>
      </c>
    </row>
    <row r="21" spans="2:17" ht="19.5" customHeight="1" thickBot="1" x14ac:dyDescent="0.25">
      <c r="G21" s="54"/>
      <c r="J21" s="48"/>
      <c r="K21" s="95"/>
      <c r="L21" s="96"/>
      <c r="M21" s="73"/>
      <c r="N21" s="27"/>
    </row>
    <row r="22" spans="2:17" ht="15.75" customHeight="1" thickBot="1" x14ac:dyDescent="0.25">
      <c r="B22" s="27" t="s">
        <v>76</v>
      </c>
      <c r="J22" s="40" t="s">
        <v>35</v>
      </c>
      <c r="K22" s="175">
        <f>'シート３.BDタクシー（燃料消費量・走行キロ・輸送人員）'!N9</f>
        <v>0</v>
      </c>
      <c r="L22" s="176"/>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84</v>
      </c>
      <c r="D27" s="32"/>
      <c r="E27" s="44"/>
      <c r="F27" s="44"/>
      <c r="G27" s="44"/>
      <c r="J27" s="40" t="s">
        <v>36</v>
      </c>
      <c r="K27" s="184">
        <f>K29-K28</f>
        <v>26.799999999999997</v>
      </c>
      <c r="L27" s="185"/>
      <c r="M27" s="42" t="s">
        <v>4</v>
      </c>
      <c r="N27" s="27"/>
      <c r="Q27" s="27" t="s">
        <v>2</v>
      </c>
    </row>
    <row r="28" spans="2:17" ht="15.75" customHeight="1" thickBot="1" x14ac:dyDescent="0.25">
      <c r="D28" s="32"/>
      <c r="E28" s="44" t="s">
        <v>59</v>
      </c>
      <c r="F28" s="44"/>
      <c r="G28" s="44"/>
      <c r="J28" s="40"/>
      <c r="K28" s="184">
        <v>69.8</v>
      </c>
      <c r="L28" s="185"/>
      <c r="M28" s="42" t="s">
        <v>4</v>
      </c>
      <c r="N28" s="27"/>
      <c r="Q28" s="27" t="s">
        <v>92</v>
      </c>
    </row>
    <row r="29" spans="2:17" ht="15.75" customHeight="1" thickBot="1" x14ac:dyDescent="0.25">
      <c r="D29" s="32"/>
      <c r="E29" s="44" t="s">
        <v>151</v>
      </c>
      <c r="F29" s="44"/>
      <c r="G29" s="44"/>
      <c r="J29" s="40"/>
      <c r="K29" s="186">
        <v>96.6</v>
      </c>
      <c r="L29" s="187"/>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1">
        <f>K20*K27</f>
        <v>0</v>
      </c>
      <c r="L32" s="201"/>
      <c r="M32" s="45" t="s">
        <v>60</v>
      </c>
      <c r="N32" s="27"/>
      <c r="Q32" s="27" t="s">
        <v>2</v>
      </c>
    </row>
    <row r="33" spans="1:17" ht="18.75" customHeight="1" x14ac:dyDescent="0.2">
      <c r="D33" s="42"/>
      <c r="J33" s="40"/>
      <c r="K33" s="202" t="s">
        <v>89</v>
      </c>
      <c r="L33" s="202"/>
      <c r="M33" s="35"/>
      <c r="N33" s="27"/>
    </row>
    <row r="34" spans="1:17" ht="18.75" customHeight="1" thickBot="1" x14ac:dyDescent="0.25">
      <c r="D34" s="42"/>
      <c r="J34" s="40"/>
      <c r="K34" s="97"/>
      <c r="L34" s="97"/>
      <c r="M34" s="73"/>
      <c r="N34" s="27"/>
    </row>
    <row r="35" spans="1:17" ht="15.75" customHeight="1" thickBot="1" x14ac:dyDescent="0.25">
      <c r="B35" s="27" t="s">
        <v>64</v>
      </c>
      <c r="J35" s="40" t="s">
        <v>32</v>
      </c>
      <c r="K35" s="175">
        <f>'シート３.BDタクシー（燃料消費量・走行キロ・輸送人員）'!N10</f>
        <v>0</v>
      </c>
      <c r="L35" s="176"/>
      <c r="M35" s="35" t="s">
        <v>12</v>
      </c>
      <c r="N35" s="27"/>
    </row>
    <row r="36" spans="1:17" ht="15.75" customHeight="1" x14ac:dyDescent="0.2">
      <c r="B36" s="68" t="s">
        <v>43</v>
      </c>
      <c r="J36" s="40"/>
      <c r="K36" s="19"/>
      <c r="L36" s="19"/>
      <c r="M36" s="35"/>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35" t="s">
        <v>12</v>
      </c>
      <c r="N38" s="27"/>
    </row>
    <row r="39" spans="1:17" ht="15.75" hidden="1" customHeight="1" x14ac:dyDescent="0.2">
      <c r="D39" s="47"/>
      <c r="J39" s="40"/>
      <c r="K39" s="19"/>
      <c r="L39" s="19"/>
      <c r="M39" s="35"/>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35"/>
    </row>
    <row r="42" spans="1:17" ht="15.75" hidden="1" customHeight="1" x14ac:dyDescent="0.2">
      <c r="K42" s="17"/>
      <c r="L42" s="17"/>
      <c r="M42" s="35"/>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'シート４-②.BDタクシー（運行経費・他国庫補助金）LPガス'!G34</f>
        <v>0</v>
      </c>
      <c r="L43" s="182"/>
      <c r="M43" s="35" t="s">
        <v>4</v>
      </c>
      <c r="Q43" s="53" t="s">
        <v>140</v>
      </c>
    </row>
    <row r="44" spans="1:17" ht="15.75" customHeight="1" x14ac:dyDescent="0.2">
      <c r="A44" s="191"/>
      <c r="B44" s="181"/>
      <c r="C44" s="181"/>
      <c r="D44" s="181"/>
      <c r="E44" s="181"/>
      <c r="F44" s="181"/>
      <c r="G44" s="181"/>
      <c r="H44" s="181"/>
      <c r="I44" s="181"/>
      <c r="J44" s="55"/>
      <c r="K44" s="20"/>
      <c r="L44" s="20"/>
      <c r="M44" s="35"/>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46</v>
      </c>
      <c r="Q57" s="27" t="s">
        <v>2</v>
      </c>
    </row>
    <row r="58" spans="1:17" ht="15" hidden="1" thickTop="1" x14ac:dyDescent="0.2"/>
    <row r="59" spans="1:17" hidden="1" x14ac:dyDescent="0.2"/>
  </sheetData>
  <sheetProtection algorithmName="SHA-512" hashValue="ZD7+UpjP2DtBRh8HcU4JQDyiPQeAtXVHKQMW/4eOGC3ppPL7VVUn4PsUD/HvGVl+wQ0pR7fDTi+yuBEjqoUW1g==" saltValue="h7K2uRvgm/CfIe7VRyW0yQ==" spinCount="100000" sheet="1" objects="1" scenarios="1"/>
  <mergeCells count="30">
    <mergeCell ref="A4:O4"/>
    <mergeCell ref="A43:A44"/>
    <mergeCell ref="A1:O1"/>
    <mergeCell ref="A5:M5"/>
    <mergeCell ref="B8:D8"/>
    <mergeCell ref="E8:F8"/>
    <mergeCell ref="L8:O8"/>
    <mergeCell ref="K40:L40"/>
    <mergeCell ref="E13:F13"/>
    <mergeCell ref="H13:I13"/>
    <mergeCell ref="K13:L13"/>
    <mergeCell ref="K22:L22"/>
    <mergeCell ref="K27:L27"/>
    <mergeCell ref="E31:G31"/>
    <mergeCell ref="K32:L32"/>
    <mergeCell ref="K33:L33"/>
    <mergeCell ref="K20:L20"/>
    <mergeCell ref="K49:L49"/>
    <mergeCell ref="B43:I44"/>
    <mergeCell ref="K43:L43"/>
    <mergeCell ref="K46:L46"/>
    <mergeCell ref="K41:L41"/>
    <mergeCell ref="K28:L28"/>
    <mergeCell ref="K29:L29"/>
    <mergeCell ref="K24:L24"/>
    <mergeCell ref="K53:L53"/>
    <mergeCell ref="K55:L55"/>
    <mergeCell ref="K57:L57"/>
    <mergeCell ref="K35:L35"/>
    <mergeCell ref="K38:L38"/>
  </mergeCells>
  <phoneticPr fontId="4"/>
  <conditionalFormatting sqref="K32:L32">
    <cfRule type="expression" dxfId="14" priority="4">
      <formula>ISERROR(K32)</formula>
    </cfRule>
  </conditionalFormatting>
  <conditionalFormatting sqref="K40:L40">
    <cfRule type="expression" dxfId="13" priority="3">
      <formula>ISERROR(K40)</formula>
    </cfRule>
  </conditionalFormatting>
  <conditionalFormatting sqref="K46">
    <cfRule type="expression" dxfId="12" priority="2">
      <formula>ISERROR(K46)</formula>
    </cfRule>
  </conditionalFormatting>
  <conditionalFormatting sqref="K49">
    <cfRule type="expression" dxfId="11"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BD8B-477C-46E2-AF81-0CA64F794170}">
  <sheetPr>
    <tabColor theme="5"/>
    <pageSetUpPr fitToPage="1"/>
  </sheetPr>
  <dimension ref="A1:Q59"/>
  <sheetViews>
    <sheetView tabSelected="1" view="pageBreakPreview" topLeftCell="A10" zoomScaleNormal="55" zoomScaleSheetLayoutView="100" workbookViewId="0">
      <selection activeCell="U33" sqref="U33"/>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145</v>
      </c>
      <c r="B1" s="192"/>
      <c r="C1" s="192"/>
      <c r="D1" s="192"/>
      <c r="E1" s="192"/>
      <c r="F1" s="192"/>
      <c r="G1" s="192"/>
      <c r="H1" s="192"/>
      <c r="I1" s="192"/>
      <c r="J1" s="192"/>
      <c r="K1" s="192"/>
      <c r="L1" s="192"/>
      <c r="M1" s="192"/>
      <c r="N1" s="192"/>
      <c r="O1" s="192"/>
    </row>
    <row r="2" spans="1:17" x14ac:dyDescent="0.2">
      <c r="A2" s="100"/>
      <c r="B2" s="100"/>
      <c r="C2" s="100"/>
      <c r="D2" s="100"/>
      <c r="E2" s="100"/>
      <c r="F2" s="100"/>
      <c r="G2" s="100"/>
      <c r="H2" s="100"/>
      <c r="I2" s="100"/>
      <c r="J2" s="100"/>
      <c r="K2" s="100"/>
      <c r="L2" s="100"/>
      <c r="M2" s="100"/>
      <c r="N2" s="100"/>
      <c r="O2" s="100"/>
    </row>
    <row r="3" spans="1:17" x14ac:dyDescent="0.2">
      <c r="A3" s="100"/>
      <c r="B3" s="100"/>
      <c r="C3" s="100"/>
      <c r="D3" s="100"/>
      <c r="E3" s="100"/>
      <c r="F3" s="100"/>
      <c r="G3" s="100"/>
      <c r="H3" s="100"/>
      <c r="I3" s="100"/>
      <c r="J3" s="100"/>
      <c r="K3" s="100"/>
      <c r="L3" s="100"/>
      <c r="M3" s="100"/>
      <c r="N3" s="100"/>
      <c r="O3" s="100"/>
    </row>
    <row r="4" spans="1:17" s="29" customFormat="1" ht="30" customHeight="1" x14ac:dyDescent="0.2">
      <c r="A4" s="190" t="str">
        <f>'シート1.補助金額計算書'!A8</f>
        <v>姫路市地域公共交通燃料価格高騰対策支援補助金（タクシー）　収支決算書</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141</v>
      </c>
      <c r="F8" s="194"/>
      <c r="G8" s="32"/>
      <c r="H8" s="32"/>
      <c r="I8" s="101"/>
      <c r="J8" s="101"/>
      <c r="K8" s="101" t="s">
        <v>0</v>
      </c>
      <c r="L8" s="195">
        <f>'シート1.補助金額計算書'!E11</f>
        <v>0</v>
      </c>
      <c r="M8" s="195"/>
      <c r="N8" s="195"/>
      <c r="O8" s="195"/>
    </row>
    <row r="9" spans="1:17" ht="17.25" customHeight="1" x14ac:dyDescent="0.2">
      <c r="A9" s="32"/>
      <c r="B9" s="101"/>
      <c r="C9" s="101"/>
      <c r="D9" s="32"/>
      <c r="E9" s="32"/>
      <c r="F9" s="32"/>
      <c r="G9" s="32"/>
      <c r="H9" s="101"/>
      <c r="I9" s="101"/>
      <c r="J9" s="101"/>
      <c r="K9" s="34"/>
      <c r="L9" s="34"/>
      <c r="M9" s="34"/>
      <c r="N9" s="34"/>
    </row>
    <row r="10" spans="1:17" ht="6.75" customHeight="1" x14ac:dyDescent="0.2">
      <c r="A10" s="32"/>
      <c r="B10" s="32"/>
      <c r="C10" s="32"/>
      <c r="D10" s="32"/>
      <c r="E10" s="32"/>
      <c r="F10" s="32"/>
      <c r="G10" s="32"/>
      <c r="H10" s="32"/>
      <c r="I10" s="101"/>
      <c r="J10" s="34"/>
      <c r="K10" s="34"/>
      <c r="L10" s="34"/>
      <c r="M10" s="34"/>
      <c r="N10" s="34"/>
    </row>
    <row r="11" spans="1:17" ht="15.75" customHeight="1" x14ac:dyDescent="0.2">
      <c r="A11" s="73" t="s">
        <v>25</v>
      </c>
      <c r="B11" s="32"/>
      <c r="C11" s="32"/>
      <c r="D11" s="32"/>
      <c r="E11" s="32"/>
      <c r="F11" s="32"/>
      <c r="G11" s="32"/>
      <c r="H11" s="32"/>
      <c r="I11" s="101"/>
      <c r="J11" s="101"/>
      <c r="K11" s="101"/>
      <c r="L11" s="101"/>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'シート４-②.BDタクシー（運行経費・他国庫補助金）ガソリン'!F14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103</v>
      </c>
      <c r="H17" s="94" t="s">
        <v>87</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8"/>
      <c r="H20" s="108"/>
      <c r="I20" s="50"/>
      <c r="J20" s="51" t="s">
        <v>34</v>
      </c>
      <c r="K20" s="179">
        <f>'シート４-②.BDタクシー（運行経費・他国庫補助金）ガソリン'!G14</f>
        <v>0</v>
      </c>
      <c r="L20" s="179"/>
      <c r="M20" s="52" t="s">
        <v>53</v>
      </c>
      <c r="N20" s="27"/>
      <c r="Q20" s="53" t="s">
        <v>140</v>
      </c>
    </row>
    <row r="21" spans="2:17" ht="19.5" customHeight="1" thickBot="1" x14ac:dyDescent="0.25">
      <c r="G21" s="54"/>
      <c r="J21" s="48"/>
      <c r="K21" s="95"/>
      <c r="L21" s="96"/>
      <c r="M21" s="73"/>
      <c r="N21" s="27"/>
    </row>
    <row r="22" spans="2:17" ht="15.75" customHeight="1" thickBot="1" x14ac:dyDescent="0.25">
      <c r="B22" s="27" t="s">
        <v>76</v>
      </c>
      <c r="J22" s="40" t="s">
        <v>35</v>
      </c>
      <c r="K22" s="175">
        <f>'シート３.BDタクシー（燃料消費量・走行キロ・輸送人員）'!N15</f>
        <v>0</v>
      </c>
      <c r="L22" s="176"/>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4">
        <f>K29-K28</f>
        <v>32.199999999999989</v>
      </c>
      <c r="L27" s="185"/>
      <c r="M27" s="42" t="s">
        <v>4</v>
      </c>
      <c r="N27" s="27"/>
      <c r="Q27" s="27" t="s">
        <v>2</v>
      </c>
    </row>
    <row r="28" spans="2:17" ht="15.75" customHeight="1" thickBot="1" x14ac:dyDescent="0.25">
      <c r="D28" s="32"/>
      <c r="E28" s="44" t="s">
        <v>59</v>
      </c>
      <c r="F28" s="44"/>
      <c r="G28" s="44"/>
      <c r="J28" s="40"/>
      <c r="K28" s="184">
        <v>102.9</v>
      </c>
      <c r="L28" s="185"/>
      <c r="M28" s="42" t="s">
        <v>4</v>
      </c>
      <c r="N28" s="27"/>
      <c r="Q28" s="27" t="s">
        <v>92</v>
      </c>
    </row>
    <row r="29" spans="2:17" ht="15.75" customHeight="1" thickBot="1" x14ac:dyDescent="0.25">
      <c r="D29" s="32"/>
      <c r="E29" s="44" t="s">
        <v>151</v>
      </c>
      <c r="F29" s="44"/>
      <c r="G29" s="44"/>
      <c r="J29" s="40"/>
      <c r="K29" s="186">
        <v>135.1</v>
      </c>
      <c r="L29" s="187"/>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3">
        <f>K20*K27</f>
        <v>0</v>
      </c>
      <c r="L32" s="203"/>
      <c r="M32" s="45" t="s">
        <v>4</v>
      </c>
      <c r="N32" s="27"/>
      <c r="Q32" s="27" t="s">
        <v>2</v>
      </c>
    </row>
    <row r="33" spans="1:17" ht="18.75" customHeight="1" x14ac:dyDescent="0.2">
      <c r="D33" s="42"/>
      <c r="J33" s="40"/>
      <c r="K33" s="202" t="s">
        <v>93</v>
      </c>
      <c r="L33" s="202"/>
      <c r="M33" s="73"/>
      <c r="N33" s="27"/>
    </row>
    <row r="34" spans="1:17" ht="18.75" customHeight="1" thickBot="1" x14ac:dyDescent="0.25">
      <c r="D34" s="42"/>
      <c r="J34" s="40"/>
      <c r="K34" s="97"/>
      <c r="L34" s="97"/>
      <c r="M34" s="73"/>
      <c r="N34" s="27"/>
    </row>
    <row r="35" spans="1:17" ht="15.75" customHeight="1" thickBot="1" x14ac:dyDescent="0.25">
      <c r="B35" s="27" t="s">
        <v>64</v>
      </c>
      <c r="J35" s="40" t="s">
        <v>32</v>
      </c>
      <c r="K35" s="204">
        <f>'シート３.BDタクシー（燃料消費量・走行キロ・輸送人員）'!N16</f>
        <v>0</v>
      </c>
      <c r="L35" s="205"/>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73"/>
    </row>
    <row r="42" spans="1:17" ht="15.75" hidden="1" customHeight="1" x14ac:dyDescent="0.2">
      <c r="K42" s="17"/>
      <c r="L42" s="17"/>
      <c r="M42" s="73"/>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'シート４-②.BDタクシー（運行経費・他国庫補助金）ガソリン'!G34</f>
        <v>0</v>
      </c>
      <c r="L43" s="182"/>
      <c r="M43" s="73" t="s">
        <v>4</v>
      </c>
      <c r="Q43" s="53" t="s">
        <v>140</v>
      </c>
    </row>
    <row r="44" spans="1:17" ht="15.75" customHeight="1" x14ac:dyDescent="0.2">
      <c r="A44" s="191"/>
      <c r="B44" s="181"/>
      <c r="C44" s="181"/>
      <c r="D44" s="181"/>
      <c r="E44" s="181"/>
      <c r="F44" s="181"/>
      <c r="G44" s="181"/>
      <c r="H44" s="181"/>
      <c r="I44" s="181"/>
      <c r="J44" s="55"/>
      <c r="K44" s="20"/>
      <c r="L44" s="20"/>
      <c r="M44" s="73"/>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v>
      </c>
      <c r="Q57" s="27" t="s">
        <v>2</v>
      </c>
    </row>
    <row r="58" spans="1:17" hidden="1" x14ac:dyDescent="0.2"/>
    <row r="59" spans="1:17" hidden="1" x14ac:dyDescent="0.2"/>
  </sheetData>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32:L32">
    <cfRule type="expression" dxfId="10" priority="6">
      <formula>ISERROR(K32)</formula>
    </cfRule>
  </conditionalFormatting>
  <conditionalFormatting sqref="K40:L40">
    <cfRule type="expression" dxfId="9" priority="5">
      <formula>ISERROR(K40)</formula>
    </cfRule>
  </conditionalFormatting>
  <conditionalFormatting sqref="K46">
    <cfRule type="expression" dxfId="8" priority="2">
      <formula>ISERROR(K46)</formula>
    </cfRule>
  </conditionalFormatting>
  <conditionalFormatting sqref="K49">
    <cfRule type="expression" dxfId="7"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E89A-7FB0-407B-902A-8FE49C54E07B}">
  <sheetPr>
    <tabColor theme="9"/>
    <pageSetUpPr fitToPage="1"/>
  </sheetPr>
  <dimension ref="A1:Q59"/>
  <sheetViews>
    <sheetView tabSelected="1" view="pageBreakPreview" topLeftCell="A16" zoomScaleNormal="55" zoomScaleSheetLayoutView="100" workbookViewId="0">
      <selection activeCell="U33" sqref="U33"/>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146</v>
      </c>
      <c r="B1" s="192"/>
      <c r="C1" s="192"/>
      <c r="D1" s="192"/>
      <c r="E1" s="192"/>
      <c r="F1" s="192"/>
      <c r="G1" s="192"/>
      <c r="H1" s="192"/>
      <c r="I1" s="192"/>
      <c r="J1" s="192"/>
      <c r="K1" s="192"/>
      <c r="L1" s="192"/>
      <c r="M1" s="192"/>
      <c r="N1" s="192"/>
      <c r="O1" s="192"/>
    </row>
    <row r="2" spans="1:17" x14ac:dyDescent="0.2">
      <c r="A2" s="103"/>
      <c r="B2" s="103"/>
      <c r="C2" s="103"/>
      <c r="D2" s="103"/>
      <c r="E2" s="103"/>
      <c r="F2" s="103"/>
      <c r="G2" s="103"/>
      <c r="H2" s="103"/>
      <c r="I2" s="103"/>
      <c r="J2" s="103"/>
      <c r="K2" s="103"/>
      <c r="L2" s="103"/>
      <c r="M2" s="103"/>
      <c r="N2" s="103"/>
      <c r="O2" s="103"/>
    </row>
    <row r="3" spans="1:17" x14ac:dyDescent="0.2">
      <c r="A3" s="103"/>
      <c r="B3" s="103"/>
      <c r="C3" s="103"/>
      <c r="D3" s="103"/>
      <c r="E3" s="103"/>
      <c r="F3" s="103"/>
      <c r="G3" s="103"/>
      <c r="H3" s="103"/>
      <c r="I3" s="103"/>
      <c r="J3" s="103"/>
      <c r="K3" s="103"/>
      <c r="L3" s="103"/>
      <c r="M3" s="103"/>
      <c r="N3" s="103"/>
      <c r="O3" s="103"/>
    </row>
    <row r="4" spans="1:17" s="29" customFormat="1" ht="30" customHeight="1" x14ac:dyDescent="0.2">
      <c r="A4" s="190" t="str">
        <f>'シート1.補助金額計算書'!A8</f>
        <v>姫路市地域公共交通燃料価格高騰対策支援補助金（タクシー）　収支決算書</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141</v>
      </c>
      <c r="F8" s="194"/>
      <c r="G8" s="32"/>
      <c r="H8" s="32"/>
      <c r="I8" s="104"/>
      <c r="J8" s="104"/>
      <c r="K8" s="104" t="s">
        <v>0</v>
      </c>
      <c r="L8" s="195">
        <f>'シート1.補助金額計算書'!E11</f>
        <v>0</v>
      </c>
      <c r="M8" s="195"/>
      <c r="N8" s="195"/>
      <c r="O8" s="195"/>
    </row>
    <row r="9" spans="1:17" ht="17.25" customHeight="1" x14ac:dyDescent="0.2">
      <c r="A9" s="32"/>
      <c r="B9" s="104"/>
      <c r="C9" s="104"/>
      <c r="D9" s="32"/>
      <c r="E9" s="32"/>
      <c r="F9" s="32"/>
      <c r="G9" s="32"/>
      <c r="H9" s="104"/>
      <c r="I9" s="104"/>
      <c r="J9" s="104"/>
      <c r="K9" s="34"/>
      <c r="L9" s="34"/>
      <c r="M9" s="34"/>
      <c r="N9" s="34"/>
    </row>
    <row r="10" spans="1:17" ht="6.75" customHeight="1" x14ac:dyDescent="0.2">
      <c r="A10" s="32"/>
      <c r="B10" s="32"/>
      <c r="C10" s="32"/>
      <c r="D10" s="32"/>
      <c r="E10" s="32"/>
      <c r="F10" s="32"/>
      <c r="G10" s="32"/>
      <c r="H10" s="32"/>
      <c r="I10" s="104"/>
      <c r="J10" s="34"/>
      <c r="K10" s="34"/>
      <c r="L10" s="34"/>
      <c r="M10" s="34"/>
      <c r="N10" s="34"/>
    </row>
    <row r="11" spans="1:17" ht="15.75" customHeight="1" x14ac:dyDescent="0.2">
      <c r="A11" s="73" t="s">
        <v>25</v>
      </c>
      <c r="B11" s="32"/>
      <c r="C11" s="32"/>
      <c r="D11" s="32"/>
      <c r="E11" s="32"/>
      <c r="F11" s="32"/>
      <c r="G11" s="32"/>
      <c r="H11" s="32"/>
      <c r="I11" s="104"/>
      <c r="J11" s="104"/>
      <c r="K11" s="104"/>
      <c r="L11" s="104"/>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'シート４-②.BDタクシー（運行経費・他国庫補助金）軽油'!F14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104</v>
      </c>
      <c r="H17" s="94" t="s">
        <v>86</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8"/>
      <c r="H20" s="108"/>
      <c r="I20" s="50"/>
      <c r="J20" s="51" t="s">
        <v>34</v>
      </c>
      <c r="K20" s="206">
        <f>'シート４-②.BDタクシー（運行経費・他国庫補助金）軽油'!G14</f>
        <v>0</v>
      </c>
      <c r="L20" s="206"/>
      <c r="M20" s="52" t="s">
        <v>53</v>
      </c>
      <c r="N20" s="27"/>
      <c r="Q20" s="53" t="s">
        <v>140</v>
      </c>
    </row>
    <row r="21" spans="2:17" ht="19.5" customHeight="1" thickBot="1" x14ac:dyDescent="0.25">
      <c r="G21" s="54"/>
      <c r="J21" s="48"/>
      <c r="K21" s="95"/>
      <c r="L21" s="96"/>
      <c r="M21" s="73"/>
      <c r="N21" s="27"/>
    </row>
    <row r="22" spans="2:17" ht="15.75" customHeight="1" thickBot="1" x14ac:dyDescent="0.25">
      <c r="B22" s="27" t="s">
        <v>76</v>
      </c>
      <c r="J22" s="40" t="s">
        <v>35</v>
      </c>
      <c r="K22" s="175">
        <f>'シート３.BDタクシー（燃料消費量・走行キロ・輸送人員）'!N21</f>
        <v>0</v>
      </c>
      <c r="L22" s="176"/>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4">
        <f>K29-K28</f>
        <v>35.400000000000006</v>
      </c>
      <c r="L27" s="185"/>
      <c r="M27" s="42" t="s">
        <v>4</v>
      </c>
      <c r="N27" s="27"/>
      <c r="Q27" s="27" t="s">
        <v>2</v>
      </c>
    </row>
    <row r="28" spans="2:17" ht="15.75" customHeight="1" thickBot="1" x14ac:dyDescent="0.25">
      <c r="D28" s="32"/>
      <c r="E28" s="44" t="s">
        <v>59</v>
      </c>
      <c r="F28" s="44"/>
      <c r="G28" s="44"/>
      <c r="J28" s="40"/>
      <c r="K28" s="184">
        <v>51.3</v>
      </c>
      <c r="L28" s="185"/>
      <c r="M28" s="42" t="s">
        <v>4</v>
      </c>
      <c r="N28" s="27"/>
      <c r="Q28" s="27" t="s">
        <v>92</v>
      </c>
    </row>
    <row r="29" spans="2:17" ht="15.75" customHeight="1" thickBot="1" x14ac:dyDescent="0.25">
      <c r="D29" s="32"/>
      <c r="E29" s="44" t="s">
        <v>151</v>
      </c>
      <c r="F29" s="44"/>
      <c r="G29" s="44"/>
      <c r="J29" s="40"/>
      <c r="K29" s="186">
        <v>86.7</v>
      </c>
      <c r="L29" s="187"/>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3">
        <f>K20*K27</f>
        <v>0</v>
      </c>
      <c r="L32" s="203"/>
      <c r="M32" s="45" t="s">
        <v>4</v>
      </c>
      <c r="N32" s="27"/>
      <c r="Q32" s="27" t="s">
        <v>2</v>
      </c>
    </row>
    <row r="33" spans="1:17" ht="18.75" customHeight="1" x14ac:dyDescent="0.2">
      <c r="D33" s="42"/>
      <c r="J33" s="40"/>
      <c r="K33" s="202" t="s">
        <v>89</v>
      </c>
      <c r="L33" s="202"/>
      <c r="M33" s="73"/>
      <c r="N33" s="27"/>
    </row>
    <row r="34" spans="1:17" ht="18.75" customHeight="1" thickBot="1" x14ac:dyDescent="0.25">
      <c r="D34" s="42"/>
      <c r="J34" s="40"/>
      <c r="K34" s="97"/>
      <c r="L34" s="97"/>
      <c r="M34" s="73"/>
      <c r="N34" s="27"/>
    </row>
    <row r="35" spans="1:17" ht="15.75" customHeight="1" thickBot="1" x14ac:dyDescent="0.25">
      <c r="B35" s="27" t="s">
        <v>64</v>
      </c>
      <c r="J35" s="40" t="s">
        <v>32</v>
      </c>
      <c r="K35" s="175">
        <f>'シート３.BDタクシー（燃料消費量・走行キロ・輸送人員）'!N22</f>
        <v>0</v>
      </c>
      <c r="L35" s="176"/>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73"/>
    </row>
    <row r="42" spans="1:17" ht="15.75" hidden="1" customHeight="1" x14ac:dyDescent="0.2">
      <c r="K42" s="17"/>
      <c r="L42" s="17"/>
      <c r="M42" s="73"/>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'シート４-②.BDタクシー（運行経費・他国庫補助金）軽油'!G34</f>
        <v>0</v>
      </c>
      <c r="L43" s="182"/>
      <c r="M43" s="73" t="s">
        <v>4</v>
      </c>
      <c r="Q43" s="53" t="s">
        <v>140</v>
      </c>
    </row>
    <row r="44" spans="1:17" ht="15.75" customHeight="1" x14ac:dyDescent="0.2">
      <c r="A44" s="191"/>
      <c r="B44" s="181"/>
      <c r="C44" s="181"/>
      <c r="D44" s="181"/>
      <c r="E44" s="181"/>
      <c r="F44" s="181"/>
      <c r="G44" s="181"/>
      <c r="H44" s="181"/>
      <c r="I44" s="181"/>
      <c r="J44" s="55"/>
      <c r="K44" s="20"/>
      <c r="L44" s="20"/>
      <c r="M44" s="73"/>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v>
      </c>
      <c r="Q57" s="27" t="s">
        <v>2</v>
      </c>
    </row>
    <row r="58" spans="1:17" hidden="1" x14ac:dyDescent="0.2"/>
    <row r="59" spans="1:17" hidden="1" x14ac:dyDescent="0.2"/>
  </sheetData>
  <sheetProtection algorithmName="SHA-512" hashValue="B2ZgQl9zq2jO660s9rnCMP4V9RYSPL0+ooeyeENUqx4ZZsABZlekeKHGuQKMuYSAVXLrybwQPs3FtkRD/tdZig==" saltValue="gnhJpk+qi67UMGSOnYi0ug==" spinCount="100000" sheet="1" objects="1" scenarios="1"/>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40:L40">
    <cfRule type="expression" dxfId="6" priority="6">
      <formula>ISERROR(K40)</formula>
    </cfRule>
  </conditionalFormatting>
  <conditionalFormatting sqref="K32:L32">
    <cfRule type="expression" dxfId="5" priority="3">
      <formula>ISERROR(K32)</formula>
    </cfRule>
  </conditionalFormatting>
  <conditionalFormatting sqref="K46">
    <cfRule type="expression" dxfId="4" priority="2">
      <formula>ISERROR(K46)</formula>
    </cfRule>
  </conditionalFormatting>
  <conditionalFormatting sqref="K49">
    <cfRule type="expression" dxfId="3"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B6A6A-F3D4-496D-A99F-D6627C3A5FBB}">
  <sheetPr>
    <tabColor rgb="FFFFFF00"/>
    <pageSetUpPr fitToPage="1"/>
  </sheetPr>
  <dimension ref="A2:N75"/>
  <sheetViews>
    <sheetView workbookViewId="0">
      <selection activeCell="S14" sqref="S14"/>
    </sheetView>
  </sheetViews>
  <sheetFormatPr defaultRowHeight="13.2" x14ac:dyDescent="0.2"/>
  <cols>
    <col min="1" max="1" width="13.88671875" style="118" customWidth="1"/>
    <col min="2" max="14" width="15.21875" style="118" customWidth="1"/>
    <col min="15" max="16384" width="8.88671875" style="118"/>
  </cols>
  <sheetData>
    <row r="2" spans="1:14" ht="19.2" x14ac:dyDescent="0.2">
      <c r="A2" s="117" t="s">
        <v>118</v>
      </c>
    </row>
    <row r="4" spans="1:14" ht="19.95" customHeight="1" x14ac:dyDescent="0.2">
      <c r="L4" s="119" t="s">
        <v>119</v>
      </c>
      <c r="M4" s="207">
        <f>'シート1.補助金額計算書'!E11</f>
        <v>0</v>
      </c>
      <c r="N4" s="208"/>
    </row>
    <row r="6" spans="1:14" s="120" customFormat="1" ht="19.95" customHeight="1" x14ac:dyDescent="0.2">
      <c r="A6" s="120" t="s">
        <v>120</v>
      </c>
    </row>
    <row r="7" spans="1:14" s="120" customFormat="1" ht="19.95" customHeight="1" x14ac:dyDescent="0.2">
      <c r="A7" s="119"/>
      <c r="B7" s="121" t="s">
        <v>121</v>
      </c>
      <c r="C7" s="121" t="s">
        <v>122</v>
      </c>
      <c r="D7" s="121" t="s">
        <v>123</v>
      </c>
      <c r="E7" s="121" t="s">
        <v>124</v>
      </c>
      <c r="F7" s="121" t="s">
        <v>125</v>
      </c>
      <c r="G7" s="121" t="s">
        <v>126</v>
      </c>
      <c r="H7" s="121" t="s">
        <v>127</v>
      </c>
      <c r="I7" s="121" t="s">
        <v>128</v>
      </c>
      <c r="J7" s="121" t="s">
        <v>129</v>
      </c>
      <c r="K7" s="121" t="s">
        <v>130</v>
      </c>
      <c r="L7" s="121" t="s">
        <v>131</v>
      </c>
      <c r="M7" s="121" t="s">
        <v>132</v>
      </c>
      <c r="N7" s="119" t="s">
        <v>133</v>
      </c>
    </row>
    <row r="8" spans="1:14" s="120" customFormat="1" ht="19.95" customHeight="1" x14ac:dyDescent="0.2">
      <c r="A8" s="119" t="s">
        <v>134</v>
      </c>
      <c r="B8" s="123"/>
      <c r="C8" s="123"/>
      <c r="D8" s="123"/>
      <c r="E8" s="123"/>
      <c r="F8" s="123"/>
      <c r="G8" s="123"/>
      <c r="H8" s="123"/>
      <c r="I8" s="123"/>
      <c r="J8" s="123"/>
      <c r="K8" s="123"/>
      <c r="L8" s="123"/>
      <c r="M8" s="123"/>
      <c r="N8" s="122">
        <f>ROUNDDOWN(SUM(B8:M8),0)</f>
        <v>0</v>
      </c>
    </row>
    <row r="9" spans="1:14" s="120" customFormat="1" ht="19.95" customHeight="1" x14ac:dyDescent="0.2">
      <c r="A9" s="119" t="s">
        <v>135</v>
      </c>
      <c r="B9" s="123"/>
      <c r="C9" s="123"/>
      <c r="D9" s="123"/>
      <c r="E9" s="123"/>
      <c r="F9" s="123"/>
      <c r="G9" s="123"/>
      <c r="H9" s="123"/>
      <c r="I9" s="123"/>
      <c r="J9" s="123"/>
      <c r="K9" s="123"/>
      <c r="L9" s="123"/>
      <c r="M9" s="123"/>
      <c r="N9" s="122">
        <f>SUM(B9:M9)</f>
        <v>0</v>
      </c>
    </row>
    <row r="10" spans="1:14" s="120" customFormat="1" ht="19.95" customHeight="1" x14ac:dyDescent="0.2">
      <c r="A10" s="119" t="s">
        <v>136</v>
      </c>
      <c r="B10" s="123"/>
      <c r="C10" s="123"/>
      <c r="D10" s="123"/>
      <c r="E10" s="123"/>
      <c r="F10" s="123"/>
      <c r="G10" s="123"/>
      <c r="H10" s="123"/>
      <c r="I10" s="123"/>
      <c r="J10" s="123"/>
      <c r="K10" s="123"/>
      <c r="L10" s="123"/>
      <c r="M10" s="123"/>
      <c r="N10" s="122">
        <f>SUM(B10:M10)</f>
        <v>0</v>
      </c>
    </row>
    <row r="11" spans="1:14" s="120" customFormat="1" ht="19.95" customHeight="1" x14ac:dyDescent="0.2"/>
    <row r="12" spans="1:14" s="120" customFormat="1" ht="19.95" customHeight="1" x14ac:dyDescent="0.2">
      <c r="A12" s="120" t="s">
        <v>137</v>
      </c>
    </row>
    <row r="13" spans="1:14" s="120" customFormat="1" ht="19.95" customHeight="1" x14ac:dyDescent="0.2">
      <c r="A13" s="119"/>
      <c r="B13" s="121" t="s">
        <v>121</v>
      </c>
      <c r="C13" s="121" t="s">
        <v>122</v>
      </c>
      <c r="D13" s="121" t="s">
        <v>123</v>
      </c>
      <c r="E13" s="121" t="s">
        <v>124</v>
      </c>
      <c r="F13" s="121" t="s">
        <v>125</v>
      </c>
      <c r="G13" s="121" t="s">
        <v>126</v>
      </c>
      <c r="H13" s="121" t="s">
        <v>127</v>
      </c>
      <c r="I13" s="121" t="s">
        <v>128</v>
      </c>
      <c r="J13" s="121" t="s">
        <v>129</v>
      </c>
      <c r="K13" s="121" t="s">
        <v>130</v>
      </c>
      <c r="L13" s="121" t="s">
        <v>131</v>
      </c>
      <c r="M13" s="121" t="s">
        <v>132</v>
      </c>
      <c r="N13" s="119" t="s">
        <v>133</v>
      </c>
    </row>
    <row r="14" spans="1:14" s="120" customFormat="1" ht="19.95" customHeight="1" x14ac:dyDescent="0.2">
      <c r="A14" s="119" t="s">
        <v>134</v>
      </c>
      <c r="B14" s="123"/>
      <c r="C14" s="123"/>
      <c r="D14" s="123"/>
      <c r="E14" s="123"/>
      <c r="F14" s="123"/>
      <c r="G14" s="123"/>
      <c r="H14" s="123"/>
      <c r="I14" s="123"/>
      <c r="J14" s="123"/>
      <c r="K14" s="123"/>
      <c r="L14" s="123"/>
      <c r="M14" s="123"/>
      <c r="N14" s="122">
        <f>ROUNDDOWN(SUM(B14:M14),0)</f>
        <v>0</v>
      </c>
    </row>
    <row r="15" spans="1:14" s="120" customFormat="1" ht="19.95" customHeight="1" x14ac:dyDescent="0.2">
      <c r="A15" s="119" t="s">
        <v>135</v>
      </c>
      <c r="B15" s="123"/>
      <c r="C15" s="123"/>
      <c r="D15" s="123"/>
      <c r="E15" s="123"/>
      <c r="F15" s="123"/>
      <c r="G15" s="123"/>
      <c r="H15" s="123"/>
      <c r="I15" s="123"/>
      <c r="J15" s="123"/>
      <c r="K15" s="123"/>
      <c r="L15" s="123"/>
      <c r="M15" s="123"/>
      <c r="N15" s="122">
        <f>SUM(B15:M15)</f>
        <v>0</v>
      </c>
    </row>
    <row r="16" spans="1:14" s="120" customFormat="1" ht="19.95" customHeight="1" x14ac:dyDescent="0.2">
      <c r="A16" s="119" t="s">
        <v>136</v>
      </c>
      <c r="B16" s="123"/>
      <c r="C16" s="123"/>
      <c r="D16" s="123"/>
      <c r="E16" s="123"/>
      <c r="F16" s="123"/>
      <c r="G16" s="123"/>
      <c r="H16" s="123"/>
      <c r="I16" s="123"/>
      <c r="J16" s="123"/>
      <c r="K16" s="123"/>
      <c r="L16" s="123"/>
      <c r="M16" s="123"/>
      <c r="N16" s="122">
        <f>SUM(B16:M16)</f>
        <v>0</v>
      </c>
    </row>
    <row r="17" spans="1:14" s="120" customFormat="1" ht="19.95" customHeight="1" x14ac:dyDescent="0.2"/>
    <row r="18" spans="1:14" s="120" customFormat="1" ht="19.95" customHeight="1" x14ac:dyDescent="0.2">
      <c r="A18" s="120" t="s">
        <v>138</v>
      </c>
    </row>
    <row r="19" spans="1:14" s="120" customFormat="1" ht="19.95" customHeight="1" x14ac:dyDescent="0.2">
      <c r="A19" s="119"/>
      <c r="B19" s="121" t="s">
        <v>121</v>
      </c>
      <c r="C19" s="121" t="s">
        <v>122</v>
      </c>
      <c r="D19" s="121" t="s">
        <v>123</v>
      </c>
      <c r="E19" s="121" t="s">
        <v>124</v>
      </c>
      <c r="F19" s="121" t="s">
        <v>125</v>
      </c>
      <c r="G19" s="121" t="s">
        <v>126</v>
      </c>
      <c r="H19" s="121" t="s">
        <v>127</v>
      </c>
      <c r="I19" s="121" t="s">
        <v>128</v>
      </c>
      <c r="J19" s="121" t="s">
        <v>129</v>
      </c>
      <c r="K19" s="121" t="s">
        <v>130</v>
      </c>
      <c r="L19" s="121" t="s">
        <v>131</v>
      </c>
      <c r="M19" s="121" t="s">
        <v>132</v>
      </c>
      <c r="N19" s="119" t="s">
        <v>133</v>
      </c>
    </row>
    <row r="20" spans="1:14" s="120" customFormat="1" ht="19.95" customHeight="1" x14ac:dyDescent="0.2">
      <c r="A20" s="119" t="s">
        <v>134</v>
      </c>
      <c r="B20" s="123"/>
      <c r="C20" s="123"/>
      <c r="D20" s="123"/>
      <c r="E20" s="123"/>
      <c r="F20" s="123"/>
      <c r="G20" s="123"/>
      <c r="H20" s="123"/>
      <c r="I20" s="123"/>
      <c r="J20" s="123"/>
      <c r="K20" s="123"/>
      <c r="L20" s="123"/>
      <c r="M20" s="123"/>
      <c r="N20" s="122">
        <f>ROUNDDOWN(SUM(B20:M20),0)</f>
        <v>0</v>
      </c>
    </row>
    <row r="21" spans="1:14" s="120" customFormat="1" ht="19.95" customHeight="1" x14ac:dyDescent="0.2">
      <c r="A21" s="119" t="s">
        <v>135</v>
      </c>
      <c r="B21" s="123"/>
      <c r="C21" s="123"/>
      <c r="D21" s="123"/>
      <c r="E21" s="123"/>
      <c r="F21" s="123"/>
      <c r="G21" s="123"/>
      <c r="H21" s="123"/>
      <c r="I21" s="123"/>
      <c r="J21" s="123"/>
      <c r="K21" s="123"/>
      <c r="L21" s="123"/>
      <c r="M21" s="123"/>
      <c r="N21" s="122">
        <f>SUM(B21:M21)</f>
        <v>0</v>
      </c>
    </row>
    <row r="22" spans="1:14" s="120" customFormat="1" ht="19.95" customHeight="1" x14ac:dyDescent="0.2">
      <c r="A22" s="119" t="s">
        <v>136</v>
      </c>
      <c r="B22" s="123"/>
      <c r="C22" s="123"/>
      <c r="D22" s="123"/>
      <c r="E22" s="123"/>
      <c r="F22" s="123"/>
      <c r="G22" s="123"/>
      <c r="H22" s="123"/>
      <c r="I22" s="123"/>
      <c r="J22" s="123"/>
      <c r="K22" s="123"/>
      <c r="L22" s="123"/>
      <c r="M22" s="123"/>
      <c r="N22" s="122">
        <f>SUM(B22:M22)</f>
        <v>0</v>
      </c>
    </row>
    <row r="23" spans="1:14" s="120" customFormat="1" ht="14.4" x14ac:dyDescent="0.2"/>
    <row r="24" spans="1:14" s="120" customFormat="1" ht="14.4" x14ac:dyDescent="0.2"/>
    <row r="25" spans="1:14" s="120" customFormat="1" ht="14.4" x14ac:dyDescent="0.2"/>
    <row r="26" spans="1:14" s="120" customFormat="1" ht="14.4" x14ac:dyDescent="0.2"/>
    <row r="27" spans="1:14" s="120" customFormat="1" ht="14.4" x14ac:dyDescent="0.2"/>
    <row r="37" spans="1:1" x14ac:dyDescent="0.2">
      <c r="A37" s="118" t="s">
        <v>139</v>
      </c>
    </row>
    <row r="75" spans="1:1" x14ac:dyDescent="0.2">
      <c r="A75" s="118" t="s">
        <v>139</v>
      </c>
    </row>
  </sheetData>
  <sheetProtection algorithmName="SHA-512" hashValue="LZ14HmwW6NmSmCxv4OTWuu9jP2GDoS7tU9u8aCPin2gseJRE8tYMpQaYzrmv7izwIr6iEYbAmaKVsL9LNuLgng==" saltValue="+kWhHq1+C136pG4KTPzzfQ==" spinCount="100000" sheet="1" objects="1" scenarios="1"/>
  <mergeCells count="1">
    <mergeCell ref="M4:N4"/>
  </mergeCells>
  <phoneticPr fontId="4"/>
  <pageMargins left="0.7" right="0.7" top="0.75" bottom="0.75" header="0.3" footer="0.3"/>
  <pageSetup paperSize="9" scale="61"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38"/>
  <sheetViews>
    <sheetView view="pageBreakPreview" topLeftCell="A19" zoomScaleNormal="100" zoomScaleSheetLayoutView="100" workbookViewId="0">
      <selection activeCell="F22" sqref="F21:F22"/>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147</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22" t="s">
        <v>73</v>
      </c>
      <c r="H11" s="71" t="s">
        <v>100</v>
      </c>
      <c r="I11" s="76"/>
    </row>
    <row r="12" spans="1:19" ht="18" customHeight="1" x14ac:dyDescent="0.2">
      <c r="C12" s="224" t="s">
        <v>105</v>
      </c>
      <c r="D12" s="225"/>
      <c r="E12" s="125" t="s">
        <v>150</v>
      </c>
      <c r="F12" s="129"/>
      <c r="G12" s="127">
        <f>'シート３.BDタクシー（燃料消費量・走行キロ・輸送人員）'!N8</f>
        <v>0</v>
      </c>
      <c r="H12" s="230" t="s">
        <v>41</v>
      </c>
      <c r="I12" s="77"/>
    </row>
    <row r="13" spans="1:19" ht="18" customHeight="1" x14ac:dyDescent="0.2">
      <c r="C13" s="226"/>
      <c r="D13" s="227"/>
      <c r="E13" s="126"/>
      <c r="F13" s="130"/>
      <c r="G13" s="128"/>
      <c r="H13" s="230"/>
      <c r="I13" s="77"/>
      <c r="J13" s="13"/>
      <c r="K13" s="13"/>
    </row>
    <row r="14" spans="1:19" ht="18" customHeight="1" x14ac:dyDescent="0.2">
      <c r="C14" s="210" t="s">
        <v>30</v>
      </c>
      <c r="D14" s="211"/>
      <c r="E14" s="212"/>
      <c r="F14" s="69">
        <f>SUM(F12:F13)</f>
        <v>0</v>
      </c>
      <c r="G14" s="86">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94</v>
      </c>
      <c r="E18" s="214"/>
      <c r="F18" s="74" t="s">
        <v>39</v>
      </c>
      <c r="G18" s="74" t="s">
        <v>95</v>
      </c>
      <c r="H18" s="110" t="s">
        <v>16</v>
      </c>
      <c r="I18" s="78"/>
      <c r="K18" s="72"/>
    </row>
    <row r="19" spans="3:11" ht="18.75" customHeight="1" x14ac:dyDescent="0.2">
      <c r="C19" s="131"/>
      <c r="D19" s="215"/>
      <c r="E19" s="216"/>
      <c r="F19" s="88"/>
      <c r="G19" s="113">
        <f>D19</f>
        <v>0</v>
      </c>
      <c r="H19" s="220" t="s">
        <v>17</v>
      </c>
      <c r="I19" s="78"/>
    </row>
    <row r="20" spans="3:11" ht="18.75" customHeight="1" x14ac:dyDescent="0.2">
      <c r="C20" s="74" t="s">
        <v>9</v>
      </c>
      <c r="D20" s="213" t="s">
        <v>97</v>
      </c>
      <c r="E20" s="214"/>
      <c r="F20" s="74" t="s">
        <v>39</v>
      </c>
      <c r="G20" s="74" t="s">
        <v>96</v>
      </c>
      <c r="H20" s="221"/>
      <c r="I20" s="78"/>
    </row>
    <row r="21" spans="3:11" ht="18.75" customHeight="1" x14ac:dyDescent="0.2">
      <c r="C21" s="131"/>
      <c r="D21" s="215"/>
      <c r="E21" s="216"/>
      <c r="F21" s="88"/>
      <c r="G21" s="113">
        <f>D21</f>
        <v>0</v>
      </c>
      <c r="H21" s="221"/>
      <c r="I21" s="78"/>
    </row>
    <row r="22" spans="3:11" ht="18.75" customHeight="1" x14ac:dyDescent="0.2">
      <c r="C22" s="74" t="s">
        <v>9</v>
      </c>
      <c r="D22" s="213" t="s">
        <v>98</v>
      </c>
      <c r="E22" s="214"/>
      <c r="F22" s="74" t="s">
        <v>39</v>
      </c>
      <c r="G22" s="74" t="s">
        <v>99</v>
      </c>
      <c r="H22" s="221"/>
      <c r="I22" s="78"/>
    </row>
    <row r="23" spans="3:11" ht="18.75" customHeight="1" x14ac:dyDescent="0.2">
      <c r="C23" s="131"/>
      <c r="D23" s="215"/>
      <c r="E23" s="216"/>
      <c r="F23" s="88"/>
      <c r="G23" s="113">
        <f>D23</f>
        <v>0</v>
      </c>
      <c r="H23" s="221"/>
      <c r="I23" s="78"/>
    </row>
    <row r="24" spans="3:11" ht="18.75" customHeight="1" x14ac:dyDescent="0.2">
      <c r="C24" s="74" t="s">
        <v>9</v>
      </c>
      <c r="D24" s="213" t="s">
        <v>107</v>
      </c>
      <c r="E24" s="214"/>
      <c r="F24" s="74" t="s">
        <v>39</v>
      </c>
      <c r="G24" s="74" t="s">
        <v>108</v>
      </c>
      <c r="H24" s="221"/>
      <c r="I24" s="78"/>
    </row>
    <row r="25" spans="3:11" ht="18.75" customHeight="1" x14ac:dyDescent="0.2">
      <c r="C25" s="131"/>
      <c r="D25" s="215"/>
      <c r="E25" s="216"/>
      <c r="F25" s="88"/>
      <c r="G25" s="113">
        <f>D25</f>
        <v>0</v>
      </c>
      <c r="H25" s="221"/>
      <c r="I25" s="78"/>
    </row>
    <row r="26" spans="3:11" ht="18.75" customHeight="1" x14ac:dyDescent="0.2">
      <c r="C26" s="74" t="s">
        <v>9</v>
      </c>
      <c r="D26" s="213" t="s">
        <v>109</v>
      </c>
      <c r="E26" s="214"/>
      <c r="F26" s="74" t="s">
        <v>39</v>
      </c>
      <c r="G26" s="74" t="s">
        <v>110</v>
      </c>
      <c r="H26" s="221"/>
      <c r="I26" s="78"/>
    </row>
    <row r="27" spans="3:11" ht="18.75" customHeight="1" x14ac:dyDescent="0.2">
      <c r="C27" s="131"/>
      <c r="D27" s="215"/>
      <c r="E27" s="216"/>
      <c r="F27" s="88"/>
      <c r="G27" s="113">
        <f>D27</f>
        <v>0</v>
      </c>
      <c r="H27" s="221"/>
      <c r="I27" s="78"/>
    </row>
    <row r="28" spans="3:11" ht="18.75" customHeight="1" x14ac:dyDescent="0.2">
      <c r="C28" s="74" t="s">
        <v>9</v>
      </c>
      <c r="D28" s="213" t="s">
        <v>111</v>
      </c>
      <c r="E28" s="214"/>
      <c r="F28" s="74" t="s">
        <v>39</v>
      </c>
      <c r="G28" s="74" t="s">
        <v>112</v>
      </c>
      <c r="H28" s="221"/>
      <c r="I28" s="78"/>
    </row>
    <row r="29" spans="3:11" ht="18.75" customHeight="1" x14ac:dyDescent="0.2">
      <c r="C29" s="131"/>
      <c r="D29" s="215"/>
      <c r="E29" s="216"/>
      <c r="F29" s="88"/>
      <c r="G29" s="113">
        <f>D29</f>
        <v>0</v>
      </c>
      <c r="H29" s="221"/>
      <c r="I29" s="78"/>
    </row>
    <row r="30" spans="3:11" ht="18.75" customHeight="1" x14ac:dyDescent="0.2">
      <c r="C30" s="74" t="s">
        <v>9</v>
      </c>
      <c r="D30" s="213" t="s">
        <v>113</v>
      </c>
      <c r="E30" s="214"/>
      <c r="F30" s="74" t="s">
        <v>39</v>
      </c>
      <c r="G30" s="74" t="s">
        <v>114</v>
      </c>
      <c r="H30" s="221"/>
      <c r="I30" s="78"/>
    </row>
    <row r="31" spans="3:11" ht="18.75" customHeight="1" x14ac:dyDescent="0.2">
      <c r="C31" s="131"/>
      <c r="D31" s="215"/>
      <c r="E31" s="216"/>
      <c r="F31" s="88"/>
      <c r="G31" s="113">
        <f>D31</f>
        <v>0</v>
      </c>
      <c r="H31" s="221"/>
      <c r="I31" s="78"/>
    </row>
    <row r="32" spans="3:11" ht="18.75" customHeight="1" x14ac:dyDescent="0.2">
      <c r="C32" s="74" t="s">
        <v>9</v>
      </c>
      <c r="D32" s="213" t="s">
        <v>115</v>
      </c>
      <c r="E32" s="214"/>
      <c r="F32" s="74" t="s">
        <v>39</v>
      </c>
      <c r="G32" s="74" t="s">
        <v>116</v>
      </c>
      <c r="H32" s="221"/>
      <c r="I32" s="78"/>
    </row>
    <row r="33" spans="3:11" ht="18.75" customHeight="1" thickBot="1" x14ac:dyDescent="0.25">
      <c r="C33" s="131"/>
      <c r="D33" s="215"/>
      <c r="E33" s="216"/>
      <c r="F33" s="88"/>
      <c r="G33" s="113">
        <f>D33</f>
        <v>0</v>
      </c>
      <c r="H33" s="221"/>
      <c r="I33" s="78"/>
    </row>
    <row r="34" spans="3:11" ht="18.75" customHeight="1" thickBot="1" x14ac:dyDescent="0.25">
      <c r="C34" s="217" t="s">
        <v>117</v>
      </c>
      <c r="D34" s="218"/>
      <c r="E34" s="218"/>
      <c r="F34" s="219"/>
      <c r="G34" s="87">
        <f>G19+G21+G23+G25+G27+G29+G31+G33</f>
        <v>0</v>
      </c>
      <c r="H34" s="222"/>
      <c r="I34" s="13" t="s">
        <v>2</v>
      </c>
      <c r="J34" s="13" t="s">
        <v>2</v>
      </c>
    </row>
    <row r="35" spans="3:11" ht="18.75" customHeight="1" x14ac:dyDescent="0.2">
      <c r="C35" s="80"/>
      <c r="D35" s="80"/>
      <c r="E35" s="80"/>
      <c r="F35" s="80"/>
      <c r="G35" s="81"/>
      <c r="H35" s="82"/>
      <c r="I35" s="82"/>
      <c r="J35" s="13"/>
      <c r="K35" s="13"/>
    </row>
    <row r="36" spans="3:11" ht="18.75" hidden="1" customHeight="1" thickBot="1" x14ac:dyDescent="0.25">
      <c r="C36" s="74" t="s">
        <v>48</v>
      </c>
      <c r="D36" s="217"/>
      <c r="E36" s="228"/>
      <c r="F36" s="83"/>
      <c r="G36" s="84"/>
      <c r="H36" s="85"/>
      <c r="I36" s="82"/>
      <c r="J36" s="13"/>
      <c r="K36" s="13"/>
    </row>
    <row r="37" spans="3:11" ht="29.1" customHeight="1" x14ac:dyDescent="0.2">
      <c r="C37" s="209"/>
      <c r="D37" s="209"/>
      <c r="E37" s="209"/>
      <c r="F37" s="209"/>
      <c r="G37" s="209"/>
      <c r="H37" s="209"/>
      <c r="I37" s="75"/>
    </row>
    <row r="38" spans="3:11" ht="29.25" customHeight="1" x14ac:dyDescent="0.2">
      <c r="C38" s="209"/>
      <c r="D38" s="209"/>
      <c r="E38" s="209"/>
      <c r="F38" s="209"/>
      <c r="G38" s="209"/>
      <c r="H38" s="209"/>
      <c r="I38" s="75"/>
    </row>
  </sheetData>
  <sheetProtection algorithmName="SHA-512" hashValue="D5VRoafXdymFNrUAlMH0YBDaJ45lt9vbv7NHShgqFHAd5FGYzJezFJFrMWU5qacawNTWi4r2J/hOvZ5XituVew==" saltValue="Nc2F1XelIg9omBjYyxGf5A==" spinCount="100000" sheet="1" objects="1" scenarios="1"/>
  <mergeCells count="27">
    <mergeCell ref="A1:O1"/>
    <mergeCell ref="C11:D11"/>
    <mergeCell ref="E11:F11"/>
    <mergeCell ref="C12:D13"/>
    <mergeCell ref="D36:E36"/>
    <mergeCell ref="C15:G15"/>
    <mergeCell ref="H12:H14"/>
    <mergeCell ref="D24:E24"/>
    <mergeCell ref="D25:E25"/>
    <mergeCell ref="D26:E26"/>
    <mergeCell ref="D27:E27"/>
    <mergeCell ref="D28:E28"/>
    <mergeCell ref="D29:E29"/>
    <mergeCell ref="D30:E30"/>
    <mergeCell ref="D31:E31"/>
    <mergeCell ref="D32:E32"/>
    <mergeCell ref="C37:H38"/>
    <mergeCell ref="C14:E14"/>
    <mergeCell ref="D20:E20"/>
    <mergeCell ref="D21:E21"/>
    <mergeCell ref="D22:E22"/>
    <mergeCell ref="D23:E23"/>
    <mergeCell ref="C34:F34"/>
    <mergeCell ref="D18:E18"/>
    <mergeCell ref="D19:E19"/>
    <mergeCell ref="D33:E33"/>
    <mergeCell ref="H19:H34"/>
  </mergeCells>
  <phoneticPr fontId="4"/>
  <conditionalFormatting sqref="G5:I7">
    <cfRule type="expression" dxfId="2"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CF14-443A-474C-AF9B-C5375248185D}">
  <sheetPr>
    <tabColor theme="5"/>
    <pageSetUpPr fitToPage="1"/>
  </sheetPr>
  <dimension ref="A1:S38"/>
  <sheetViews>
    <sheetView view="pageBreakPreview" topLeftCell="A4" zoomScaleNormal="100" zoomScaleSheetLayoutView="100" workbookViewId="0">
      <selection activeCell="E12" sqref="E12"/>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148</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102" t="s">
        <v>73</v>
      </c>
      <c r="H11" s="102" t="s">
        <v>100</v>
      </c>
      <c r="I11" s="76"/>
    </row>
    <row r="12" spans="1:19" ht="18" customHeight="1" x14ac:dyDescent="0.2">
      <c r="C12" s="224" t="s">
        <v>103</v>
      </c>
      <c r="D12" s="225"/>
      <c r="E12" s="125" t="s">
        <v>150</v>
      </c>
      <c r="F12" s="129"/>
      <c r="G12" s="132">
        <f>'シート３.BDタクシー（燃料消費量・走行キロ・輸送人員）'!N14</f>
        <v>0</v>
      </c>
      <c r="H12" s="230" t="s">
        <v>41</v>
      </c>
      <c r="I12" s="77"/>
    </row>
    <row r="13" spans="1:19" ht="18" customHeight="1" x14ac:dyDescent="0.2">
      <c r="C13" s="226"/>
      <c r="D13" s="227"/>
      <c r="E13" s="126"/>
      <c r="F13" s="130"/>
      <c r="G13" s="128"/>
      <c r="H13" s="230"/>
      <c r="I13" s="77"/>
      <c r="J13" s="13"/>
      <c r="K13" s="13"/>
    </row>
    <row r="14" spans="1:19" ht="18" customHeight="1" x14ac:dyDescent="0.2">
      <c r="C14" s="210" t="s">
        <v>5</v>
      </c>
      <c r="D14" s="211"/>
      <c r="E14" s="212"/>
      <c r="F14" s="69">
        <f>SUM(F12:F13)</f>
        <v>0</v>
      </c>
      <c r="G14" s="86">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94</v>
      </c>
      <c r="E18" s="214"/>
      <c r="F18" s="74" t="s">
        <v>39</v>
      </c>
      <c r="G18" s="74" t="s">
        <v>95</v>
      </c>
      <c r="H18" s="114" t="s">
        <v>16</v>
      </c>
      <c r="I18" s="78"/>
      <c r="K18" s="72"/>
    </row>
    <row r="19" spans="3:11" ht="18.75" customHeight="1" x14ac:dyDescent="0.2">
      <c r="C19" s="131"/>
      <c r="D19" s="215"/>
      <c r="E19" s="216"/>
      <c r="F19" s="88"/>
      <c r="G19" s="113">
        <f>D19</f>
        <v>0</v>
      </c>
      <c r="H19" s="231" t="s">
        <v>17</v>
      </c>
      <c r="I19" s="78"/>
    </row>
    <row r="20" spans="3:11" ht="18.75" customHeight="1" x14ac:dyDescent="0.2">
      <c r="C20" s="74" t="s">
        <v>9</v>
      </c>
      <c r="D20" s="213" t="s">
        <v>97</v>
      </c>
      <c r="E20" s="214"/>
      <c r="F20" s="74" t="s">
        <v>39</v>
      </c>
      <c r="G20" s="74" t="s">
        <v>96</v>
      </c>
      <c r="H20" s="232"/>
      <c r="I20" s="78"/>
    </row>
    <row r="21" spans="3:11" ht="18.75" customHeight="1" x14ac:dyDescent="0.2">
      <c r="C21" s="131"/>
      <c r="D21" s="215"/>
      <c r="E21" s="216"/>
      <c r="F21" s="88"/>
      <c r="G21" s="113">
        <f>D21</f>
        <v>0</v>
      </c>
      <c r="H21" s="232"/>
      <c r="I21" s="78"/>
    </row>
    <row r="22" spans="3:11" ht="18.75" customHeight="1" x14ac:dyDescent="0.2">
      <c r="C22" s="74" t="s">
        <v>9</v>
      </c>
      <c r="D22" s="213" t="s">
        <v>98</v>
      </c>
      <c r="E22" s="214"/>
      <c r="F22" s="74" t="s">
        <v>39</v>
      </c>
      <c r="G22" s="74" t="s">
        <v>99</v>
      </c>
      <c r="H22" s="232"/>
      <c r="I22" s="78"/>
    </row>
    <row r="23" spans="3:11" ht="18.75" customHeight="1" x14ac:dyDescent="0.2">
      <c r="C23" s="131"/>
      <c r="D23" s="215"/>
      <c r="E23" s="216"/>
      <c r="F23" s="88"/>
      <c r="G23" s="113">
        <f>D23</f>
        <v>0</v>
      </c>
      <c r="H23" s="232"/>
      <c r="I23" s="78"/>
    </row>
    <row r="24" spans="3:11" ht="18.75" customHeight="1" x14ac:dyDescent="0.2">
      <c r="C24" s="74" t="s">
        <v>9</v>
      </c>
      <c r="D24" s="213" t="s">
        <v>107</v>
      </c>
      <c r="E24" s="214"/>
      <c r="F24" s="74" t="s">
        <v>39</v>
      </c>
      <c r="G24" s="74" t="s">
        <v>108</v>
      </c>
      <c r="H24" s="232"/>
      <c r="I24" s="78"/>
    </row>
    <row r="25" spans="3:11" ht="18.75" customHeight="1" x14ac:dyDescent="0.2">
      <c r="C25" s="131"/>
      <c r="D25" s="215"/>
      <c r="E25" s="216"/>
      <c r="F25" s="88"/>
      <c r="G25" s="113">
        <f>D25</f>
        <v>0</v>
      </c>
      <c r="H25" s="232"/>
      <c r="I25" s="78"/>
    </row>
    <row r="26" spans="3:11" ht="18.75" customHeight="1" x14ac:dyDescent="0.2">
      <c r="C26" s="74" t="s">
        <v>9</v>
      </c>
      <c r="D26" s="213" t="s">
        <v>109</v>
      </c>
      <c r="E26" s="214"/>
      <c r="F26" s="74" t="s">
        <v>39</v>
      </c>
      <c r="G26" s="74" t="s">
        <v>110</v>
      </c>
      <c r="H26" s="232"/>
      <c r="I26" s="78"/>
    </row>
    <row r="27" spans="3:11" ht="18.75" customHeight="1" x14ac:dyDescent="0.2">
      <c r="C27" s="131"/>
      <c r="D27" s="215"/>
      <c r="E27" s="216"/>
      <c r="F27" s="88"/>
      <c r="G27" s="113">
        <f>D27</f>
        <v>0</v>
      </c>
      <c r="H27" s="232"/>
      <c r="I27" s="78"/>
    </row>
    <row r="28" spans="3:11" ht="18.75" customHeight="1" x14ac:dyDescent="0.2">
      <c r="C28" s="74" t="s">
        <v>9</v>
      </c>
      <c r="D28" s="213" t="s">
        <v>111</v>
      </c>
      <c r="E28" s="214"/>
      <c r="F28" s="74" t="s">
        <v>39</v>
      </c>
      <c r="G28" s="74" t="s">
        <v>112</v>
      </c>
      <c r="H28" s="232"/>
      <c r="I28" s="78"/>
    </row>
    <row r="29" spans="3:11" ht="18.75" customHeight="1" x14ac:dyDescent="0.2">
      <c r="C29" s="131"/>
      <c r="D29" s="215"/>
      <c r="E29" s="216"/>
      <c r="F29" s="88"/>
      <c r="G29" s="113">
        <f>D29</f>
        <v>0</v>
      </c>
      <c r="H29" s="232"/>
      <c r="I29" s="78"/>
    </row>
    <row r="30" spans="3:11" ht="18.75" customHeight="1" x14ac:dyDescent="0.2">
      <c r="C30" s="74" t="s">
        <v>9</v>
      </c>
      <c r="D30" s="213" t="s">
        <v>113</v>
      </c>
      <c r="E30" s="214"/>
      <c r="F30" s="74" t="s">
        <v>39</v>
      </c>
      <c r="G30" s="74" t="s">
        <v>114</v>
      </c>
      <c r="H30" s="232"/>
      <c r="I30" s="78"/>
    </row>
    <row r="31" spans="3:11" ht="18.75" customHeight="1" x14ac:dyDescent="0.2">
      <c r="C31" s="131"/>
      <c r="D31" s="215"/>
      <c r="E31" s="216"/>
      <c r="F31" s="88"/>
      <c r="G31" s="113">
        <f>D31</f>
        <v>0</v>
      </c>
      <c r="H31" s="232"/>
      <c r="I31" s="78"/>
    </row>
    <row r="32" spans="3:11" ht="18.75" customHeight="1" x14ac:dyDescent="0.2">
      <c r="C32" s="74" t="s">
        <v>9</v>
      </c>
      <c r="D32" s="213" t="s">
        <v>115</v>
      </c>
      <c r="E32" s="214"/>
      <c r="F32" s="74" t="s">
        <v>39</v>
      </c>
      <c r="G32" s="74" t="s">
        <v>116</v>
      </c>
      <c r="H32" s="232"/>
      <c r="I32" s="78"/>
    </row>
    <row r="33" spans="3:11" ht="18.75" customHeight="1" thickBot="1" x14ac:dyDescent="0.25">
      <c r="C33" s="131"/>
      <c r="D33" s="215"/>
      <c r="E33" s="216"/>
      <c r="F33" s="88"/>
      <c r="G33" s="113">
        <f>D33</f>
        <v>0</v>
      </c>
      <c r="H33" s="232"/>
      <c r="I33" s="78"/>
    </row>
    <row r="34" spans="3:11" ht="18.75" customHeight="1" thickBot="1" x14ac:dyDescent="0.25">
      <c r="C34" s="217" t="s">
        <v>117</v>
      </c>
      <c r="D34" s="218"/>
      <c r="E34" s="218"/>
      <c r="F34" s="219"/>
      <c r="G34" s="87">
        <f>G19+G21+G23+G25+G27+G29+G31+G33</f>
        <v>0</v>
      </c>
      <c r="H34" s="233"/>
      <c r="I34" s="13" t="s">
        <v>2</v>
      </c>
      <c r="J34" s="13" t="s">
        <v>2</v>
      </c>
    </row>
    <row r="35" spans="3:11" ht="18.75" customHeight="1" x14ac:dyDescent="0.2">
      <c r="C35" s="80"/>
      <c r="D35" s="80"/>
      <c r="E35" s="80"/>
      <c r="F35" s="80"/>
      <c r="G35" s="81"/>
      <c r="H35" s="112"/>
      <c r="I35" s="82"/>
      <c r="J35" s="13"/>
      <c r="K35" s="13"/>
    </row>
    <row r="36" spans="3:11" ht="18.75" hidden="1" customHeight="1" thickBot="1" x14ac:dyDescent="0.25">
      <c r="C36" s="74" t="s">
        <v>48</v>
      </c>
      <c r="D36" s="217"/>
      <c r="E36" s="228"/>
      <c r="F36" s="115"/>
      <c r="G36" s="84"/>
      <c r="H36" s="111"/>
      <c r="I36" s="82"/>
      <c r="J36" s="13"/>
      <c r="K36" s="13"/>
    </row>
    <row r="37" spans="3:11" ht="29.1" customHeight="1" x14ac:dyDescent="0.2">
      <c r="C37" s="209"/>
      <c r="D37" s="209"/>
      <c r="E37" s="209"/>
      <c r="F37" s="209"/>
      <c r="G37" s="209"/>
      <c r="H37" s="209"/>
      <c r="I37" s="116"/>
    </row>
    <row r="38" spans="3:11" ht="29.25" customHeight="1" x14ac:dyDescent="0.2">
      <c r="C38" s="209"/>
      <c r="D38" s="209"/>
      <c r="E38" s="209"/>
      <c r="F38" s="209"/>
      <c r="G38" s="209"/>
      <c r="H38" s="209"/>
      <c r="I38" s="116"/>
    </row>
  </sheetData>
  <sheetProtection algorithmName="SHA-512" hashValue="zkZXdymY2MIF619y4Lz/kctJrUqUfiEQOgOMsmuO473AJNMaXR6N3HiSe7gO+8MVocwlM6py73xx7m5kA6DwTA==" saltValue="tR2xa9Y7WGqLgZjbnganVw=="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H19:H34"/>
    <mergeCell ref="D24:E24"/>
    <mergeCell ref="D25:E25"/>
    <mergeCell ref="D27:E27"/>
    <mergeCell ref="D28:E28"/>
    <mergeCell ref="C34:F34"/>
    <mergeCell ref="D26:E26"/>
    <mergeCell ref="A1:O1"/>
    <mergeCell ref="C11:D11"/>
    <mergeCell ref="E11:F11"/>
    <mergeCell ref="C12:D13"/>
    <mergeCell ref="H12:H14"/>
    <mergeCell ref="C14:E14"/>
  </mergeCells>
  <phoneticPr fontId="4"/>
  <conditionalFormatting sqref="G5:I7">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5EC5-651F-45BB-8F90-CFBB88BEFF09}">
  <sheetPr>
    <tabColor theme="9"/>
    <pageSetUpPr fitToPage="1"/>
  </sheetPr>
  <dimension ref="A1:S38"/>
  <sheetViews>
    <sheetView view="pageBreakPreview" zoomScaleNormal="100" zoomScaleSheetLayoutView="100" workbookViewId="0">
      <selection activeCell="G32" sqref="G32"/>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149</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105" t="s">
        <v>73</v>
      </c>
      <c r="H11" s="105" t="s">
        <v>100</v>
      </c>
      <c r="I11" s="76"/>
    </row>
    <row r="12" spans="1:19" ht="18" customHeight="1" x14ac:dyDescent="0.2">
      <c r="C12" s="224" t="s">
        <v>104</v>
      </c>
      <c r="D12" s="225"/>
      <c r="E12" s="125" t="s">
        <v>150</v>
      </c>
      <c r="F12" s="129"/>
      <c r="G12" s="133">
        <f>'シート３.BDタクシー（燃料消費量・走行キロ・輸送人員）'!N20</f>
        <v>0</v>
      </c>
      <c r="H12" s="230" t="s">
        <v>41</v>
      </c>
      <c r="I12" s="77"/>
    </row>
    <row r="13" spans="1:19" ht="18" customHeight="1" x14ac:dyDescent="0.2">
      <c r="C13" s="226"/>
      <c r="D13" s="227"/>
      <c r="E13" s="126"/>
      <c r="F13" s="130"/>
      <c r="G13" s="128"/>
      <c r="H13" s="230"/>
      <c r="I13" s="77"/>
      <c r="J13" s="13"/>
      <c r="K13" s="13"/>
    </row>
    <row r="14" spans="1:19" ht="18" customHeight="1" x14ac:dyDescent="0.2">
      <c r="C14" s="210" t="s">
        <v>5</v>
      </c>
      <c r="D14" s="211"/>
      <c r="E14" s="212"/>
      <c r="F14" s="69">
        <f>SUM(F12:F13)</f>
        <v>0</v>
      </c>
      <c r="G14" s="128">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94</v>
      </c>
      <c r="E18" s="214"/>
      <c r="F18" s="74" t="s">
        <v>39</v>
      </c>
      <c r="G18" s="74" t="s">
        <v>95</v>
      </c>
      <c r="H18" s="110" t="s">
        <v>16</v>
      </c>
      <c r="I18" s="78"/>
      <c r="K18" s="72"/>
    </row>
    <row r="19" spans="3:11" ht="18.75" customHeight="1" x14ac:dyDescent="0.2">
      <c r="C19" s="131"/>
      <c r="D19" s="215"/>
      <c r="E19" s="216"/>
      <c r="F19" s="88"/>
      <c r="G19" s="113">
        <f>D19</f>
        <v>0</v>
      </c>
      <c r="H19" s="231" t="s">
        <v>17</v>
      </c>
      <c r="I19" s="78"/>
    </row>
    <row r="20" spans="3:11" ht="18.75" customHeight="1" x14ac:dyDescent="0.2">
      <c r="C20" s="74" t="s">
        <v>9</v>
      </c>
      <c r="D20" s="213" t="s">
        <v>97</v>
      </c>
      <c r="E20" s="214"/>
      <c r="F20" s="74" t="s">
        <v>39</v>
      </c>
      <c r="G20" s="74" t="s">
        <v>96</v>
      </c>
      <c r="H20" s="232"/>
      <c r="I20" s="78"/>
    </row>
    <row r="21" spans="3:11" ht="18.75" customHeight="1" x14ac:dyDescent="0.2">
      <c r="C21" s="131"/>
      <c r="D21" s="215"/>
      <c r="E21" s="216"/>
      <c r="F21" s="88"/>
      <c r="G21" s="113">
        <f>D21</f>
        <v>0</v>
      </c>
      <c r="H21" s="232"/>
      <c r="I21" s="78"/>
    </row>
    <row r="22" spans="3:11" ht="18.75" customHeight="1" x14ac:dyDescent="0.2">
      <c r="C22" s="74" t="s">
        <v>9</v>
      </c>
      <c r="D22" s="213" t="s">
        <v>98</v>
      </c>
      <c r="E22" s="214"/>
      <c r="F22" s="74" t="s">
        <v>39</v>
      </c>
      <c r="G22" s="74" t="s">
        <v>99</v>
      </c>
      <c r="H22" s="232"/>
      <c r="I22" s="78"/>
    </row>
    <row r="23" spans="3:11" ht="18.75" customHeight="1" x14ac:dyDescent="0.2">
      <c r="C23" s="131"/>
      <c r="D23" s="215"/>
      <c r="E23" s="216"/>
      <c r="F23" s="88"/>
      <c r="G23" s="113">
        <f>D23</f>
        <v>0</v>
      </c>
      <c r="H23" s="232"/>
      <c r="I23" s="78"/>
    </row>
    <row r="24" spans="3:11" ht="18.75" customHeight="1" x14ac:dyDescent="0.2">
      <c r="C24" s="74" t="s">
        <v>9</v>
      </c>
      <c r="D24" s="213" t="s">
        <v>107</v>
      </c>
      <c r="E24" s="214"/>
      <c r="F24" s="74" t="s">
        <v>39</v>
      </c>
      <c r="G24" s="74" t="s">
        <v>108</v>
      </c>
      <c r="H24" s="232"/>
      <c r="I24" s="78"/>
    </row>
    <row r="25" spans="3:11" ht="18.75" customHeight="1" x14ac:dyDescent="0.2">
      <c r="C25" s="131"/>
      <c r="D25" s="215"/>
      <c r="E25" s="216"/>
      <c r="F25" s="88"/>
      <c r="G25" s="113">
        <f>D25</f>
        <v>0</v>
      </c>
      <c r="H25" s="232"/>
      <c r="I25" s="78"/>
    </row>
    <row r="26" spans="3:11" ht="18.75" customHeight="1" x14ac:dyDescent="0.2">
      <c r="C26" s="74" t="s">
        <v>9</v>
      </c>
      <c r="D26" s="213" t="s">
        <v>109</v>
      </c>
      <c r="E26" s="214"/>
      <c r="F26" s="74" t="s">
        <v>39</v>
      </c>
      <c r="G26" s="74" t="s">
        <v>110</v>
      </c>
      <c r="H26" s="232"/>
      <c r="I26" s="78"/>
    </row>
    <row r="27" spans="3:11" ht="18.75" customHeight="1" x14ac:dyDescent="0.2">
      <c r="C27" s="131"/>
      <c r="D27" s="215"/>
      <c r="E27" s="216"/>
      <c r="F27" s="88"/>
      <c r="G27" s="113">
        <f>D27</f>
        <v>0</v>
      </c>
      <c r="H27" s="232"/>
      <c r="I27" s="78"/>
    </row>
    <row r="28" spans="3:11" ht="18.75" customHeight="1" x14ac:dyDescent="0.2">
      <c r="C28" s="74" t="s">
        <v>9</v>
      </c>
      <c r="D28" s="213" t="s">
        <v>111</v>
      </c>
      <c r="E28" s="214"/>
      <c r="F28" s="74" t="s">
        <v>39</v>
      </c>
      <c r="G28" s="74" t="s">
        <v>112</v>
      </c>
      <c r="H28" s="232"/>
      <c r="I28" s="78"/>
    </row>
    <row r="29" spans="3:11" ht="18.75" customHeight="1" x14ac:dyDescent="0.2">
      <c r="C29" s="131"/>
      <c r="D29" s="215"/>
      <c r="E29" s="216"/>
      <c r="F29" s="88"/>
      <c r="G29" s="113">
        <f>D29</f>
        <v>0</v>
      </c>
      <c r="H29" s="232"/>
      <c r="I29" s="78"/>
    </row>
    <row r="30" spans="3:11" ht="18.75" customHeight="1" x14ac:dyDescent="0.2">
      <c r="C30" s="74" t="s">
        <v>9</v>
      </c>
      <c r="D30" s="213" t="s">
        <v>113</v>
      </c>
      <c r="E30" s="214"/>
      <c r="F30" s="74" t="s">
        <v>39</v>
      </c>
      <c r="G30" s="74" t="s">
        <v>114</v>
      </c>
      <c r="H30" s="232"/>
      <c r="I30" s="78"/>
    </row>
    <row r="31" spans="3:11" ht="18.75" customHeight="1" x14ac:dyDescent="0.2">
      <c r="C31" s="131"/>
      <c r="D31" s="215"/>
      <c r="E31" s="216"/>
      <c r="F31" s="88"/>
      <c r="G31" s="113">
        <f>D31</f>
        <v>0</v>
      </c>
      <c r="H31" s="232"/>
      <c r="I31" s="78"/>
    </row>
    <row r="32" spans="3:11" ht="18.75" customHeight="1" x14ac:dyDescent="0.2">
      <c r="C32" s="74" t="s">
        <v>9</v>
      </c>
      <c r="D32" s="213" t="s">
        <v>115</v>
      </c>
      <c r="E32" s="214"/>
      <c r="F32" s="74" t="s">
        <v>39</v>
      </c>
      <c r="G32" s="74" t="s">
        <v>116</v>
      </c>
      <c r="H32" s="232"/>
      <c r="I32" s="78"/>
    </row>
    <row r="33" spans="3:11" ht="18.75" customHeight="1" thickBot="1" x14ac:dyDescent="0.25">
      <c r="C33" s="131"/>
      <c r="D33" s="215"/>
      <c r="E33" s="216"/>
      <c r="F33" s="88"/>
      <c r="G33" s="113">
        <f>D33</f>
        <v>0</v>
      </c>
      <c r="H33" s="232"/>
      <c r="I33" s="78"/>
    </row>
    <row r="34" spans="3:11" ht="18.75" customHeight="1" thickBot="1" x14ac:dyDescent="0.25">
      <c r="C34" s="217" t="s">
        <v>117</v>
      </c>
      <c r="D34" s="218"/>
      <c r="E34" s="218"/>
      <c r="F34" s="219"/>
      <c r="G34" s="87">
        <f>G19+G21+G23+G25+G27+G29+G31+G33</f>
        <v>0</v>
      </c>
      <c r="H34" s="233"/>
      <c r="I34" s="13" t="s">
        <v>2</v>
      </c>
      <c r="J34" s="13" t="s">
        <v>2</v>
      </c>
    </row>
    <row r="35" spans="3:11" ht="18.75" customHeight="1" x14ac:dyDescent="0.2">
      <c r="C35" s="80"/>
      <c r="D35" s="80"/>
      <c r="E35" s="80"/>
      <c r="F35" s="80"/>
      <c r="G35" s="81"/>
      <c r="H35" s="112"/>
      <c r="I35" s="82"/>
      <c r="J35" s="13"/>
      <c r="K35" s="13"/>
    </row>
    <row r="36" spans="3:11" ht="18.75" hidden="1" customHeight="1" thickBot="1" x14ac:dyDescent="0.25">
      <c r="C36" s="74" t="s">
        <v>48</v>
      </c>
      <c r="D36" s="217"/>
      <c r="E36" s="228"/>
      <c r="F36" s="106"/>
      <c r="G36" s="84"/>
      <c r="H36" s="111"/>
      <c r="I36" s="82"/>
      <c r="J36" s="13"/>
      <c r="K36" s="13"/>
    </row>
    <row r="37" spans="3:11" ht="29.1" customHeight="1" x14ac:dyDescent="0.2">
      <c r="C37" s="209"/>
      <c r="D37" s="209"/>
      <c r="E37" s="209"/>
      <c r="F37" s="209"/>
      <c r="G37" s="209"/>
      <c r="H37" s="209"/>
      <c r="I37" s="107"/>
    </row>
    <row r="38" spans="3:11" ht="29.25" customHeight="1" x14ac:dyDescent="0.2">
      <c r="C38" s="209"/>
      <c r="D38" s="209"/>
      <c r="E38" s="209"/>
      <c r="F38" s="209"/>
      <c r="G38" s="209"/>
      <c r="H38" s="209"/>
      <c r="I38" s="107"/>
    </row>
  </sheetData>
  <sheetProtection algorithmName="SHA-512" hashValue="HR/kPaMK1qC7iqX/v8+QdripgoIngJrUmdGdsiGiJVgQnX1mH/R6R+mQrwIkuqX3c2+g7CYDJJ7ya7P2aC229A==" saltValue="sL8sZmtrsYLnqOCTywWrCg=="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C34:F34"/>
    <mergeCell ref="H19:H34"/>
    <mergeCell ref="D24:E24"/>
    <mergeCell ref="D25:E25"/>
    <mergeCell ref="D26:E26"/>
    <mergeCell ref="D27:E27"/>
    <mergeCell ref="D28:E28"/>
    <mergeCell ref="A1:O1"/>
    <mergeCell ref="C11:D11"/>
    <mergeCell ref="E11:F11"/>
    <mergeCell ref="C12:D13"/>
    <mergeCell ref="H12:H14"/>
    <mergeCell ref="C14:E1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シート1.補助金額計算書</vt:lpstr>
      <vt:lpstr>シート２.運行対象経費・補助金額（LPガス）</vt:lpstr>
      <vt:lpstr>シート２.運行対象経費・補助金額（ガソリン）</vt:lpstr>
      <vt:lpstr>シート２.運行対象経費・補助金額（軽油）</vt:lpstr>
      <vt:lpstr>シート３.BDタクシー（燃料消費量・走行キロ・輸送人員）</vt:lpstr>
      <vt:lpstr>シート４-②.BDタクシー（運行経費・他国庫補助金）LPガス</vt:lpstr>
      <vt:lpstr>シート４-②.BDタクシー（運行経費・他国庫補助金）ガソリン</vt:lpstr>
      <vt:lpstr>シート４-②.BDタクシー（運行経費・他国庫補助金）軽油</vt:lpstr>
      <vt:lpstr>シート1.補助金額計算書!Print_Area</vt:lpstr>
      <vt:lpstr>'シート２.運行対象経費・補助金額（LPガス）'!Print_Area</vt:lpstr>
      <vt:lpstr>'シート２.運行対象経費・補助金額（ガソリン）'!Print_Area</vt:lpstr>
      <vt:lpstr>'シート２.運行対象経費・補助金額（軽油）'!Print_Area</vt:lpstr>
      <vt:lpstr>'シート４-②.BDタクシー（運行経費・他国庫補助金）LPガス'!Print_Area</vt:lpstr>
      <vt:lpstr>'シート４-②.BDタクシー（運行経費・他国庫補助金）ガソリン'!Print_Area</vt:lpstr>
      <vt:lpstr>'シート４-②.BDタクシー（運行経費・他国庫補助金）軽油'!Print_Area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2026-05-22T04:50:28Z</dcterms:modified>
</cp:coreProperties>
</file>