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デジタル戦略室\14_戦略・企画担当\03_令和７年度\C_スマートシティ\05_スマートシティ推進に係る戦略策定・ブランディングに関すること\05_公告決裁\03_決裁後文書\HP用\"/>
    </mc:Choice>
  </mc:AlternateContent>
  <bookViews>
    <workbookView xWindow="0" yWindow="0" windowWidth="23040" windowHeight="9096"/>
  </bookViews>
  <sheets>
    <sheet name="Sheet1 (2)" sheetId="2" r:id="rId1"/>
    <sheet name="Sheet1" sheetId="1" r:id="rId2"/>
  </sheets>
  <definedNames>
    <definedName name="_xlnm.Print_Area" localSheetId="1">Sheet1!$A$1:$T$34</definedName>
    <definedName name="_xlnm.Print_Area" localSheetId="0">'Sheet1 (2)'!$A$1:$V$33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2" l="1"/>
  <c r="L33" i="2"/>
  <c r="V16" i="2"/>
  <c r="T16" i="2"/>
  <c r="R16" i="2"/>
  <c r="P16" i="2"/>
  <c r="N16" i="2"/>
  <c r="L16" i="2"/>
  <c r="W17" i="2"/>
  <c r="R26" i="2"/>
  <c r="R25" i="2"/>
  <c r="R24" i="2"/>
  <c r="R23" i="2"/>
  <c r="R22" i="2"/>
  <c r="R21" i="2"/>
  <c r="R20" i="2"/>
  <c r="R19" i="2"/>
  <c r="R18" i="2"/>
  <c r="R17" i="2"/>
  <c r="R15" i="2"/>
  <c r="R14" i="2"/>
  <c r="R13" i="2"/>
  <c r="R27" i="2" l="1"/>
  <c r="J24" i="2"/>
  <c r="L24" i="2"/>
  <c r="N24" i="2"/>
  <c r="P24" i="2"/>
  <c r="T24" i="2"/>
  <c r="V24" i="2"/>
  <c r="J23" i="2"/>
  <c r="L23" i="2"/>
  <c r="N23" i="2"/>
  <c r="P23" i="2"/>
  <c r="T23" i="2"/>
  <c r="V23" i="2"/>
  <c r="J21" i="2" l="1"/>
  <c r="L21" i="2"/>
  <c r="N21" i="2"/>
  <c r="P21" i="2"/>
  <c r="T21" i="2"/>
  <c r="V21" i="2"/>
  <c r="V22" i="2" l="1"/>
  <c r="T22" i="2"/>
  <c r="P22" i="2"/>
  <c r="N22" i="2"/>
  <c r="L22" i="2"/>
  <c r="J22" i="2"/>
  <c r="J19" i="2" l="1"/>
  <c r="I27" i="2" l="1"/>
  <c r="V14" i="2" l="1"/>
  <c r="T14" i="2"/>
  <c r="P14" i="2"/>
  <c r="N14" i="2"/>
  <c r="L14" i="2"/>
  <c r="J14" i="2"/>
  <c r="V26" i="2" l="1"/>
  <c r="T26" i="2"/>
  <c r="P26" i="2"/>
  <c r="N26" i="2"/>
  <c r="L26" i="2"/>
  <c r="J26" i="2"/>
  <c r="W26" i="2" s="1"/>
  <c r="V25" i="2"/>
  <c r="T25" i="2"/>
  <c r="P25" i="2"/>
  <c r="N25" i="2"/>
  <c r="L25" i="2"/>
  <c r="J25" i="2"/>
  <c r="V20" i="2"/>
  <c r="T20" i="2"/>
  <c r="P20" i="2"/>
  <c r="N20" i="2"/>
  <c r="L20" i="2"/>
  <c r="J20" i="2"/>
  <c r="V18" i="2"/>
  <c r="T18" i="2"/>
  <c r="P18" i="2"/>
  <c r="N18" i="2"/>
  <c r="L18" i="2"/>
  <c r="J18" i="2"/>
  <c r="V19" i="2"/>
  <c r="T19" i="2"/>
  <c r="P19" i="2"/>
  <c r="N19" i="2"/>
  <c r="L19" i="2"/>
  <c r="V17" i="2"/>
  <c r="T17" i="2"/>
  <c r="P17" i="2"/>
  <c r="N17" i="2"/>
  <c r="L17" i="2"/>
  <c r="J17" i="2"/>
  <c r="V15" i="2"/>
  <c r="T15" i="2"/>
  <c r="P15" i="2"/>
  <c r="N15" i="2"/>
  <c r="L15" i="2"/>
  <c r="J15" i="2"/>
  <c r="V13" i="2"/>
  <c r="T13" i="2"/>
  <c r="P13" i="2"/>
  <c r="N13" i="2"/>
  <c r="L13" i="2"/>
  <c r="J13" i="2"/>
  <c r="W25" i="2" l="1"/>
  <c r="T27" i="2"/>
  <c r="N27" i="2"/>
  <c r="P27" i="2"/>
  <c r="V27" i="2"/>
  <c r="J27" i="2"/>
  <c r="L27" i="2"/>
  <c r="T23" i="1"/>
  <c r="R23" i="1"/>
  <c r="P23" i="1"/>
  <c r="N23" i="1"/>
  <c r="L23" i="1"/>
  <c r="J23" i="1"/>
  <c r="T14" i="1"/>
  <c r="R14" i="1"/>
  <c r="P14" i="1"/>
  <c r="N14" i="1"/>
  <c r="L14" i="1"/>
  <c r="J14" i="1"/>
  <c r="T21" i="1"/>
  <c r="R21" i="1"/>
  <c r="P21" i="1"/>
  <c r="N21" i="1"/>
  <c r="L21" i="1"/>
  <c r="J21" i="1"/>
  <c r="T20" i="1"/>
  <c r="R20" i="1"/>
  <c r="P20" i="1"/>
  <c r="N20" i="1"/>
  <c r="L20" i="1"/>
  <c r="J20" i="1"/>
  <c r="T17" i="1" l="1"/>
  <c r="R17" i="1"/>
  <c r="P17" i="1"/>
  <c r="N17" i="1"/>
  <c r="L17" i="1"/>
  <c r="J17" i="1"/>
  <c r="I28" i="1" l="1"/>
  <c r="L16" i="1" l="1"/>
  <c r="J16" i="1" l="1"/>
  <c r="J13" i="1"/>
  <c r="T26" i="1"/>
  <c r="R26" i="1"/>
  <c r="P26" i="1"/>
  <c r="N26" i="1"/>
  <c r="L26" i="1"/>
  <c r="T25" i="1"/>
  <c r="R25" i="1"/>
  <c r="P25" i="1"/>
  <c r="N25" i="1"/>
  <c r="L25" i="1"/>
  <c r="T24" i="1"/>
  <c r="R24" i="1"/>
  <c r="P24" i="1"/>
  <c r="N24" i="1"/>
  <c r="L24" i="1"/>
  <c r="T22" i="1"/>
  <c r="R22" i="1"/>
  <c r="P22" i="1"/>
  <c r="N22" i="1"/>
  <c r="L22" i="1"/>
  <c r="T19" i="1"/>
  <c r="R19" i="1"/>
  <c r="P19" i="1"/>
  <c r="N19" i="1"/>
  <c r="L19" i="1"/>
  <c r="T18" i="1"/>
  <c r="R18" i="1"/>
  <c r="P18" i="1"/>
  <c r="N18" i="1"/>
  <c r="L18" i="1"/>
  <c r="J22" i="1"/>
  <c r="J19" i="1" l="1"/>
  <c r="J27" i="1" l="1"/>
  <c r="L27" i="1"/>
  <c r="N27" i="1"/>
  <c r="P27" i="1"/>
  <c r="R27" i="1"/>
  <c r="T27" i="1"/>
  <c r="J24" i="1" l="1"/>
  <c r="J25" i="1" l="1"/>
  <c r="J18" i="1"/>
  <c r="T16" i="1"/>
  <c r="R16" i="1"/>
  <c r="P16" i="1"/>
  <c r="N16" i="1"/>
  <c r="J15" i="1"/>
  <c r="L15" i="1"/>
  <c r="N15" i="1"/>
  <c r="P15" i="1"/>
  <c r="R15" i="1"/>
  <c r="T15" i="1"/>
  <c r="J26" i="1" l="1"/>
  <c r="J28" i="1" s="1"/>
  <c r="T13" i="1"/>
  <c r="R13" i="1"/>
  <c r="P13" i="1"/>
  <c r="N13" i="1"/>
  <c r="L13" i="1"/>
  <c r="L28" i="1" l="1"/>
  <c r="N28" i="1"/>
  <c r="T28" i="1"/>
  <c r="R28" i="1"/>
  <c r="P28" i="1"/>
  <c r="L32" i="1" l="1"/>
  <c r="L34" i="1" s="1"/>
</calcChain>
</file>

<file path=xl/sharedStrings.xml><?xml version="1.0" encoding="utf-8"?>
<sst xmlns="http://schemas.openxmlformats.org/spreadsheetml/2006/main" count="136" uniqueCount="85">
  <si>
    <t>評価方法:</t>
    <rPh sb="0" eb="2">
      <t>ヒョウカ</t>
    </rPh>
    <phoneticPr fontId="2"/>
  </si>
  <si>
    <t>提案書の内容を評価する。評価の採点は、次に掲げる基準に照らし合わせて行う。</t>
    <rPh sb="0" eb="3">
      <t>テイアンショ</t>
    </rPh>
    <rPh sb="4" eb="6">
      <t>ナイヨウ</t>
    </rPh>
    <rPh sb="7" eb="9">
      <t>ヒョウカ</t>
    </rPh>
    <rPh sb="12" eb="14">
      <t>ヒョウカ</t>
    </rPh>
    <rPh sb="15" eb="17">
      <t>サイテン</t>
    </rPh>
    <rPh sb="19" eb="20">
      <t>ツギ</t>
    </rPh>
    <rPh sb="21" eb="22">
      <t>カカ</t>
    </rPh>
    <phoneticPr fontId="2"/>
  </si>
  <si>
    <t>0:提案書に記述がない。</t>
    <rPh sb="2" eb="5">
      <t>テイアンショ</t>
    </rPh>
    <rPh sb="6" eb="8">
      <t>キジュツ</t>
    </rPh>
    <phoneticPr fontId="2"/>
  </si>
  <si>
    <t>満点</t>
    <phoneticPr fontId="3"/>
  </si>
  <si>
    <t xml:space="preserve">大項目
</t>
    <rPh sb="0" eb="3">
      <t>ダイコウモク</t>
    </rPh>
    <phoneticPr fontId="2"/>
  </si>
  <si>
    <t xml:space="preserve">中項目
</t>
    <rPh sb="0" eb="1">
      <t>チュウ</t>
    </rPh>
    <rPh sb="1" eb="3">
      <t>コウモク</t>
    </rPh>
    <phoneticPr fontId="2"/>
  </si>
  <si>
    <t xml:space="preserve">評価内容
</t>
    <rPh sb="0" eb="2">
      <t>ヒョウカ</t>
    </rPh>
    <rPh sb="2" eb="4">
      <t>ナイヨウ</t>
    </rPh>
    <phoneticPr fontId="2"/>
  </si>
  <si>
    <t>評価
係数</t>
    <rPh sb="0" eb="2">
      <t>ヒョウカ</t>
    </rPh>
    <rPh sb="3" eb="5">
      <t>ケイスウ</t>
    </rPh>
    <phoneticPr fontId="2"/>
  </si>
  <si>
    <t xml:space="preserve">配点
</t>
    <rPh sb="0" eb="2">
      <t>ハイテン</t>
    </rPh>
    <phoneticPr fontId="2"/>
  </si>
  <si>
    <t>評価</t>
    <rPh sb="0" eb="2">
      <t>ヒョウカ</t>
    </rPh>
    <phoneticPr fontId="3"/>
  </si>
  <si>
    <t>得点</t>
    <rPh sb="0" eb="2">
      <t>トクテン</t>
    </rPh>
    <phoneticPr fontId="3"/>
  </si>
  <si>
    <t>基本的な考え方等</t>
    <rPh sb="0" eb="3">
      <t>キホンテキ</t>
    </rPh>
    <phoneticPr fontId="2"/>
  </si>
  <si>
    <t>その他の要件</t>
    <rPh sb="2" eb="3">
      <t>タ</t>
    </rPh>
    <rPh sb="4" eb="6">
      <t>ヨウケン</t>
    </rPh>
    <phoneticPr fontId="3"/>
  </si>
  <si>
    <t>追加提案等</t>
    <rPh sb="0" eb="2">
      <t>ツイカ</t>
    </rPh>
    <rPh sb="2" eb="4">
      <t>テイアン</t>
    </rPh>
    <rPh sb="4" eb="5">
      <t>トウ</t>
    </rPh>
    <phoneticPr fontId="3"/>
  </si>
  <si>
    <t>評価点合計　(a)</t>
    <rPh sb="0" eb="3">
      <t>ヒョウカテン</t>
    </rPh>
    <rPh sb="3" eb="5">
      <t>ゴウケイ</t>
    </rPh>
    <phoneticPr fontId="2"/>
  </si>
  <si>
    <t>■集計</t>
    <rPh sb="1" eb="3">
      <t>シュウケイ</t>
    </rPh>
    <phoneticPr fontId="3"/>
  </si>
  <si>
    <t>審査員評価点</t>
    <rPh sb="0" eb="3">
      <t>シンサイン</t>
    </rPh>
    <rPh sb="3" eb="5">
      <t>ヒョウカ</t>
    </rPh>
    <rPh sb="5" eb="6">
      <t>テン</t>
    </rPh>
    <phoneticPr fontId="3"/>
  </si>
  <si>
    <t>価格点</t>
    <rPh sb="0" eb="2">
      <t>カカク</t>
    </rPh>
    <rPh sb="2" eb="3">
      <t>テン</t>
    </rPh>
    <phoneticPr fontId="3"/>
  </si>
  <si>
    <t>合計点</t>
    <rPh sb="0" eb="2">
      <t>ゴウケイ</t>
    </rPh>
    <rPh sb="2" eb="3">
      <t>テン</t>
    </rPh>
    <phoneticPr fontId="3"/>
  </si>
  <si>
    <t>●社</t>
    <rPh sb="1" eb="2">
      <t>シャ</t>
    </rPh>
    <phoneticPr fontId="3"/>
  </si>
  <si>
    <t>実施体制</t>
    <rPh sb="0" eb="2">
      <t>ジッシ</t>
    </rPh>
    <rPh sb="2" eb="4">
      <t>タイセイ</t>
    </rPh>
    <phoneticPr fontId="2"/>
  </si>
  <si>
    <t>業務内容</t>
    <rPh sb="0" eb="2">
      <t>ギョウム</t>
    </rPh>
    <rPh sb="2" eb="4">
      <t>ナイヨウ</t>
    </rPh>
    <phoneticPr fontId="2"/>
  </si>
  <si>
    <t>追加提案</t>
    <rPh sb="0" eb="2">
      <t>ツイカ</t>
    </rPh>
    <rPh sb="2" eb="4">
      <t>テイアン</t>
    </rPh>
    <phoneticPr fontId="3"/>
  </si>
  <si>
    <t>採点者：　　　　　　　　　</t>
    <rPh sb="0" eb="2">
      <t>サイテン</t>
    </rPh>
    <rPh sb="2" eb="3">
      <t>シャ</t>
    </rPh>
    <phoneticPr fontId="2"/>
  </si>
  <si>
    <t>業務内容</t>
    <phoneticPr fontId="1"/>
  </si>
  <si>
    <t>ア</t>
    <phoneticPr fontId="1"/>
  </si>
  <si>
    <t>イ</t>
    <phoneticPr fontId="1"/>
  </si>
  <si>
    <t>ウ</t>
    <phoneticPr fontId="1"/>
  </si>
  <si>
    <t>エ</t>
    <phoneticPr fontId="1"/>
  </si>
  <si>
    <t>オ</t>
    <phoneticPr fontId="1"/>
  </si>
  <si>
    <t>実施体制について、人員の配置、人員の数及び当該人員が有する知見及び経験の観点から、本事業を実施する上で不足のない構成となっており、責任の所在も明確であるか。</t>
    <rPh sb="0" eb="2">
      <t>ジッシ</t>
    </rPh>
    <rPh sb="2" eb="4">
      <t>タイセイ</t>
    </rPh>
    <rPh sb="9" eb="11">
      <t>ジンイン</t>
    </rPh>
    <rPh sb="12" eb="14">
      <t>ハイチ</t>
    </rPh>
    <rPh sb="15" eb="17">
      <t>ジンイン</t>
    </rPh>
    <rPh sb="18" eb="19">
      <t>カズ</t>
    </rPh>
    <rPh sb="19" eb="20">
      <t>オヨ</t>
    </rPh>
    <rPh sb="21" eb="23">
      <t>トウガイ</t>
    </rPh>
    <rPh sb="23" eb="25">
      <t>ジンイン</t>
    </rPh>
    <rPh sb="26" eb="27">
      <t>ユウ</t>
    </rPh>
    <rPh sb="29" eb="31">
      <t>チケン</t>
    </rPh>
    <rPh sb="31" eb="32">
      <t>オヨ</t>
    </rPh>
    <rPh sb="33" eb="35">
      <t>ケイケン</t>
    </rPh>
    <rPh sb="36" eb="38">
      <t>カンテン</t>
    </rPh>
    <rPh sb="41" eb="42">
      <t>ホン</t>
    </rPh>
    <rPh sb="42" eb="44">
      <t>ジギョウ</t>
    </rPh>
    <rPh sb="45" eb="47">
      <t>ジッシ</t>
    </rPh>
    <rPh sb="49" eb="50">
      <t>ウエ</t>
    </rPh>
    <rPh sb="51" eb="53">
      <t>フソク</t>
    </rPh>
    <rPh sb="56" eb="58">
      <t>コウセイ</t>
    </rPh>
    <rPh sb="65" eb="67">
      <t>セキニン</t>
    </rPh>
    <rPh sb="68" eb="70">
      <t>ショザイ</t>
    </rPh>
    <rPh sb="71" eb="73">
      <t>メイカク</t>
    </rPh>
    <phoneticPr fontId="3"/>
  </si>
  <si>
    <t>追加提案その他アピールする点がある場合、コンソーシアム組成・運営において本市にとって有益な内容となっているか。</t>
    <phoneticPr fontId="1"/>
  </si>
  <si>
    <t>追加提案その他アピールする点がある場合、市民の利便性向上や本市職員の事務負担の軽減に資する有益な内容となっているか。</t>
    <rPh sb="0" eb="2">
      <t>ツイカ</t>
    </rPh>
    <rPh sb="2" eb="4">
      <t>テイアン</t>
    </rPh>
    <rPh sb="6" eb="7">
      <t>タ</t>
    </rPh>
    <rPh sb="13" eb="14">
      <t>テン</t>
    </rPh>
    <rPh sb="17" eb="19">
      <t>バアイ</t>
    </rPh>
    <rPh sb="20" eb="22">
      <t>シミン</t>
    </rPh>
    <rPh sb="23" eb="26">
      <t>リベンセイ</t>
    </rPh>
    <rPh sb="26" eb="28">
      <t>コウジョウ</t>
    </rPh>
    <rPh sb="29" eb="31">
      <t>ホンシ</t>
    </rPh>
    <rPh sb="31" eb="33">
      <t>ショクイン</t>
    </rPh>
    <rPh sb="34" eb="36">
      <t>ジム</t>
    </rPh>
    <rPh sb="36" eb="38">
      <t>フタン</t>
    </rPh>
    <rPh sb="39" eb="41">
      <t>ケイゲン</t>
    </rPh>
    <rPh sb="42" eb="43">
      <t>シ</t>
    </rPh>
    <rPh sb="45" eb="47">
      <t>ユウエキ</t>
    </rPh>
    <rPh sb="48" eb="50">
      <t>ナイヨウ</t>
    </rPh>
    <phoneticPr fontId="3"/>
  </si>
  <si>
    <t>姫路ライフ・スマート都市推進コンソーシアム事務局運営業務委託事業に係るプロポーザル 審査基準</t>
    <rPh sb="0" eb="2">
      <t>ヒメジ</t>
    </rPh>
    <rPh sb="10" eb="12">
      <t>トシ</t>
    </rPh>
    <rPh sb="12" eb="14">
      <t>スイシン</t>
    </rPh>
    <rPh sb="33" eb="34">
      <t>カカ</t>
    </rPh>
    <rPh sb="42" eb="44">
      <t>シンサ</t>
    </rPh>
    <rPh sb="44" eb="46">
      <t>キジュン</t>
    </rPh>
    <phoneticPr fontId="2"/>
  </si>
  <si>
    <t>1:提案書に記述があるが、趣旨を理解できない、又は仕様にそぐわない提案である。</t>
    <rPh sb="2" eb="5">
      <t>テイアンショ</t>
    </rPh>
    <rPh sb="6" eb="8">
      <t>キジュツ</t>
    </rPh>
    <rPh sb="13" eb="15">
      <t>シュシ</t>
    </rPh>
    <rPh sb="16" eb="18">
      <t>リカイ</t>
    </rPh>
    <rPh sb="23" eb="24">
      <t>マタ</t>
    </rPh>
    <rPh sb="25" eb="27">
      <t>シヨウ</t>
    </rPh>
    <rPh sb="33" eb="35">
      <t>テイアン</t>
    </rPh>
    <phoneticPr fontId="2"/>
  </si>
  <si>
    <t>3:提案書に記述があり、仕様書に沿った一般的な提案である。</t>
    <rPh sb="12" eb="14">
      <t>シヨウ</t>
    </rPh>
    <rPh sb="14" eb="15">
      <t>ショ</t>
    </rPh>
    <rPh sb="16" eb="17">
      <t>ソ</t>
    </rPh>
    <rPh sb="19" eb="21">
      <t>イッパン</t>
    </rPh>
    <rPh sb="21" eb="22">
      <t>テキ</t>
    </rPh>
    <rPh sb="23" eb="25">
      <t>テイアン</t>
    </rPh>
    <phoneticPr fontId="2"/>
  </si>
  <si>
    <t>2:提案書に記述があるが、本市にとって有益な提案ではない。</t>
    <rPh sb="13" eb="14">
      <t>ホン</t>
    </rPh>
    <rPh sb="14" eb="15">
      <t>シ</t>
    </rPh>
    <rPh sb="19" eb="21">
      <t>ユウエキ</t>
    </rPh>
    <rPh sb="22" eb="24">
      <t>テイアン</t>
    </rPh>
    <phoneticPr fontId="2"/>
  </si>
  <si>
    <t>4:提案書に記述があり、本市にとって有益な提案である。</t>
    <phoneticPr fontId="3"/>
  </si>
  <si>
    <t>5:提案書に記述があり、本市にとって非常に有益な提案である。</t>
    <phoneticPr fontId="3"/>
  </si>
  <si>
    <t>戦略策定支援業務</t>
    <rPh sb="0" eb="2">
      <t>センリャク</t>
    </rPh>
    <rPh sb="2" eb="4">
      <t>サクテイ</t>
    </rPh>
    <rPh sb="4" eb="6">
      <t>シエン</t>
    </rPh>
    <rPh sb="6" eb="8">
      <t>ギョウム</t>
    </rPh>
    <phoneticPr fontId="2"/>
  </si>
  <si>
    <t xml:space="preserve">小項目
</t>
    <rPh sb="0" eb="1">
      <t>ショウ</t>
    </rPh>
    <rPh sb="1" eb="3">
      <t>コウモク</t>
    </rPh>
    <phoneticPr fontId="2"/>
  </si>
  <si>
    <t>実施スケジュール</t>
    <rPh sb="0" eb="2">
      <t>ジッシ</t>
    </rPh>
    <phoneticPr fontId="2"/>
  </si>
  <si>
    <t>業務を実施するスケジュールが精緻化されており、業務が遅延なく実施できるための無理な計画が策定されていないか。</t>
    <rPh sb="0" eb="2">
      <t>ギョウム</t>
    </rPh>
    <rPh sb="3" eb="5">
      <t>ジッシ</t>
    </rPh>
    <rPh sb="14" eb="17">
      <t>セイチカ</t>
    </rPh>
    <rPh sb="23" eb="25">
      <t>ギョウム</t>
    </rPh>
    <rPh sb="26" eb="28">
      <t>チエン</t>
    </rPh>
    <rPh sb="30" eb="32">
      <t>ジッシ</t>
    </rPh>
    <rPh sb="38" eb="40">
      <t>ムリ</t>
    </rPh>
    <rPh sb="41" eb="43">
      <t>ケイカク</t>
    </rPh>
    <rPh sb="44" eb="46">
      <t>サクテイ</t>
    </rPh>
    <phoneticPr fontId="3"/>
  </si>
  <si>
    <t>価値の規定</t>
    <phoneticPr fontId="1"/>
  </si>
  <si>
    <t>提供価値の仮説設定</t>
    <rPh sb="0" eb="2">
      <t>テイキョウ</t>
    </rPh>
    <phoneticPr fontId="2"/>
  </si>
  <si>
    <t>現状分析の実施</t>
    <phoneticPr fontId="2"/>
  </si>
  <si>
    <t>ブランド価値具現化に向けた事業特定</t>
    <phoneticPr fontId="2"/>
  </si>
  <si>
    <t>報告書の作成にあたって、専門的な知識等を有さずとも内容がわかるように平易な表現や注記等を用いて作成できるような対策がとっれているか。</t>
    <rPh sb="0" eb="3">
      <t>ホウコクショ</t>
    </rPh>
    <rPh sb="4" eb="6">
      <t>サクセイ</t>
    </rPh>
    <rPh sb="55" eb="57">
      <t>タイサク</t>
    </rPh>
    <phoneticPr fontId="1"/>
  </si>
  <si>
    <t>提供価値の仮説設定の参考となる他自治体の取り組みなどの事例についての収集業務を、以下の観点で実施できているか。
・姫路版スマートシティ事業と収集した事例との関連性や有用性の比較評価
・比較評価の明瞭性
・継続的・反復的な情報収集の計画性
・情報源の多様性（情報源にアクセスできるコネクションなど）</t>
    <rPh sb="0" eb="2">
      <t>テイキョウ</t>
    </rPh>
    <rPh sb="2" eb="4">
      <t>カチ</t>
    </rPh>
    <rPh sb="5" eb="7">
      <t>カセツ</t>
    </rPh>
    <rPh sb="7" eb="9">
      <t>セッテイ</t>
    </rPh>
    <rPh sb="10" eb="12">
      <t>サンコウ</t>
    </rPh>
    <rPh sb="15" eb="16">
      <t>タ</t>
    </rPh>
    <rPh sb="16" eb="19">
      <t>ジチタイ</t>
    </rPh>
    <rPh sb="20" eb="21">
      <t>ト</t>
    </rPh>
    <rPh sb="22" eb="23">
      <t>ク</t>
    </rPh>
    <rPh sb="27" eb="29">
      <t>ジレイ</t>
    </rPh>
    <rPh sb="34" eb="36">
      <t>シュウシュウ</t>
    </rPh>
    <rPh sb="36" eb="38">
      <t>ギョウム</t>
    </rPh>
    <rPh sb="57" eb="59">
      <t>ヒメジ</t>
    </rPh>
    <rPh sb="59" eb="60">
      <t>バン</t>
    </rPh>
    <rPh sb="67" eb="69">
      <t>ジギョウ</t>
    </rPh>
    <rPh sb="70" eb="72">
      <t>シュウシュウ</t>
    </rPh>
    <rPh sb="74" eb="76">
      <t>ジレイ</t>
    </rPh>
    <rPh sb="78" eb="80">
      <t>カンレン</t>
    </rPh>
    <rPh sb="80" eb="81">
      <t>セイ</t>
    </rPh>
    <rPh sb="82" eb="85">
      <t>ユウヨウセイ</t>
    </rPh>
    <rPh sb="86" eb="88">
      <t>ヒカク</t>
    </rPh>
    <rPh sb="88" eb="90">
      <t>ヒョウカ</t>
    </rPh>
    <rPh sb="92" eb="94">
      <t>ヒカク</t>
    </rPh>
    <rPh sb="94" eb="96">
      <t>ヒョウカ</t>
    </rPh>
    <rPh sb="97" eb="99">
      <t>メイリョウ</t>
    </rPh>
    <rPh sb="99" eb="100">
      <t>セイ</t>
    </rPh>
    <rPh sb="102" eb="105">
      <t>ケイゾクテキ</t>
    </rPh>
    <rPh sb="106" eb="109">
      <t>ハンプクテキ</t>
    </rPh>
    <rPh sb="110" eb="112">
      <t>ジョウホウ</t>
    </rPh>
    <rPh sb="112" eb="114">
      <t>シュウシュウ</t>
    </rPh>
    <rPh sb="115" eb="118">
      <t>ケイカクセイ</t>
    </rPh>
    <rPh sb="120" eb="123">
      <t>ジョウホウゲン</t>
    </rPh>
    <rPh sb="124" eb="127">
      <t>タヨウセイ</t>
    </rPh>
    <rPh sb="128" eb="131">
      <t>ジョウホウゲン</t>
    </rPh>
    <phoneticPr fontId="1"/>
  </si>
  <si>
    <t>定量調査の結果を含めた現状分析を以下の観点で実施されているか。
・分析手法の適用性
・分析結果の実用性</t>
    <rPh sb="19" eb="21">
      <t>カンテン</t>
    </rPh>
    <rPh sb="22" eb="24">
      <t>ジッシ</t>
    </rPh>
    <phoneticPr fontId="1"/>
  </si>
  <si>
    <t>現状分析結果などの資料を活用してブランド価値具現化に向けた事業の特定を、以下の観点で実施できているか。
・現状分析の活用のイメージ
・ロジックツリー等および次期官デ計画との整合性のイメージ
・他自治体との差別化への検討方法</t>
    <rPh sb="0" eb="2">
      <t>ゲンジョウ</t>
    </rPh>
    <rPh sb="2" eb="4">
      <t>ブンセキ</t>
    </rPh>
    <rPh sb="4" eb="6">
      <t>ケッカ</t>
    </rPh>
    <rPh sb="9" eb="11">
      <t>シリョウ</t>
    </rPh>
    <rPh sb="12" eb="14">
      <t>カツヨウ</t>
    </rPh>
    <rPh sb="20" eb="22">
      <t>カチ</t>
    </rPh>
    <rPh sb="22" eb="25">
      <t>グゲンカ</t>
    </rPh>
    <rPh sb="26" eb="27">
      <t>ム</t>
    </rPh>
    <rPh sb="29" eb="31">
      <t>ジギョウ</t>
    </rPh>
    <rPh sb="32" eb="34">
      <t>トクテイ</t>
    </rPh>
    <rPh sb="36" eb="38">
      <t>イカ</t>
    </rPh>
    <rPh sb="39" eb="41">
      <t>カンテン</t>
    </rPh>
    <rPh sb="42" eb="44">
      <t>ジッシ</t>
    </rPh>
    <rPh sb="74" eb="75">
      <t>トウ</t>
    </rPh>
    <rPh sb="80" eb="81">
      <t>カン</t>
    </rPh>
    <rPh sb="107" eb="109">
      <t>ケントウ</t>
    </rPh>
    <rPh sb="109" eb="111">
      <t>ホウホウ</t>
    </rPh>
    <phoneticPr fontId="1"/>
  </si>
  <si>
    <t>目的・目標・ビジョンの理解</t>
    <rPh sb="0" eb="2">
      <t>モクテキ</t>
    </rPh>
    <rPh sb="3" eb="5">
      <t>モクヒョウ</t>
    </rPh>
    <rPh sb="11" eb="13">
      <t>リカイ</t>
    </rPh>
    <phoneticPr fontId="2"/>
  </si>
  <si>
    <t>本事業の目的・目標・ビジョンが実施要領に掲げる業務の概要に則した内容となっているか。</t>
    <rPh sb="0" eb="1">
      <t>ホン</t>
    </rPh>
    <rPh sb="1" eb="3">
      <t>ジギョウ</t>
    </rPh>
    <rPh sb="4" eb="6">
      <t>モクテキ</t>
    </rPh>
    <rPh sb="15" eb="17">
      <t>ジッシ</t>
    </rPh>
    <rPh sb="17" eb="19">
      <t>ヨウリョウ</t>
    </rPh>
    <rPh sb="20" eb="21">
      <t>カカ</t>
    </rPh>
    <rPh sb="23" eb="25">
      <t>ギョウム</t>
    </rPh>
    <rPh sb="26" eb="28">
      <t>ガイヨウ</t>
    </rPh>
    <rPh sb="29" eb="30">
      <t>ソク</t>
    </rPh>
    <rPh sb="32" eb="34">
      <t>ナイヨウ</t>
    </rPh>
    <phoneticPr fontId="3"/>
  </si>
  <si>
    <t>提供価値の仮説設定のため、姫路版スマートシティ事業の戦略や価値訴求の方向性について、事業推進主体であるデジタル戦略室に対してのヒアリングを、以下の観点で実施できているか。
・ヒアリングの計画性
・ヒアリング実施の効果性・効率性
・ヒアリング結果の整理における完全性及び分析の深度
・ヒアリング結果の活用度合い</t>
    <rPh sb="0" eb="2">
      <t>テイキョウ</t>
    </rPh>
    <rPh sb="2" eb="4">
      <t>カチ</t>
    </rPh>
    <rPh sb="5" eb="7">
      <t>カセツ</t>
    </rPh>
    <rPh sb="7" eb="9">
      <t>セッテイ</t>
    </rPh>
    <rPh sb="13" eb="15">
      <t>ヒメジ</t>
    </rPh>
    <rPh sb="15" eb="16">
      <t>バン</t>
    </rPh>
    <rPh sb="23" eb="25">
      <t>ジギョウ</t>
    </rPh>
    <rPh sb="26" eb="28">
      <t>センリャク</t>
    </rPh>
    <rPh sb="29" eb="31">
      <t>カチ</t>
    </rPh>
    <rPh sb="31" eb="33">
      <t>ソキュウ</t>
    </rPh>
    <rPh sb="34" eb="37">
      <t>ホウコウセイ</t>
    </rPh>
    <rPh sb="42" eb="44">
      <t>ジギョウ</t>
    </rPh>
    <rPh sb="44" eb="46">
      <t>スイシン</t>
    </rPh>
    <rPh sb="46" eb="48">
      <t>シュタイ</t>
    </rPh>
    <rPh sb="70" eb="72">
      <t>イカ</t>
    </rPh>
    <rPh sb="73" eb="75">
      <t>カンテン</t>
    </rPh>
    <rPh sb="76" eb="78">
      <t>ジッシ</t>
    </rPh>
    <rPh sb="106" eb="108">
      <t>コウカ</t>
    </rPh>
    <rPh sb="108" eb="109">
      <t>セイ</t>
    </rPh>
    <rPh sb="110" eb="113">
      <t>コウリツセイ</t>
    </rPh>
    <rPh sb="123" eb="125">
      <t>セイリ</t>
    </rPh>
    <rPh sb="129" eb="132">
      <t>カンゼンセイ</t>
    </rPh>
    <rPh sb="132" eb="133">
      <t>オヨ</t>
    </rPh>
    <rPh sb="134" eb="136">
      <t>ブンセキ</t>
    </rPh>
    <rPh sb="137" eb="139">
      <t>シンド</t>
    </rPh>
    <rPh sb="146" eb="148">
      <t>ケッカ</t>
    </rPh>
    <rPh sb="149" eb="151">
      <t>カツヨウ</t>
    </rPh>
    <rPh sb="151" eb="153">
      <t>ドア</t>
    </rPh>
    <phoneticPr fontId="1"/>
  </si>
  <si>
    <t>提供価値の仮説設定のため、姫路版スマートシティ事業に係る関係各課に対してのヒアリングを、以下の観点で実施できているか。
・ヒアリングの計画性
・ヒアリング実施の効果性・効率性
・ヒアリング結果の整理における完全性及び分析の深度
・ヒアリング結果の活用度合い</t>
    <rPh sb="26" eb="27">
      <t>カカ</t>
    </rPh>
    <rPh sb="28" eb="30">
      <t>カンケイ</t>
    </rPh>
    <rPh sb="30" eb="32">
      <t>カクカ</t>
    </rPh>
    <rPh sb="44" eb="46">
      <t>イカ</t>
    </rPh>
    <phoneticPr fontId="1"/>
  </si>
  <si>
    <t>報告書の作成業務</t>
    <rPh sb="0" eb="3">
      <t>ホウコクショ</t>
    </rPh>
    <rPh sb="4" eb="6">
      <t>サクセイ</t>
    </rPh>
    <rPh sb="6" eb="8">
      <t>ギョウム</t>
    </rPh>
    <phoneticPr fontId="1"/>
  </si>
  <si>
    <t>定例会議体の設置及びプロジェクトマネジメント業務</t>
    <rPh sb="0" eb="2">
      <t>テイレイ</t>
    </rPh>
    <rPh sb="2" eb="4">
      <t>カイギ</t>
    </rPh>
    <rPh sb="4" eb="5">
      <t>タイ</t>
    </rPh>
    <rPh sb="6" eb="8">
      <t>セッチ</t>
    </rPh>
    <rPh sb="8" eb="9">
      <t>オヨ</t>
    </rPh>
    <rPh sb="22" eb="24">
      <t>ギョウム</t>
    </rPh>
    <phoneticPr fontId="2"/>
  </si>
  <si>
    <t>事業における訴求すべき価値（ブランドコンセプト）を規定にあたって、下記の観点で設計されるような手段がとられているか。
・発信するシナリオ（発信の内容、手段、対象、順序など）の設計手法
・ブランドコンセプトの明瞭性（明確さ、一貫性、伝達性など）の訴求
・ブランドコンセプトの市場適合性（ターゲットとの適合性、競争性など）の訴求</t>
    <rPh sb="33" eb="35">
      <t>カキ</t>
    </rPh>
    <rPh sb="36" eb="38">
      <t>カンテン</t>
    </rPh>
    <rPh sb="39" eb="41">
      <t>セッケイ</t>
    </rPh>
    <rPh sb="47" eb="49">
      <t>シュダン</t>
    </rPh>
    <rPh sb="89" eb="91">
      <t>シュホウ</t>
    </rPh>
    <rPh sb="103" eb="105">
      <t>メイリョウ</t>
    </rPh>
    <rPh sb="105" eb="106">
      <t>セイ</t>
    </rPh>
    <rPh sb="107" eb="109">
      <t>メイカク</t>
    </rPh>
    <rPh sb="122" eb="124">
      <t>ソキュウ</t>
    </rPh>
    <rPh sb="136" eb="138">
      <t>シジョウ</t>
    </rPh>
    <rPh sb="138" eb="141">
      <t>テキゴウセイ</t>
    </rPh>
    <rPh sb="149" eb="152">
      <t>テキゴウセイ</t>
    </rPh>
    <rPh sb="153" eb="156">
      <t>キョウソウセイ</t>
    </rPh>
    <rPh sb="160" eb="162">
      <t>ソキュウ</t>
    </rPh>
    <phoneticPr fontId="1"/>
  </si>
  <si>
    <t>ブランド展開に向けたロードマップの策定及び目標値の設定について、実効性と効果性が示されているか。</t>
    <rPh sb="25" eb="27">
      <t>セッテイ</t>
    </rPh>
    <rPh sb="32" eb="34">
      <t>ジッコウ</t>
    </rPh>
    <rPh sb="34" eb="35">
      <t>セイ</t>
    </rPh>
    <rPh sb="38" eb="39">
      <t>セイ</t>
    </rPh>
    <rPh sb="40" eb="41">
      <t>シメ</t>
    </rPh>
    <phoneticPr fontId="1"/>
  </si>
  <si>
    <t>定例会議及びプロジェクトマネジメントは、本業務における課題や解決策、プロジェクトの進捗状況等を本市と共有し、課題に対する解決策の検討やプロジェクト管理における支援を受けるもので、本事業を円滑に遂行することができるものか。</t>
    <rPh sb="0" eb="2">
      <t>テイレイ</t>
    </rPh>
    <rPh sb="2" eb="4">
      <t>カイギ</t>
    </rPh>
    <rPh sb="4" eb="5">
      <t>オヨ</t>
    </rPh>
    <phoneticPr fontId="1"/>
  </si>
  <si>
    <t>定量調査は、以下の観点で実施されているか。
・スケジュールの妥当性
・（アンケートを実施する場合）アンケート設計の効果性
・（アンケートを実施する場合）サンプリングの妥当性</t>
    <rPh sb="9" eb="11">
      <t>カンテン</t>
    </rPh>
    <rPh sb="12" eb="14">
      <t>ジッシ</t>
    </rPh>
    <rPh sb="30" eb="33">
      <t>ダトウセイ</t>
    </rPh>
    <rPh sb="42" eb="44">
      <t>ジッシ</t>
    </rPh>
    <rPh sb="46" eb="48">
      <t>バアイ</t>
    </rPh>
    <rPh sb="54" eb="56">
      <t>セッケイ</t>
    </rPh>
    <rPh sb="57" eb="59">
      <t>コウカ</t>
    </rPh>
    <rPh sb="59" eb="60">
      <t>セイ</t>
    </rPh>
    <phoneticPr fontId="1"/>
  </si>
  <si>
    <t>提供価値の規定</t>
    <phoneticPr fontId="1"/>
  </si>
  <si>
    <t>目標・ビジョンの理解</t>
    <rPh sb="0" eb="2">
      <t>モクヒョウ</t>
    </rPh>
    <rPh sb="8" eb="10">
      <t>リカイ</t>
    </rPh>
    <phoneticPr fontId="2"/>
  </si>
  <si>
    <t>業務従事予定者の実績</t>
    <rPh sb="0" eb="2">
      <t>ギョウム</t>
    </rPh>
    <rPh sb="2" eb="4">
      <t>ジュウジ</t>
    </rPh>
    <rPh sb="4" eb="6">
      <t>ヨテイ</t>
    </rPh>
    <rPh sb="6" eb="7">
      <t>シャ</t>
    </rPh>
    <rPh sb="8" eb="10">
      <t>ジッセキ</t>
    </rPh>
    <phoneticPr fontId="2"/>
  </si>
  <si>
    <t xml:space="preserve">提供価値具現化に向けた分野や事業の特定
</t>
    <phoneticPr fontId="1"/>
  </si>
  <si>
    <t>ブランディング計画立案</t>
    <rPh sb="7" eb="9">
      <t>ケイカク</t>
    </rPh>
    <rPh sb="9" eb="11">
      <t>リツアン</t>
    </rPh>
    <phoneticPr fontId="1"/>
  </si>
  <si>
    <t>定例会議及びプロジェクトマネジメント</t>
    <rPh sb="0" eb="2">
      <t>テイレイ</t>
    </rPh>
    <rPh sb="2" eb="4">
      <t>カイギ</t>
    </rPh>
    <rPh sb="4" eb="5">
      <t>オヨ</t>
    </rPh>
    <phoneticPr fontId="2"/>
  </si>
  <si>
    <t>実施体制について、人員の配置、人員の数及び各人員の役割が、本業務を実施する上で不足のない構成となっており、責任の所在も明確であるか。</t>
    <rPh sb="0" eb="2">
      <t>ジッシ</t>
    </rPh>
    <rPh sb="2" eb="4">
      <t>タイセイ</t>
    </rPh>
    <rPh sb="9" eb="11">
      <t>ジンイン</t>
    </rPh>
    <rPh sb="12" eb="14">
      <t>ハイチ</t>
    </rPh>
    <rPh sb="15" eb="17">
      <t>ジンイン</t>
    </rPh>
    <rPh sb="18" eb="19">
      <t>カズ</t>
    </rPh>
    <rPh sb="19" eb="20">
      <t>オヨ</t>
    </rPh>
    <rPh sb="21" eb="24">
      <t>カクジンイン</t>
    </rPh>
    <rPh sb="25" eb="27">
      <t>ヤクワリ</t>
    </rPh>
    <rPh sb="29" eb="30">
      <t>ホン</t>
    </rPh>
    <rPh sb="30" eb="32">
      <t>ギョウム</t>
    </rPh>
    <rPh sb="33" eb="35">
      <t>ジッシ</t>
    </rPh>
    <rPh sb="37" eb="38">
      <t>ウエ</t>
    </rPh>
    <rPh sb="39" eb="41">
      <t>フソク</t>
    </rPh>
    <rPh sb="44" eb="46">
      <t>コウセイ</t>
    </rPh>
    <rPh sb="53" eb="55">
      <t>セキニン</t>
    </rPh>
    <rPh sb="56" eb="58">
      <t>ショザイ</t>
    </rPh>
    <rPh sb="59" eb="61">
      <t>メイカク</t>
    </rPh>
    <phoneticPr fontId="3"/>
  </si>
  <si>
    <t>目標とビジョンが、別添仕様書の「２　業務の概要」及び「３　前提条件」を踏まえた内容となっており、本市が目指す姿や本業務において達成すべき目標と合致しているか。</t>
    <rPh sb="0" eb="2">
      <t>モクヒョウ</t>
    </rPh>
    <rPh sb="39" eb="41">
      <t>ナイヨウ</t>
    </rPh>
    <rPh sb="48" eb="50">
      <t>ホンシ</t>
    </rPh>
    <rPh sb="51" eb="53">
      <t>メザ</t>
    </rPh>
    <rPh sb="54" eb="55">
      <t>スガタ</t>
    </rPh>
    <rPh sb="56" eb="57">
      <t>ホン</t>
    </rPh>
    <rPh sb="57" eb="59">
      <t>ギョウム</t>
    </rPh>
    <rPh sb="63" eb="65">
      <t>タッセイ</t>
    </rPh>
    <rPh sb="68" eb="70">
      <t>モクヒョウ</t>
    </rPh>
    <rPh sb="71" eb="73">
      <t>ガッチ</t>
    </rPh>
    <phoneticPr fontId="3"/>
  </si>
  <si>
    <t>提供価値を具現化するための分野や事業の特定に当たり、基礎とする考え方（どのような観点を重視するか等）や、ロジックツリーの有効な活用方法等について、その採用根拠を含めて明記され、確実に成果をもたらす事業等の実施につながる見込みがあるか。</t>
    <rPh sb="83" eb="85">
      <t>メイキ</t>
    </rPh>
    <rPh sb="88" eb="90">
      <t>カクジツ</t>
    </rPh>
    <rPh sb="91" eb="93">
      <t>セイカ</t>
    </rPh>
    <rPh sb="98" eb="100">
      <t>ジギョウ</t>
    </rPh>
    <rPh sb="100" eb="101">
      <t>トウ</t>
    </rPh>
    <rPh sb="102" eb="104">
      <t>ジッシ</t>
    </rPh>
    <rPh sb="109" eb="111">
      <t>ミコ</t>
    </rPh>
    <phoneticPr fontId="1"/>
  </si>
  <si>
    <t>仕様書に指定した内容以外で、本業務の趣旨を踏まえた追加の提案がなされ、それが姫路版スマートシティ事業戦略策定に資する有益な提案となっているか。</t>
    <rPh sb="50" eb="52">
      <t>センリャク</t>
    </rPh>
    <rPh sb="52" eb="54">
      <t>サクテイ</t>
    </rPh>
    <rPh sb="55" eb="56">
      <t>シ</t>
    </rPh>
    <rPh sb="61" eb="63">
      <t>テイアン</t>
    </rPh>
    <phoneticPr fontId="1"/>
  </si>
  <si>
    <t>共通</t>
    <rPh sb="0" eb="2">
      <t>キョウツウ</t>
    </rPh>
    <phoneticPr fontId="1"/>
  </si>
  <si>
    <t>構造化されたイメージ図や比較表を掲載する等、理解の一助とするための工夫が施されているか。</t>
    <phoneticPr fontId="1"/>
  </si>
  <si>
    <t>提案者がこれまで実施した同様の業務事例を基に説明がなされており、提案内容に説得力が認められるか。</t>
    <phoneticPr fontId="1"/>
  </si>
  <si>
    <t>業務従事予定者について、経営戦略策定業務経験の有無（直近５年以内のものとする。）やその内容、当該業務によって達成した成果について記載されており、本業務を実施するにあたり適切な人員が任命されているか。</t>
    <rPh sb="12" eb="14">
      <t>ケイエイ</t>
    </rPh>
    <rPh sb="14" eb="16">
      <t>センリャク</t>
    </rPh>
    <rPh sb="16" eb="18">
      <t>サクテイ</t>
    </rPh>
    <rPh sb="18" eb="20">
      <t>ギョウム</t>
    </rPh>
    <rPh sb="54" eb="56">
      <t>タッセイ</t>
    </rPh>
    <phoneticPr fontId="1"/>
  </si>
  <si>
    <t>姫路版スマートシティ事業によって市民が享受する価値（提供価値）の仮説設定を行うに当たって、基礎とする考え方や、有用と考えるフレームワーク等について、その根拠を含めて明記され、精度の高い仮説設定が行われる見込みがあるか。</t>
    <rPh sb="32" eb="34">
      <t>カセツ</t>
    </rPh>
    <rPh sb="34" eb="36">
      <t>セッテイ</t>
    </rPh>
    <rPh sb="37" eb="38">
      <t>オコナ</t>
    </rPh>
    <rPh sb="40" eb="41">
      <t>ア</t>
    </rPh>
    <rPh sb="45" eb="47">
      <t>キソ</t>
    </rPh>
    <rPh sb="50" eb="51">
      <t>カンガ</t>
    </rPh>
    <rPh sb="52" eb="53">
      <t>カタ</t>
    </rPh>
    <rPh sb="55" eb="57">
      <t>ユウヨウ</t>
    </rPh>
    <rPh sb="58" eb="59">
      <t>カンガ</t>
    </rPh>
    <rPh sb="68" eb="69">
      <t>トウ</t>
    </rPh>
    <rPh sb="76" eb="78">
      <t>コンキョ</t>
    </rPh>
    <rPh sb="79" eb="80">
      <t>フク</t>
    </rPh>
    <rPh sb="82" eb="84">
      <t>メイキ</t>
    </rPh>
    <rPh sb="87" eb="89">
      <t>セイド</t>
    </rPh>
    <rPh sb="90" eb="91">
      <t>タカ</t>
    </rPh>
    <rPh sb="92" eb="94">
      <t>カセツ</t>
    </rPh>
    <rPh sb="94" eb="96">
      <t>セッテイ</t>
    </rPh>
    <rPh sb="97" eb="98">
      <t>オコナ</t>
    </rPh>
    <rPh sb="101" eb="103">
      <t>ミコ</t>
    </rPh>
    <phoneticPr fontId="1"/>
  </si>
  <si>
    <t>現状調査及び分析により、姫路版スマートシティ事業がターゲットとする市民のニーズ、インサイト、関心が高い事項等を特定できる見込みのあるものとなっているか。</t>
    <rPh sb="2" eb="4">
      <t>チョウサ</t>
    </rPh>
    <rPh sb="4" eb="5">
      <t>オヨ</t>
    </rPh>
    <rPh sb="55" eb="57">
      <t>トクテイ</t>
    </rPh>
    <rPh sb="60" eb="62">
      <t>ミコ</t>
    </rPh>
    <phoneticPr fontId="1"/>
  </si>
  <si>
    <t>提供価値や訴求すべき基本的な理念（ブランドコンセプト）の規定に当たり、その考えにいたった根拠が詳細に明記され、その価値が姫路版スマートシティ事業の核となる見込みがあるか。
なお、単なるキャッチコピーやキャッチフレーズの策定にとどまるものは0点とする。</t>
    <rPh sb="0" eb="2">
      <t>テイキョウ</t>
    </rPh>
    <rPh sb="28" eb="30">
      <t>キテイ</t>
    </rPh>
    <rPh sb="37" eb="38">
      <t>カンガ</t>
    </rPh>
    <rPh sb="44" eb="46">
      <t>コンキョ</t>
    </rPh>
    <rPh sb="47" eb="49">
      <t>ショウサイ</t>
    </rPh>
    <rPh sb="50" eb="52">
      <t>メイキ</t>
    </rPh>
    <rPh sb="57" eb="59">
      <t>カチ</t>
    </rPh>
    <rPh sb="60" eb="62">
      <t>ヒメジ</t>
    </rPh>
    <rPh sb="62" eb="63">
      <t>バン</t>
    </rPh>
    <rPh sb="70" eb="72">
      <t>ジギョウ</t>
    </rPh>
    <rPh sb="73" eb="74">
      <t>カク</t>
    </rPh>
    <rPh sb="77" eb="79">
      <t>ミコ</t>
    </rPh>
    <rPh sb="120" eb="121">
      <t>テン</t>
    </rPh>
    <phoneticPr fontId="1"/>
  </si>
  <si>
    <t>インナーブランディング及びアウターブランディングを効果的に実施するための発信のシナリオ（発信の内容・手段・対象・順序）について、その根拠を含めて明記され、市内外の住民や職員の認知度及び好意度の確保につながる見込みがあるか。</t>
    <rPh sb="11" eb="12">
      <t>オヨ</t>
    </rPh>
    <rPh sb="25" eb="28">
      <t>コウカテキ</t>
    </rPh>
    <rPh sb="29" eb="31">
      <t>ジッシ</t>
    </rPh>
    <rPh sb="72" eb="74">
      <t>メイキ</t>
    </rPh>
    <rPh sb="77" eb="79">
      <t>シナイ</t>
    </rPh>
    <rPh sb="79" eb="80">
      <t>ガイ</t>
    </rPh>
    <rPh sb="81" eb="83">
      <t>ジュウミン</t>
    </rPh>
    <rPh sb="84" eb="86">
      <t>ショクイン</t>
    </rPh>
    <rPh sb="87" eb="89">
      <t>ニンチ</t>
    </rPh>
    <rPh sb="89" eb="90">
      <t>ド</t>
    </rPh>
    <rPh sb="90" eb="91">
      <t>オヨ</t>
    </rPh>
    <rPh sb="92" eb="94">
      <t>コウイ</t>
    </rPh>
    <rPh sb="94" eb="95">
      <t>ド</t>
    </rPh>
    <rPh sb="96" eb="98">
      <t>カクホ</t>
    </rPh>
    <rPh sb="103" eb="105">
      <t>ミコ</t>
    </rPh>
    <phoneticPr fontId="1"/>
  </si>
  <si>
    <t>定例会議体の設置方針及びプロジェクトマネジメントの方法について詳細に記述され、本業務の円滑な遂行に資するものとなっているか。</t>
    <rPh sb="0" eb="2">
      <t>テイレイ</t>
    </rPh>
    <rPh sb="2" eb="4">
      <t>カイギ</t>
    </rPh>
    <rPh sb="4" eb="5">
      <t>タイ</t>
    </rPh>
    <rPh sb="6" eb="8">
      <t>セッチ</t>
    </rPh>
    <rPh sb="8" eb="10">
      <t>ホウシン</t>
    </rPh>
    <rPh sb="10" eb="11">
      <t>オヨ</t>
    </rPh>
    <rPh sb="25" eb="27">
      <t>ホウホウ</t>
    </rPh>
    <rPh sb="31" eb="33">
      <t>ショウサイ</t>
    </rPh>
    <rPh sb="34" eb="36">
      <t>キジュツ</t>
    </rPh>
    <rPh sb="40" eb="42">
      <t>ギョウム</t>
    </rPh>
    <rPh sb="49" eb="50">
      <t>シ</t>
    </rPh>
    <phoneticPr fontId="1"/>
  </si>
  <si>
    <t>実施スケジュール</t>
    <phoneticPr fontId="1"/>
  </si>
  <si>
    <t>業務を実施するスケジュールが精緻化されており、次期姫路市官民データ活用推進計画等のスケジュールも踏まえた、業務を円滑に実施できるための計画が策定されているか。</t>
    <phoneticPr fontId="1"/>
  </si>
  <si>
    <t>実績</t>
    <rPh sb="0" eb="2">
      <t>ジッセキ</t>
    </rPh>
    <phoneticPr fontId="2"/>
  </si>
  <si>
    <t>戦略策定業務を扱った事例があるなど、採用するに相応しい履行実績を有しているか。</t>
    <rPh sb="0" eb="2">
      <t>センリャク</t>
    </rPh>
    <rPh sb="2" eb="4">
      <t>サクテイ</t>
    </rPh>
    <rPh sb="4" eb="6">
      <t>ギョウム</t>
    </rPh>
    <rPh sb="7" eb="8">
      <t>アツカ</t>
    </rPh>
    <rPh sb="10" eb="12">
      <t>ジレイ</t>
    </rPh>
    <rPh sb="18" eb="20">
      <t>サイヨウ</t>
    </rPh>
    <rPh sb="23" eb="25">
      <t>フサワ</t>
    </rPh>
    <rPh sb="27" eb="29">
      <t>リコウ</t>
    </rPh>
    <rPh sb="29" eb="31">
      <t>ジッセキ</t>
    </rPh>
    <rPh sb="32" eb="33">
      <t>ユウ</t>
    </rPh>
    <phoneticPr fontId="3"/>
  </si>
  <si>
    <t>姫路版スマートシティ事業における戦略策定支援業務委託に係るプロポーザル 評価項目及び評価基準</t>
    <rPh sb="0" eb="2">
      <t>ヒメジ</t>
    </rPh>
    <rPh sb="2" eb="3">
      <t>バン</t>
    </rPh>
    <rPh sb="10" eb="12">
      <t>ジギョウ</t>
    </rPh>
    <rPh sb="16" eb="18">
      <t>センリャク</t>
    </rPh>
    <rPh sb="18" eb="20">
      <t>サクテイ</t>
    </rPh>
    <rPh sb="20" eb="22">
      <t>シエン</t>
    </rPh>
    <rPh sb="22" eb="24">
      <t>ギョウム</t>
    </rPh>
    <rPh sb="24" eb="26">
      <t>イタク</t>
    </rPh>
    <rPh sb="27" eb="28">
      <t>カカ</t>
    </rPh>
    <rPh sb="36" eb="38">
      <t>ヒョウカ</t>
    </rPh>
    <rPh sb="38" eb="40">
      <t>コウモク</t>
    </rPh>
    <rPh sb="40" eb="41">
      <t>オヨ</t>
    </rPh>
    <rPh sb="42" eb="44">
      <t>ヒョウカ</t>
    </rPh>
    <rPh sb="44" eb="46">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</si>
</sst>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
      <name val="ＭＳ ゴシック"/>
      <family val="3"/>
      <charset val="128"/>
    </font>
    <font>
      <u/>
      <sz val="14"/>
      <name val="ＭＳ ゴシック"/>
      <family val="3"/>
      <charset val="128"/>
    </font>
    <font>
      <sz val="24"/>
      <name val="ＭＳ ゴシック"/>
      <family val="3"/>
      <charset val="128"/>
    </font>
    <font>
      <sz val="9"/>
      <name val="ＭＳ ゴシック"/>
      <family val="3"/>
      <charset val="128"/>
    </font>
  </fonts>
  <fills count="6">
    <fill>
      <patternFill patternType="none"/>
    </fill>
    <fill>
      <patternFill patternType="gray125"/>
    </fill>
    <fill>
      <patternFill patternType="solid">
        <fgColor rgb="FFB7DEE8"/>
        <bgColor indexed="64"/>
      </patternFill>
    </fill>
    <fill>
      <patternFill patternType="solid">
        <fgColor theme="8" tint="0.59996337778862885"/>
        <bgColor indexed="64"/>
      </patternFill>
    </fill>
    <fill>
      <patternFill patternType="solid">
        <fgColor theme="0"/>
        <bgColor indexed="64"/>
      </patternFill>
    </fill>
    <fill>
      <patternFill patternType="solid">
        <fgColor rgb="FFFFFFFF"/>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top style="hair">
        <color indexed="64"/>
      </top>
      <bottom/>
      <diagonal/>
    </border>
    <border>
      <left/>
      <right/>
      <top style="thin">
        <color indexed="64"/>
      </top>
      <bottom/>
      <diagonal/>
    </border>
    <border>
      <left/>
      <right/>
      <top style="hair">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157">
    <xf numFmtId="0" fontId="0" fillId="0" borderId="0" xfId="0">
      <alignment vertical="center"/>
    </xf>
    <xf numFmtId="0" fontId="4" fillId="0" borderId="13" xfId="0" applyFont="1" applyFill="1" applyBorder="1" applyAlignment="1">
      <alignment vertical="top" wrapText="1"/>
    </xf>
    <xf numFmtId="0" fontId="4" fillId="0" borderId="18" xfId="0" applyFont="1" applyFill="1" applyBorder="1" applyAlignment="1">
      <alignment vertical="top" wrapText="1"/>
    </xf>
    <xf numFmtId="0" fontId="4" fillId="0" borderId="21" xfId="0" applyFont="1" applyFill="1" applyBorder="1" applyAlignment="1">
      <alignment vertical="top"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49"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vertical="center"/>
    </xf>
    <xf numFmtId="0" fontId="4" fillId="0" borderId="0" xfId="0" applyFont="1" applyAlignment="1">
      <alignment horizontal="left" vertical="center"/>
    </xf>
    <xf numFmtId="0" fontId="8" fillId="0" borderId="0" xfId="0" applyFont="1" applyAlignment="1">
      <alignment vertical="center"/>
    </xf>
    <xf numFmtId="0" fontId="6" fillId="0" borderId="0" xfId="0" applyFont="1" applyFill="1" applyAlignment="1">
      <alignment vertical="center"/>
    </xf>
    <xf numFmtId="0" fontId="4" fillId="0" borderId="0" xfId="0" applyFont="1" applyAlignment="1">
      <alignment vertical="center"/>
    </xf>
    <xf numFmtId="0" fontId="7" fillId="0" borderId="0" xfId="0" applyFont="1" applyAlignment="1">
      <alignment vertical="center"/>
    </xf>
    <xf numFmtId="0" fontId="4" fillId="3" borderId="7" xfId="0" applyFont="1" applyFill="1" applyBorder="1" applyAlignment="1">
      <alignment horizontal="center" vertical="top" wrapText="1" shrinkToFit="1"/>
    </xf>
    <xf numFmtId="0" fontId="4" fillId="3" borderId="5" xfId="0" applyFont="1" applyFill="1" applyBorder="1" applyAlignment="1">
      <alignment horizontal="center" vertical="top" wrapText="1"/>
    </xf>
    <xf numFmtId="0" fontId="4" fillId="2" borderId="7" xfId="0" applyFont="1" applyFill="1" applyBorder="1" applyAlignment="1">
      <alignment horizontal="center" vertical="top"/>
    </xf>
    <xf numFmtId="0" fontId="4" fillId="2" borderId="5" xfId="0" applyFont="1" applyFill="1" applyBorder="1" applyAlignment="1">
      <alignment horizontal="center" vertical="top"/>
    </xf>
    <xf numFmtId="0" fontId="10" fillId="0" borderId="0" xfId="0" applyFont="1" applyAlignment="1">
      <alignment horizontal="center" vertical="top"/>
    </xf>
    <xf numFmtId="0" fontId="4" fillId="0" borderId="12" xfId="0" applyNumberFormat="1" applyFont="1" applyFill="1" applyBorder="1" applyAlignment="1">
      <alignment horizontal="center" vertical="top" wrapText="1"/>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0" xfId="0" applyFont="1" applyAlignment="1">
      <alignment horizontal="center" vertical="top"/>
    </xf>
    <xf numFmtId="0" fontId="4" fillId="0" borderId="17" xfId="0" applyNumberFormat="1" applyFont="1" applyFill="1" applyBorder="1" applyAlignment="1">
      <alignment horizontal="center" vertical="top" wrapText="1"/>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NumberFormat="1" applyFont="1" applyFill="1" applyBorder="1" applyAlignment="1">
      <alignment horizontal="center" vertical="top" wrapText="1"/>
    </xf>
    <xf numFmtId="0" fontId="4" fillId="0" borderId="24" xfId="0" applyFont="1" applyFill="1" applyBorder="1" applyAlignment="1">
      <alignment horizontal="center" vertical="center"/>
    </xf>
    <xf numFmtId="0" fontId="6" fillId="0" borderId="0" xfId="0" applyFont="1" applyFill="1" applyAlignment="1">
      <alignment vertical="top"/>
    </xf>
    <xf numFmtId="0" fontId="6" fillId="0" borderId="0" xfId="0" applyFont="1" applyAlignment="1">
      <alignment vertical="top"/>
    </xf>
    <xf numFmtId="0" fontId="5" fillId="0" borderId="0" xfId="0" applyFont="1" applyFill="1" applyAlignment="1">
      <alignment horizontal="left" vertical="center"/>
    </xf>
    <xf numFmtId="0" fontId="5" fillId="0" borderId="0" xfId="0" applyFont="1" applyFill="1" applyAlignment="1">
      <alignment vertical="center"/>
    </xf>
    <xf numFmtId="177" fontId="6" fillId="0" borderId="0" xfId="0" applyNumberFormat="1" applyFont="1" applyAlignment="1">
      <alignment vertical="center"/>
    </xf>
    <xf numFmtId="0" fontId="4" fillId="0" borderId="25" xfId="0" applyNumberFormat="1" applyFont="1" applyFill="1" applyBorder="1" applyAlignment="1">
      <alignment horizontal="center" vertical="top" wrapText="1"/>
    </xf>
    <xf numFmtId="0" fontId="4" fillId="0" borderId="27" xfId="0" applyFont="1" applyFill="1" applyBorder="1" applyAlignment="1">
      <alignment vertical="top" wrapText="1"/>
    </xf>
    <xf numFmtId="0" fontId="4" fillId="0" borderId="31" xfId="0" applyFont="1" applyFill="1" applyBorder="1" applyAlignment="1">
      <alignment horizontal="center" vertical="center"/>
    </xf>
    <xf numFmtId="0" fontId="4" fillId="0" borderId="27" xfId="0" applyFont="1" applyFill="1" applyBorder="1" applyAlignment="1">
      <alignment horizontal="center" vertical="center"/>
    </xf>
    <xf numFmtId="49" fontId="6" fillId="4" borderId="0" xfId="0" applyNumberFormat="1"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0" xfId="0" applyFont="1" applyFill="1" applyAlignment="1">
      <alignment vertical="center"/>
    </xf>
    <xf numFmtId="0" fontId="4" fillId="4" borderId="0" xfId="0" applyFont="1" applyFill="1" applyAlignment="1">
      <alignment horizontal="left" vertical="center"/>
    </xf>
    <xf numFmtId="49" fontId="8" fillId="4" borderId="0" xfId="0" applyNumberFormat="1" applyFont="1" applyFill="1" applyBorder="1" applyAlignment="1">
      <alignment horizontal="center" vertical="center" wrapText="1"/>
    </xf>
    <xf numFmtId="0" fontId="8" fillId="4" borderId="0" xfId="0" applyFont="1" applyFill="1" applyAlignment="1">
      <alignment horizontal="left" vertical="center"/>
    </xf>
    <xf numFmtId="0" fontId="8" fillId="4" borderId="0" xfId="0" applyFont="1" applyFill="1" applyAlignment="1">
      <alignment vertical="center"/>
    </xf>
    <xf numFmtId="49" fontId="4" fillId="4" borderId="0" xfId="0" applyNumberFormat="1" applyFont="1" applyFill="1" applyBorder="1" applyAlignment="1">
      <alignment horizontal="right" vertical="center"/>
    </xf>
    <xf numFmtId="0" fontId="4" fillId="4" borderId="0" xfId="0" applyFont="1" applyFill="1" applyAlignment="1">
      <alignment vertical="center"/>
    </xf>
    <xf numFmtId="49" fontId="4" fillId="4" borderId="0"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4" borderId="0" xfId="0" applyFont="1" applyFill="1" applyAlignment="1">
      <alignment vertical="center"/>
    </xf>
    <xf numFmtId="0" fontId="4" fillId="4" borderId="0" xfId="0" applyNumberFormat="1" applyFont="1" applyFill="1" applyBorder="1" applyAlignment="1">
      <alignment vertical="center"/>
    </xf>
    <xf numFmtId="49" fontId="9" fillId="4" borderId="0" xfId="0" applyNumberFormat="1" applyFont="1" applyFill="1" applyBorder="1" applyAlignment="1">
      <alignment horizontal="left" vertical="center"/>
    </xf>
    <xf numFmtId="0" fontId="4" fillId="4" borderId="0" xfId="0" applyFont="1" applyFill="1" applyBorder="1" applyAlignment="1">
      <alignment vertical="center"/>
    </xf>
    <xf numFmtId="0" fontId="4" fillId="4" borderId="0" xfId="0" applyFont="1" applyFill="1" applyBorder="1" applyAlignment="1">
      <alignment horizontal="center"/>
    </xf>
    <xf numFmtId="0" fontId="4" fillId="4" borderId="10" xfId="0" applyNumberFormat="1" applyFont="1" applyFill="1" applyBorder="1" applyAlignment="1">
      <alignment horizontal="center" vertical="top" wrapText="1"/>
    </xf>
    <xf numFmtId="0" fontId="4" fillId="4" borderId="16" xfId="0" applyNumberFormat="1" applyFont="1" applyFill="1" applyBorder="1" applyAlignment="1">
      <alignment horizontal="center" vertical="top" wrapText="1"/>
    </xf>
    <xf numFmtId="0" fontId="4" fillId="4" borderId="22" xfId="0" applyNumberFormat="1" applyFont="1" applyFill="1" applyBorder="1" applyAlignment="1">
      <alignment horizontal="center" vertical="top" wrapText="1"/>
    </xf>
    <xf numFmtId="0" fontId="4" fillId="4" borderId="18" xfId="0" applyFont="1" applyFill="1" applyBorder="1" applyAlignment="1">
      <alignment horizontal="left" vertical="top" wrapText="1"/>
    </xf>
    <xf numFmtId="0" fontId="4" fillId="4" borderId="25" xfId="0" applyNumberFormat="1" applyFont="1" applyFill="1" applyBorder="1" applyAlignment="1">
      <alignment horizontal="center" vertical="top" wrapText="1"/>
    </xf>
    <xf numFmtId="0" fontId="4" fillId="4" borderId="9" xfId="0" applyFont="1" applyFill="1" applyBorder="1" applyAlignment="1">
      <alignment horizontal="left" vertical="top" wrapText="1"/>
    </xf>
    <xf numFmtId="0" fontId="4" fillId="4" borderId="26" xfId="0" applyNumberFormat="1" applyFont="1" applyFill="1" applyBorder="1" applyAlignment="1">
      <alignment horizontal="center" vertical="top" wrapText="1"/>
    </xf>
    <xf numFmtId="0" fontId="4" fillId="4" borderId="26"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4" fillId="4" borderId="27"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0" xfId="0" applyFont="1" applyFill="1" applyBorder="1" applyAlignment="1">
      <alignment vertical="center"/>
    </xf>
    <xf numFmtId="0" fontId="4" fillId="4" borderId="0" xfId="0" applyFont="1" applyFill="1" applyBorder="1" applyAlignment="1">
      <alignment horizontal="left" vertical="top" wrapText="1"/>
    </xf>
    <xf numFmtId="0" fontId="4" fillId="4" borderId="32" xfId="0" applyFont="1" applyFill="1" applyBorder="1" applyAlignment="1">
      <alignment horizontal="left" vertical="top" wrapText="1"/>
    </xf>
    <xf numFmtId="0" fontId="4" fillId="4" borderId="33"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4" xfId="0" applyNumberFormat="1" applyFont="1" applyFill="1" applyBorder="1" applyAlignment="1">
      <alignment horizontal="center" vertical="top" wrapText="1"/>
    </xf>
    <xf numFmtId="0" fontId="4" fillId="4" borderId="5" xfId="0" applyFont="1" applyFill="1" applyBorder="1" applyAlignment="1">
      <alignment horizontal="left" vertical="top" wrapText="1"/>
    </xf>
    <xf numFmtId="0" fontId="4" fillId="4" borderId="26" xfId="0" applyNumberFormat="1" applyFont="1" applyFill="1" applyBorder="1" applyAlignment="1">
      <alignment vertical="top" wrapText="1"/>
    </xf>
    <xf numFmtId="0" fontId="4" fillId="4" borderId="27" xfId="0" applyFont="1" applyFill="1" applyBorder="1" applyAlignment="1">
      <alignment vertical="top" wrapText="1"/>
    </xf>
    <xf numFmtId="0" fontId="4" fillId="4" borderId="10" xfId="0" applyNumberFormat="1" applyFont="1" applyFill="1" applyBorder="1" applyAlignment="1">
      <alignment vertical="top" wrapText="1"/>
    </xf>
    <xf numFmtId="0" fontId="4" fillId="4" borderId="11" xfId="0" applyFont="1" applyFill="1" applyBorder="1" applyAlignment="1">
      <alignment vertical="top" wrapText="1"/>
    </xf>
    <xf numFmtId="0" fontId="4" fillId="4" borderId="35" xfId="0" applyNumberFormat="1" applyFont="1" applyFill="1" applyBorder="1" applyAlignment="1">
      <alignment horizontal="center" vertical="top" wrapText="1"/>
    </xf>
    <xf numFmtId="0" fontId="4" fillId="4" borderId="36" xfId="0" applyFont="1" applyFill="1" applyBorder="1" applyAlignment="1">
      <alignment horizontal="left" vertical="top" wrapText="1"/>
    </xf>
    <xf numFmtId="0" fontId="4" fillId="4" borderId="25" xfId="0" applyNumberFormat="1" applyFont="1" applyFill="1" applyBorder="1" applyAlignment="1">
      <alignment horizontal="center" vertical="top" wrapText="1"/>
    </xf>
    <xf numFmtId="0" fontId="4" fillId="4" borderId="9" xfId="0" applyFont="1" applyFill="1" applyBorder="1" applyAlignment="1">
      <alignment horizontal="left" vertical="top" wrapText="1"/>
    </xf>
    <xf numFmtId="0" fontId="4" fillId="4" borderId="26" xfId="0" applyNumberFormat="1" applyFont="1" applyFill="1" applyBorder="1" applyAlignment="1">
      <alignment horizontal="center" vertical="top" wrapText="1"/>
    </xf>
    <xf numFmtId="0" fontId="4" fillId="4" borderId="33" xfId="0" applyFont="1" applyFill="1" applyBorder="1" applyAlignment="1">
      <alignment horizontal="left" vertical="top" wrapText="1"/>
    </xf>
    <xf numFmtId="0" fontId="4" fillId="4" borderId="27" xfId="0" applyFont="1" applyFill="1" applyBorder="1" applyAlignment="1">
      <alignment horizontal="left" vertical="top" wrapText="1"/>
    </xf>
    <xf numFmtId="0" fontId="4" fillId="4" borderId="26" xfId="0" applyNumberFormat="1" applyFont="1" applyFill="1" applyBorder="1" applyAlignment="1">
      <alignment horizontal="center" vertical="top" wrapText="1"/>
    </xf>
    <xf numFmtId="0" fontId="4" fillId="4" borderId="33" xfId="0" applyFont="1" applyFill="1" applyBorder="1" applyAlignment="1">
      <alignment horizontal="left" vertical="top" wrapText="1"/>
    </xf>
    <xf numFmtId="0" fontId="4" fillId="4" borderId="0" xfId="0" applyFont="1" applyFill="1" applyBorder="1" applyAlignment="1">
      <alignment vertical="center"/>
    </xf>
    <xf numFmtId="0" fontId="4" fillId="4" borderId="9" xfId="0" applyFont="1" applyFill="1" applyBorder="1" applyAlignment="1">
      <alignment horizontal="left" vertical="top" wrapText="1"/>
    </xf>
    <xf numFmtId="0" fontId="4" fillId="4" borderId="25"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4" fillId="4" borderId="0" xfId="0" applyFont="1" applyFill="1" applyBorder="1" applyAlignment="1">
      <alignment vertical="top" wrapText="1"/>
    </xf>
    <xf numFmtId="0" fontId="4" fillId="4" borderId="20" xfId="0" applyNumberFormat="1" applyFont="1" applyFill="1" applyBorder="1" applyAlignment="1">
      <alignment vertical="top" wrapText="1"/>
    </xf>
    <xf numFmtId="0" fontId="4" fillId="4" borderId="21" xfId="0" applyFont="1" applyFill="1" applyBorder="1" applyAlignment="1">
      <alignment vertical="top" wrapText="1"/>
    </xf>
    <xf numFmtId="0" fontId="4" fillId="4" borderId="22" xfId="0" applyNumberFormat="1" applyFont="1" applyFill="1" applyBorder="1" applyAlignment="1">
      <alignment vertical="top" wrapText="1"/>
    </xf>
    <xf numFmtId="0" fontId="4" fillId="4" borderId="18" xfId="0" applyFont="1" applyFill="1" applyBorder="1" applyAlignment="1">
      <alignment vertical="top" wrapText="1"/>
    </xf>
    <xf numFmtId="0" fontId="4" fillId="4" borderId="33" xfId="0" applyFont="1" applyFill="1" applyBorder="1" applyAlignment="1">
      <alignment vertical="top" wrapText="1"/>
    </xf>
    <xf numFmtId="0" fontId="4" fillId="4" borderId="9" xfId="0" applyFont="1" applyFill="1" applyBorder="1" applyAlignment="1">
      <alignment vertical="top" wrapText="1"/>
    </xf>
    <xf numFmtId="0" fontId="4" fillId="4" borderId="15" xfId="0" applyFont="1" applyFill="1" applyBorder="1" applyAlignment="1">
      <alignment vertical="top" wrapText="1"/>
    </xf>
    <xf numFmtId="0" fontId="4" fillId="4" borderId="30" xfId="0" applyFont="1" applyFill="1" applyBorder="1" applyAlignment="1">
      <alignment vertical="top" wrapText="1"/>
    </xf>
    <xf numFmtId="0" fontId="4" fillId="4" borderId="25" xfId="0" applyNumberFormat="1" applyFont="1" applyFill="1" applyBorder="1" applyAlignment="1">
      <alignment vertical="top" wrapText="1"/>
    </xf>
    <xf numFmtId="0" fontId="4" fillId="4" borderId="8" xfId="0" applyNumberFormat="1" applyFont="1" applyFill="1" applyBorder="1" applyAlignment="1">
      <alignment vertical="top" wrapText="1"/>
    </xf>
    <xf numFmtId="0" fontId="4" fillId="4" borderId="28" xfId="0" applyNumberFormat="1" applyFont="1" applyFill="1" applyBorder="1" applyAlignment="1">
      <alignment vertical="top" wrapText="1"/>
    </xf>
    <xf numFmtId="0" fontId="4" fillId="4" borderId="16" xfId="0" applyNumberFormat="1" applyFont="1" applyFill="1" applyBorder="1" applyAlignment="1">
      <alignment vertical="top" wrapText="1"/>
    </xf>
    <xf numFmtId="0" fontId="4" fillId="4" borderId="37" xfId="0" applyFont="1" applyFill="1" applyBorder="1" applyAlignment="1">
      <alignment vertical="top" wrapText="1"/>
    </xf>
    <xf numFmtId="0" fontId="4" fillId="4" borderId="10" xfId="0" applyNumberFormat="1" applyFont="1" applyFill="1" applyBorder="1" applyAlignment="1">
      <alignment horizontal="center" vertical="top" wrapText="1"/>
    </xf>
    <xf numFmtId="0" fontId="4" fillId="0" borderId="21" xfId="0" applyFont="1" applyFill="1" applyBorder="1" applyAlignment="1">
      <alignment horizontal="center" vertical="center"/>
    </xf>
    <xf numFmtId="0" fontId="4" fillId="4" borderId="38" xfId="0" applyNumberFormat="1" applyFont="1" applyFill="1" applyBorder="1" applyAlignment="1">
      <alignment horizontal="center" vertical="top" wrapText="1"/>
    </xf>
    <xf numFmtId="0" fontId="4" fillId="4" borderId="39" xfId="0" applyFont="1" applyFill="1" applyBorder="1" applyAlignment="1">
      <alignment horizontal="left" vertical="top" wrapText="1"/>
    </xf>
    <xf numFmtId="0" fontId="4" fillId="0" borderId="40" xfId="0" applyNumberFormat="1" applyFont="1" applyFill="1" applyBorder="1" applyAlignment="1">
      <alignment horizontal="center" vertical="top" wrapText="1"/>
    </xf>
    <xf numFmtId="0" fontId="4" fillId="0" borderId="41" xfId="0" applyFont="1" applyFill="1" applyBorder="1" applyAlignment="1">
      <alignment vertical="top" wrapText="1"/>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4" fillId="5" borderId="21" xfId="0" applyFont="1" applyFill="1" applyBorder="1" applyAlignment="1">
      <alignment vertical="top" wrapText="1"/>
    </xf>
    <xf numFmtId="0" fontId="4" fillId="4" borderId="0" xfId="0" applyFont="1" applyFill="1" applyBorder="1" applyAlignment="1">
      <alignment vertical="top" wrapText="1"/>
    </xf>
    <xf numFmtId="0" fontId="4" fillId="4" borderId="0" xfId="0" applyFont="1" applyFill="1" applyBorder="1" applyAlignment="1">
      <alignment vertical="top" wrapText="1"/>
    </xf>
    <xf numFmtId="0" fontId="6" fillId="0" borderId="0" xfId="0" applyFont="1" applyAlignment="1">
      <alignment horizontal="center"/>
    </xf>
    <xf numFmtId="0" fontId="4" fillId="4" borderId="0" xfId="0" applyFont="1" applyFill="1" applyBorder="1" applyAlignment="1">
      <alignment vertical="top" wrapText="1"/>
    </xf>
    <xf numFmtId="0" fontId="4" fillId="4" borderId="10" xfId="0" applyNumberFormat="1" applyFont="1" applyFill="1" applyBorder="1" applyAlignment="1">
      <alignment horizontal="center" vertical="top" wrapText="1"/>
    </xf>
    <xf numFmtId="0" fontId="4" fillId="0" borderId="45" xfId="0" applyNumberFormat="1" applyFont="1" applyFill="1" applyBorder="1" applyAlignment="1">
      <alignment horizontal="center" vertical="top" wrapText="1"/>
    </xf>
    <xf numFmtId="0" fontId="4" fillId="0" borderId="37" xfId="0" applyFont="1" applyFill="1" applyBorder="1" applyAlignment="1">
      <alignment vertical="top" wrapText="1"/>
    </xf>
    <xf numFmtId="0" fontId="4" fillId="0" borderId="46" xfId="0" applyFont="1" applyFill="1" applyBorder="1" applyAlignment="1">
      <alignment horizontal="center" vertical="center"/>
    </xf>
    <xf numFmtId="0" fontId="4" fillId="0" borderId="37" xfId="0" applyFont="1" applyFill="1" applyBorder="1" applyAlignment="1">
      <alignment horizontal="center" vertical="center"/>
    </xf>
    <xf numFmtId="0" fontId="11"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4" fillId="4" borderId="25" xfId="0" applyNumberFormat="1" applyFont="1" applyFill="1" applyBorder="1" applyAlignment="1">
      <alignment horizontal="center" vertical="top" wrapText="1"/>
    </xf>
    <xf numFmtId="0" fontId="4" fillId="4" borderId="8"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3" borderId="2"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49" fontId="4" fillId="3" borderId="4" xfId="0" applyNumberFormat="1" applyFont="1" applyFill="1" applyBorder="1" applyAlignment="1">
      <alignment horizontal="center" vertical="top" wrapText="1"/>
    </xf>
    <xf numFmtId="49" fontId="4" fillId="3" borderId="6" xfId="0" applyNumberFormat="1" applyFont="1" applyFill="1" applyBorder="1" applyAlignment="1">
      <alignment horizontal="center" vertical="top" wrapText="1"/>
    </xf>
    <xf numFmtId="49" fontId="4" fillId="3" borderId="5"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5" xfId="0" applyFont="1" applyFill="1" applyBorder="1" applyAlignment="1">
      <alignment horizontal="center" vertical="top"/>
    </xf>
    <xf numFmtId="0" fontId="4" fillId="4" borderId="0" xfId="0" applyFont="1" applyFill="1" applyBorder="1" applyAlignment="1">
      <alignment vertical="center"/>
    </xf>
    <xf numFmtId="0" fontId="4" fillId="4" borderId="0" xfId="0" applyFont="1" applyFill="1" applyBorder="1" applyAlignment="1">
      <alignment vertical="top" wrapText="1"/>
    </xf>
    <xf numFmtId="0" fontId="4" fillId="4" borderId="0" xfId="0" applyFont="1" applyFill="1" applyBorder="1" applyAlignment="1">
      <alignment vertical="top"/>
    </xf>
    <xf numFmtId="49" fontId="7" fillId="4" borderId="0" xfId="0" applyNumberFormat="1" applyFont="1" applyFill="1" applyBorder="1" applyAlignment="1">
      <alignment horizontal="center" vertical="center" wrapText="1"/>
    </xf>
    <xf numFmtId="0" fontId="4" fillId="4" borderId="0" xfId="0" applyFont="1" applyFill="1" applyBorder="1" applyAlignment="1">
      <alignment horizontal="right" vertical="center"/>
    </xf>
    <xf numFmtId="0" fontId="4" fillId="4" borderId="0" xfId="0" applyFont="1" applyFill="1" applyBorder="1" applyAlignment="1">
      <alignment horizontal="left" vertical="center"/>
    </xf>
    <xf numFmtId="0" fontId="4" fillId="4" borderId="9"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26"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4" fillId="4" borderId="33"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28" xfId="0" applyNumberFormat="1" applyFont="1" applyFill="1" applyBorder="1" applyAlignment="1">
      <alignment horizontal="center" vertical="top" wrapText="1"/>
    </xf>
    <xf numFmtId="0" fontId="4" fillId="4" borderId="30" xfId="0" applyFont="1" applyFill="1" applyBorder="1" applyAlignment="1">
      <alignment horizontal="left" vertical="top" wrapText="1"/>
    </xf>
  </cellXfs>
  <cellStyles count="1">
    <cellStyle name="標準" xfId="0" builtinId="0"/>
  </cellStyles>
  <dxfs count="68">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119741</xdr:colOff>
      <xdr:row>21</xdr:row>
      <xdr:rowOff>587828</xdr:rowOff>
    </xdr:from>
    <xdr:to>
      <xdr:col>34</xdr:col>
      <xdr:colOff>328541</xdr:colOff>
      <xdr:row>23</xdr:row>
      <xdr:rowOff>783772</xdr:rowOff>
    </xdr:to>
    <xdr:sp macro="" textlink="">
      <xdr:nvSpPr>
        <xdr:cNvPr id="2" name="四角形吹き出し 1"/>
        <xdr:cNvSpPr/>
      </xdr:nvSpPr>
      <xdr:spPr>
        <a:xfrm>
          <a:off x="10994570" y="11723914"/>
          <a:ext cx="8895600" cy="2841172"/>
        </a:xfrm>
        <a:prstGeom prst="wedgeRectCallout">
          <a:avLst>
            <a:gd name="adj1" fmla="val -61801"/>
            <a:gd name="adj2" fmla="val -274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a:solidFill>
                <a:schemeClr val="lt1"/>
              </a:solidFill>
              <a:effectLst/>
              <a:latin typeface="+mn-lt"/>
              <a:ea typeface="+mn-ea"/>
              <a:cs typeface="+mn-cs"/>
            </a:rPr>
            <a:t>コンセプトの明瞭性</a:t>
          </a:r>
        </a:p>
        <a:p>
          <a:r>
            <a:rPr lang="ja-JP" altLang="en-US" sz="1050" b="0" i="0">
              <a:solidFill>
                <a:schemeClr val="lt1"/>
              </a:solidFill>
              <a:effectLst/>
              <a:latin typeface="+mn-lt"/>
              <a:ea typeface="+mn-ea"/>
              <a:cs typeface="+mn-cs"/>
            </a:rPr>
            <a:t>「コンセプトの明瞭性」とは、提案されたブランドコンセプトがどれだけ明確で理解しやすいかを評価する基準です。具体的には：</a:t>
          </a:r>
        </a:p>
        <a:p>
          <a:r>
            <a:rPr lang="ja-JP" altLang="en-US" sz="1050" b="1" i="0">
              <a:solidFill>
                <a:schemeClr val="lt1"/>
              </a:solidFill>
              <a:effectLst/>
              <a:latin typeface="+mn-lt"/>
              <a:ea typeface="+mn-ea"/>
              <a:cs typeface="+mn-cs"/>
            </a:rPr>
            <a:t>明確さ</a:t>
          </a:r>
          <a:r>
            <a:rPr lang="en-US" altLang="ja-JP" sz="1050" b="0" i="0">
              <a:solidFill>
                <a:schemeClr val="lt1"/>
              </a:solidFill>
              <a:effectLst/>
              <a:latin typeface="+mn-lt"/>
              <a:ea typeface="+mn-ea"/>
              <a:cs typeface="+mn-cs"/>
            </a:rPr>
            <a:t>: </a:t>
          </a:r>
          <a:r>
            <a:rPr lang="ja-JP" altLang="en-US" sz="1050" b="0" i="0">
              <a:solidFill>
                <a:schemeClr val="lt1"/>
              </a:solidFill>
              <a:effectLst/>
              <a:latin typeface="+mn-lt"/>
              <a:ea typeface="+mn-ea"/>
              <a:cs typeface="+mn-cs"/>
            </a:rPr>
            <a:t>ブランドコンセプトがあいまいでなく、具体的なイメージやメッセージを持っているかどうか。</a:t>
          </a:r>
        </a:p>
        <a:p>
          <a:r>
            <a:rPr lang="ja-JP" altLang="en-US" sz="1050" b="1" i="0">
              <a:solidFill>
                <a:schemeClr val="lt1"/>
              </a:solidFill>
              <a:effectLst/>
              <a:latin typeface="+mn-lt"/>
              <a:ea typeface="+mn-ea"/>
              <a:cs typeface="+mn-cs"/>
            </a:rPr>
            <a:t>一貫性</a:t>
          </a:r>
          <a:r>
            <a:rPr lang="en-US" altLang="ja-JP" sz="1050" b="0" i="0">
              <a:solidFill>
                <a:schemeClr val="lt1"/>
              </a:solidFill>
              <a:effectLst/>
              <a:latin typeface="+mn-lt"/>
              <a:ea typeface="+mn-ea"/>
              <a:cs typeface="+mn-cs"/>
            </a:rPr>
            <a:t>: </a:t>
          </a:r>
          <a:r>
            <a:rPr lang="ja-JP" altLang="en-US" sz="1050" b="0" i="0">
              <a:solidFill>
                <a:schemeClr val="lt1"/>
              </a:solidFill>
              <a:effectLst/>
              <a:latin typeface="+mn-lt"/>
              <a:ea typeface="+mn-ea"/>
              <a:cs typeface="+mn-cs"/>
            </a:rPr>
            <a:t>コンセプトが全体のブランド戦略と一貫していて、矛盾がないかどうか。</a:t>
          </a:r>
        </a:p>
        <a:p>
          <a:r>
            <a:rPr lang="ja-JP" altLang="en-US" sz="1050" b="1" i="0">
              <a:solidFill>
                <a:schemeClr val="lt1"/>
              </a:solidFill>
              <a:effectLst/>
              <a:latin typeface="+mn-lt"/>
              <a:ea typeface="+mn-ea"/>
              <a:cs typeface="+mn-cs"/>
            </a:rPr>
            <a:t>伝達性</a:t>
          </a:r>
          <a:r>
            <a:rPr lang="en-US" altLang="ja-JP" sz="1050" b="0" i="0">
              <a:solidFill>
                <a:schemeClr val="lt1"/>
              </a:solidFill>
              <a:effectLst/>
              <a:latin typeface="+mn-lt"/>
              <a:ea typeface="+mn-ea"/>
              <a:cs typeface="+mn-cs"/>
            </a:rPr>
            <a:t>: </a:t>
          </a:r>
          <a:r>
            <a:rPr lang="ja-JP" altLang="en-US" sz="1050" b="0" i="0">
              <a:solidFill>
                <a:schemeClr val="lt1"/>
              </a:solidFill>
              <a:effectLst/>
              <a:latin typeface="+mn-lt"/>
              <a:ea typeface="+mn-ea"/>
              <a:cs typeface="+mn-cs"/>
            </a:rPr>
            <a:t>市民や関係者に伝えやすく、理解されやすいかどうか。</a:t>
          </a:r>
        </a:p>
        <a:p>
          <a:r>
            <a:rPr lang="ja-JP" altLang="en-US" sz="1050" b="1" i="0">
              <a:solidFill>
                <a:schemeClr val="lt1"/>
              </a:solidFill>
              <a:effectLst/>
              <a:latin typeface="+mn-lt"/>
              <a:ea typeface="+mn-ea"/>
              <a:cs typeface="+mn-cs"/>
            </a:rPr>
            <a:t>市場適合性</a:t>
          </a:r>
        </a:p>
        <a:p>
          <a:r>
            <a:rPr lang="ja-JP" altLang="en-US" sz="1050" b="0" i="0">
              <a:solidFill>
                <a:schemeClr val="lt1"/>
              </a:solidFill>
              <a:effectLst/>
              <a:latin typeface="+mn-lt"/>
              <a:ea typeface="+mn-ea"/>
              <a:cs typeface="+mn-cs"/>
            </a:rPr>
            <a:t>「市場適合性」とは、提案されたブランドコンセプトが実際の市場やターゲット層（市民など）のニーズや期待にどれだけ合致しているかを評価する基準です。具体的には：</a:t>
          </a:r>
        </a:p>
        <a:p>
          <a:r>
            <a:rPr lang="ja-JP" altLang="en-US" sz="1050" b="1" i="0">
              <a:solidFill>
                <a:schemeClr val="lt1"/>
              </a:solidFill>
              <a:effectLst/>
              <a:latin typeface="+mn-lt"/>
              <a:ea typeface="+mn-ea"/>
              <a:cs typeface="+mn-cs"/>
            </a:rPr>
            <a:t>ターゲット適合性</a:t>
          </a:r>
          <a:r>
            <a:rPr lang="en-US" altLang="ja-JP" sz="1050" b="0" i="0">
              <a:solidFill>
                <a:schemeClr val="lt1"/>
              </a:solidFill>
              <a:effectLst/>
              <a:latin typeface="+mn-lt"/>
              <a:ea typeface="+mn-ea"/>
              <a:cs typeface="+mn-cs"/>
            </a:rPr>
            <a:t>: </a:t>
          </a:r>
          <a:r>
            <a:rPr lang="ja-JP" altLang="en-US" sz="1050" b="0" i="0">
              <a:solidFill>
                <a:schemeClr val="lt1"/>
              </a:solidFill>
              <a:effectLst/>
              <a:latin typeface="+mn-lt"/>
              <a:ea typeface="+mn-ea"/>
              <a:cs typeface="+mn-cs"/>
            </a:rPr>
            <a:t>コンセプトが設定されたターゲット層（例えば姫路市の市民など）のニーズや価値観に合っているかどうか。</a:t>
          </a:r>
        </a:p>
        <a:p>
          <a:r>
            <a:rPr lang="ja-JP" altLang="en-US" sz="1050" b="1" i="0">
              <a:solidFill>
                <a:schemeClr val="lt1"/>
              </a:solidFill>
              <a:effectLst/>
              <a:latin typeface="+mn-lt"/>
              <a:ea typeface="+mn-ea"/>
              <a:cs typeface="+mn-cs"/>
            </a:rPr>
            <a:t>競争性</a:t>
          </a:r>
          <a:r>
            <a:rPr lang="en-US" altLang="ja-JP" sz="1050" b="0" i="0">
              <a:solidFill>
                <a:schemeClr val="lt1"/>
              </a:solidFill>
              <a:effectLst/>
              <a:latin typeface="+mn-lt"/>
              <a:ea typeface="+mn-ea"/>
              <a:cs typeface="+mn-cs"/>
            </a:rPr>
            <a:t>: </a:t>
          </a:r>
          <a:r>
            <a:rPr lang="ja-JP" altLang="en-US" sz="1050" b="0" i="0">
              <a:solidFill>
                <a:schemeClr val="lt1"/>
              </a:solidFill>
              <a:effectLst/>
              <a:latin typeface="+mn-lt"/>
              <a:ea typeface="+mn-ea"/>
              <a:cs typeface="+mn-cs"/>
            </a:rPr>
            <a:t>他の競合するブランドや施策と比較して、差別化されているかどうか。</a:t>
          </a:r>
        </a:p>
        <a:p>
          <a:r>
            <a:rPr lang="ja-JP" altLang="en-US" sz="1050" b="1" i="0">
              <a:solidFill>
                <a:schemeClr val="lt1"/>
              </a:solidFill>
              <a:effectLst/>
              <a:latin typeface="+mn-lt"/>
              <a:ea typeface="+mn-ea"/>
              <a:cs typeface="+mn-cs"/>
            </a:rPr>
            <a:t>実行可能性</a:t>
          </a:r>
          <a:r>
            <a:rPr lang="en-US" altLang="ja-JP" sz="1050" b="0" i="0">
              <a:solidFill>
                <a:schemeClr val="lt1"/>
              </a:solidFill>
              <a:effectLst/>
              <a:latin typeface="+mn-lt"/>
              <a:ea typeface="+mn-ea"/>
              <a:cs typeface="+mn-cs"/>
            </a:rPr>
            <a:t>: </a:t>
          </a:r>
          <a:r>
            <a:rPr lang="ja-JP" altLang="en-US" sz="1050" b="0" i="0">
              <a:solidFill>
                <a:schemeClr val="lt1"/>
              </a:solidFill>
              <a:effectLst/>
              <a:latin typeface="+mn-lt"/>
              <a:ea typeface="+mn-ea"/>
              <a:cs typeface="+mn-cs"/>
            </a:rPr>
            <a:t>現在の市のリソースや状況で実現可能な内容かどうか。</a:t>
          </a:r>
        </a:p>
        <a:p>
          <a:pPr algn="l"/>
          <a:endParaRPr kumimoji="1" lang="ja-JP" altLang="en-US" sz="1050"/>
        </a:p>
      </xdr:txBody>
    </xdr:sp>
    <xdr:clientData/>
  </xdr:twoCellAnchor>
  <xdr:twoCellAnchor>
    <xdr:from>
      <xdr:col>20</xdr:col>
      <xdr:colOff>119741</xdr:colOff>
      <xdr:row>12</xdr:row>
      <xdr:rowOff>54428</xdr:rowOff>
    </xdr:from>
    <xdr:to>
      <xdr:col>34</xdr:col>
      <xdr:colOff>326571</xdr:colOff>
      <xdr:row>15</xdr:row>
      <xdr:rowOff>381001</xdr:rowOff>
    </xdr:to>
    <xdr:sp macro="" textlink="">
      <xdr:nvSpPr>
        <xdr:cNvPr id="3" name="四角形吹き出し 2"/>
        <xdr:cNvSpPr/>
      </xdr:nvSpPr>
      <xdr:spPr>
        <a:xfrm>
          <a:off x="10994570" y="2307771"/>
          <a:ext cx="8893630" cy="2971801"/>
        </a:xfrm>
        <a:prstGeom prst="wedgeRectCallout">
          <a:avLst>
            <a:gd name="adj1" fmla="val -60822"/>
            <a:gd name="adj2" fmla="val 78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ヒアリングの計画性</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計画の詳細度</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ヒアリング計画が具体的であり、目的、質問項目、対象者リスト、タイムラインが明確に示されているか。</a:t>
          </a:r>
        </a:p>
        <a:p>
          <a:pPr lvl="1"/>
          <a:r>
            <a:rPr lang="ja-JP" altLang="en-US" sz="1100" b="1" i="0">
              <a:solidFill>
                <a:schemeClr val="lt1"/>
              </a:solidFill>
              <a:effectLst/>
              <a:latin typeface="+mn-lt"/>
              <a:ea typeface="+mn-ea"/>
              <a:cs typeface="+mn-cs"/>
            </a:rPr>
            <a:t>実施計画の妥当性</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計画が現実的で、デジタル戦略室のスケジュールや業務に配慮されているか。</a:t>
          </a:r>
        </a:p>
        <a:p>
          <a:r>
            <a:rPr lang="ja-JP" altLang="en-US" sz="1100" b="1" i="0">
              <a:solidFill>
                <a:schemeClr val="lt1"/>
              </a:solidFill>
              <a:effectLst/>
              <a:latin typeface="+mn-lt"/>
              <a:ea typeface="+mn-ea"/>
              <a:cs typeface="+mn-cs"/>
            </a:rPr>
            <a:t>ヒアリングの実施</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実施の効果性</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ヒアリングが目的を達成するために有効かつ適切な質問が行われているか。</a:t>
          </a:r>
        </a:p>
        <a:p>
          <a:pPr lvl="1"/>
          <a:r>
            <a:rPr lang="ja-JP" altLang="en-US" sz="1100" b="1" i="0">
              <a:solidFill>
                <a:schemeClr val="lt1"/>
              </a:solidFill>
              <a:effectLst/>
              <a:latin typeface="+mn-lt"/>
              <a:ea typeface="+mn-ea"/>
              <a:cs typeface="+mn-cs"/>
            </a:rPr>
            <a:t>実施の効率性</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ヒアリングがスムーズに進行し、必要な情報を効果的に収集できたか。</a:t>
          </a:r>
        </a:p>
        <a:p>
          <a:r>
            <a:rPr lang="ja-JP" altLang="en-US" sz="1100" b="1" i="0">
              <a:solidFill>
                <a:schemeClr val="lt1"/>
              </a:solidFill>
              <a:effectLst/>
              <a:latin typeface="+mn-lt"/>
              <a:ea typeface="+mn-ea"/>
              <a:cs typeface="+mn-cs"/>
            </a:rPr>
            <a:t>ヒアリング結果の整理</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結果の整理の完全性</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ヒアリング結果が漏れなく整理され、全ての重要なポイントが網羅されているか。</a:t>
          </a:r>
        </a:p>
        <a:p>
          <a:pPr lvl="1"/>
          <a:r>
            <a:rPr lang="ja-JP" altLang="en-US" sz="1100" b="1" i="0">
              <a:solidFill>
                <a:schemeClr val="lt1"/>
              </a:solidFill>
              <a:effectLst/>
              <a:latin typeface="+mn-lt"/>
              <a:ea typeface="+mn-ea"/>
              <a:cs typeface="+mn-cs"/>
            </a:rPr>
            <a:t>分析の深度</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収集した情報の分析が深く、提供価値の仮説設定に役立つ洞察が導かれているか。</a:t>
          </a:r>
        </a:p>
        <a:p>
          <a:r>
            <a:rPr lang="ja-JP" altLang="en-US" sz="1100" b="1" i="0">
              <a:solidFill>
                <a:schemeClr val="lt1"/>
              </a:solidFill>
              <a:effectLst/>
              <a:latin typeface="+mn-lt"/>
              <a:ea typeface="+mn-ea"/>
              <a:cs typeface="+mn-cs"/>
            </a:rPr>
            <a:t>ヒアリング結果の活用</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仮説設定への影響度</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ヒアリング結果が提供価値の仮説設定の根拠資料として明確に活用されているか。</a:t>
          </a:r>
        </a:p>
        <a:p>
          <a:pPr lvl="1"/>
          <a:r>
            <a:rPr lang="ja-JP" altLang="en-US" sz="1100" b="1" i="0">
              <a:solidFill>
                <a:schemeClr val="lt1"/>
              </a:solidFill>
              <a:effectLst/>
              <a:latin typeface="+mn-lt"/>
              <a:ea typeface="+mn-ea"/>
              <a:cs typeface="+mn-cs"/>
            </a:rPr>
            <a:t>価値仮説の具体性と明瞭性</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提供価値の仮説が具体的で明瞭かつ戦略的であるか。</a:t>
          </a:r>
        </a:p>
        <a:p>
          <a:pPr algn="l"/>
          <a:endParaRPr kumimoji="1" lang="ja-JP" altLang="en-US" sz="1100"/>
        </a:p>
      </xdr:txBody>
    </xdr:sp>
    <xdr:clientData/>
  </xdr:twoCellAnchor>
  <xdr:twoCellAnchor>
    <xdr:from>
      <xdr:col>20</xdr:col>
      <xdr:colOff>119741</xdr:colOff>
      <xdr:row>15</xdr:row>
      <xdr:rowOff>468086</xdr:rowOff>
    </xdr:from>
    <xdr:to>
      <xdr:col>34</xdr:col>
      <xdr:colOff>326571</xdr:colOff>
      <xdr:row>17</xdr:row>
      <xdr:rowOff>402773</xdr:rowOff>
    </xdr:to>
    <xdr:sp macro="" textlink="">
      <xdr:nvSpPr>
        <xdr:cNvPr id="4" name="四角形吹き出し 3"/>
        <xdr:cNvSpPr/>
      </xdr:nvSpPr>
      <xdr:spPr>
        <a:xfrm>
          <a:off x="10994570" y="5366657"/>
          <a:ext cx="8893630" cy="2220687"/>
        </a:xfrm>
        <a:prstGeom prst="wedgeRectCallout">
          <a:avLst>
            <a:gd name="adj1" fmla="val -61802"/>
            <a:gd name="adj2" fmla="val 506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情報の関連性と有用性</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関連性の評価</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収集した事例が姫路版スマートシティ事業との関連性に基づいて評価されているか。</a:t>
          </a:r>
        </a:p>
        <a:p>
          <a:pPr lvl="1"/>
          <a:r>
            <a:rPr lang="ja-JP" altLang="en-US" sz="1100" b="1" i="0">
              <a:solidFill>
                <a:schemeClr val="lt1"/>
              </a:solidFill>
              <a:effectLst/>
              <a:latin typeface="+mn-lt"/>
              <a:ea typeface="+mn-ea"/>
              <a:cs typeface="+mn-cs"/>
            </a:rPr>
            <a:t>有用性の評価</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収集された事例が実際に姫路版スマートシティ事業の目標達成に有用であるかどうか評価されているか。</a:t>
          </a:r>
        </a:p>
        <a:p>
          <a:r>
            <a:rPr lang="ja-JP" altLang="en-US" sz="1100" b="1" i="0">
              <a:solidFill>
                <a:schemeClr val="lt1"/>
              </a:solidFill>
              <a:effectLst/>
              <a:latin typeface="+mn-lt"/>
              <a:ea typeface="+mn-ea"/>
              <a:cs typeface="+mn-cs"/>
            </a:rPr>
            <a:t>比較評価</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評価基準の明確さ</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事例の評価に使用する基準が明確であり、一貫して適用されているか。</a:t>
          </a:r>
          <a:endParaRPr lang="en-US" altLang="ja-JP" sz="1100" b="0" i="0">
            <a:solidFill>
              <a:schemeClr val="lt1"/>
            </a:solidFill>
            <a:effectLst/>
            <a:latin typeface="+mn-lt"/>
            <a:ea typeface="+mn-ea"/>
            <a:cs typeface="+mn-cs"/>
          </a:endParaRPr>
        </a:p>
        <a:p>
          <a:pPr lvl="0"/>
          <a:r>
            <a:rPr lang="ja-JP" altLang="en-US" sz="1100" b="1" i="0">
              <a:solidFill>
                <a:schemeClr val="lt1"/>
              </a:solidFill>
              <a:effectLst/>
              <a:latin typeface="+mn-lt"/>
              <a:ea typeface="+mn-ea"/>
              <a:cs typeface="+mn-cs"/>
            </a:rPr>
            <a:t>継続性のある情報収集</a:t>
          </a:r>
          <a:endParaRPr lang="en-US" altLang="ja-JP" sz="1100" b="1" i="0">
            <a:solidFill>
              <a:schemeClr val="lt1"/>
            </a:solidFill>
            <a:effectLst/>
            <a:latin typeface="+mn-lt"/>
            <a:ea typeface="+mn-ea"/>
            <a:cs typeface="+mn-cs"/>
          </a:endParaRPr>
        </a:p>
        <a:p>
          <a:pPr lvl="1"/>
          <a:r>
            <a:rPr lang="ja-JP" altLang="en-US" sz="1100" b="0" i="0">
              <a:solidFill>
                <a:schemeClr val="lt1"/>
              </a:solidFill>
              <a:effectLst/>
              <a:latin typeface="+mn-lt"/>
              <a:ea typeface="+mn-ea"/>
              <a:cs typeface="+mn-cs"/>
            </a:rPr>
            <a:t>短期的な収集だけでなく、継続的に最新の情報を収集・更新する計画があるか。</a:t>
          </a:r>
          <a:endParaRPr lang="en-US" altLang="ja-JP" sz="1100" b="0" i="0">
            <a:solidFill>
              <a:schemeClr val="lt1"/>
            </a:solidFill>
            <a:effectLst/>
            <a:latin typeface="+mn-lt"/>
            <a:ea typeface="+mn-ea"/>
            <a:cs typeface="+mn-cs"/>
          </a:endParaRPr>
        </a:p>
        <a:p>
          <a:pPr lvl="0"/>
          <a:r>
            <a:rPr lang="ja-JP" altLang="en-US" sz="1100" b="1" i="0">
              <a:solidFill>
                <a:schemeClr val="lt1"/>
              </a:solidFill>
              <a:effectLst/>
              <a:latin typeface="+mn-lt"/>
              <a:ea typeface="+mn-ea"/>
              <a:cs typeface="+mn-cs"/>
            </a:rPr>
            <a:t>情報源の多様性</a:t>
          </a:r>
          <a:endParaRPr lang="ja-JP" altLang="en-US" sz="1100" b="0" i="0">
            <a:solidFill>
              <a:schemeClr val="lt1"/>
            </a:solidFill>
            <a:effectLst/>
            <a:latin typeface="+mn-lt"/>
            <a:ea typeface="+mn-ea"/>
            <a:cs typeface="+mn-cs"/>
          </a:endParaRPr>
        </a:p>
        <a:p>
          <a:pPr lvl="1" algn="l"/>
          <a:r>
            <a:rPr kumimoji="1" lang="ja-JP" altLang="en-US" sz="1100"/>
            <a:t>信頼性の高い書籍、論文、政府報告書、インタビュー、ウェブ資料など、情報源が多様で信頼性があるか。</a:t>
          </a:r>
        </a:p>
      </xdr:txBody>
    </xdr:sp>
    <xdr:clientData/>
  </xdr:twoCellAnchor>
  <xdr:twoCellAnchor>
    <xdr:from>
      <xdr:col>20</xdr:col>
      <xdr:colOff>119741</xdr:colOff>
      <xdr:row>20</xdr:row>
      <xdr:rowOff>130628</xdr:rowOff>
    </xdr:from>
    <xdr:to>
      <xdr:col>34</xdr:col>
      <xdr:colOff>326571</xdr:colOff>
      <xdr:row>21</xdr:row>
      <xdr:rowOff>544285</xdr:rowOff>
    </xdr:to>
    <xdr:sp macro="" textlink="">
      <xdr:nvSpPr>
        <xdr:cNvPr id="6" name="四角形吹き出し 5"/>
        <xdr:cNvSpPr/>
      </xdr:nvSpPr>
      <xdr:spPr>
        <a:xfrm>
          <a:off x="10994570" y="10384971"/>
          <a:ext cx="8893630" cy="1295400"/>
        </a:xfrm>
        <a:prstGeom prst="wedgeRectCallout">
          <a:avLst>
            <a:gd name="adj1" fmla="val -62781"/>
            <a:gd name="adj2" fmla="val -704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分析手法の適用性</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適切なツールと手法の選定</a:t>
          </a:r>
          <a:r>
            <a:rPr lang="en-US" altLang="ja-JP" sz="1100" b="0" i="0">
              <a:solidFill>
                <a:schemeClr val="lt1"/>
              </a:solidFill>
              <a:effectLst/>
              <a:latin typeface="+mn-lt"/>
              <a:ea typeface="+mn-ea"/>
              <a:cs typeface="+mn-cs"/>
            </a:rPr>
            <a:t>: 5C</a:t>
          </a:r>
          <a:r>
            <a:rPr lang="ja-JP" altLang="en-US" sz="1100" b="0" i="0">
              <a:solidFill>
                <a:schemeClr val="lt1"/>
              </a:solidFill>
              <a:effectLst/>
              <a:latin typeface="+mn-lt"/>
              <a:ea typeface="+mn-ea"/>
              <a:cs typeface="+mn-cs"/>
            </a:rPr>
            <a:t>分析に加え、適切な分析ツール（</a:t>
          </a:r>
          <a:r>
            <a:rPr lang="en-US" altLang="ja-JP" sz="1100" b="0" i="0">
              <a:solidFill>
                <a:schemeClr val="lt1"/>
              </a:solidFill>
              <a:effectLst/>
              <a:latin typeface="+mn-lt"/>
              <a:ea typeface="+mn-ea"/>
              <a:cs typeface="+mn-cs"/>
            </a:rPr>
            <a:t>SWOT</a:t>
          </a:r>
          <a:r>
            <a:rPr lang="ja-JP" altLang="en-US" sz="1100" b="0" i="0">
              <a:solidFill>
                <a:schemeClr val="lt1"/>
              </a:solidFill>
              <a:effectLst/>
              <a:latin typeface="+mn-lt"/>
              <a:ea typeface="+mn-ea"/>
              <a:cs typeface="+mn-cs"/>
            </a:rPr>
            <a:t>分析、</a:t>
          </a:r>
          <a:r>
            <a:rPr lang="en-US" altLang="ja-JP" sz="1100" b="0" i="0">
              <a:solidFill>
                <a:schemeClr val="lt1"/>
              </a:solidFill>
              <a:effectLst/>
              <a:latin typeface="+mn-lt"/>
              <a:ea typeface="+mn-ea"/>
              <a:cs typeface="+mn-cs"/>
            </a:rPr>
            <a:t>PEST</a:t>
          </a:r>
          <a:r>
            <a:rPr lang="ja-JP" altLang="en-US" sz="1100" b="0" i="0">
              <a:solidFill>
                <a:schemeClr val="lt1"/>
              </a:solidFill>
              <a:effectLst/>
              <a:latin typeface="+mn-lt"/>
              <a:ea typeface="+mn-ea"/>
              <a:cs typeface="+mn-cs"/>
            </a:rPr>
            <a:t>分析など）と手法が状況に応じて選定されているか。</a:t>
          </a:r>
        </a:p>
        <a:p>
          <a:r>
            <a:rPr lang="ja-JP" altLang="en-US" sz="1100" b="1" i="0">
              <a:solidFill>
                <a:schemeClr val="lt1"/>
              </a:solidFill>
              <a:effectLst/>
              <a:latin typeface="+mn-lt"/>
              <a:ea typeface="+mn-ea"/>
              <a:cs typeface="+mn-cs"/>
            </a:rPr>
            <a:t>分析結果の実用性</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施策への反映</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分析結果が具体的かつ実際の施策提案や戦略立案に効果的に反映されているか。</a:t>
          </a:r>
        </a:p>
        <a:p>
          <a:pPr lvl="1"/>
          <a:r>
            <a:rPr lang="ja-JP" altLang="en-US" sz="1100" b="1" i="0">
              <a:solidFill>
                <a:schemeClr val="lt1"/>
              </a:solidFill>
              <a:effectLst/>
              <a:latin typeface="+mn-lt"/>
              <a:ea typeface="+mn-ea"/>
              <a:cs typeface="+mn-cs"/>
            </a:rPr>
            <a:t>戦略的方向性の提示</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分析結果から導かれる戦略的な方向性や推奨事項が明確であるか。</a:t>
          </a:r>
        </a:p>
      </xdr:txBody>
    </xdr:sp>
    <xdr:clientData/>
  </xdr:twoCellAnchor>
  <xdr:twoCellAnchor>
    <xdr:from>
      <xdr:col>20</xdr:col>
      <xdr:colOff>119741</xdr:colOff>
      <xdr:row>17</xdr:row>
      <xdr:rowOff>457200</xdr:rowOff>
    </xdr:from>
    <xdr:to>
      <xdr:col>34</xdr:col>
      <xdr:colOff>326571</xdr:colOff>
      <xdr:row>20</xdr:row>
      <xdr:rowOff>76200</xdr:rowOff>
    </xdr:to>
    <xdr:sp macro="" textlink="">
      <xdr:nvSpPr>
        <xdr:cNvPr id="5" name="四角形吹き出し 4"/>
        <xdr:cNvSpPr/>
      </xdr:nvSpPr>
      <xdr:spPr>
        <a:xfrm>
          <a:off x="10994570" y="7641771"/>
          <a:ext cx="8893630" cy="2688772"/>
        </a:xfrm>
        <a:prstGeom prst="wedgeRectCallout">
          <a:avLst>
            <a:gd name="adj1" fmla="val -62046"/>
            <a:gd name="adj2" fmla="val -25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スケジュールの妥当性</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計画の詳細度</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アンケート調査のスケジュールが具体的で明確に示されているか。調査開始日、終了日、回答締切日など。</a:t>
          </a:r>
        </a:p>
        <a:p>
          <a:pPr lvl="1"/>
          <a:r>
            <a:rPr lang="ja-JP" altLang="en-US" sz="1100" b="1" i="0">
              <a:solidFill>
                <a:schemeClr val="lt1"/>
              </a:solidFill>
              <a:effectLst/>
              <a:latin typeface="+mn-lt"/>
              <a:ea typeface="+mn-ea"/>
              <a:cs typeface="+mn-cs"/>
            </a:rPr>
            <a:t>タイムマネジメント</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スケジュールが現実的で、十分な時間が設定されているか。必要な準備やデータ収集、分析期間が包含されているか。</a:t>
          </a:r>
        </a:p>
        <a:p>
          <a:r>
            <a:rPr lang="ja-JP" altLang="en-US" sz="1100" b="1" i="0">
              <a:solidFill>
                <a:schemeClr val="lt1"/>
              </a:solidFill>
              <a:effectLst/>
              <a:latin typeface="+mn-lt"/>
              <a:ea typeface="+mn-ea"/>
              <a:cs typeface="+mn-cs"/>
            </a:rPr>
            <a:t>アンケートの設計</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質問項目の有効性</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質問項目が仮説検証のために適切であり、具体的かつ明瞭に設計されているか。</a:t>
          </a:r>
        </a:p>
        <a:p>
          <a:pPr lvl="1"/>
          <a:r>
            <a:rPr lang="ja-JP" altLang="en-US" sz="1100" b="1" i="0">
              <a:solidFill>
                <a:schemeClr val="lt1"/>
              </a:solidFill>
              <a:effectLst/>
              <a:latin typeface="+mn-lt"/>
              <a:ea typeface="+mn-ea"/>
              <a:cs typeface="+mn-cs"/>
            </a:rPr>
            <a:t>質問の数と形式</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質問の数が適切で、回答者が負担を感じずに回答できるようになっているか。複数選択、自由記述などの項目形式が妥当か。</a:t>
          </a:r>
        </a:p>
        <a:p>
          <a:r>
            <a:rPr lang="ja-JP" altLang="en-US" sz="1100" b="1" i="0">
              <a:solidFill>
                <a:schemeClr val="lt1"/>
              </a:solidFill>
              <a:effectLst/>
              <a:latin typeface="+mn-lt"/>
              <a:ea typeface="+mn-ea"/>
              <a:cs typeface="+mn-cs"/>
            </a:rPr>
            <a:t>サンプリングの妥当性</a:t>
          </a:r>
          <a:endParaRPr lang="ja-JP" altLang="en-US" sz="1100" b="0" i="0">
            <a:solidFill>
              <a:schemeClr val="lt1"/>
            </a:solidFill>
            <a:effectLst/>
            <a:latin typeface="+mn-lt"/>
            <a:ea typeface="+mn-ea"/>
            <a:cs typeface="+mn-cs"/>
          </a:endParaRPr>
        </a:p>
        <a:p>
          <a:pPr lvl="1"/>
          <a:r>
            <a:rPr lang="ja-JP" altLang="en-US" sz="1100" b="1" i="0">
              <a:solidFill>
                <a:schemeClr val="lt1"/>
              </a:solidFill>
              <a:effectLst/>
              <a:latin typeface="+mn-lt"/>
              <a:ea typeface="+mn-ea"/>
              <a:cs typeface="+mn-cs"/>
            </a:rPr>
            <a:t>サンプルサイズ</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仮設を検証するのに十分なサンプルサイズを確保しているか（例：</a:t>
          </a:r>
          <a:r>
            <a:rPr lang="en-US" altLang="ja-JP" sz="1100" b="0" i="0">
              <a:solidFill>
                <a:schemeClr val="lt1"/>
              </a:solidFill>
              <a:effectLst/>
              <a:latin typeface="+mn-lt"/>
              <a:ea typeface="+mn-ea"/>
              <a:cs typeface="+mn-cs"/>
            </a:rPr>
            <a:t>500</a:t>
          </a:r>
          <a:r>
            <a:rPr lang="ja-JP" altLang="en-US" sz="1100" b="0" i="0">
              <a:solidFill>
                <a:schemeClr val="lt1"/>
              </a:solidFill>
              <a:effectLst/>
              <a:latin typeface="+mn-lt"/>
              <a:ea typeface="+mn-ea"/>
              <a:cs typeface="+mn-cs"/>
            </a:rPr>
            <a:t>人以上など）。</a:t>
          </a:r>
        </a:p>
        <a:p>
          <a:pPr lvl="1"/>
          <a:r>
            <a:rPr lang="ja-JP" altLang="en-US" sz="1100" b="1" i="0">
              <a:solidFill>
                <a:schemeClr val="lt1"/>
              </a:solidFill>
              <a:effectLst/>
              <a:latin typeface="+mn-lt"/>
              <a:ea typeface="+mn-ea"/>
              <a:cs typeface="+mn-cs"/>
            </a:rPr>
            <a:t>対象者の多様性</a:t>
          </a:r>
          <a:r>
            <a:rPr lang="en-US" altLang="ja-JP" sz="1100" b="0" i="0">
              <a:solidFill>
                <a:schemeClr val="lt1"/>
              </a:solidFill>
              <a:effectLst/>
              <a:latin typeface="+mn-lt"/>
              <a:ea typeface="+mn-ea"/>
              <a:cs typeface="+mn-cs"/>
            </a:rPr>
            <a:t>: </a:t>
          </a:r>
          <a:r>
            <a:rPr lang="ja-JP" altLang="en-US" sz="1100" b="0" i="0">
              <a:solidFill>
                <a:schemeClr val="lt1"/>
              </a:solidFill>
              <a:effectLst/>
              <a:latin typeface="+mn-lt"/>
              <a:ea typeface="+mn-ea"/>
              <a:cs typeface="+mn-cs"/>
            </a:rPr>
            <a:t>回答者が市民全体を代表するよう、多様な層（年齢、性別、地域など）が含まれているか。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tabSelected="1" view="pageBreakPreview" zoomScale="70" zoomScaleNormal="85" zoomScaleSheetLayoutView="70" workbookViewId="0">
      <selection activeCell="A3" sqref="A3"/>
    </sheetView>
  </sheetViews>
  <sheetFormatPr defaultColWidth="8.19921875" defaultRowHeight="14.4" outlineLevelCol="1" x14ac:dyDescent="0.45"/>
  <cols>
    <col min="1" max="1" width="3.69921875" style="9" customWidth="1"/>
    <col min="2" max="2" width="21.796875" style="10" customWidth="1"/>
    <col min="3" max="3" width="2.69921875" style="9" customWidth="1"/>
    <col min="4" max="4" width="17.8984375" style="10" customWidth="1"/>
    <col min="5" max="5" width="2.69921875" style="9" customWidth="1"/>
    <col min="6" max="6" width="17.8984375" style="10" customWidth="1"/>
    <col min="7" max="7" width="2.69921875" style="10" customWidth="1"/>
    <col min="8" max="8" width="62.19921875" style="11" customWidth="1"/>
    <col min="9" max="9" width="5.296875" style="11" bestFit="1" customWidth="1"/>
    <col min="10" max="10" width="5.796875" style="11" customWidth="1"/>
    <col min="11" max="12" width="7.19921875" style="12" customWidth="1" outlineLevel="1"/>
    <col min="13" max="22" width="7.19921875" style="11" customWidth="1" outlineLevel="1"/>
    <col min="23" max="16384" width="8.19921875" style="11"/>
  </cols>
  <sheetData>
    <row r="1" spans="1:22" x14ac:dyDescent="0.45">
      <c r="A1" s="40"/>
      <c r="B1" s="41"/>
      <c r="C1" s="40"/>
      <c r="D1" s="41"/>
      <c r="E1" s="40"/>
      <c r="F1" s="41"/>
      <c r="G1" s="41"/>
      <c r="H1" s="42"/>
      <c r="I1" s="42"/>
      <c r="J1" s="42"/>
      <c r="K1" s="43"/>
      <c r="L1" s="43"/>
      <c r="M1" s="42"/>
      <c r="N1" s="42"/>
      <c r="O1" s="42"/>
      <c r="P1" s="42"/>
      <c r="Q1" s="42"/>
      <c r="R1" s="42"/>
      <c r="S1" s="42"/>
      <c r="T1" s="42"/>
      <c r="U1" s="42"/>
      <c r="V1" s="42"/>
    </row>
    <row r="2" spans="1:22" ht="16.2" x14ac:dyDescent="0.45">
      <c r="A2" s="146" t="s">
        <v>84</v>
      </c>
      <c r="B2" s="146"/>
      <c r="C2" s="146"/>
      <c r="D2" s="146"/>
      <c r="E2" s="146"/>
      <c r="F2" s="146"/>
      <c r="G2" s="146"/>
      <c r="H2" s="146"/>
      <c r="I2" s="146"/>
      <c r="J2" s="146"/>
      <c r="K2" s="146"/>
      <c r="L2" s="146"/>
      <c r="M2" s="42"/>
      <c r="N2" s="42"/>
      <c r="O2" s="42"/>
      <c r="P2" s="42"/>
      <c r="Q2" s="42"/>
      <c r="R2" s="42"/>
      <c r="S2" s="42"/>
      <c r="T2" s="42"/>
      <c r="U2" s="42"/>
      <c r="V2" s="42"/>
    </row>
    <row r="3" spans="1:22" s="13" customFormat="1" ht="5.4" x14ac:dyDescent="0.45">
      <c r="A3" s="44"/>
      <c r="B3" s="44"/>
      <c r="C3" s="44"/>
      <c r="D3" s="44"/>
      <c r="E3" s="44"/>
      <c r="F3" s="44"/>
      <c r="G3" s="44"/>
      <c r="H3" s="44"/>
      <c r="I3" s="44"/>
      <c r="J3" s="44"/>
      <c r="K3" s="45"/>
      <c r="L3" s="45"/>
      <c r="M3" s="46"/>
      <c r="N3" s="46"/>
      <c r="O3" s="46"/>
      <c r="P3" s="46"/>
      <c r="Q3" s="46"/>
      <c r="R3" s="46"/>
      <c r="S3" s="46"/>
      <c r="T3" s="46"/>
      <c r="U3" s="46"/>
      <c r="V3" s="46"/>
    </row>
    <row r="4" spans="1:22" s="14" customFormat="1" x14ac:dyDescent="0.45">
      <c r="A4" s="147" t="s">
        <v>0</v>
      </c>
      <c r="B4" s="147"/>
      <c r="C4" s="148" t="s">
        <v>1</v>
      </c>
      <c r="D4" s="148"/>
      <c r="E4" s="148"/>
      <c r="F4" s="148"/>
      <c r="G4" s="148"/>
      <c r="H4" s="148"/>
      <c r="I4" s="148"/>
      <c r="J4" s="148"/>
      <c r="K4" s="148"/>
      <c r="L4" s="148"/>
      <c r="M4" s="42"/>
      <c r="N4" s="42"/>
      <c r="O4" s="42"/>
      <c r="P4" s="42"/>
      <c r="Q4" s="42"/>
      <c r="R4" s="42"/>
      <c r="S4" s="42"/>
      <c r="T4" s="42"/>
      <c r="U4" s="42"/>
      <c r="V4" s="42"/>
    </row>
    <row r="5" spans="1:22" s="15" customFormat="1" ht="13.2" x14ac:dyDescent="0.45">
      <c r="A5" s="47"/>
      <c r="B5" s="47"/>
      <c r="C5" s="143" t="s">
        <v>2</v>
      </c>
      <c r="D5" s="143"/>
      <c r="E5" s="143"/>
      <c r="F5" s="143"/>
      <c r="G5" s="143"/>
      <c r="H5" s="143"/>
      <c r="I5" s="143"/>
      <c r="J5" s="143"/>
      <c r="K5" s="43"/>
      <c r="L5" s="43"/>
      <c r="M5" s="48"/>
      <c r="N5" s="48"/>
      <c r="O5" s="48"/>
      <c r="P5" s="48"/>
      <c r="Q5" s="48"/>
      <c r="R5" s="48"/>
      <c r="S5" s="48"/>
      <c r="T5" s="48"/>
      <c r="U5" s="48"/>
      <c r="V5" s="48"/>
    </row>
    <row r="6" spans="1:22" s="15" customFormat="1" ht="13.2" x14ac:dyDescent="0.45">
      <c r="A6" s="49"/>
      <c r="B6" s="50"/>
      <c r="C6" s="143" t="s">
        <v>34</v>
      </c>
      <c r="D6" s="143"/>
      <c r="E6" s="143"/>
      <c r="F6" s="143"/>
      <c r="G6" s="143"/>
      <c r="H6" s="143"/>
      <c r="I6" s="143"/>
      <c r="J6" s="143"/>
      <c r="K6" s="43"/>
      <c r="L6" s="43"/>
      <c r="M6" s="48"/>
      <c r="N6" s="48"/>
      <c r="O6" s="48"/>
      <c r="P6" s="48"/>
      <c r="Q6" s="48"/>
      <c r="R6" s="48"/>
      <c r="S6" s="48"/>
      <c r="T6" s="48"/>
      <c r="U6" s="48"/>
      <c r="V6" s="48"/>
    </row>
    <row r="7" spans="1:22" s="15" customFormat="1" ht="13.2" x14ac:dyDescent="0.45">
      <c r="A7" s="49"/>
      <c r="B7" s="50"/>
      <c r="C7" s="143" t="s">
        <v>36</v>
      </c>
      <c r="D7" s="143"/>
      <c r="E7" s="143"/>
      <c r="F7" s="143"/>
      <c r="G7" s="143"/>
      <c r="H7" s="143"/>
      <c r="I7" s="143"/>
      <c r="J7" s="143"/>
      <c r="K7" s="43"/>
      <c r="L7" s="43"/>
      <c r="M7" s="48"/>
      <c r="N7" s="48"/>
      <c r="O7" s="48"/>
      <c r="P7" s="48"/>
      <c r="Q7" s="48"/>
      <c r="R7" s="48"/>
      <c r="S7" s="48"/>
      <c r="T7" s="48"/>
      <c r="U7" s="48"/>
      <c r="V7" s="48"/>
    </row>
    <row r="8" spans="1:22" s="15" customFormat="1" ht="13.2" x14ac:dyDescent="0.45">
      <c r="A8" s="49"/>
      <c r="B8" s="50"/>
      <c r="C8" s="143" t="s">
        <v>35</v>
      </c>
      <c r="D8" s="143"/>
      <c r="E8" s="143"/>
      <c r="F8" s="143"/>
      <c r="G8" s="143"/>
      <c r="H8" s="143"/>
      <c r="I8" s="143"/>
      <c r="J8" s="143"/>
      <c r="K8" s="43"/>
      <c r="L8" s="43"/>
      <c r="M8" s="48"/>
      <c r="N8" s="48"/>
      <c r="O8" s="48"/>
      <c r="P8" s="48"/>
      <c r="Q8" s="48"/>
      <c r="R8" s="48"/>
      <c r="S8" s="48"/>
      <c r="T8" s="48"/>
      <c r="U8" s="48"/>
      <c r="V8" s="48"/>
    </row>
    <row r="9" spans="1:22" x14ac:dyDescent="0.45">
      <c r="A9" s="49"/>
      <c r="B9" s="50"/>
      <c r="C9" s="144" t="s">
        <v>37</v>
      </c>
      <c r="D9" s="145"/>
      <c r="E9" s="145"/>
      <c r="F9" s="145"/>
      <c r="G9" s="145"/>
      <c r="H9" s="145"/>
      <c r="I9" s="145"/>
      <c r="J9" s="145"/>
      <c r="K9" s="43"/>
      <c r="L9" s="43"/>
      <c r="M9" s="42"/>
      <c r="N9" s="42"/>
      <c r="O9" s="42"/>
      <c r="P9" s="42"/>
      <c r="Q9" s="42"/>
      <c r="R9" s="42"/>
      <c r="S9" s="42"/>
      <c r="T9" s="42"/>
      <c r="U9" s="42"/>
      <c r="V9" s="42"/>
    </row>
    <row r="10" spans="1:22" s="16" customFormat="1" ht="16.2" x14ac:dyDescent="0.45">
      <c r="A10" s="49"/>
      <c r="B10" s="50"/>
      <c r="C10" s="144" t="s">
        <v>38</v>
      </c>
      <c r="D10" s="144"/>
      <c r="E10" s="144"/>
      <c r="F10" s="144"/>
      <c r="G10" s="144"/>
      <c r="H10" s="144"/>
      <c r="I10" s="144"/>
      <c r="J10" s="144"/>
      <c r="K10" s="43"/>
      <c r="L10" s="43"/>
      <c r="M10" s="51"/>
      <c r="N10" s="51"/>
      <c r="O10" s="51"/>
      <c r="P10" s="51"/>
      <c r="Q10" s="51"/>
      <c r="R10" s="51"/>
      <c r="S10" s="51"/>
      <c r="T10" s="51"/>
      <c r="U10" s="51"/>
      <c r="V10" s="51"/>
    </row>
    <row r="11" spans="1:22" s="14" customFormat="1" ht="16.2" x14ac:dyDescent="0.2">
      <c r="A11" s="52"/>
      <c r="B11" s="53" t="s">
        <v>23</v>
      </c>
      <c r="C11" s="87"/>
      <c r="D11" s="87"/>
      <c r="E11" s="87"/>
      <c r="F11" s="87"/>
      <c r="G11" s="87"/>
      <c r="H11" s="87"/>
      <c r="I11" s="87"/>
      <c r="J11" s="55" t="s">
        <v>3</v>
      </c>
      <c r="K11" s="134"/>
      <c r="L11" s="135"/>
      <c r="M11" s="134"/>
      <c r="N11" s="135"/>
      <c r="O11" s="134"/>
      <c r="P11" s="135"/>
      <c r="Q11" s="134"/>
      <c r="R11" s="135"/>
      <c r="S11" s="134"/>
      <c r="T11" s="135"/>
      <c r="U11" s="134"/>
      <c r="V11" s="135"/>
    </row>
    <row r="12" spans="1:22" s="21" customFormat="1" ht="28.2" x14ac:dyDescent="0.45">
      <c r="A12" s="136" t="s">
        <v>4</v>
      </c>
      <c r="B12" s="137"/>
      <c r="C12" s="138" t="s">
        <v>5</v>
      </c>
      <c r="D12" s="139"/>
      <c r="E12" s="138" t="s">
        <v>40</v>
      </c>
      <c r="F12" s="140"/>
      <c r="G12" s="141" t="s">
        <v>6</v>
      </c>
      <c r="H12" s="142"/>
      <c r="I12" s="17" t="s">
        <v>7</v>
      </c>
      <c r="J12" s="18" t="s">
        <v>8</v>
      </c>
      <c r="K12" s="19" t="s">
        <v>9</v>
      </c>
      <c r="L12" s="20" t="s">
        <v>10</v>
      </c>
      <c r="M12" s="19" t="s">
        <v>9</v>
      </c>
      <c r="N12" s="20" t="s">
        <v>10</v>
      </c>
      <c r="O12" s="19" t="s">
        <v>9</v>
      </c>
      <c r="P12" s="20" t="s">
        <v>10</v>
      </c>
      <c r="Q12" s="19" t="s">
        <v>9</v>
      </c>
      <c r="R12" s="20" t="s">
        <v>10</v>
      </c>
      <c r="S12" s="19" t="s">
        <v>9</v>
      </c>
      <c r="T12" s="20" t="s">
        <v>10</v>
      </c>
      <c r="U12" s="19" t="s">
        <v>9</v>
      </c>
      <c r="V12" s="20" t="s">
        <v>10</v>
      </c>
    </row>
    <row r="13" spans="1:22" s="25" customFormat="1" ht="70.05" customHeight="1" x14ac:dyDescent="0.45">
      <c r="A13" s="132">
        <v>1</v>
      </c>
      <c r="B13" s="97" t="s">
        <v>11</v>
      </c>
      <c r="C13" s="107">
        <v>1</v>
      </c>
      <c r="D13" s="108" t="s">
        <v>62</v>
      </c>
      <c r="E13" s="85"/>
      <c r="F13" s="84"/>
      <c r="G13" s="22">
        <v>1</v>
      </c>
      <c r="H13" s="1" t="s">
        <v>68</v>
      </c>
      <c r="I13" s="23">
        <v>3</v>
      </c>
      <c r="J13" s="24">
        <f>5*I13</f>
        <v>15</v>
      </c>
      <c r="K13" s="23"/>
      <c r="L13" s="24">
        <f>K13*$I13</f>
        <v>0</v>
      </c>
      <c r="M13" s="23"/>
      <c r="N13" s="24">
        <f>M13*$I13</f>
        <v>0</v>
      </c>
      <c r="O13" s="23"/>
      <c r="P13" s="24">
        <f>O13*$I13</f>
        <v>0</v>
      </c>
      <c r="Q13" s="23"/>
      <c r="R13" s="24">
        <f>Q13*$I13</f>
        <v>0</v>
      </c>
      <c r="S13" s="23"/>
      <c r="T13" s="24">
        <f>S13*$I13</f>
        <v>0</v>
      </c>
      <c r="U13" s="23"/>
      <c r="V13" s="24">
        <f>U13*$I13</f>
        <v>0</v>
      </c>
    </row>
    <row r="14" spans="1:22" s="25" customFormat="1" ht="70.05" customHeight="1" x14ac:dyDescent="0.45">
      <c r="A14" s="133"/>
      <c r="B14" s="98"/>
      <c r="C14" s="57">
        <v>2</v>
      </c>
      <c r="D14" s="69" t="s">
        <v>20</v>
      </c>
      <c r="E14" s="105"/>
      <c r="F14" s="66"/>
      <c r="G14" s="26">
        <v>1</v>
      </c>
      <c r="H14" s="2" t="s">
        <v>67</v>
      </c>
      <c r="I14" s="27">
        <v>1</v>
      </c>
      <c r="J14" s="28">
        <f t="shared" ref="J14" si="0">5*I14</f>
        <v>5</v>
      </c>
      <c r="K14" s="27"/>
      <c r="L14" s="28">
        <f t="shared" ref="L14" si="1">K14*$I14</f>
        <v>0</v>
      </c>
      <c r="M14" s="27"/>
      <c r="N14" s="28">
        <f t="shared" ref="N14" si="2">M14*$I14</f>
        <v>0</v>
      </c>
      <c r="O14" s="27"/>
      <c r="P14" s="28">
        <f t="shared" ref="P14" si="3">O14*$I14</f>
        <v>0</v>
      </c>
      <c r="Q14" s="27"/>
      <c r="R14" s="28">
        <f t="shared" ref="R14:R16" si="4">Q14*$I14</f>
        <v>0</v>
      </c>
      <c r="S14" s="27"/>
      <c r="T14" s="28">
        <f t="shared" ref="T14" si="5">S14*$I14</f>
        <v>0</v>
      </c>
      <c r="U14" s="27"/>
      <c r="V14" s="28">
        <f t="shared" ref="V14" si="6">U14*$I14</f>
        <v>0</v>
      </c>
    </row>
    <row r="15" spans="1:22" s="25" customFormat="1" ht="70.05" customHeight="1" x14ac:dyDescent="0.45">
      <c r="A15" s="133"/>
      <c r="B15" s="98"/>
      <c r="C15" s="57">
        <v>3</v>
      </c>
      <c r="D15" s="69" t="s">
        <v>63</v>
      </c>
      <c r="E15" s="90"/>
      <c r="F15" s="66"/>
      <c r="G15" s="26">
        <v>1</v>
      </c>
      <c r="H15" s="2" t="s">
        <v>74</v>
      </c>
      <c r="I15" s="27">
        <v>2</v>
      </c>
      <c r="J15" s="28">
        <f t="shared" ref="J15:J17" si="7">5*I15</f>
        <v>10</v>
      </c>
      <c r="K15" s="27"/>
      <c r="L15" s="28">
        <f t="shared" ref="L15:N26" si="8">K15*$I15</f>
        <v>0</v>
      </c>
      <c r="M15" s="27"/>
      <c r="N15" s="28">
        <f t="shared" ref="N15:N16" si="9">M15*$I15</f>
        <v>0</v>
      </c>
      <c r="O15" s="27"/>
      <c r="P15" s="28">
        <f t="shared" ref="P15:P26" si="10">O15*$I15</f>
        <v>0</v>
      </c>
      <c r="Q15" s="27"/>
      <c r="R15" s="28">
        <f t="shared" si="4"/>
        <v>0</v>
      </c>
      <c r="S15" s="27"/>
      <c r="T15" s="28">
        <f t="shared" ref="T15:T26" si="11">S15*$I15</f>
        <v>0</v>
      </c>
      <c r="U15" s="27"/>
      <c r="V15" s="28">
        <f t="shared" ref="V15:V26" si="12">U15*$I15</f>
        <v>0</v>
      </c>
    </row>
    <row r="16" spans="1:22" s="25" customFormat="1" ht="70.05" customHeight="1" x14ac:dyDescent="0.45">
      <c r="A16" s="133"/>
      <c r="B16" s="98"/>
      <c r="C16" s="57">
        <v>4</v>
      </c>
      <c r="D16" s="69" t="s">
        <v>80</v>
      </c>
      <c r="E16" s="120"/>
      <c r="F16" s="66"/>
      <c r="G16" s="121">
        <v>1</v>
      </c>
      <c r="H16" s="122" t="s">
        <v>81</v>
      </c>
      <c r="I16" s="123">
        <v>1</v>
      </c>
      <c r="J16" s="124">
        <v>5</v>
      </c>
      <c r="K16" s="123"/>
      <c r="L16" s="28">
        <f t="shared" si="8"/>
        <v>0</v>
      </c>
      <c r="M16" s="123"/>
      <c r="N16" s="28">
        <f t="shared" si="9"/>
        <v>0</v>
      </c>
      <c r="O16" s="123"/>
      <c r="P16" s="28">
        <f t="shared" si="10"/>
        <v>0</v>
      </c>
      <c r="Q16" s="123"/>
      <c r="R16" s="28">
        <f t="shared" si="4"/>
        <v>0</v>
      </c>
      <c r="S16" s="123"/>
      <c r="T16" s="28">
        <f t="shared" si="11"/>
        <v>0</v>
      </c>
      <c r="U16" s="123"/>
      <c r="V16" s="28">
        <f t="shared" si="12"/>
        <v>0</v>
      </c>
    </row>
    <row r="17" spans="1:23" s="25" customFormat="1" ht="70.05" customHeight="1" x14ac:dyDescent="0.2">
      <c r="A17" s="133"/>
      <c r="B17" s="98"/>
      <c r="C17" s="57">
        <v>5</v>
      </c>
      <c r="D17" s="69" t="s">
        <v>82</v>
      </c>
      <c r="E17" s="78"/>
      <c r="F17" s="79"/>
      <c r="G17" s="109">
        <v>1</v>
      </c>
      <c r="H17" s="110" t="s">
        <v>83</v>
      </c>
      <c r="I17" s="111">
        <v>1</v>
      </c>
      <c r="J17" s="112">
        <f t="shared" si="7"/>
        <v>5</v>
      </c>
      <c r="K17" s="111"/>
      <c r="L17" s="112">
        <f t="shared" si="8"/>
        <v>0</v>
      </c>
      <c r="M17" s="111"/>
      <c r="N17" s="112">
        <f t="shared" si="8"/>
        <v>0</v>
      </c>
      <c r="O17" s="111"/>
      <c r="P17" s="112">
        <f t="shared" si="10"/>
        <v>0</v>
      </c>
      <c r="Q17" s="111"/>
      <c r="R17" s="112">
        <f t="shared" ref="R17:R26" si="13">Q17*$I17</f>
        <v>0</v>
      </c>
      <c r="S17" s="111"/>
      <c r="T17" s="112">
        <f t="shared" si="11"/>
        <v>0</v>
      </c>
      <c r="U17" s="111"/>
      <c r="V17" s="112">
        <f t="shared" si="12"/>
        <v>0</v>
      </c>
      <c r="W17" s="118">
        <f>SUM(J13:J17)</f>
        <v>40</v>
      </c>
    </row>
    <row r="18" spans="1:23" s="31" customFormat="1" ht="70.05" customHeight="1" x14ac:dyDescent="0.45">
      <c r="A18" s="100">
        <v>2</v>
      </c>
      <c r="B18" s="97" t="s">
        <v>39</v>
      </c>
      <c r="C18" s="74">
        <v>1</v>
      </c>
      <c r="D18" s="96" t="s">
        <v>21</v>
      </c>
      <c r="E18" s="74">
        <v>1</v>
      </c>
      <c r="F18" s="75" t="s">
        <v>45</v>
      </c>
      <c r="G18" s="22">
        <v>1</v>
      </c>
      <c r="H18" s="1" t="s">
        <v>76</v>
      </c>
      <c r="I18" s="23">
        <v>4</v>
      </c>
      <c r="J18" s="113">
        <f t="shared" ref="J18:J26" si="14">5*I18</f>
        <v>20</v>
      </c>
      <c r="K18" s="23"/>
      <c r="L18" s="24">
        <f t="shared" ref="L18:L26" si="15">K18*$I18</f>
        <v>0</v>
      </c>
      <c r="M18" s="23"/>
      <c r="N18" s="24">
        <f t="shared" si="8"/>
        <v>0</v>
      </c>
      <c r="O18" s="23"/>
      <c r="P18" s="24">
        <f t="shared" si="10"/>
        <v>0</v>
      </c>
      <c r="Q18" s="23"/>
      <c r="R18" s="24">
        <f t="shared" si="13"/>
        <v>0</v>
      </c>
      <c r="S18" s="23"/>
      <c r="T18" s="24">
        <f t="shared" si="11"/>
        <v>0</v>
      </c>
      <c r="U18" s="23"/>
      <c r="V18" s="24">
        <f t="shared" si="12"/>
        <v>0</v>
      </c>
    </row>
    <row r="19" spans="1:23" s="31" customFormat="1" ht="70.05" customHeight="1" x14ac:dyDescent="0.45">
      <c r="B19" s="98"/>
      <c r="C19" s="76"/>
      <c r="D19" s="98"/>
      <c r="E19" s="103">
        <v>2</v>
      </c>
      <c r="F19" s="104" t="s">
        <v>44</v>
      </c>
      <c r="G19" s="29">
        <v>1</v>
      </c>
      <c r="H19" s="115" t="s">
        <v>75</v>
      </c>
      <c r="I19" s="30">
        <v>4</v>
      </c>
      <c r="J19" s="114">
        <f t="shared" si="14"/>
        <v>20</v>
      </c>
      <c r="K19" s="30"/>
      <c r="L19" s="106">
        <f t="shared" ref="L19:L24" si="16">K19*$I19</f>
        <v>0</v>
      </c>
      <c r="M19" s="30"/>
      <c r="N19" s="106">
        <f t="shared" ref="N19:N24" si="17">M19*$I19</f>
        <v>0</v>
      </c>
      <c r="O19" s="30"/>
      <c r="P19" s="106">
        <f t="shared" ref="P19:P24" si="18">O19*$I19</f>
        <v>0</v>
      </c>
      <c r="Q19" s="30"/>
      <c r="R19" s="106">
        <f t="shared" si="13"/>
        <v>0</v>
      </c>
      <c r="S19" s="30"/>
      <c r="T19" s="106">
        <f t="shared" ref="T19:T24" si="19">S19*$I19</f>
        <v>0</v>
      </c>
      <c r="U19" s="30"/>
      <c r="V19" s="106">
        <f t="shared" ref="V19:V24" si="20">U19*$I19</f>
        <v>0</v>
      </c>
    </row>
    <row r="20" spans="1:23" s="31" customFormat="1" ht="96" customHeight="1" x14ac:dyDescent="0.45">
      <c r="A20" s="101"/>
      <c r="B20" s="98"/>
      <c r="C20" s="76"/>
      <c r="D20" s="91"/>
      <c r="E20" s="103">
        <v>3</v>
      </c>
      <c r="F20" s="104" t="s">
        <v>61</v>
      </c>
      <c r="G20" s="29">
        <v>1</v>
      </c>
      <c r="H20" s="3" t="s">
        <v>77</v>
      </c>
      <c r="I20" s="30">
        <v>4</v>
      </c>
      <c r="J20" s="28">
        <f t="shared" ref="J20:J24" si="21">5*I20</f>
        <v>20</v>
      </c>
      <c r="K20" s="30"/>
      <c r="L20" s="28">
        <f t="shared" si="16"/>
        <v>0</v>
      </c>
      <c r="M20" s="30"/>
      <c r="N20" s="28">
        <f t="shared" si="17"/>
        <v>0</v>
      </c>
      <c r="O20" s="30"/>
      <c r="P20" s="28">
        <f t="shared" si="18"/>
        <v>0</v>
      </c>
      <c r="Q20" s="30"/>
      <c r="R20" s="28">
        <f t="shared" si="13"/>
        <v>0</v>
      </c>
      <c r="S20" s="30"/>
      <c r="T20" s="28">
        <f t="shared" si="19"/>
        <v>0</v>
      </c>
      <c r="U20" s="30"/>
      <c r="V20" s="28">
        <f t="shared" si="20"/>
        <v>0</v>
      </c>
    </row>
    <row r="21" spans="1:23" s="31" customFormat="1" ht="70.05" customHeight="1" x14ac:dyDescent="0.45">
      <c r="A21" s="101"/>
      <c r="B21" s="98"/>
      <c r="C21" s="76"/>
      <c r="D21" s="117"/>
      <c r="E21" s="103">
        <v>4</v>
      </c>
      <c r="F21" s="104" t="s">
        <v>64</v>
      </c>
      <c r="G21" s="29">
        <v>1</v>
      </c>
      <c r="H21" s="3" t="s">
        <v>69</v>
      </c>
      <c r="I21" s="30">
        <v>4</v>
      </c>
      <c r="J21" s="28">
        <f t="shared" si="21"/>
        <v>20</v>
      </c>
      <c r="K21" s="30"/>
      <c r="L21" s="28">
        <f t="shared" si="16"/>
        <v>0</v>
      </c>
      <c r="M21" s="30"/>
      <c r="N21" s="28">
        <f t="shared" si="17"/>
        <v>0</v>
      </c>
      <c r="O21" s="30"/>
      <c r="P21" s="28">
        <f t="shared" si="18"/>
        <v>0</v>
      </c>
      <c r="Q21" s="30"/>
      <c r="R21" s="28">
        <f t="shared" si="13"/>
        <v>0</v>
      </c>
      <c r="S21" s="30"/>
      <c r="T21" s="28">
        <f t="shared" si="19"/>
        <v>0</v>
      </c>
      <c r="U21" s="30"/>
      <c r="V21" s="28">
        <f t="shared" si="20"/>
        <v>0</v>
      </c>
    </row>
    <row r="22" spans="1:23" s="31" customFormat="1" ht="70.05" customHeight="1" x14ac:dyDescent="0.45">
      <c r="A22" s="101"/>
      <c r="B22" s="98"/>
      <c r="C22" s="76"/>
      <c r="D22" s="116"/>
      <c r="E22" s="103">
        <v>5</v>
      </c>
      <c r="F22" s="104" t="s">
        <v>65</v>
      </c>
      <c r="G22" s="29">
        <v>1</v>
      </c>
      <c r="H22" s="3" t="s">
        <v>78</v>
      </c>
      <c r="I22" s="30">
        <v>4</v>
      </c>
      <c r="J22" s="28">
        <f t="shared" si="21"/>
        <v>20</v>
      </c>
      <c r="K22" s="30"/>
      <c r="L22" s="28">
        <f t="shared" si="16"/>
        <v>0</v>
      </c>
      <c r="M22" s="30"/>
      <c r="N22" s="28">
        <f t="shared" si="17"/>
        <v>0</v>
      </c>
      <c r="O22" s="30"/>
      <c r="P22" s="28">
        <f t="shared" si="18"/>
        <v>0</v>
      </c>
      <c r="Q22" s="30"/>
      <c r="R22" s="28">
        <f t="shared" si="13"/>
        <v>0</v>
      </c>
      <c r="S22" s="30"/>
      <c r="T22" s="28">
        <f t="shared" si="19"/>
        <v>0</v>
      </c>
      <c r="U22" s="30"/>
      <c r="V22" s="28">
        <f t="shared" si="20"/>
        <v>0</v>
      </c>
    </row>
    <row r="23" spans="1:23" s="31" customFormat="1" ht="70.05" customHeight="1" x14ac:dyDescent="0.45">
      <c r="A23" s="101"/>
      <c r="B23" s="98"/>
      <c r="C23" s="76"/>
      <c r="D23" s="119"/>
      <c r="E23" s="103">
        <v>6</v>
      </c>
      <c r="F23" s="104" t="s">
        <v>71</v>
      </c>
      <c r="G23" s="29">
        <v>1</v>
      </c>
      <c r="H23" s="3" t="s">
        <v>72</v>
      </c>
      <c r="I23" s="30">
        <v>1</v>
      </c>
      <c r="J23" s="28">
        <f t="shared" si="21"/>
        <v>5</v>
      </c>
      <c r="K23" s="30"/>
      <c r="L23" s="28">
        <f t="shared" si="16"/>
        <v>0</v>
      </c>
      <c r="M23" s="30"/>
      <c r="N23" s="28">
        <f t="shared" si="17"/>
        <v>0</v>
      </c>
      <c r="O23" s="30"/>
      <c r="P23" s="28">
        <f t="shared" si="18"/>
        <v>0</v>
      </c>
      <c r="Q23" s="30"/>
      <c r="R23" s="28">
        <f t="shared" si="13"/>
        <v>0</v>
      </c>
      <c r="S23" s="30"/>
      <c r="T23" s="28">
        <f t="shared" si="19"/>
        <v>0</v>
      </c>
      <c r="U23" s="30"/>
      <c r="V23" s="28">
        <f t="shared" si="20"/>
        <v>0</v>
      </c>
    </row>
    <row r="24" spans="1:23" s="31" customFormat="1" ht="70.05" customHeight="1" x14ac:dyDescent="0.45">
      <c r="A24" s="101"/>
      <c r="B24" s="98"/>
      <c r="C24" s="76"/>
      <c r="D24" s="119"/>
      <c r="E24" s="76"/>
      <c r="F24" s="77"/>
      <c r="G24" s="29">
        <v>2</v>
      </c>
      <c r="H24" s="3" t="s">
        <v>73</v>
      </c>
      <c r="I24" s="30">
        <v>2</v>
      </c>
      <c r="J24" s="28">
        <f t="shared" si="21"/>
        <v>10</v>
      </c>
      <c r="K24" s="30"/>
      <c r="L24" s="28">
        <f t="shared" si="16"/>
        <v>0</v>
      </c>
      <c r="M24" s="30"/>
      <c r="N24" s="28">
        <f t="shared" si="17"/>
        <v>0</v>
      </c>
      <c r="O24" s="30"/>
      <c r="P24" s="28">
        <f t="shared" si="18"/>
        <v>0</v>
      </c>
      <c r="Q24" s="30"/>
      <c r="R24" s="28">
        <f t="shared" si="13"/>
        <v>0</v>
      </c>
      <c r="S24" s="30"/>
      <c r="T24" s="28">
        <f t="shared" si="19"/>
        <v>0</v>
      </c>
      <c r="U24" s="30"/>
      <c r="V24" s="28">
        <f t="shared" si="20"/>
        <v>0</v>
      </c>
    </row>
    <row r="25" spans="1:23" s="25" customFormat="1" ht="70.05" customHeight="1" x14ac:dyDescent="0.2">
      <c r="A25" s="102"/>
      <c r="B25" s="99"/>
      <c r="C25" s="58">
        <v>2</v>
      </c>
      <c r="D25" s="71" t="s">
        <v>22</v>
      </c>
      <c r="E25" s="58"/>
      <c r="F25" s="59"/>
      <c r="G25" s="29">
        <v>1</v>
      </c>
      <c r="H25" s="3" t="s">
        <v>70</v>
      </c>
      <c r="I25" s="30">
        <v>1</v>
      </c>
      <c r="J25" s="28">
        <f t="shared" si="14"/>
        <v>5</v>
      </c>
      <c r="K25" s="30"/>
      <c r="L25" s="28">
        <f t="shared" si="15"/>
        <v>0</v>
      </c>
      <c r="M25" s="30"/>
      <c r="N25" s="28">
        <f t="shared" si="8"/>
        <v>0</v>
      </c>
      <c r="O25" s="30"/>
      <c r="P25" s="28">
        <f t="shared" si="10"/>
        <v>0</v>
      </c>
      <c r="Q25" s="30"/>
      <c r="R25" s="28">
        <f t="shared" si="13"/>
        <v>0</v>
      </c>
      <c r="S25" s="30"/>
      <c r="T25" s="28">
        <f t="shared" si="11"/>
        <v>0</v>
      </c>
      <c r="U25" s="30"/>
      <c r="V25" s="28">
        <f t="shared" si="12"/>
        <v>0</v>
      </c>
      <c r="W25" s="118">
        <f>SUM(J18:J25)</f>
        <v>120</v>
      </c>
    </row>
    <row r="26" spans="1:23" s="31" customFormat="1" ht="70.05" customHeight="1" x14ac:dyDescent="0.2">
      <c r="A26" s="89">
        <v>3</v>
      </c>
      <c r="B26" s="88" t="s">
        <v>56</v>
      </c>
      <c r="C26" s="85">
        <v>1</v>
      </c>
      <c r="D26" s="86" t="s">
        <v>66</v>
      </c>
      <c r="E26" s="85"/>
      <c r="F26" s="75"/>
      <c r="G26" s="22">
        <v>1</v>
      </c>
      <c r="H26" s="1" t="s">
        <v>79</v>
      </c>
      <c r="I26" s="23">
        <v>2</v>
      </c>
      <c r="J26" s="24">
        <f t="shared" si="14"/>
        <v>10</v>
      </c>
      <c r="K26" s="23"/>
      <c r="L26" s="24">
        <f t="shared" si="15"/>
        <v>0</v>
      </c>
      <c r="M26" s="23"/>
      <c r="N26" s="24">
        <f t="shared" si="8"/>
        <v>0</v>
      </c>
      <c r="O26" s="23"/>
      <c r="P26" s="24">
        <f t="shared" si="10"/>
        <v>0</v>
      </c>
      <c r="Q26" s="23"/>
      <c r="R26" s="24">
        <f t="shared" si="13"/>
        <v>0</v>
      </c>
      <c r="S26" s="23"/>
      <c r="T26" s="24">
        <f t="shared" si="11"/>
        <v>0</v>
      </c>
      <c r="U26" s="23"/>
      <c r="V26" s="24">
        <f t="shared" si="12"/>
        <v>0</v>
      </c>
      <c r="W26" s="118">
        <f>SUM(J26)</f>
        <v>10</v>
      </c>
    </row>
    <row r="27" spans="1:23" x14ac:dyDescent="0.45">
      <c r="A27" s="127" t="s">
        <v>14</v>
      </c>
      <c r="B27" s="128"/>
      <c r="C27" s="128"/>
      <c r="D27" s="128"/>
      <c r="E27" s="128"/>
      <c r="F27" s="128"/>
      <c r="G27" s="128"/>
      <c r="H27" s="129"/>
      <c r="I27" s="4">
        <f>SUM(I13:I26)</f>
        <v>34</v>
      </c>
      <c r="J27" s="5">
        <f>SUM(J13:J26)</f>
        <v>170</v>
      </c>
      <c r="K27" s="6"/>
      <c r="L27" s="5">
        <f>SUM(L13:L26)</f>
        <v>0</v>
      </c>
      <c r="M27" s="6"/>
      <c r="N27" s="5">
        <f>SUM(N13:N26)</f>
        <v>0</v>
      </c>
      <c r="O27" s="6"/>
      <c r="P27" s="5">
        <f>SUM(P13:P26)</f>
        <v>0</v>
      </c>
      <c r="Q27" s="6"/>
      <c r="R27" s="5">
        <f>SUM(R13:R26)</f>
        <v>0</v>
      </c>
      <c r="S27" s="6"/>
      <c r="T27" s="5">
        <f>SUM(T13:T26)</f>
        <v>0</v>
      </c>
      <c r="U27" s="6"/>
      <c r="V27" s="5">
        <f>SUM(V13:V26)</f>
        <v>0</v>
      </c>
    </row>
    <row r="28" spans="1:23" s="34" customFormat="1" ht="8.4" x14ac:dyDescent="0.45">
      <c r="A28" s="7"/>
      <c r="B28" s="7"/>
      <c r="C28" s="7"/>
      <c r="D28" s="7"/>
      <c r="E28" s="7"/>
      <c r="F28" s="7"/>
      <c r="G28" s="7"/>
      <c r="H28" s="7"/>
      <c r="I28" s="8"/>
      <c r="J28" s="8"/>
      <c r="K28" s="33"/>
    </row>
    <row r="29" spans="1:23" x14ac:dyDescent="0.45">
      <c r="J29" s="11" t="s">
        <v>15</v>
      </c>
      <c r="K29" s="11"/>
      <c r="L29" s="11"/>
    </row>
    <row r="30" spans="1:23" x14ac:dyDescent="0.45">
      <c r="K30" s="11"/>
      <c r="L30" s="130" t="s">
        <v>19</v>
      </c>
      <c r="M30" s="130"/>
    </row>
    <row r="31" spans="1:23" x14ac:dyDescent="0.45">
      <c r="J31" s="125" t="s">
        <v>16</v>
      </c>
      <c r="K31" s="125"/>
      <c r="L31" s="130">
        <f>SUM(L27,N27,P27,R27,T27,V27)</f>
        <v>0</v>
      </c>
      <c r="M31" s="130"/>
    </row>
    <row r="32" spans="1:23" x14ac:dyDescent="0.45">
      <c r="J32" s="125" t="s">
        <v>17</v>
      </c>
      <c r="K32" s="125"/>
      <c r="L32" s="131"/>
      <c r="M32" s="130"/>
    </row>
    <row r="33" spans="10:14" x14ac:dyDescent="0.45">
      <c r="J33" s="125" t="s">
        <v>18</v>
      </c>
      <c r="K33" s="125"/>
      <c r="L33" s="126">
        <f>L31+L32</f>
        <v>0</v>
      </c>
      <c r="M33" s="126"/>
    </row>
    <row r="35" spans="10:14" x14ac:dyDescent="0.45">
      <c r="N35" s="35"/>
    </row>
    <row r="36" spans="10:14" x14ac:dyDescent="0.45">
      <c r="N36" s="35"/>
    </row>
    <row r="37" spans="10:14" x14ac:dyDescent="0.45">
      <c r="N37" s="35"/>
    </row>
  </sheetData>
  <mergeCells count="28">
    <mergeCell ref="C7:J7"/>
    <mergeCell ref="A2:L2"/>
    <mergeCell ref="A4:B4"/>
    <mergeCell ref="C4:L4"/>
    <mergeCell ref="C5:J5"/>
    <mergeCell ref="C6:J6"/>
    <mergeCell ref="C8:J8"/>
    <mergeCell ref="C9:J9"/>
    <mergeCell ref="C10:J10"/>
    <mergeCell ref="K11:L11"/>
    <mergeCell ref="M11:N11"/>
    <mergeCell ref="A13:A17"/>
    <mergeCell ref="S11:T11"/>
    <mergeCell ref="U11:V11"/>
    <mergeCell ref="A12:B12"/>
    <mergeCell ref="C12:D12"/>
    <mergeCell ref="E12:F12"/>
    <mergeCell ref="G12:H12"/>
    <mergeCell ref="O11:P11"/>
    <mergeCell ref="Q11:R11"/>
    <mergeCell ref="J33:K33"/>
    <mergeCell ref="L33:M33"/>
    <mergeCell ref="A27:H27"/>
    <mergeCell ref="L30:M30"/>
    <mergeCell ref="J31:K31"/>
    <mergeCell ref="L31:M31"/>
    <mergeCell ref="J32:K32"/>
    <mergeCell ref="L32:M32"/>
  </mergeCells>
  <phoneticPr fontId="1"/>
  <conditionalFormatting sqref="G13:P13 G26:P26 G23:P24 G17:P21 S17:V21 S23:V24 S26:V26 S13:V13">
    <cfRule type="expression" dxfId="67" priority="61">
      <formula>$I13=2</formula>
    </cfRule>
    <cfRule type="expression" dxfId="66" priority="62">
      <formula>$I13=3</formula>
    </cfRule>
  </conditionalFormatting>
  <conditionalFormatting sqref="K12:L12">
    <cfRule type="expression" dxfId="65" priority="59">
      <formula>$I12=2</formula>
    </cfRule>
    <cfRule type="expression" dxfId="64" priority="60">
      <formula>$I12=3</formula>
    </cfRule>
  </conditionalFormatting>
  <conditionalFormatting sqref="M12:N12">
    <cfRule type="expression" dxfId="63" priority="57">
      <formula>$I12=2</formula>
    </cfRule>
    <cfRule type="expression" dxfId="62" priority="58">
      <formula>$I12=3</formula>
    </cfRule>
  </conditionalFormatting>
  <conditionalFormatting sqref="O12:P12">
    <cfRule type="expression" dxfId="61" priority="55">
      <formula>$I12=2</formula>
    </cfRule>
    <cfRule type="expression" dxfId="60" priority="56">
      <formula>$I12=3</formula>
    </cfRule>
  </conditionalFormatting>
  <conditionalFormatting sqref="S12:T12">
    <cfRule type="expression" dxfId="59" priority="53">
      <formula>$I12=2</formula>
    </cfRule>
    <cfRule type="expression" dxfId="58" priority="54">
      <formula>$I12=3</formula>
    </cfRule>
  </conditionalFormatting>
  <conditionalFormatting sqref="U12:V12">
    <cfRule type="expression" dxfId="57" priority="51">
      <formula>$I12=2</formula>
    </cfRule>
    <cfRule type="expression" dxfId="56" priority="52">
      <formula>$I12=3</formula>
    </cfRule>
  </conditionalFormatting>
  <conditionalFormatting sqref="G25:P25 S25:V25">
    <cfRule type="expression" dxfId="55" priority="45">
      <formula>$I25=2</formula>
    </cfRule>
    <cfRule type="expression" dxfId="54" priority="46">
      <formula>$I25=3</formula>
    </cfRule>
  </conditionalFormatting>
  <conditionalFormatting sqref="G15:P16 S15:V16">
    <cfRule type="expression" dxfId="53" priority="39">
      <formula>$I15=2</formula>
    </cfRule>
    <cfRule type="expression" dxfId="52" priority="40">
      <formula>$I15=3</formula>
    </cfRule>
  </conditionalFormatting>
  <conditionalFormatting sqref="G14:P14 S14:V14">
    <cfRule type="expression" dxfId="51" priority="35">
      <formula>$I14=2</formula>
    </cfRule>
    <cfRule type="expression" dxfId="50" priority="36">
      <formula>$I14=3</formula>
    </cfRule>
  </conditionalFormatting>
  <conditionalFormatting sqref="G22:P22 S22:V22">
    <cfRule type="expression" dxfId="49" priority="18">
      <formula>$I22=4</formula>
    </cfRule>
    <cfRule type="expression" dxfId="48" priority="31">
      <formula>$I22=2</formula>
    </cfRule>
    <cfRule type="expression" dxfId="47" priority="32">
      <formula>$I22=3</formula>
    </cfRule>
  </conditionalFormatting>
  <conditionalFormatting sqref="G18:P18 S18:V18">
    <cfRule type="expression" dxfId="46" priority="22">
      <formula>$I18=4</formula>
    </cfRule>
  </conditionalFormatting>
  <conditionalFormatting sqref="G19:P19 S19:V19">
    <cfRule type="expression" dxfId="45" priority="21">
      <formula>$I19=4</formula>
    </cfRule>
  </conditionalFormatting>
  <conditionalFormatting sqref="G20:P20 S20:V20">
    <cfRule type="expression" dxfId="44" priority="20">
      <formula>$I20=4</formula>
    </cfRule>
  </conditionalFormatting>
  <conditionalFormatting sqref="G21:P21 S21:V21">
    <cfRule type="expression" dxfId="43" priority="19">
      <formula>$I21=4</formula>
    </cfRule>
  </conditionalFormatting>
  <conditionalFormatting sqref="Q17:R21 Q23:R24 Q26:R26 Q13:R13">
    <cfRule type="expression" dxfId="42" priority="16">
      <formula>$I13=2</formula>
    </cfRule>
    <cfRule type="expression" dxfId="41" priority="17">
      <formula>$I13=3</formula>
    </cfRule>
  </conditionalFormatting>
  <conditionalFormatting sqref="Q12:R12">
    <cfRule type="expression" dxfId="40" priority="14">
      <formula>$I12=2</formula>
    </cfRule>
    <cfRule type="expression" dxfId="39" priority="15">
      <formula>$I12=3</formula>
    </cfRule>
  </conditionalFormatting>
  <conditionalFormatting sqref="Q25:R25">
    <cfRule type="expression" dxfId="38" priority="12">
      <formula>$I25=2</formula>
    </cfRule>
    <cfRule type="expression" dxfId="37" priority="13">
      <formula>$I25=3</formula>
    </cfRule>
  </conditionalFormatting>
  <conditionalFormatting sqref="Q15:R16">
    <cfRule type="expression" dxfId="36" priority="10">
      <formula>$I15=2</formula>
    </cfRule>
    <cfRule type="expression" dxfId="35" priority="11">
      <formula>$I15=3</formula>
    </cfRule>
  </conditionalFormatting>
  <conditionalFormatting sqref="Q14:R14">
    <cfRule type="expression" dxfId="34" priority="8">
      <formula>$I14=2</formula>
    </cfRule>
    <cfRule type="expression" dxfId="33" priority="9">
      <formula>$I14=3</formula>
    </cfRule>
  </conditionalFormatting>
  <conditionalFormatting sqref="Q22:R22">
    <cfRule type="expression" dxfId="32" priority="1">
      <formula>$I22=4</formula>
    </cfRule>
    <cfRule type="expression" dxfId="31" priority="6">
      <formula>$I22=2</formula>
    </cfRule>
    <cfRule type="expression" dxfId="30" priority="7">
      <formula>$I22=3</formula>
    </cfRule>
  </conditionalFormatting>
  <conditionalFormatting sqref="Q18:R18">
    <cfRule type="expression" dxfId="29" priority="5">
      <formula>$I18=4</formula>
    </cfRule>
  </conditionalFormatting>
  <conditionalFormatting sqref="Q19:R19">
    <cfRule type="expression" dxfId="28" priority="4">
      <formula>$I19=4</formula>
    </cfRule>
  </conditionalFormatting>
  <conditionalFormatting sqref="Q20:R20">
    <cfRule type="expression" dxfId="27" priority="3">
      <formula>$I20=4</formula>
    </cfRule>
  </conditionalFormatting>
  <conditionalFormatting sqref="Q21:R21">
    <cfRule type="expression" dxfId="26" priority="2">
      <formula>$I21=4</formula>
    </cfRule>
  </conditionalFormatting>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view="pageBreakPreview" topLeftCell="A21" zoomScale="60" zoomScaleNormal="85" workbookViewId="0">
      <selection activeCell="H19" sqref="H19"/>
    </sheetView>
  </sheetViews>
  <sheetFormatPr defaultColWidth="8.19921875" defaultRowHeight="14.4" outlineLevelCol="1" x14ac:dyDescent="0.45"/>
  <cols>
    <col min="1" max="1" width="3.69921875" style="9" customWidth="1"/>
    <col min="2" max="2" width="21.796875" style="10" customWidth="1"/>
    <col min="3" max="3" width="2.69921875" style="9" customWidth="1"/>
    <col min="4" max="4" width="17.8984375" style="10" customWidth="1"/>
    <col min="5" max="5" width="2.69921875" style="9" customWidth="1"/>
    <col min="6" max="6" width="17.8984375" style="10" customWidth="1"/>
    <col min="7" max="7" width="2.69921875" style="10" customWidth="1"/>
    <col min="8" max="8" width="62.19921875" style="11" customWidth="1"/>
    <col min="9" max="9" width="5.296875" style="11" bestFit="1" customWidth="1"/>
    <col min="10" max="10" width="5.796875" style="11" customWidth="1"/>
    <col min="11" max="12" width="7.19921875" style="12" hidden="1" customWidth="1" outlineLevel="1"/>
    <col min="13" max="20" width="7.19921875" style="11" hidden="1" customWidth="1" outlineLevel="1"/>
    <col min="21" max="21" width="8.19921875" style="11" collapsed="1"/>
    <col min="22" max="16384" width="8.19921875" style="11"/>
  </cols>
  <sheetData>
    <row r="1" spans="1:20" x14ac:dyDescent="0.45">
      <c r="A1" s="40"/>
      <c r="B1" s="41"/>
      <c r="C1" s="40"/>
      <c r="D1" s="41"/>
      <c r="E1" s="40"/>
      <c r="F1" s="41"/>
      <c r="G1" s="41"/>
      <c r="H1" s="42"/>
      <c r="I1" s="42"/>
      <c r="J1" s="42"/>
      <c r="K1" s="43"/>
      <c r="L1" s="43"/>
      <c r="M1" s="42"/>
      <c r="N1" s="42"/>
      <c r="O1" s="42"/>
      <c r="P1" s="42"/>
      <c r="Q1" s="42"/>
      <c r="R1" s="42"/>
      <c r="S1" s="42"/>
      <c r="T1" s="42"/>
    </row>
    <row r="2" spans="1:20" ht="16.2" x14ac:dyDescent="0.45">
      <c r="A2" s="146" t="s">
        <v>33</v>
      </c>
      <c r="B2" s="146"/>
      <c r="C2" s="146"/>
      <c r="D2" s="146"/>
      <c r="E2" s="146"/>
      <c r="F2" s="146"/>
      <c r="G2" s="146"/>
      <c r="H2" s="146"/>
      <c r="I2" s="146"/>
      <c r="J2" s="146"/>
      <c r="K2" s="146"/>
      <c r="L2" s="146"/>
      <c r="M2" s="42"/>
      <c r="N2" s="42"/>
      <c r="O2" s="42"/>
      <c r="P2" s="42"/>
      <c r="Q2" s="42"/>
      <c r="R2" s="42"/>
      <c r="S2" s="42"/>
      <c r="T2" s="42"/>
    </row>
    <row r="3" spans="1:20" s="13" customFormat="1" ht="5.4" x14ac:dyDescent="0.45">
      <c r="A3" s="44"/>
      <c r="B3" s="44"/>
      <c r="C3" s="44"/>
      <c r="D3" s="44"/>
      <c r="E3" s="44"/>
      <c r="F3" s="44"/>
      <c r="G3" s="44"/>
      <c r="H3" s="44"/>
      <c r="I3" s="44"/>
      <c r="J3" s="44"/>
      <c r="K3" s="45"/>
      <c r="L3" s="45"/>
      <c r="M3" s="46"/>
      <c r="N3" s="46"/>
      <c r="O3" s="46"/>
      <c r="P3" s="46"/>
      <c r="Q3" s="46"/>
      <c r="R3" s="46"/>
      <c r="S3" s="46"/>
      <c r="T3" s="46"/>
    </row>
    <row r="4" spans="1:20" s="14" customFormat="1" x14ac:dyDescent="0.45">
      <c r="A4" s="147" t="s">
        <v>0</v>
      </c>
      <c r="B4" s="147"/>
      <c r="C4" s="148" t="s">
        <v>1</v>
      </c>
      <c r="D4" s="148"/>
      <c r="E4" s="148"/>
      <c r="F4" s="148"/>
      <c r="G4" s="148"/>
      <c r="H4" s="148"/>
      <c r="I4" s="148"/>
      <c r="J4" s="148"/>
      <c r="K4" s="148"/>
      <c r="L4" s="148"/>
      <c r="M4" s="42"/>
      <c r="N4" s="42"/>
      <c r="O4" s="42"/>
      <c r="P4" s="42"/>
      <c r="Q4" s="42"/>
      <c r="R4" s="42"/>
      <c r="S4" s="42"/>
      <c r="T4" s="42"/>
    </row>
    <row r="5" spans="1:20" s="15" customFormat="1" ht="13.2" x14ac:dyDescent="0.45">
      <c r="A5" s="47"/>
      <c r="B5" s="47"/>
      <c r="C5" s="143" t="s">
        <v>2</v>
      </c>
      <c r="D5" s="143"/>
      <c r="E5" s="143"/>
      <c r="F5" s="143"/>
      <c r="G5" s="143"/>
      <c r="H5" s="143"/>
      <c r="I5" s="143"/>
      <c r="J5" s="143"/>
      <c r="K5" s="43"/>
      <c r="L5" s="43"/>
      <c r="M5" s="48"/>
      <c r="N5" s="48"/>
      <c r="O5" s="48"/>
      <c r="P5" s="48"/>
      <c r="Q5" s="48"/>
      <c r="R5" s="48"/>
      <c r="S5" s="48"/>
      <c r="T5" s="48"/>
    </row>
    <row r="6" spans="1:20" s="15" customFormat="1" ht="13.2" x14ac:dyDescent="0.45">
      <c r="A6" s="49"/>
      <c r="B6" s="50"/>
      <c r="C6" s="143" t="s">
        <v>34</v>
      </c>
      <c r="D6" s="143"/>
      <c r="E6" s="143"/>
      <c r="F6" s="143"/>
      <c r="G6" s="143"/>
      <c r="H6" s="143"/>
      <c r="I6" s="143"/>
      <c r="J6" s="143"/>
      <c r="K6" s="43"/>
      <c r="L6" s="43"/>
      <c r="M6" s="48"/>
      <c r="N6" s="48"/>
      <c r="O6" s="48"/>
      <c r="P6" s="48"/>
      <c r="Q6" s="48"/>
      <c r="R6" s="48"/>
      <c r="S6" s="48"/>
      <c r="T6" s="48"/>
    </row>
    <row r="7" spans="1:20" s="15" customFormat="1" ht="13.2" x14ac:dyDescent="0.45">
      <c r="A7" s="49"/>
      <c r="B7" s="50"/>
      <c r="C7" s="143" t="s">
        <v>36</v>
      </c>
      <c r="D7" s="143"/>
      <c r="E7" s="143"/>
      <c r="F7" s="143"/>
      <c r="G7" s="143"/>
      <c r="H7" s="143"/>
      <c r="I7" s="143"/>
      <c r="J7" s="143"/>
      <c r="K7" s="43"/>
      <c r="L7" s="43"/>
      <c r="M7" s="48"/>
      <c r="N7" s="48"/>
      <c r="O7" s="48"/>
      <c r="P7" s="48"/>
      <c r="Q7" s="48"/>
      <c r="R7" s="48"/>
      <c r="S7" s="48"/>
      <c r="T7" s="48"/>
    </row>
    <row r="8" spans="1:20" s="15" customFormat="1" ht="13.2" x14ac:dyDescent="0.45">
      <c r="A8" s="49"/>
      <c r="B8" s="50"/>
      <c r="C8" s="143" t="s">
        <v>35</v>
      </c>
      <c r="D8" s="143"/>
      <c r="E8" s="143"/>
      <c r="F8" s="143"/>
      <c r="G8" s="143"/>
      <c r="H8" s="143"/>
      <c r="I8" s="143"/>
      <c r="J8" s="143"/>
      <c r="K8" s="43"/>
      <c r="L8" s="43"/>
      <c r="M8" s="48"/>
      <c r="N8" s="48"/>
      <c r="O8" s="48"/>
      <c r="P8" s="48"/>
      <c r="Q8" s="48"/>
      <c r="R8" s="48"/>
      <c r="S8" s="48"/>
      <c r="T8" s="48"/>
    </row>
    <row r="9" spans="1:20" x14ac:dyDescent="0.45">
      <c r="A9" s="49"/>
      <c r="B9" s="50"/>
      <c r="C9" s="144" t="s">
        <v>37</v>
      </c>
      <c r="D9" s="145"/>
      <c r="E9" s="145"/>
      <c r="F9" s="145"/>
      <c r="G9" s="145"/>
      <c r="H9" s="145"/>
      <c r="I9" s="145"/>
      <c r="J9" s="145"/>
      <c r="K9" s="43"/>
      <c r="L9" s="43"/>
      <c r="M9" s="42"/>
      <c r="N9" s="42"/>
      <c r="O9" s="42"/>
      <c r="P9" s="42"/>
      <c r="Q9" s="42"/>
      <c r="R9" s="42"/>
      <c r="S9" s="42"/>
      <c r="T9" s="42"/>
    </row>
    <row r="10" spans="1:20" s="16" customFormat="1" ht="16.2" x14ac:dyDescent="0.45">
      <c r="A10" s="49"/>
      <c r="B10" s="50"/>
      <c r="C10" s="144" t="s">
        <v>38</v>
      </c>
      <c r="D10" s="144"/>
      <c r="E10" s="144"/>
      <c r="F10" s="144"/>
      <c r="G10" s="144"/>
      <c r="H10" s="144"/>
      <c r="I10" s="144"/>
      <c r="J10" s="144"/>
      <c r="K10" s="43"/>
      <c r="L10" s="43"/>
      <c r="M10" s="51"/>
      <c r="N10" s="51"/>
      <c r="O10" s="51"/>
      <c r="P10" s="51"/>
      <c r="Q10" s="51"/>
      <c r="R10" s="51"/>
      <c r="S10" s="51"/>
      <c r="T10" s="51"/>
    </row>
    <row r="11" spans="1:20" s="14" customFormat="1" ht="16.2" x14ac:dyDescent="0.2">
      <c r="A11" s="52"/>
      <c r="B11" s="53" t="s">
        <v>23</v>
      </c>
      <c r="C11" s="54"/>
      <c r="D11" s="54"/>
      <c r="E11" s="67"/>
      <c r="F11" s="67"/>
      <c r="G11" s="54"/>
      <c r="H11" s="54"/>
      <c r="I11" s="54"/>
      <c r="J11" s="55" t="s">
        <v>3</v>
      </c>
      <c r="K11" s="134"/>
      <c r="L11" s="135"/>
      <c r="M11" s="134"/>
      <c r="N11" s="135"/>
      <c r="O11" s="134"/>
      <c r="P11" s="135"/>
      <c r="Q11" s="134"/>
      <c r="R11" s="135"/>
      <c r="S11" s="134"/>
      <c r="T11" s="135"/>
    </row>
    <row r="12" spans="1:20" s="21" customFormat="1" ht="28.2" x14ac:dyDescent="0.45">
      <c r="A12" s="136" t="s">
        <v>4</v>
      </c>
      <c r="B12" s="137"/>
      <c r="C12" s="138" t="s">
        <v>5</v>
      </c>
      <c r="D12" s="139"/>
      <c r="E12" s="138" t="s">
        <v>40</v>
      </c>
      <c r="F12" s="140"/>
      <c r="G12" s="141" t="s">
        <v>6</v>
      </c>
      <c r="H12" s="142"/>
      <c r="I12" s="17" t="s">
        <v>7</v>
      </c>
      <c r="J12" s="18" t="s">
        <v>8</v>
      </c>
      <c r="K12" s="19" t="s">
        <v>9</v>
      </c>
      <c r="L12" s="20" t="s">
        <v>10</v>
      </c>
      <c r="M12" s="19" t="s">
        <v>9</v>
      </c>
      <c r="N12" s="20" t="s">
        <v>10</v>
      </c>
      <c r="O12" s="19" t="s">
        <v>9</v>
      </c>
      <c r="P12" s="20" t="s">
        <v>10</v>
      </c>
      <c r="Q12" s="19" t="s">
        <v>9</v>
      </c>
      <c r="R12" s="20" t="s">
        <v>10</v>
      </c>
      <c r="S12" s="19" t="s">
        <v>9</v>
      </c>
      <c r="T12" s="20" t="s">
        <v>10</v>
      </c>
    </row>
    <row r="13" spans="1:20" s="25" customFormat="1" ht="70.05" customHeight="1" x14ac:dyDescent="0.45">
      <c r="A13" s="132" t="s">
        <v>25</v>
      </c>
      <c r="B13" s="149" t="s">
        <v>11</v>
      </c>
      <c r="C13" s="56">
        <v>1</v>
      </c>
      <c r="D13" s="68" t="s">
        <v>51</v>
      </c>
      <c r="E13" s="63"/>
      <c r="F13" s="65"/>
      <c r="G13" s="22">
        <v>1</v>
      </c>
      <c r="H13" s="1" t="s">
        <v>52</v>
      </c>
      <c r="I13" s="23">
        <v>1</v>
      </c>
      <c r="J13" s="24">
        <f>5*I13</f>
        <v>5</v>
      </c>
      <c r="K13" s="23"/>
      <c r="L13" s="24">
        <f>K13*$I13</f>
        <v>0</v>
      </c>
      <c r="M13" s="23"/>
      <c r="N13" s="24">
        <f>M13*$I13</f>
        <v>0</v>
      </c>
      <c r="O13" s="23"/>
      <c r="P13" s="24">
        <f>O13*$I13</f>
        <v>0</v>
      </c>
      <c r="Q13" s="23"/>
      <c r="R13" s="24">
        <f>Q13*$I13</f>
        <v>0</v>
      </c>
      <c r="S13" s="23"/>
      <c r="T13" s="24">
        <f>S13*$I13</f>
        <v>0</v>
      </c>
    </row>
    <row r="14" spans="1:20" s="25" customFormat="1" ht="70.05" customHeight="1" x14ac:dyDescent="0.45">
      <c r="A14" s="133"/>
      <c r="B14" s="150"/>
      <c r="C14" s="57">
        <v>2</v>
      </c>
      <c r="D14" s="69" t="s">
        <v>20</v>
      </c>
      <c r="E14" s="64"/>
      <c r="F14" s="66"/>
      <c r="G14" s="26">
        <v>1</v>
      </c>
      <c r="H14" s="2" t="s">
        <v>30</v>
      </c>
      <c r="I14" s="27">
        <v>1</v>
      </c>
      <c r="J14" s="28">
        <f t="shared" ref="J14" si="0">5*I14</f>
        <v>5</v>
      </c>
      <c r="K14" s="27"/>
      <c r="L14" s="28">
        <f t="shared" ref="L14" si="1">K14*$I14</f>
        <v>0</v>
      </c>
      <c r="M14" s="27"/>
      <c r="N14" s="28">
        <f t="shared" ref="N14" si="2">M14*$I14</f>
        <v>0</v>
      </c>
      <c r="O14" s="27"/>
      <c r="P14" s="28">
        <f t="shared" ref="P14" si="3">O14*$I14</f>
        <v>0</v>
      </c>
      <c r="Q14" s="27"/>
      <c r="R14" s="28">
        <f t="shared" ref="R14" si="4">Q14*$I14</f>
        <v>0</v>
      </c>
      <c r="S14" s="27"/>
      <c r="T14" s="28">
        <f t="shared" ref="T14" si="5">S14*$I14</f>
        <v>0</v>
      </c>
    </row>
    <row r="15" spans="1:20" s="25" customFormat="1" ht="70.05" customHeight="1" x14ac:dyDescent="0.45">
      <c r="A15" s="133"/>
      <c r="B15" s="150"/>
      <c r="C15" s="57">
        <v>3</v>
      </c>
      <c r="D15" s="69" t="s">
        <v>41</v>
      </c>
      <c r="E15" s="78"/>
      <c r="F15" s="79"/>
      <c r="G15" s="26">
        <v>1</v>
      </c>
      <c r="H15" s="2" t="s">
        <v>42</v>
      </c>
      <c r="I15" s="27">
        <v>1</v>
      </c>
      <c r="J15" s="28">
        <f t="shared" ref="J15:J27" si="6">5*I15</f>
        <v>5</v>
      </c>
      <c r="K15" s="27"/>
      <c r="L15" s="28">
        <f t="shared" ref="L15:N27" si="7">K15*$I15</f>
        <v>0</v>
      </c>
      <c r="M15" s="27"/>
      <c r="N15" s="28">
        <f t="shared" si="7"/>
        <v>0</v>
      </c>
      <c r="O15" s="27"/>
      <c r="P15" s="28">
        <f t="shared" ref="P15:P27" si="8">O15*$I15</f>
        <v>0</v>
      </c>
      <c r="Q15" s="27"/>
      <c r="R15" s="28">
        <f t="shared" ref="R15:R27" si="9">Q15*$I15</f>
        <v>0</v>
      </c>
      <c r="S15" s="27"/>
      <c r="T15" s="28">
        <f t="shared" ref="T15:T27" si="10">S15*$I15</f>
        <v>0</v>
      </c>
    </row>
    <row r="16" spans="1:20" s="31" customFormat="1" ht="96" customHeight="1" x14ac:dyDescent="0.45">
      <c r="A16" s="132" t="s">
        <v>26</v>
      </c>
      <c r="B16" s="149" t="s">
        <v>39</v>
      </c>
      <c r="C16" s="151">
        <v>1</v>
      </c>
      <c r="D16" s="153" t="s">
        <v>21</v>
      </c>
      <c r="E16" s="74">
        <v>1</v>
      </c>
      <c r="F16" s="75" t="s">
        <v>44</v>
      </c>
      <c r="G16" s="22">
        <v>1</v>
      </c>
      <c r="H16" s="1" t="s">
        <v>53</v>
      </c>
      <c r="I16" s="23">
        <v>2</v>
      </c>
      <c r="J16" s="24">
        <f>5*I16</f>
        <v>10</v>
      </c>
      <c r="K16" s="23"/>
      <c r="L16" s="24">
        <f>K16*$I16</f>
        <v>0</v>
      </c>
      <c r="M16" s="23"/>
      <c r="N16" s="24">
        <f t="shared" ref="N16:N17" si="11">M16*$I16</f>
        <v>0</v>
      </c>
      <c r="O16" s="23"/>
      <c r="P16" s="24">
        <f t="shared" ref="P16:P17" si="12">O16*$I16</f>
        <v>0</v>
      </c>
      <c r="Q16" s="23"/>
      <c r="R16" s="24">
        <f t="shared" ref="R16:R17" si="13">Q16*$I16</f>
        <v>0</v>
      </c>
      <c r="S16" s="23"/>
      <c r="T16" s="24">
        <f t="shared" ref="T16:T17" si="14">S16*$I16</f>
        <v>0</v>
      </c>
    </row>
    <row r="17" spans="1:20" s="31" customFormat="1" ht="84" customHeight="1" x14ac:dyDescent="0.45">
      <c r="A17" s="133"/>
      <c r="B17" s="150"/>
      <c r="C17" s="152"/>
      <c r="D17" s="154"/>
      <c r="E17" s="76"/>
      <c r="F17" s="77"/>
      <c r="G17" s="26">
        <v>2</v>
      </c>
      <c r="H17" s="2" t="s">
        <v>54</v>
      </c>
      <c r="I17" s="27">
        <v>2</v>
      </c>
      <c r="J17" s="28">
        <f t="shared" ref="J17" si="15">5*I17</f>
        <v>10</v>
      </c>
      <c r="K17" s="27"/>
      <c r="L17" s="28">
        <f t="shared" ref="L17" si="16">K17*$I17</f>
        <v>0</v>
      </c>
      <c r="M17" s="27"/>
      <c r="N17" s="28">
        <f t="shared" si="11"/>
        <v>0</v>
      </c>
      <c r="O17" s="27"/>
      <c r="P17" s="28">
        <f t="shared" si="12"/>
        <v>0</v>
      </c>
      <c r="Q17" s="27"/>
      <c r="R17" s="28">
        <f t="shared" si="13"/>
        <v>0</v>
      </c>
      <c r="S17" s="27"/>
      <c r="T17" s="28">
        <f t="shared" si="14"/>
        <v>0</v>
      </c>
    </row>
    <row r="18" spans="1:20" s="31" customFormat="1" ht="102.6" customHeight="1" x14ac:dyDescent="0.45">
      <c r="A18" s="133"/>
      <c r="B18" s="150"/>
      <c r="C18" s="152"/>
      <c r="D18" s="154"/>
      <c r="E18" s="92"/>
      <c r="F18" s="93"/>
      <c r="G18" s="26">
        <v>3</v>
      </c>
      <c r="H18" s="2" t="s">
        <v>48</v>
      </c>
      <c r="I18" s="27">
        <v>2</v>
      </c>
      <c r="J18" s="28">
        <f t="shared" ref="J18:J21" si="17">5*I18</f>
        <v>10</v>
      </c>
      <c r="K18" s="27"/>
      <c r="L18" s="28">
        <f t="shared" ref="L18:L26" si="18">K18*$I18</f>
        <v>0</v>
      </c>
      <c r="M18" s="27"/>
      <c r="N18" s="28">
        <f t="shared" ref="N18:N26" si="19">M18*$I18</f>
        <v>0</v>
      </c>
      <c r="O18" s="27"/>
      <c r="P18" s="28">
        <f t="shared" ref="P18:P26" si="20">O18*$I18</f>
        <v>0</v>
      </c>
      <c r="Q18" s="27"/>
      <c r="R18" s="28">
        <f t="shared" ref="R18:R26" si="21">Q18*$I18</f>
        <v>0</v>
      </c>
      <c r="S18" s="27"/>
      <c r="T18" s="28">
        <f t="shared" ref="T18:T26" si="22">S18*$I18</f>
        <v>0</v>
      </c>
    </row>
    <row r="19" spans="1:20" s="31" customFormat="1" ht="70.05" customHeight="1" x14ac:dyDescent="0.45">
      <c r="A19" s="133"/>
      <c r="B19" s="150"/>
      <c r="C19" s="152"/>
      <c r="D19" s="154"/>
      <c r="E19" s="76">
        <v>2</v>
      </c>
      <c r="F19" s="77" t="s">
        <v>45</v>
      </c>
      <c r="G19" s="26">
        <v>1</v>
      </c>
      <c r="H19" s="2" t="s">
        <v>60</v>
      </c>
      <c r="I19" s="27">
        <v>2</v>
      </c>
      <c r="J19" s="28">
        <f t="shared" si="17"/>
        <v>10</v>
      </c>
      <c r="K19" s="27"/>
      <c r="L19" s="28">
        <f t="shared" si="18"/>
        <v>0</v>
      </c>
      <c r="M19" s="27"/>
      <c r="N19" s="28">
        <f t="shared" si="19"/>
        <v>0</v>
      </c>
      <c r="O19" s="27"/>
      <c r="P19" s="28">
        <f t="shared" si="20"/>
        <v>0</v>
      </c>
      <c r="Q19" s="27"/>
      <c r="R19" s="28">
        <f t="shared" si="21"/>
        <v>0</v>
      </c>
      <c r="S19" s="27"/>
      <c r="T19" s="28">
        <f t="shared" si="22"/>
        <v>0</v>
      </c>
    </row>
    <row r="20" spans="1:20" s="31" customFormat="1" ht="70.05" customHeight="1" x14ac:dyDescent="0.45">
      <c r="A20" s="133"/>
      <c r="B20" s="150"/>
      <c r="C20" s="152"/>
      <c r="D20" s="154"/>
      <c r="E20" s="92"/>
      <c r="F20" s="93"/>
      <c r="G20" s="26">
        <v>2</v>
      </c>
      <c r="H20" s="2" t="s">
        <v>49</v>
      </c>
      <c r="I20" s="27">
        <v>2</v>
      </c>
      <c r="J20" s="28">
        <f t="shared" si="17"/>
        <v>10</v>
      </c>
      <c r="K20" s="27"/>
      <c r="L20" s="28">
        <f t="shared" ref="L20:L21" si="23">K20*$I20</f>
        <v>0</v>
      </c>
      <c r="M20" s="27"/>
      <c r="N20" s="28">
        <f t="shared" ref="N20:N21" si="24">M20*$I20</f>
        <v>0</v>
      </c>
      <c r="O20" s="27"/>
      <c r="P20" s="28">
        <f t="shared" ref="P20:P21" si="25">O20*$I20</f>
        <v>0</v>
      </c>
      <c r="Q20" s="27"/>
      <c r="R20" s="28">
        <f t="shared" ref="R20:R21" si="26">Q20*$I20</f>
        <v>0</v>
      </c>
      <c r="S20" s="27"/>
      <c r="T20" s="28">
        <f t="shared" ref="T20:T21" si="27">S20*$I20</f>
        <v>0</v>
      </c>
    </row>
    <row r="21" spans="1:20" s="31" customFormat="1" ht="70.05" customHeight="1" x14ac:dyDescent="0.45">
      <c r="A21" s="133"/>
      <c r="B21" s="150"/>
      <c r="C21" s="152"/>
      <c r="D21" s="154"/>
      <c r="E21" s="94">
        <v>3</v>
      </c>
      <c r="F21" s="95" t="s">
        <v>46</v>
      </c>
      <c r="G21" s="29">
        <v>1</v>
      </c>
      <c r="H21" s="3" t="s">
        <v>50</v>
      </c>
      <c r="I21" s="30">
        <v>2</v>
      </c>
      <c r="J21" s="28">
        <f t="shared" si="17"/>
        <v>10</v>
      </c>
      <c r="K21" s="30"/>
      <c r="L21" s="28">
        <f t="shared" si="23"/>
        <v>0</v>
      </c>
      <c r="M21" s="30"/>
      <c r="N21" s="28">
        <f t="shared" si="24"/>
        <v>0</v>
      </c>
      <c r="O21" s="30"/>
      <c r="P21" s="28">
        <f t="shared" si="25"/>
        <v>0</v>
      </c>
      <c r="Q21" s="30"/>
      <c r="R21" s="28">
        <f t="shared" si="26"/>
        <v>0</v>
      </c>
      <c r="S21" s="30"/>
      <c r="T21" s="28">
        <f t="shared" si="27"/>
        <v>0</v>
      </c>
    </row>
    <row r="22" spans="1:20" s="31" customFormat="1" ht="108" customHeight="1" x14ac:dyDescent="0.45">
      <c r="A22" s="133"/>
      <c r="B22" s="150"/>
      <c r="C22" s="152"/>
      <c r="D22" s="154"/>
      <c r="E22" s="76">
        <v>4</v>
      </c>
      <c r="F22" s="77" t="s">
        <v>43</v>
      </c>
      <c r="G22" s="29">
        <v>1</v>
      </c>
      <c r="H22" s="3" t="s">
        <v>57</v>
      </c>
      <c r="I22" s="30">
        <v>2</v>
      </c>
      <c r="J22" s="28">
        <f t="shared" ref="J22" si="28">5*I22</f>
        <v>10</v>
      </c>
      <c r="K22" s="30"/>
      <c r="L22" s="28">
        <f t="shared" si="18"/>
        <v>0</v>
      </c>
      <c r="M22" s="30"/>
      <c r="N22" s="28">
        <f t="shared" si="19"/>
        <v>0</v>
      </c>
      <c r="O22" s="30"/>
      <c r="P22" s="28">
        <f t="shared" si="20"/>
        <v>0</v>
      </c>
      <c r="Q22" s="30"/>
      <c r="R22" s="28">
        <f t="shared" si="21"/>
        <v>0</v>
      </c>
      <c r="S22" s="30"/>
      <c r="T22" s="28">
        <f t="shared" si="22"/>
        <v>0</v>
      </c>
    </row>
    <row r="23" spans="1:20" s="31" customFormat="1" ht="70.05" customHeight="1" x14ac:dyDescent="0.45">
      <c r="A23" s="133"/>
      <c r="B23" s="150"/>
      <c r="C23" s="152"/>
      <c r="D23" s="154"/>
      <c r="E23" s="76"/>
      <c r="F23" s="77"/>
      <c r="G23" s="29">
        <v>2</v>
      </c>
      <c r="H23" s="3" t="s">
        <v>58</v>
      </c>
      <c r="I23" s="30">
        <v>2</v>
      </c>
      <c r="J23" s="28">
        <f t="shared" ref="J23" si="29">5*I23</f>
        <v>10</v>
      </c>
      <c r="K23" s="30"/>
      <c r="L23" s="28">
        <f t="shared" ref="L23" si="30">K23*$I23</f>
        <v>0</v>
      </c>
      <c r="M23" s="30"/>
      <c r="N23" s="28">
        <f t="shared" ref="N23" si="31">M23*$I23</f>
        <v>0</v>
      </c>
      <c r="O23" s="30"/>
      <c r="P23" s="28">
        <f t="shared" ref="P23" si="32">O23*$I23</f>
        <v>0</v>
      </c>
      <c r="Q23" s="30"/>
      <c r="R23" s="28">
        <f t="shared" ref="R23" si="33">Q23*$I23</f>
        <v>0</v>
      </c>
      <c r="S23" s="30"/>
      <c r="T23" s="28">
        <f t="shared" ref="T23" si="34">S23*$I23</f>
        <v>0</v>
      </c>
    </row>
    <row r="24" spans="1:20" s="25" customFormat="1" ht="70.05" customHeight="1" x14ac:dyDescent="0.45">
      <c r="A24" s="155"/>
      <c r="B24" s="156"/>
      <c r="C24" s="58">
        <v>2</v>
      </c>
      <c r="D24" s="71" t="s">
        <v>22</v>
      </c>
      <c r="E24" s="58"/>
      <c r="F24" s="59"/>
      <c r="G24" s="29">
        <v>1</v>
      </c>
      <c r="H24" s="3" t="s">
        <v>31</v>
      </c>
      <c r="I24" s="30">
        <v>1</v>
      </c>
      <c r="J24" s="28">
        <f t="shared" ref="J24:J25" si="35">5*I24</f>
        <v>5</v>
      </c>
      <c r="K24" s="30"/>
      <c r="L24" s="28">
        <f t="shared" si="18"/>
        <v>0</v>
      </c>
      <c r="M24" s="30"/>
      <c r="N24" s="28">
        <f t="shared" si="19"/>
        <v>0</v>
      </c>
      <c r="O24" s="30"/>
      <c r="P24" s="28">
        <f t="shared" si="20"/>
        <v>0</v>
      </c>
      <c r="Q24" s="30"/>
      <c r="R24" s="28">
        <f t="shared" si="21"/>
        <v>0</v>
      </c>
      <c r="S24" s="30"/>
      <c r="T24" s="28">
        <f t="shared" si="22"/>
        <v>0</v>
      </c>
    </row>
    <row r="25" spans="1:20" s="31" customFormat="1" ht="70.05" customHeight="1" x14ac:dyDescent="0.45">
      <c r="A25" s="80" t="s">
        <v>27</v>
      </c>
      <c r="B25" s="81" t="s">
        <v>56</v>
      </c>
      <c r="C25" s="63">
        <v>1</v>
      </c>
      <c r="D25" s="70" t="s">
        <v>21</v>
      </c>
      <c r="E25" s="63"/>
      <c r="F25" s="75"/>
      <c r="G25" s="22">
        <v>1</v>
      </c>
      <c r="H25" s="1" t="s">
        <v>59</v>
      </c>
      <c r="I25" s="23">
        <v>2</v>
      </c>
      <c r="J25" s="24">
        <f t="shared" si="35"/>
        <v>10</v>
      </c>
      <c r="K25" s="23"/>
      <c r="L25" s="24">
        <f t="shared" si="18"/>
        <v>0</v>
      </c>
      <c r="M25" s="23"/>
      <c r="N25" s="24">
        <f t="shared" si="19"/>
        <v>0</v>
      </c>
      <c r="O25" s="23"/>
      <c r="P25" s="24">
        <f t="shared" si="20"/>
        <v>0</v>
      </c>
      <c r="Q25" s="23"/>
      <c r="R25" s="24">
        <f t="shared" si="21"/>
        <v>0</v>
      </c>
      <c r="S25" s="23"/>
      <c r="T25" s="24">
        <f t="shared" si="22"/>
        <v>0</v>
      </c>
    </row>
    <row r="26" spans="1:20" s="31" customFormat="1" ht="70.05" customHeight="1" x14ac:dyDescent="0.45">
      <c r="A26" s="80" t="s">
        <v>28</v>
      </c>
      <c r="B26" s="81" t="s">
        <v>55</v>
      </c>
      <c r="C26" s="82">
        <v>1</v>
      </c>
      <c r="D26" s="83" t="s">
        <v>24</v>
      </c>
      <c r="E26" s="82"/>
      <c r="F26" s="84"/>
      <c r="G26" s="36">
        <v>1</v>
      </c>
      <c r="H26" s="37" t="s">
        <v>47</v>
      </c>
      <c r="I26" s="38">
        <v>2</v>
      </c>
      <c r="J26" s="39">
        <f>5*I26</f>
        <v>10</v>
      </c>
      <c r="K26" s="23"/>
      <c r="L26" s="39">
        <f t="shared" si="18"/>
        <v>0</v>
      </c>
      <c r="M26" s="38"/>
      <c r="N26" s="39">
        <f t="shared" si="19"/>
        <v>0</v>
      </c>
      <c r="O26" s="38"/>
      <c r="P26" s="39">
        <f t="shared" si="20"/>
        <v>0</v>
      </c>
      <c r="Q26" s="38"/>
      <c r="R26" s="39">
        <f t="shared" si="21"/>
        <v>0</v>
      </c>
      <c r="S26" s="38"/>
      <c r="T26" s="39">
        <f t="shared" si="22"/>
        <v>0</v>
      </c>
    </row>
    <row r="27" spans="1:20" s="32" customFormat="1" ht="70.05" customHeight="1" x14ac:dyDescent="0.45">
      <c r="A27" s="60" t="s">
        <v>29</v>
      </c>
      <c r="B27" s="61" t="s">
        <v>12</v>
      </c>
      <c r="C27" s="62">
        <v>1</v>
      </c>
      <c r="D27" s="70" t="s">
        <v>13</v>
      </c>
      <c r="E27" s="72"/>
      <c r="F27" s="73"/>
      <c r="G27" s="22">
        <v>1</v>
      </c>
      <c r="H27" s="1" t="s">
        <v>32</v>
      </c>
      <c r="I27" s="23">
        <v>2</v>
      </c>
      <c r="J27" s="24">
        <f t="shared" si="6"/>
        <v>10</v>
      </c>
      <c r="K27" s="23"/>
      <c r="L27" s="24">
        <f t="shared" si="7"/>
        <v>0</v>
      </c>
      <c r="M27" s="23"/>
      <c r="N27" s="24">
        <f t="shared" si="7"/>
        <v>0</v>
      </c>
      <c r="O27" s="23"/>
      <c r="P27" s="24">
        <f t="shared" si="8"/>
        <v>0</v>
      </c>
      <c r="Q27" s="23"/>
      <c r="R27" s="24">
        <f t="shared" si="9"/>
        <v>0</v>
      </c>
      <c r="S27" s="23"/>
      <c r="T27" s="24">
        <f t="shared" si="10"/>
        <v>0</v>
      </c>
    </row>
    <row r="28" spans="1:20" x14ac:dyDescent="0.45">
      <c r="A28" s="127" t="s">
        <v>14</v>
      </c>
      <c r="B28" s="128"/>
      <c r="C28" s="128"/>
      <c r="D28" s="128"/>
      <c r="E28" s="128"/>
      <c r="F28" s="128"/>
      <c r="G28" s="128"/>
      <c r="H28" s="129"/>
      <c r="I28" s="4">
        <f>SUM(I13:I27)</f>
        <v>26</v>
      </c>
      <c r="J28" s="5">
        <f>SUM(J13:J27)</f>
        <v>130</v>
      </c>
      <c r="K28" s="6"/>
      <c r="L28" s="5">
        <f>SUM(L13:L27)</f>
        <v>0</v>
      </c>
      <c r="M28" s="6"/>
      <c r="N28" s="5">
        <f>SUM(N13:N27)</f>
        <v>0</v>
      </c>
      <c r="O28" s="6"/>
      <c r="P28" s="5">
        <f>SUM(P13:P27)</f>
        <v>0</v>
      </c>
      <c r="Q28" s="6"/>
      <c r="R28" s="5">
        <f>SUM(R13:R27)</f>
        <v>0</v>
      </c>
      <c r="S28" s="6"/>
      <c r="T28" s="5">
        <f>SUM(T13:T27)</f>
        <v>0</v>
      </c>
    </row>
    <row r="29" spans="1:20" s="34" customFormat="1" ht="8.4" x14ac:dyDescent="0.45">
      <c r="A29" s="7"/>
      <c r="B29" s="7"/>
      <c r="C29" s="7"/>
      <c r="D29" s="7"/>
      <c r="E29" s="7"/>
      <c r="F29" s="7"/>
      <c r="G29" s="7"/>
      <c r="H29" s="7"/>
      <c r="I29" s="8"/>
      <c r="J29" s="8"/>
      <c r="K29" s="33"/>
    </row>
    <row r="30" spans="1:20" x14ac:dyDescent="0.45">
      <c r="J30" s="11" t="s">
        <v>15</v>
      </c>
      <c r="K30" s="11"/>
      <c r="L30" s="11"/>
    </row>
    <row r="31" spans="1:20" x14ac:dyDescent="0.45">
      <c r="K31" s="11"/>
      <c r="L31" s="130" t="s">
        <v>19</v>
      </c>
      <c r="M31" s="130"/>
    </row>
    <row r="32" spans="1:20" x14ac:dyDescent="0.45">
      <c r="J32" s="125" t="s">
        <v>16</v>
      </c>
      <c r="K32" s="125"/>
      <c r="L32" s="130">
        <f>SUM(L28,N28,P28,R28,T28)</f>
        <v>0</v>
      </c>
      <c r="M32" s="130"/>
    </row>
    <row r="33" spans="10:14" x14ac:dyDescent="0.45">
      <c r="J33" s="125" t="s">
        <v>17</v>
      </c>
      <c r="K33" s="125"/>
      <c r="L33" s="131"/>
      <c r="M33" s="130"/>
    </row>
    <row r="34" spans="10:14" x14ac:dyDescent="0.45">
      <c r="J34" s="125" t="s">
        <v>18</v>
      </c>
      <c r="K34" s="125"/>
      <c r="L34" s="126">
        <f>L32+L33</f>
        <v>0</v>
      </c>
      <c r="M34" s="126"/>
    </row>
    <row r="36" spans="10:14" x14ac:dyDescent="0.45">
      <c r="N36" s="35"/>
    </row>
    <row r="37" spans="10:14" x14ac:dyDescent="0.45">
      <c r="N37" s="35"/>
    </row>
    <row r="38" spans="10:14" x14ac:dyDescent="0.45">
      <c r="N38" s="35"/>
    </row>
  </sheetData>
  <mergeCells count="32">
    <mergeCell ref="J33:K33"/>
    <mergeCell ref="L33:M33"/>
    <mergeCell ref="J34:K34"/>
    <mergeCell ref="L34:M34"/>
    <mergeCell ref="A28:H28"/>
    <mergeCell ref="L31:M31"/>
    <mergeCell ref="J32:K32"/>
    <mergeCell ref="L32:M32"/>
    <mergeCell ref="K11:L11"/>
    <mergeCell ref="M11:N11"/>
    <mergeCell ref="Q11:R11"/>
    <mergeCell ref="S11:T11"/>
    <mergeCell ref="A12:B12"/>
    <mergeCell ref="C12:D12"/>
    <mergeCell ref="G12:H12"/>
    <mergeCell ref="O11:P11"/>
    <mergeCell ref="E12:F12"/>
    <mergeCell ref="B13:B15"/>
    <mergeCell ref="A13:A15"/>
    <mergeCell ref="C16:C23"/>
    <mergeCell ref="D16:D23"/>
    <mergeCell ref="C8:J8"/>
    <mergeCell ref="C9:J9"/>
    <mergeCell ref="C10:J10"/>
    <mergeCell ref="A16:A24"/>
    <mergeCell ref="B16:B24"/>
    <mergeCell ref="C7:J7"/>
    <mergeCell ref="A2:L2"/>
    <mergeCell ref="A4:B4"/>
    <mergeCell ref="C4:L4"/>
    <mergeCell ref="C5:J5"/>
    <mergeCell ref="C6:J6"/>
  </mergeCells>
  <phoneticPr fontId="1"/>
  <conditionalFormatting sqref="G13:T13 G15:T15 G22:T22 G25:T27">
    <cfRule type="expression" dxfId="25" priority="67">
      <formula>$I13=2</formula>
    </cfRule>
    <cfRule type="expression" dxfId="24" priority="68">
      <formula>$I13=3</formula>
    </cfRule>
  </conditionalFormatting>
  <conditionalFormatting sqref="K12:L12">
    <cfRule type="expression" dxfId="23" priority="65">
      <formula>$I12=2</formula>
    </cfRule>
    <cfRule type="expression" dxfId="22" priority="66">
      <formula>$I12=3</formula>
    </cfRule>
  </conditionalFormatting>
  <conditionalFormatting sqref="M12:N12">
    <cfRule type="expression" dxfId="21" priority="63">
      <formula>$I12=2</formula>
    </cfRule>
    <cfRule type="expression" dxfId="20" priority="64">
      <formula>$I12=3</formula>
    </cfRule>
  </conditionalFormatting>
  <conditionalFormatting sqref="O12:P12">
    <cfRule type="expression" dxfId="19" priority="61">
      <formula>$I12=2</formula>
    </cfRule>
    <cfRule type="expression" dxfId="18" priority="62">
      <formula>$I12=3</formula>
    </cfRule>
  </conditionalFormatting>
  <conditionalFormatting sqref="Q12:R12">
    <cfRule type="expression" dxfId="17" priority="59">
      <formula>$I12=2</formula>
    </cfRule>
    <cfRule type="expression" dxfId="16" priority="60">
      <formula>$I12=3</formula>
    </cfRule>
  </conditionalFormatting>
  <conditionalFormatting sqref="S12:T12">
    <cfRule type="expression" dxfId="15" priority="57">
      <formula>$I12=2</formula>
    </cfRule>
    <cfRule type="expression" dxfId="14" priority="58">
      <formula>$I12=3</formula>
    </cfRule>
  </conditionalFormatting>
  <conditionalFormatting sqref="G16:T16">
    <cfRule type="expression" dxfId="13" priority="45">
      <formula>$I16=2</formula>
    </cfRule>
    <cfRule type="expression" dxfId="12" priority="46">
      <formula>$I16=3</formula>
    </cfRule>
  </conditionalFormatting>
  <conditionalFormatting sqref="G18:T19">
    <cfRule type="expression" dxfId="11" priority="41">
      <formula>$I18=2</formula>
    </cfRule>
    <cfRule type="expression" dxfId="10" priority="42">
      <formula>$I18=3</formula>
    </cfRule>
  </conditionalFormatting>
  <conditionalFormatting sqref="G24:T24">
    <cfRule type="expression" dxfId="9" priority="23">
      <formula>$I24=2</formula>
    </cfRule>
    <cfRule type="expression" dxfId="8" priority="24">
      <formula>$I24=3</formula>
    </cfRule>
  </conditionalFormatting>
  <conditionalFormatting sqref="G17:T17">
    <cfRule type="expression" dxfId="7" priority="13">
      <formula>$I17=2</formula>
    </cfRule>
    <cfRule type="expression" dxfId="6" priority="14">
      <formula>$I17=3</formula>
    </cfRule>
  </conditionalFormatting>
  <conditionalFormatting sqref="G20:T21">
    <cfRule type="expression" dxfId="5" priority="11">
      <formula>$I20=2</formula>
    </cfRule>
    <cfRule type="expression" dxfId="4" priority="12">
      <formula>$I20=3</formula>
    </cfRule>
  </conditionalFormatting>
  <conditionalFormatting sqref="G14:T14">
    <cfRule type="expression" dxfId="3" priority="9">
      <formula>$I14=2</formula>
    </cfRule>
    <cfRule type="expression" dxfId="2" priority="10">
      <formula>$I14=3</formula>
    </cfRule>
  </conditionalFormatting>
  <conditionalFormatting sqref="G23:T23">
    <cfRule type="expression" dxfId="1" priority="7">
      <formula>$I23=2</formula>
    </cfRule>
    <cfRule type="expression" dxfId="0" priority="8">
      <formula>$I23=3</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 (2)</vt:lpstr>
      <vt:lpstr>Sheet1</vt:lpstr>
      <vt:lpstr>Sheet1!Print_Area</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 Kiminami</dc:creator>
  <cp:lastModifiedBy>Administrator</cp:lastModifiedBy>
  <cp:lastPrinted>2023-02-15T04:31:33Z</cp:lastPrinted>
  <dcterms:created xsi:type="dcterms:W3CDTF">2023-01-16T11:07:45Z</dcterms:created>
  <dcterms:modified xsi:type="dcterms:W3CDTF">2025-05-20T02:45:40Z</dcterms:modified>
</cp:coreProperties>
</file>