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00農政企画担当\★就農コンシェルジュ(グリーンファミリー制度含む)\02 就農コンシェルジュ（農政総務課）\☆認定農業者相談用（資料）\認定申請（様式）\"/>
    </mc:Choice>
  </mc:AlternateContent>
  <bookViews>
    <workbookView xWindow="0" yWindow="0" windowWidth="19200" windowHeight="6980" tabRatio="819" activeTab="1"/>
  </bookViews>
  <sheets>
    <sheet name="その他法人" sheetId="1" r:id="rId1"/>
    <sheet name="集落営農法人版" sheetId="4" r:id="rId2"/>
    <sheet name="その他法人 (記入例)" sheetId="6" r:id="rId3"/>
    <sheet name="集落営農法人版 (記入例)" sheetId="5" r:id="rId4"/>
    <sheet name="所得水準の算出方法(法人)考え方" sheetId="2" r:id="rId5"/>
  </sheets>
  <definedNames>
    <definedName name="_xlnm.Print_Area" localSheetId="1">集落営農法人版!$A$1:$R$47</definedName>
    <definedName name="_xlnm.Print_Area" localSheetId="3">'集落営農法人版 (記入例)'!$A$1:$R$24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 l="1"/>
  <c r="D9" i="6" l="1"/>
  <c r="D12" i="6" s="1"/>
  <c r="I14" i="6" s="1"/>
  <c r="L17" i="6"/>
  <c r="S15" i="6"/>
  <c r="Q14" i="6"/>
  <c r="N14" i="6"/>
  <c r="L14" i="6"/>
  <c r="S13" i="6"/>
  <c r="K17" i="5"/>
  <c r="M15" i="5"/>
  <c r="K14" i="5"/>
  <c r="M13" i="5"/>
  <c r="D9" i="5"/>
  <c r="D12" i="5" s="1"/>
  <c r="I14" i="5" s="1"/>
  <c r="P15" i="5" s="1"/>
  <c r="D35" i="4"/>
  <c r="D32" i="4"/>
  <c r="K40" i="4"/>
  <c r="K37" i="4"/>
  <c r="M36" i="4"/>
  <c r="I37" i="4"/>
  <c r="M38" i="4"/>
  <c r="L17" i="1"/>
  <c r="K14" i="4"/>
  <c r="M13" i="4"/>
  <c r="D9" i="4"/>
  <c r="D12" i="4" s="1"/>
  <c r="I14" i="4" s="1"/>
  <c r="D4" i="4"/>
  <c r="M15" i="4" s="1"/>
  <c r="V15" i="6" l="1"/>
  <c r="P38" i="4"/>
  <c r="P15" i="4"/>
  <c r="L14" i="1" l="1"/>
  <c r="S13" i="1" l="1"/>
  <c r="Q14" i="1"/>
  <c r="N14" i="1"/>
  <c r="S15" i="1"/>
  <c r="D9" i="1"/>
  <c r="D12" i="1" s="1"/>
  <c r="I14" i="1" l="1"/>
  <c r="V15" i="1" s="1"/>
</calcChain>
</file>

<file path=xl/sharedStrings.xml><?xml version="1.0" encoding="utf-8"?>
<sst xmlns="http://schemas.openxmlformats.org/spreadsheetml/2006/main" count="253" uniqueCount="49">
  <si>
    <t>農業・関連事業等の売上高</t>
    <rPh sb="0" eb="2">
      <t>ノウギョウ</t>
    </rPh>
    <rPh sb="3" eb="5">
      <t>カンレン</t>
    </rPh>
    <rPh sb="5" eb="7">
      <t>ジギョウ</t>
    </rPh>
    <rPh sb="7" eb="8">
      <t>ナド</t>
    </rPh>
    <rPh sb="9" eb="11">
      <t>ウリアゲ</t>
    </rPh>
    <rPh sb="11" eb="12">
      <t>タカ</t>
    </rPh>
    <phoneticPr fontId="1"/>
  </si>
  <si>
    <t>売上高合計</t>
    <rPh sb="0" eb="2">
      <t>ウリアゲ</t>
    </rPh>
    <rPh sb="2" eb="3">
      <t>タカ</t>
    </rPh>
    <rPh sb="3" eb="5">
      <t>ゴウケイ</t>
    </rPh>
    <phoneticPr fontId="1"/>
  </si>
  <si>
    <t>営業利益（損失）</t>
    <rPh sb="0" eb="2">
      <t>エイギョウ</t>
    </rPh>
    <rPh sb="2" eb="4">
      <t>リエキ</t>
    </rPh>
    <rPh sb="5" eb="7">
      <t>ソンシツ</t>
    </rPh>
    <phoneticPr fontId="1"/>
  </si>
  <si>
    <t>営業外利益</t>
    <rPh sb="0" eb="3">
      <t>エイギョウガイ</t>
    </rPh>
    <rPh sb="3" eb="5">
      <t>リエキ</t>
    </rPh>
    <phoneticPr fontId="1"/>
  </si>
  <si>
    <t>営業外費用</t>
    <rPh sb="0" eb="3">
      <t>エイギョウガイ</t>
    </rPh>
    <rPh sb="3" eb="5">
      <t>ヒヨウ</t>
    </rPh>
    <phoneticPr fontId="1"/>
  </si>
  <si>
    <t>経常利益（①+②－③）</t>
    <rPh sb="0" eb="2">
      <t>ケイジョウ</t>
    </rPh>
    <rPh sb="2" eb="4">
      <t>リエキ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</si>
  <si>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</si>
  <si>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</si>
  <si>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税引前当期純利益（④＋⑤－⑥）</t>
    <rPh sb="0" eb="1">
      <t>ゼイ</t>
    </rPh>
    <rPh sb="1" eb="2">
      <t>ヒ</t>
    </rPh>
    <rPh sb="2" eb="3">
      <t>マエ</t>
    </rPh>
    <rPh sb="3" eb="5">
      <t>トウキ</t>
    </rPh>
    <rPh sb="5" eb="8">
      <t>ジュンリエキ</t>
    </rPh>
    <phoneticPr fontId="1"/>
  </si>
  <si>
    <t>役員報酬</t>
    <rPh sb="0" eb="2">
      <t>ヤクイン</t>
    </rPh>
    <rPh sb="2" eb="4">
      <t>ホウシュウ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</si>
  <si>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</si>
  <si>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</si>
  <si>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</si>
  <si>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</si>
  <si>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</si>
  <si>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</si>
  <si>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</si>
  <si>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</si>
  <si>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税引前当期純利益</t>
    <rPh sb="0" eb="1">
      <t>ゼイ</t>
    </rPh>
    <rPh sb="1" eb="2">
      <t>ヒ</t>
    </rPh>
    <rPh sb="2" eb="3">
      <t>マエ</t>
    </rPh>
    <rPh sb="3" eb="5">
      <t>トウキ</t>
    </rPh>
    <rPh sb="5" eb="8">
      <t>ジュンリエキ</t>
    </rPh>
    <phoneticPr fontId="1"/>
  </si>
  <si>
    <t>法人の役員報酬</t>
    <rPh sb="0" eb="2">
      <t>ホウジン</t>
    </rPh>
    <rPh sb="3" eb="5">
      <t>ヤクイン</t>
    </rPh>
    <rPh sb="5" eb="7">
      <t>ホウシュウ</t>
    </rPh>
    <phoneticPr fontId="1"/>
  </si>
  <si>
    <t>総売上高</t>
    <rPh sb="0" eb="1">
      <t>ソウ</t>
    </rPh>
    <rPh sb="1" eb="3">
      <t>ウリアゲ</t>
    </rPh>
    <rPh sb="3" eb="4">
      <t>ダカ</t>
    </rPh>
    <phoneticPr fontId="1"/>
  </si>
  <si>
    <t>主たる従事者の１人当たりの年間所得</t>
    <rPh sb="0" eb="1">
      <t>シュ</t>
    </rPh>
    <rPh sb="3" eb="6">
      <t>ジュウジシャ</t>
    </rPh>
    <rPh sb="8" eb="10">
      <t>ヒトア</t>
    </rPh>
    <rPh sb="13" eb="15">
      <t>ネンカン</t>
    </rPh>
    <rPh sb="15" eb="17">
      <t>ショトク</t>
    </rPh>
    <phoneticPr fontId="1"/>
  </si>
  <si>
    <t>＋</t>
    <phoneticPr fontId="1"/>
  </si>
  <si>
    <t>（</t>
    <phoneticPr fontId="1"/>
  </si>
  <si>
    <t>＝</t>
    <phoneticPr fontId="1"/>
  </si>
  <si>
    <t>）×</t>
    <phoneticPr fontId="1"/>
  </si>
  <si>
    <t>農業・関連事業等に従事する役員の人数</t>
    <rPh sb="0" eb="2">
      <t>ノウギョウ</t>
    </rPh>
    <rPh sb="3" eb="5">
      <t>カンレン</t>
    </rPh>
    <rPh sb="5" eb="7">
      <t>ジギョウ</t>
    </rPh>
    <rPh sb="7" eb="8">
      <t>ナド</t>
    </rPh>
    <rPh sb="9" eb="11">
      <t>ジュウジ</t>
    </rPh>
    <rPh sb="13" eb="15">
      <t>ヤクイン</t>
    </rPh>
    <rPh sb="16" eb="18">
      <t>ニンズウ</t>
    </rPh>
    <phoneticPr fontId="1"/>
  </si>
  <si>
    <t>円</t>
    <rPh sb="0" eb="1">
      <t>エン</t>
    </rPh>
    <phoneticPr fontId="1"/>
  </si>
  <si>
    <t>強化準備金繰戻(準備金戻入額)</t>
    <rPh sb="0" eb="6">
      <t>キョウカジュンビキンク</t>
    </rPh>
    <rPh sb="6" eb="7">
      <t>モド</t>
    </rPh>
    <rPh sb="8" eb="11">
      <t>ジュンビキン</t>
    </rPh>
    <rPh sb="11" eb="12">
      <t>モド</t>
    </rPh>
    <rPh sb="12" eb="13">
      <t>イ</t>
    </rPh>
    <rPh sb="13" eb="14">
      <t>ガク</t>
    </rPh>
    <phoneticPr fontId="1"/>
  </si>
  <si>
    <t>積立金繰入額(準備金繰入額)</t>
    <rPh sb="0" eb="3">
      <t>ツミタテキン</t>
    </rPh>
    <rPh sb="3" eb="6">
      <t>クリイレガク</t>
    </rPh>
    <rPh sb="7" eb="10">
      <t>ジュンビキン</t>
    </rPh>
    <rPh sb="10" eb="11">
      <t>ク</t>
    </rPh>
    <rPh sb="11" eb="12">
      <t>イ</t>
    </rPh>
    <rPh sb="12" eb="13">
      <t>ガク</t>
    </rPh>
    <phoneticPr fontId="1"/>
  </si>
  <si>
    <t>⑨</t>
    <phoneticPr fontId="1"/>
  </si>
  <si>
    <t>⑩</t>
    <phoneticPr fontId="1"/>
  </si>
  <si>
    <t>+</t>
    <phoneticPr fontId="1"/>
  </si>
  <si>
    <t>(</t>
    <phoneticPr fontId="1"/>
  </si>
  <si>
    <t>準備金繰入額</t>
    <rPh sb="0" eb="3">
      <t>ジュンビキン</t>
    </rPh>
    <rPh sb="3" eb="6">
      <t>クリイレガク</t>
    </rPh>
    <phoneticPr fontId="1"/>
  </si>
  <si>
    <t>-</t>
    <phoneticPr fontId="1"/>
  </si>
  <si>
    <t>準備金戻入額</t>
    <rPh sb="0" eb="3">
      <t>ジュンビキン</t>
    </rPh>
    <rPh sb="3" eb="4">
      <t>モド</t>
    </rPh>
    <rPh sb="4" eb="5">
      <t>イ</t>
    </rPh>
    <rPh sb="5" eb="6">
      <t>ガク</t>
    </rPh>
    <phoneticPr fontId="1"/>
  </si>
  <si>
    <t>）</t>
    <phoneticPr fontId="1"/>
  </si>
  <si>
    <t>※直近の実績（決算書）から数値を引用する。</t>
    <rPh sb="1" eb="3">
      <t>チョッキン</t>
    </rPh>
    <rPh sb="4" eb="6">
      <t>ジッセキ</t>
    </rPh>
    <rPh sb="7" eb="10">
      <t>ケッサンショ</t>
    </rPh>
    <rPh sb="13" eb="15">
      <t>スウチ</t>
    </rPh>
    <rPh sb="16" eb="18">
      <t>インヨウ</t>
    </rPh>
    <phoneticPr fontId="1"/>
  </si>
  <si>
    <t>※</t>
  </si>
  <si>
    <t>※</t>
    <phoneticPr fontId="1"/>
  </si>
  <si>
    <t>①</t>
    <phoneticPr fontId="1"/>
  </si>
  <si>
    <t>②</t>
    <phoneticPr fontId="1"/>
  </si>
  <si>
    <t>自動計算</t>
    <rPh sb="0" eb="2">
      <t>ジドウ</t>
    </rPh>
    <rPh sb="2" eb="4">
      <t>ケイサン</t>
    </rPh>
    <phoneticPr fontId="1"/>
  </si>
  <si>
    <t>現状値(農業経営改善計画の所得水準の算出方法（法人の場合）より)</t>
    <rPh sb="0" eb="2">
      <t>ゲンジョウ</t>
    </rPh>
    <rPh sb="2" eb="3">
      <t>チ</t>
    </rPh>
    <rPh sb="4" eb="12">
      <t>ノウギョウケイエイカイゼンケイカク</t>
    </rPh>
    <rPh sb="13" eb="17">
      <t>ショトクスイジュン</t>
    </rPh>
    <rPh sb="18" eb="22">
      <t>サンシュツホウホウ</t>
    </rPh>
    <rPh sb="23" eb="25">
      <t>ホウジン</t>
    </rPh>
    <rPh sb="26" eb="28">
      <t>バアイ</t>
    </rPh>
    <phoneticPr fontId="1"/>
  </si>
  <si>
    <t>現状値(農業経営改善計画の所得水準の算出方法より)【集落営農法人の場合】</t>
    <rPh sb="0" eb="2">
      <t>ゲンジョウ</t>
    </rPh>
    <rPh sb="2" eb="3">
      <t>チ</t>
    </rPh>
    <rPh sb="4" eb="12">
      <t>ノウギョウケイエイカイゼンケイカク</t>
    </rPh>
    <rPh sb="13" eb="17">
      <t>ショトクスイジュン</t>
    </rPh>
    <rPh sb="18" eb="22">
      <t>サンシュツホウホウ</t>
    </rPh>
    <phoneticPr fontId="1"/>
  </si>
  <si>
    <t>例</t>
    <rPh sb="0" eb="1">
      <t>レイ</t>
    </rPh>
    <phoneticPr fontId="1"/>
  </si>
  <si>
    <t>国記入例より抜粋</t>
    <rPh sb="0" eb="1">
      <t>クニ</t>
    </rPh>
    <rPh sb="1" eb="3">
      <t>キニュウ</t>
    </rPh>
    <rPh sb="3" eb="4">
      <t>レイ</t>
    </rPh>
    <rPh sb="6" eb="8">
      <t>バッスイ</t>
    </rPh>
    <phoneticPr fontId="1"/>
  </si>
  <si>
    <t>※ただし、このとおりに集落営農法人に当てはめると目標達成の試算が430万円程度を上回ることは考えにくいので、
　独自の判定が必要。あくまでも例としてであるが、R6時の集落営農版シートに現状値積算の計算方法を記載しておく。</t>
    <rPh sb="11" eb="13">
      <t>シュウラク</t>
    </rPh>
    <rPh sb="13" eb="15">
      <t>エイノウ</t>
    </rPh>
    <rPh sb="15" eb="17">
      <t>ホウジン</t>
    </rPh>
    <rPh sb="18" eb="19">
      <t>ア</t>
    </rPh>
    <rPh sb="24" eb="26">
      <t>モクヒョウ</t>
    </rPh>
    <rPh sb="26" eb="28">
      <t>タッセイ</t>
    </rPh>
    <rPh sb="29" eb="31">
      <t>シサン</t>
    </rPh>
    <rPh sb="35" eb="37">
      <t>マンエン</t>
    </rPh>
    <rPh sb="37" eb="39">
      <t>テイド</t>
    </rPh>
    <rPh sb="40" eb="42">
      <t>ウワマワ</t>
    </rPh>
    <rPh sb="46" eb="47">
      <t>カンガ</t>
    </rPh>
    <rPh sb="56" eb="58">
      <t>ドクジ</t>
    </rPh>
    <rPh sb="59" eb="61">
      <t>ハンテイ</t>
    </rPh>
    <rPh sb="62" eb="64">
      <t>ヒツヨウ</t>
    </rPh>
    <rPh sb="70" eb="71">
      <t>レイ</t>
    </rPh>
    <rPh sb="81" eb="82">
      <t>ジ</t>
    </rPh>
    <rPh sb="83" eb="85">
      <t>シュウラク</t>
    </rPh>
    <rPh sb="85" eb="87">
      <t>エイノウ</t>
    </rPh>
    <rPh sb="87" eb="88">
      <t>バン</t>
    </rPh>
    <rPh sb="92" eb="94">
      <t>ゲンジョウ</t>
    </rPh>
    <rPh sb="94" eb="95">
      <t>チ</t>
    </rPh>
    <rPh sb="95" eb="97">
      <t>セキサン</t>
    </rPh>
    <rPh sb="98" eb="100">
      <t>ケイサン</t>
    </rPh>
    <rPh sb="100" eb="102">
      <t>ホウホウ</t>
    </rPh>
    <rPh sb="103" eb="10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</si>
</sst>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48"/>
      <color rgb="FFFF0000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3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38" fontId="0" fillId="2" borderId="0" xfId="1" applyFont="1" applyFill="1">
      <alignment vertical="center"/>
    </xf>
    <xf numFmtId="38" fontId="0" fillId="2" borderId="2" xfId="1" applyFont="1" applyFill="1" applyBorder="1">
      <alignment vertical="center"/>
    </xf>
    <xf numFmtId="38" fontId="2" fillId="2" borderId="2" xfId="1" applyFont="1" applyFill="1" applyBorder="1">
      <alignment vertical="center"/>
    </xf>
    <xf numFmtId="176" fontId="0" fillId="2" borderId="0" xfId="0" applyNumberFormat="1" applyFill="1" applyBorder="1" applyAlignment="1">
      <alignment horizontal="right" vertical="center"/>
    </xf>
    <xf numFmtId="0" fontId="0" fillId="2" borderId="11" xfId="0" applyFill="1" applyBorder="1">
      <alignment vertical="center"/>
    </xf>
    <xf numFmtId="38" fontId="0" fillId="2" borderId="11" xfId="1" applyFont="1" applyFill="1" applyBorder="1">
      <alignment vertical="center"/>
    </xf>
    <xf numFmtId="176" fontId="0" fillId="2" borderId="11" xfId="0" applyNumberForma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38" fontId="5" fillId="2" borderId="2" xfId="1" applyFont="1" applyFill="1" applyBorder="1">
      <alignment vertical="center"/>
    </xf>
    <xf numFmtId="0" fontId="5" fillId="2" borderId="0" xfId="0" applyFont="1" applyFill="1">
      <alignment vertical="center"/>
    </xf>
    <xf numFmtId="176" fontId="4" fillId="2" borderId="0" xfId="0" applyNumberFormat="1" applyFont="1" applyFill="1" applyBorder="1">
      <alignment vertical="center"/>
    </xf>
    <xf numFmtId="176" fontId="5" fillId="2" borderId="0" xfId="0" applyNumberFormat="1" applyFont="1" applyFill="1" applyBorder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38" fontId="4" fillId="2" borderId="2" xfId="1" applyFont="1" applyFill="1" applyBorder="1">
      <alignment vertical="center"/>
    </xf>
    <xf numFmtId="176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1</xdr:row>
          <xdr:rowOff>76200</xdr:rowOff>
        </xdr:from>
        <xdr:to>
          <xdr:col>12</xdr:col>
          <xdr:colOff>622300</xdr:colOff>
          <xdr:row>25</xdr:row>
          <xdr:rowOff>31750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9"/>
  <sheetViews>
    <sheetView zoomScale="85" zoomScaleNormal="85" workbookViewId="0">
      <selection activeCell="F8" sqref="F8"/>
    </sheetView>
  </sheetViews>
  <sheetFormatPr defaultColWidth="8.58203125" defaultRowHeight="18" x14ac:dyDescent="0.55000000000000004"/>
  <cols>
    <col min="1" max="1" width="2.08203125" style="1" customWidth="1"/>
    <col min="2" max="2" width="3.08203125" style="1" bestFit="1" customWidth="1"/>
    <col min="3" max="3" width="36.83203125" style="1" bestFit="1" customWidth="1"/>
    <col min="4" max="4" width="12.1640625" style="14" bestFit="1" customWidth="1"/>
    <col min="5" max="5" width="8.58203125" style="1"/>
    <col min="6" max="6" width="34" style="3" bestFit="1" customWidth="1"/>
    <col min="7" max="7" width="3" style="3" bestFit="1" customWidth="1"/>
    <col min="8" max="8" width="9.08203125" style="3" bestFit="1" customWidth="1"/>
    <col min="9" max="9" width="16.33203125" style="3" bestFit="1" customWidth="1"/>
    <col min="10" max="10" width="3" style="3" bestFit="1" customWidth="1"/>
    <col min="11" max="11" width="11.83203125" style="3" customWidth="1"/>
    <col min="12" max="12" width="13.58203125" style="3" customWidth="1"/>
    <col min="13" max="13" width="24.25" style="3" bestFit="1" customWidth="1"/>
    <col min="14" max="14" width="11.25" style="3" bestFit="1" customWidth="1"/>
    <col min="15" max="15" width="8.58203125" style="3"/>
    <col min="16" max="16" width="11.25" style="3" bestFit="1" customWidth="1"/>
    <col min="17" max="17" width="13" style="3" customWidth="1"/>
    <col min="18" max="18" width="8.58203125" style="1"/>
    <col min="19" max="19" width="12.5" style="1" bestFit="1" customWidth="1"/>
    <col min="20" max="21" width="8.58203125" style="1"/>
    <col min="22" max="22" width="18.75" style="1" bestFit="1" customWidth="1"/>
    <col min="23" max="16384" width="8.58203125" style="1"/>
  </cols>
  <sheetData>
    <row r="1" spans="2:23" x14ac:dyDescent="0.55000000000000004">
      <c r="B1" s="1" t="s">
        <v>44</v>
      </c>
    </row>
    <row r="3" spans="2:23" x14ac:dyDescent="0.55000000000000004">
      <c r="B3" s="2" t="s">
        <v>41</v>
      </c>
      <c r="C3" s="2" t="s">
        <v>0</v>
      </c>
      <c r="D3" s="15"/>
      <c r="E3" s="1" t="s">
        <v>40</v>
      </c>
    </row>
    <row r="4" spans="2:23" x14ac:dyDescent="0.55000000000000004">
      <c r="B4" s="2" t="s">
        <v>42</v>
      </c>
      <c r="C4" s="2" t="s">
        <v>1</v>
      </c>
      <c r="D4" s="15"/>
      <c r="E4" s="1" t="s">
        <v>39</v>
      </c>
    </row>
    <row r="6" spans="2:23" x14ac:dyDescent="0.55000000000000004">
      <c r="B6" s="21" t="s">
        <v>10</v>
      </c>
      <c r="C6" s="22" t="s">
        <v>2</v>
      </c>
      <c r="D6" s="23"/>
      <c r="E6" s="1" t="s">
        <v>39</v>
      </c>
    </row>
    <row r="7" spans="2:23" x14ac:dyDescent="0.55000000000000004">
      <c r="B7" s="22" t="s">
        <v>11</v>
      </c>
      <c r="C7" s="22" t="s">
        <v>3</v>
      </c>
      <c r="D7" s="23"/>
      <c r="E7" s="1" t="s">
        <v>39</v>
      </c>
    </row>
    <row r="8" spans="2:23" x14ac:dyDescent="0.55000000000000004">
      <c r="B8" s="22" t="s">
        <v>12</v>
      </c>
      <c r="C8" s="22" t="s">
        <v>4</v>
      </c>
      <c r="D8" s="23"/>
      <c r="E8" s="1" t="s">
        <v>39</v>
      </c>
    </row>
    <row r="9" spans="2:23" x14ac:dyDescent="0.55000000000000004">
      <c r="B9" s="2" t="s">
        <v>13</v>
      </c>
      <c r="C9" s="2" t="s">
        <v>5</v>
      </c>
      <c r="D9" s="16">
        <f>D6+D7-D8</f>
        <v>0</v>
      </c>
      <c r="E9" s="30" t="s">
        <v>43</v>
      </c>
    </row>
    <row r="10" spans="2:23" ht="18.5" thickBot="1" x14ac:dyDescent="0.6">
      <c r="B10" s="2" t="s">
        <v>14</v>
      </c>
      <c r="C10" s="2" t="s">
        <v>6</v>
      </c>
      <c r="D10" s="15"/>
      <c r="E10" s="1" t="s">
        <v>39</v>
      </c>
    </row>
    <row r="11" spans="2:23" x14ac:dyDescent="0.55000000000000004">
      <c r="B11" s="2" t="s">
        <v>15</v>
      </c>
      <c r="C11" s="2" t="s">
        <v>7</v>
      </c>
      <c r="D11" s="15"/>
      <c r="E11" s="1" t="s">
        <v>39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</row>
    <row r="12" spans="2:23" x14ac:dyDescent="0.55000000000000004">
      <c r="B12" s="2" t="s">
        <v>16</v>
      </c>
      <c r="C12" s="2" t="s">
        <v>8</v>
      </c>
      <c r="D12" s="16">
        <f>D9+D10-D11</f>
        <v>0</v>
      </c>
      <c r="E12" s="29" t="s">
        <v>43</v>
      </c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 t="s">
        <v>0</v>
      </c>
      <c r="T12" s="8"/>
      <c r="U12" s="8"/>
      <c r="V12" s="8"/>
      <c r="W12" s="9"/>
    </row>
    <row r="13" spans="2:23" x14ac:dyDescent="0.55000000000000004">
      <c r="B13" s="2" t="s">
        <v>17</v>
      </c>
      <c r="C13" s="2" t="s">
        <v>9</v>
      </c>
      <c r="D13" s="15"/>
      <c r="E13" s="1" t="s">
        <v>39</v>
      </c>
      <c r="F13" s="7"/>
      <c r="G13" s="8"/>
      <c r="H13" s="8"/>
      <c r="I13" s="8" t="s">
        <v>18</v>
      </c>
      <c r="J13" s="8"/>
      <c r="K13" s="8"/>
      <c r="L13" s="25" t="s">
        <v>34</v>
      </c>
      <c r="M13" s="26"/>
      <c r="N13" s="26" t="s">
        <v>36</v>
      </c>
      <c r="O13" s="26"/>
      <c r="P13" s="8"/>
      <c r="Q13" s="8" t="s">
        <v>19</v>
      </c>
      <c r="R13" s="8"/>
      <c r="S13" s="10">
        <f>D3</f>
        <v>0</v>
      </c>
      <c r="T13" s="8"/>
      <c r="U13" s="8"/>
      <c r="V13" s="8"/>
      <c r="W13" s="9"/>
    </row>
    <row r="14" spans="2:23" x14ac:dyDescent="0.55000000000000004">
      <c r="B14" s="22" t="s">
        <v>30</v>
      </c>
      <c r="C14" s="22" t="s">
        <v>28</v>
      </c>
      <c r="D14" s="23"/>
      <c r="E14" s="24" t="s">
        <v>39</v>
      </c>
      <c r="F14" s="7"/>
      <c r="G14" s="8"/>
      <c r="H14" s="8" t="s">
        <v>23</v>
      </c>
      <c r="I14" s="8">
        <f>D12</f>
        <v>0</v>
      </c>
      <c r="J14" s="8" t="s">
        <v>32</v>
      </c>
      <c r="K14" s="17" t="s">
        <v>33</v>
      </c>
      <c r="L14" s="26">
        <f>D15</f>
        <v>0</v>
      </c>
      <c r="M14" s="27" t="s">
        <v>35</v>
      </c>
      <c r="N14" s="26">
        <f>D14</f>
        <v>0</v>
      </c>
      <c r="O14" s="26" t="s">
        <v>37</v>
      </c>
      <c r="P14" s="8" t="s">
        <v>22</v>
      </c>
      <c r="Q14" s="8">
        <f>D13</f>
        <v>0</v>
      </c>
      <c r="R14" s="8" t="s">
        <v>25</v>
      </c>
      <c r="S14" s="8" t="s">
        <v>20</v>
      </c>
      <c r="T14" s="8"/>
      <c r="U14" s="8"/>
      <c r="V14" s="8"/>
      <c r="W14" s="9"/>
    </row>
    <row r="15" spans="2:23" x14ac:dyDescent="0.55000000000000004">
      <c r="B15" s="22" t="s">
        <v>31</v>
      </c>
      <c r="C15" s="22" t="s">
        <v>29</v>
      </c>
      <c r="D15" s="23"/>
      <c r="E15" s="24" t="s">
        <v>39</v>
      </c>
      <c r="F15" s="7" t="s">
        <v>21</v>
      </c>
      <c r="G15" s="8" t="s">
        <v>24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>D4</f>
        <v>0</v>
      </c>
      <c r="T15" s="10"/>
      <c r="U15" s="8" t="s">
        <v>24</v>
      </c>
      <c r="V15" s="8" t="e">
        <f>((I14+(L14-N14)+Q14)*(S13/S15))/L17</f>
        <v>#DIV/0!</v>
      </c>
      <c r="W15" s="9" t="s">
        <v>27</v>
      </c>
    </row>
    <row r="16" spans="2:23" x14ac:dyDescent="0.55000000000000004">
      <c r="F16" s="7"/>
      <c r="G16" s="8"/>
      <c r="H16" s="8"/>
      <c r="I16" s="8"/>
      <c r="J16" s="8"/>
      <c r="K16" s="8"/>
      <c r="L16" s="8" t="s">
        <v>26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spans="2:23" x14ac:dyDescent="0.55000000000000004">
      <c r="B17" s="2"/>
      <c r="C17" s="2" t="s">
        <v>26</v>
      </c>
      <c r="D17" s="15"/>
      <c r="E17" s="24" t="s">
        <v>39</v>
      </c>
      <c r="F17" s="7"/>
      <c r="G17" s="8"/>
      <c r="H17" s="8"/>
      <c r="I17" s="8"/>
      <c r="J17" s="8"/>
      <c r="K17" s="8"/>
      <c r="L17" s="8">
        <f>D17</f>
        <v>0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2:23" ht="18.5" thickBot="1" x14ac:dyDescent="0.6"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</row>
    <row r="19" spans="2:23" x14ac:dyDescent="0.55000000000000004">
      <c r="B19" s="1" t="s">
        <v>38</v>
      </c>
    </row>
  </sheetData>
  <phoneticPr fontId="1"/>
  <pageMargins left="0.7" right="0.7" top="0.75" bottom="0.75" header="0.3" footer="0.3"/>
  <pageSetup paperSize="8"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view="pageBreakPreview" topLeftCell="A7" zoomScale="60" zoomScaleNormal="85" workbookViewId="0">
      <selection activeCell="K18" sqref="K18"/>
    </sheetView>
  </sheetViews>
  <sheetFormatPr defaultColWidth="8.58203125" defaultRowHeight="18" x14ac:dyDescent="0.55000000000000004"/>
  <cols>
    <col min="1" max="1" width="3" style="1" customWidth="1"/>
    <col min="2" max="2" width="3.08203125" style="1" bestFit="1" customWidth="1"/>
    <col min="3" max="3" width="36.83203125" style="1" bestFit="1" customWidth="1"/>
    <col min="4" max="4" width="10.58203125" style="14" bestFit="1" customWidth="1"/>
    <col min="5" max="5" width="8.58203125" style="1"/>
    <col min="6" max="6" width="34" style="3" bestFit="1" customWidth="1"/>
    <col min="7" max="7" width="3" style="3" bestFit="1" customWidth="1"/>
    <col min="8" max="8" width="9.08203125" style="3" bestFit="1" customWidth="1"/>
    <col min="9" max="9" width="16.33203125" style="3" bestFit="1" customWidth="1"/>
    <col min="10" max="10" width="3" style="3" bestFit="1" customWidth="1"/>
    <col min="11" max="11" width="11.83203125" style="3" customWidth="1"/>
    <col min="12" max="12" width="13.58203125" style="3" customWidth="1"/>
    <col min="13" max="13" width="24.25" style="3" bestFit="1" customWidth="1"/>
    <col min="14" max="14" width="11.25" style="3" bestFit="1" customWidth="1"/>
    <col min="15" max="15" width="8.58203125" style="3"/>
    <col min="16" max="16" width="11.25" style="3" bestFit="1" customWidth="1"/>
    <col min="17" max="17" width="13" style="3" customWidth="1"/>
    <col min="18" max="16384" width="8.58203125" style="1"/>
  </cols>
  <sheetData>
    <row r="1" spans="2:17" x14ac:dyDescent="0.55000000000000004">
      <c r="B1" s="1" t="s">
        <v>45</v>
      </c>
    </row>
    <row r="3" spans="2:17" x14ac:dyDescent="0.55000000000000004">
      <c r="B3" s="2"/>
      <c r="C3" s="2" t="s">
        <v>0</v>
      </c>
      <c r="D3" s="15"/>
      <c r="E3" s="1" t="s">
        <v>39</v>
      </c>
    </row>
    <row r="4" spans="2:17" x14ac:dyDescent="0.55000000000000004">
      <c r="B4" s="2"/>
      <c r="C4" s="2" t="s">
        <v>1</v>
      </c>
      <c r="D4" s="16">
        <f>SUM(D3)</f>
        <v>0</v>
      </c>
      <c r="E4" s="1" t="s">
        <v>39</v>
      </c>
    </row>
    <row r="6" spans="2:17" x14ac:dyDescent="0.55000000000000004">
      <c r="B6" s="2" t="s">
        <v>10</v>
      </c>
      <c r="C6" s="2" t="s">
        <v>2</v>
      </c>
      <c r="D6" s="15"/>
      <c r="E6" s="1" t="s">
        <v>39</v>
      </c>
    </row>
    <row r="7" spans="2:17" x14ac:dyDescent="0.55000000000000004">
      <c r="B7" s="2" t="s">
        <v>11</v>
      </c>
      <c r="C7" s="2" t="s">
        <v>3</v>
      </c>
      <c r="D7" s="15"/>
      <c r="E7" s="1" t="s">
        <v>39</v>
      </c>
    </row>
    <row r="8" spans="2:17" x14ac:dyDescent="0.55000000000000004">
      <c r="B8" s="2" t="s">
        <v>12</v>
      </c>
      <c r="C8" s="2" t="s">
        <v>4</v>
      </c>
      <c r="D8" s="15"/>
      <c r="E8" s="1" t="s">
        <v>39</v>
      </c>
    </row>
    <row r="9" spans="2:17" x14ac:dyDescent="0.55000000000000004">
      <c r="B9" s="2" t="s">
        <v>13</v>
      </c>
      <c r="C9" s="2" t="s">
        <v>5</v>
      </c>
      <c r="D9" s="16">
        <f>D6+D7-D8</f>
        <v>0</v>
      </c>
      <c r="E9" s="1" t="s">
        <v>43</v>
      </c>
    </row>
    <row r="10" spans="2:17" ht="18.5" thickBot="1" x14ac:dyDescent="0.6">
      <c r="B10" s="2" t="s">
        <v>14</v>
      </c>
      <c r="C10" s="2" t="s">
        <v>6</v>
      </c>
      <c r="D10" s="15"/>
      <c r="E10" s="1" t="s">
        <v>39</v>
      </c>
    </row>
    <row r="11" spans="2:17" x14ac:dyDescent="0.55000000000000004">
      <c r="B11" s="2" t="s">
        <v>15</v>
      </c>
      <c r="C11" s="2" t="s">
        <v>7</v>
      </c>
      <c r="D11" s="15"/>
      <c r="E11" s="1" t="s">
        <v>39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</row>
    <row r="12" spans="2:17" x14ac:dyDescent="0.55000000000000004">
      <c r="B12" s="2" t="s">
        <v>16</v>
      </c>
      <c r="C12" s="2" t="s">
        <v>8</v>
      </c>
      <c r="D12" s="16">
        <f>D9+D10-D11</f>
        <v>0</v>
      </c>
      <c r="E12" s="1" t="s">
        <v>43</v>
      </c>
      <c r="F12" s="7"/>
      <c r="G12" s="8"/>
      <c r="H12" s="8"/>
      <c r="I12" s="8"/>
      <c r="J12" s="8"/>
      <c r="K12" s="8"/>
      <c r="L12" s="8"/>
      <c r="M12" s="8" t="s">
        <v>0</v>
      </c>
      <c r="N12" s="8"/>
      <c r="O12" s="8"/>
      <c r="P12" s="8"/>
      <c r="Q12" s="9"/>
    </row>
    <row r="13" spans="2:17" x14ac:dyDescent="0.55000000000000004">
      <c r="B13" s="2" t="s">
        <v>17</v>
      </c>
      <c r="C13" s="28" t="s">
        <v>9</v>
      </c>
      <c r="D13" s="15"/>
      <c r="E13" s="1" t="s">
        <v>39</v>
      </c>
      <c r="F13" s="7"/>
      <c r="G13" s="8"/>
      <c r="H13" s="8"/>
      <c r="I13" s="8" t="s">
        <v>18</v>
      </c>
      <c r="J13" s="8"/>
      <c r="K13" s="8" t="s">
        <v>19</v>
      </c>
      <c r="L13" s="8"/>
      <c r="M13" s="10">
        <f>D3</f>
        <v>0</v>
      </c>
      <c r="N13" s="8"/>
      <c r="O13" s="8"/>
      <c r="P13" s="8"/>
      <c r="Q13" s="9"/>
    </row>
    <row r="14" spans="2:17" x14ac:dyDescent="0.55000000000000004">
      <c r="F14" s="7"/>
      <c r="G14" s="8"/>
      <c r="H14" s="8" t="s">
        <v>23</v>
      </c>
      <c r="I14" s="8">
        <f>D12</f>
        <v>0</v>
      </c>
      <c r="J14" s="8" t="s">
        <v>22</v>
      </c>
      <c r="K14" s="8">
        <f>D13</f>
        <v>0</v>
      </c>
      <c r="L14" s="8" t="s">
        <v>25</v>
      </c>
      <c r="M14" s="8" t="s">
        <v>20</v>
      </c>
      <c r="N14" s="8"/>
      <c r="O14" s="8"/>
      <c r="P14" s="8"/>
      <c r="Q14" s="9"/>
    </row>
    <row r="15" spans="2:17" x14ac:dyDescent="0.55000000000000004">
      <c r="B15" s="2"/>
      <c r="C15" s="2" t="s">
        <v>26</v>
      </c>
      <c r="D15" s="15"/>
      <c r="E15" s="1" t="s">
        <v>39</v>
      </c>
      <c r="F15" s="7" t="s">
        <v>21</v>
      </c>
      <c r="G15" s="8" t="s">
        <v>24</v>
      </c>
      <c r="H15" s="10"/>
      <c r="I15" s="10"/>
      <c r="J15" s="10"/>
      <c r="K15" s="10"/>
      <c r="L15" s="10"/>
      <c r="M15" s="10">
        <f>D4</f>
        <v>0</v>
      </c>
      <c r="N15" s="10"/>
      <c r="O15" s="8" t="s">
        <v>24</v>
      </c>
      <c r="P15" s="8" t="e">
        <f>((I14+K14)*(M13/M15))/K17</f>
        <v>#DIV/0!</v>
      </c>
      <c r="Q15" s="9" t="s">
        <v>27</v>
      </c>
    </row>
    <row r="16" spans="2:17" x14ac:dyDescent="0.55000000000000004">
      <c r="F16" s="7"/>
      <c r="G16" s="8"/>
      <c r="H16" s="8"/>
      <c r="I16" s="8"/>
      <c r="J16" s="8"/>
      <c r="K16" s="8" t="s">
        <v>26</v>
      </c>
      <c r="L16" s="8"/>
      <c r="M16" s="8"/>
      <c r="N16" s="8"/>
      <c r="O16" s="8"/>
      <c r="P16" s="8"/>
      <c r="Q16" s="9"/>
    </row>
    <row r="17" spans="1:18" x14ac:dyDescent="0.55000000000000004">
      <c r="B17" s="1" t="s">
        <v>38</v>
      </c>
      <c r="F17" s="7"/>
      <c r="G17" s="8"/>
      <c r="H17" s="8"/>
      <c r="I17" s="8"/>
      <c r="J17" s="8"/>
      <c r="K17" s="8">
        <f>D15</f>
        <v>0</v>
      </c>
      <c r="L17" s="8"/>
      <c r="M17" s="8"/>
      <c r="N17" s="8"/>
      <c r="O17" s="8"/>
      <c r="P17" s="8"/>
      <c r="Q17" s="9"/>
    </row>
    <row r="18" spans="1:18" ht="18.5" thickBot="1" x14ac:dyDescent="0.6"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23" spans="1:18" ht="18.5" thickBot="1" x14ac:dyDescent="0.6">
      <c r="A23" s="18"/>
      <c r="B23" s="18"/>
      <c r="C23" s="18"/>
      <c r="D23" s="19"/>
      <c r="E23" s="1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8"/>
    </row>
    <row r="24" spans="1:18" ht="18.5" thickTop="1" x14ac:dyDescent="0.55000000000000004">
      <c r="B24" s="1" t="s">
        <v>45</v>
      </c>
    </row>
    <row r="26" spans="1:18" x14ac:dyDescent="0.55000000000000004">
      <c r="B26" s="2"/>
      <c r="C26" s="2" t="s">
        <v>0</v>
      </c>
      <c r="D26" s="15">
        <v>10000000</v>
      </c>
      <c r="E26" s="1" t="s">
        <v>39</v>
      </c>
      <c r="F26" s="32" t="s">
        <v>46</v>
      </c>
    </row>
    <row r="27" spans="1:18" x14ac:dyDescent="0.55000000000000004">
      <c r="B27" s="2"/>
      <c r="C27" s="2" t="s">
        <v>1</v>
      </c>
      <c r="D27" s="31">
        <v>10000000</v>
      </c>
      <c r="E27" s="1" t="s">
        <v>39</v>
      </c>
      <c r="F27" s="32"/>
    </row>
    <row r="28" spans="1:18" x14ac:dyDescent="0.55000000000000004">
      <c r="F28" s="32"/>
    </row>
    <row r="29" spans="1:18" x14ac:dyDescent="0.55000000000000004">
      <c r="B29" s="2" t="s">
        <v>10</v>
      </c>
      <c r="C29" s="2" t="s">
        <v>2</v>
      </c>
      <c r="D29" s="15">
        <v>9000000</v>
      </c>
      <c r="E29" s="1" t="s">
        <v>39</v>
      </c>
      <c r="F29" s="32"/>
    </row>
    <row r="30" spans="1:18" x14ac:dyDescent="0.55000000000000004">
      <c r="B30" s="2" t="s">
        <v>11</v>
      </c>
      <c r="C30" s="2" t="s">
        <v>3</v>
      </c>
      <c r="D30" s="15">
        <v>6000000</v>
      </c>
      <c r="E30" s="1" t="s">
        <v>39</v>
      </c>
      <c r="F30" s="32"/>
    </row>
    <row r="31" spans="1:18" x14ac:dyDescent="0.55000000000000004">
      <c r="B31" s="2" t="s">
        <v>12</v>
      </c>
      <c r="C31" s="2" t="s">
        <v>4</v>
      </c>
      <c r="D31" s="15">
        <v>200000</v>
      </c>
      <c r="E31" s="1" t="s">
        <v>39</v>
      </c>
      <c r="F31" s="32"/>
    </row>
    <row r="32" spans="1:18" x14ac:dyDescent="0.55000000000000004">
      <c r="B32" s="2" t="s">
        <v>13</v>
      </c>
      <c r="C32" s="2" t="s">
        <v>5</v>
      </c>
      <c r="D32" s="16">
        <f>D29+D30-D31</f>
        <v>14800000</v>
      </c>
      <c r="E32" s="1" t="s">
        <v>43</v>
      </c>
    </row>
    <row r="33" spans="1:18" ht="18.5" thickBot="1" x14ac:dyDescent="0.6">
      <c r="B33" s="2" t="s">
        <v>14</v>
      </c>
      <c r="C33" s="2" t="s">
        <v>6</v>
      </c>
      <c r="D33" s="15">
        <v>1000000</v>
      </c>
      <c r="E33" s="1" t="s">
        <v>39</v>
      </c>
    </row>
    <row r="34" spans="1:18" x14ac:dyDescent="0.55000000000000004">
      <c r="B34" s="2" t="s">
        <v>15</v>
      </c>
      <c r="C34" s="2" t="s">
        <v>7</v>
      </c>
      <c r="D34" s="15">
        <v>500000</v>
      </c>
      <c r="E34" s="1" t="s">
        <v>39</v>
      </c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6"/>
    </row>
    <row r="35" spans="1:18" x14ac:dyDescent="0.55000000000000004">
      <c r="B35" s="2" t="s">
        <v>16</v>
      </c>
      <c r="C35" s="2" t="s">
        <v>8</v>
      </c>
      <c r="D35" s="16">
        <f>D32+D33-D34</f>
        <v>15300000</v>
      </c>
      <c r="E35" s="1" t="s">
        <v>43</v>
      </c>
      <c r="F35" s="7"/>
      <c r="G35" s="8"/>
      <c r="H35" s="8"/>
      <c r="I35" s="8"/>
      <c r="J35" s="8"/>
      <c r="K35" s="8"/>
      <c r="L35" s="8"/>
      <c r="M35" s="8" t="s">
        <v>0</v>
      </c>
      <c r="N35" s="8"/>
      <c r="O35" s="8"/>
      <c r="P35" s="8"/>
      <c r="Q35" s="9"/>
    </row>
    <row r="36" spans="1:18" x14ac:dyDescent="0.55000000000000004">
      <c r="B36" s="2" t="s">
        <v>17</v>
      </c>
      <c r="C36" s="28" t="s">
        <v>9</v>
      </c>
      <c r="D36" s="15">
        <v>4000000</v>
      </c>
      <c r="E36" s="1" t="s">
        <v>39</v>
      </c>
      <c r="F36" s="7"/>
      <c r="G36" s="8"/>
      <c r="H36" s="8"/>
      <c r="I36" s="8" t="s">
        <v>18</v>
      </c>
      <c r="J36" s="8"/>
      <c r="K36" s="8" t="s">
        <v>19</v>
      </c>
      <c r="L36" s="8"/>
      <c r="M36" s="10">
        <f>D26</f>
        <v>10000000</v>
      </c>
      <c r="N36" s="8"/>
      <c r="O36" s="8"/>
      <c r="P36" s="8"/>
      <c r="Q36" s="9"/>
    </row>
    <row r="37" spans="1:18" x14ac:dyDescent="0.55000000000000004">
      <c r="F37" s="7"/>
      <c r="G37" s="8"/>
      <c r="H37" s="8" t="s">
        <v>23</v>
      </c>
      <c r="I37" s="8">
        <f>D35</f>
        <v>15300000</v>
      </c>
      <c r="J37" s="8" t="s">
        <v>22</v>
      </c>
      <c r="K37" s="8">
        <f>D36</f>
        <v>4000000</v>
      </c>
      <c r="L37" s="8" t="s">
        <v>25</v>
      </c>
      <c r="M37" s="8" t="s">
        <v>20</v>
      </c>
      <c r="N37" s="8"/>
      <c r="O37" s="8"/>
      <c r="P37" s="8"/>
      <c r="Q37" s="9"/>
    </row>
    <row r="38" spans="1:18" x14ac:dyDescent="0.55000000000000004">
      <c r="B38" s="2"/>
      <c r="C38" s="2" t="s">
        <v>26</v>
      </c>
      <c r="D38" s="15">
        <v>4</v>
      </c>
      <c r="E38" s="1" t="s">
        <v>39</v>
      </c>
      <c r="F38" s="7" t="s">
        <v>21</v>
      </c>
      <c r="G38" s="8" t="s">
        <v>24</v>
      </c>
      <c r="H38" s="10"/>
      <c r="I38" s="10"/>
      <c r="J38" s="10"/>
      <c r="K38" s="10"/>
      <c r="L38" s="10"/>
      <c r="M38" s="10">
        <f>D27</f>
        <v>10000000</v>
      </c>
      <c r="N38" s="10"/>
      <c r="O38" s="8" t="s">
        <v>24</v>
      </c>
      <c r="P38" s="8">
        <f>((I37+K37)*(M36/M38))/K40</f>
        <v>4825000</v>
      </c>
      <c r="Q38" s="9" t="s">
        <v>27</v>
      </c>
    </row>
    <row r="39" spans="1:18" x14ac:dyDescent="0.55000000000000004">
      <c r="F39" s="7"/>
      <c r="G39" s="8"/>
      <c r="H39" s="8"/>
      <c r="I39" s="8"/>
      <c r="J39" s="8"/>
      <c r="K39" s="8" t="s">
        <v>26</v>
      </c>
      <c r="L39" s="8"/>
      <c r="M39" s="8"/>
      <c r="N39" s="8"/>
      <c r="O39" s="8"/>
      <c r="P39" s="8"/>
      <c r="Q39" s="9"/>
    </row>
    <row r="40" spans="1:18" x14ac:dyDescent="0.55000000000000004">
      <c r="B40" s="1" t="s">
        <v>38</v>
      </c>
      <c r="F40" s="7"/>
      <c r="G40" s="8"/>
      <c r="H40" s="8"/>
      <c r="I40" s="8"/>
      <c r="J40" s="8"/>
      <c r="K40" s="8">
        <f>D38</f>
        <v>4</v>
      </c>
      <c r="L40" s="8"/>
      <c r="M40" s="8"/>
      <c r="N40" s="8"/>
      <c r="O40" s="8"/>
      <c r="P40" s="8"/>
      <c r="Q40" s="9"/>
    </row>
    <row r="41" spans="1:18" ht="18.5" thickBot="1" x14ac:dyDescent="0.6"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</row>
    <row r="46" spans="1:18" ht="18.5" thickBot="1" x14ac:dyDescent="0.6">
      <c r="A46" s="18"/>
      <c r="B46" s="18"/>
      <c r="C46" s="18"/>
      <c r="D46" s="19"/>
      <c r="E46" s="18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8"/>
    </row>
    <row r="47" spans="1:18" ht="18.5" thickTop="1" x14ac:dyDescent="0.55000000000000004"/>
  </sheetData>
  <mergeCells count="1">
    <mergeCell ref="F26:F31"/>
  </mergeCells>
  <phoneticPr fontId="1"/>
  <pageMargins left="0.7" right="0.7" top="0.75" bottom="0.75" header="0.3" footer="0.3"/>
  <pageSetup paperSize="9" scale="5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9"/>
  <sheetViews>
    <sheetView zoomScale="85" zoomScaleNormal="85" workbookViewId="0">
      <selection activeCell="H19" sqref="H19"/>
    </sheetView>
  </sheetViews>
  <sheetFormatPr defaultColWidth="8.58203125" defaultRowHeight="18" x14ac:dyDescent="0.55000000000000004"/>
  <cols>
    <col min="1" max="1" width="2.08203125" style="1" customWidth="1"/>
    <col min="2" max="2" width="3.08203125" style="1" bestFit="1" customWidth="1"/>
    <col min="3" max="3" width="36.83203125" style="1" bestFit="1" customWidth="1"/>
    <col min="4" max="4" width="12.1640625" style="14" bestFit="1" customWidth="1"/>
    <col min="5" max="5" width="8.58203125" style="1"/>
    <col min="6" max="6" width="34" style="3" bestFit="1" customWidth="1"/>
    <col min="7" max="7" width="3" style="3" bestFit="1" customWidth="1"/>
    <col min="8" max="8" width="9.08203125" style="3" bestFit="1" customWidth="1"/>
    <col min="9" max="9" width="16.33203125" style="3" bestFit="1" customWidth="1"/>
    <col min="10" max="10" width="3" style="3" bestFit="1" customWidth="1"/>
    <col min="11" max="11" width="11.83203125" style="3" customWidth="1"/>
    <col min="12" max="12" width="13.58203125" style="3" customWidth="1"/>
    <col min="13" max="13" width="24.25" style="3" bestFit="1" customWidth="1"/>
    <col min="14" max="14" width="11.25" style="3" bestFit="1" customWidth="1"/>
    <col min="15" max="15" width="8.58203125" style="3"/>
    <col min="16" max="16" width="11.25" style="3" bestFit="1" customWidth="1"/>
    <col min="17" max="17" width="13" style="3" customWidth="1"/>
    <col min="18" max="18" width="8.58203125" style="1"/>
    <col min="19" max="19" width="12.5" style="1" bestFit="1" customWidth="1"/>
    <col min="20" max="21" width="8.58203125" style="1"/>
    <col min="22" max="22" width="18.75" style="1" bestFit="1" customWidth="1"/>
    <col min="23" max="16384" width="8.58203125" style="1"/>
  </cols>
  <sheetData>
    <row r="1" spans="2:23" x14ac:dyDescent="0.55000000000000004">
      <c r="B1" s="1" t="s">
        <v>44</v>
      </c>
    </row>
    <row r="3" spans="2:23" x14ac:dyDescent="0.55000000000000004">
      <c r="B3" s="2" t="s">
        <v>10</v>
      </c>
      <c r="C3" s="2" t="s">
        <v>0</v>
      </c>
      <c r="D3" s="15">
        <v>30000000</v>
      </c>
      <c r="E3" s="1" t="s">
        <v>40</v>
      </c>
      <c r="F3" s="32" t="s">
        <v>46</v>
      </c>
    </row>
    <row r="4" spans="2:23" x14ac:dyDescent="0.55000000000000004">
      <c r="B4" s="2" t="s">
        <v>11</v>
      </c>
      <c r="C4" s="2" t="s">
        <v>1</v>
      </c>
      <c r="D4" s="15">
        <v>50000000</v>
      </c>
      <c r="E4" s="1" t="s">
        <v>39</v>
      </c>
      <c r="F4" s="32"/>
    </row>
    <row r="5" spans="2:23" x14ac:dyDescent="0.55000000000000004">
      <c r="F5" s="32"/>
    </row>
    <row r="6" spans="2:23" x14ac:dyDescent="0.55000000000000004">
      <c r="B6" s="21" t="s">
        <v>10</v>
      </c>
      <c r="C6" s="22" t="s">
        <v>2</v>
      </c>
      <c r="D6" s="23">
        <v>2000000</v>
      </c>
      <c r="E6" s="1" t="s">
        <v>39</v>
      </c>
      <c r="F6" s="32"/>
    </row>
    <row r="7" spans="2:23" x14ac:dyDescent="0.55000000000000004">
      <c r="B7" s="22" t="s">
        <v>11</v>
      </c>
      <c r="C7" s="22" t="s">
        <v>3</v>
      </c>
      <c r="D7" s="23">
        <v>7000000</v>
      </c>
      <c r="E7" s="1" t="s">
        <v>39</v>
      </c>
      <c r="F7" s="32"/>
    </row>
    <row r="8" spans="2:23" x14ac:dyDescent="0.55000000000000004">
      <c r="B8" s="22" t="s">
        <v>12</v>
      </c>
      <c r="C8" s="22" t="s">
        <v>4</v>
      </c>
      <c r="D8" s="23">
        <v>1500000</v>
      </c>
      <c r="E8" s="1" t="s">
        <v>39</v>
      </c>
      <c r="F8" s="32"/>
    </row>
    <row r="9" spans="2:23" x14ac:dyDescent="0.55000000000000004">
      <c r="B9" s="2" t="s">
        <v>13</v>
      </c>
      <c r="C9" s="2" t="s">
        <v>5</v>
      </c>
      <c r="D9" s="16">
        <f>D6+D7-D8</f>
        <v>7500000</v>
      </c>
      <c r="E9" s="30" t="s">
        <v>43</v>
      </c>
    </row>
    <row r="10" spans="2:23" ht="18.5" thickBot="1" x14ac:dyDescent="0.6">
      <c r="B10" s="2" t="s">
        <v>14</v>
      </c>
      <c r="C10" s="2" t="s">
        <v>6</v>
      </c>
      <c r="D10" s="15">
        <v>1300000</v>
      </c>
      <c r="E10" s="1" t="s">
        <v>39</v>
      </c>
    </row>
    <row r="11" spans="2:23" x14ac:dyDescent="0.55000000000000004">
      <c r="B11" s="2" t="s">
        <v>15</v>
      </c>
      <c r="C11" s="2" t="s">
        <v>7</v>
      </c>
      <c r="D11" s="15">
        <v>100000</v>
      </c>
      <c r="E11" s="1" t="s">
        <v>39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</row>
    <row r="12" spans="2:23" x14ac:dyDescent="0.55000000000000004">
      <c r="B12" s="2" t="s">
        <v>16</v>
      </c>
      <c r="C12" s="2" t="s">
        <v>8</v>
      </c>
      <c r="D12" s="16">
        <f>D9+D10-D11</f>
        <v>8700000</v>
      </c>
      <c r="E12" s="29" t="s">
        <v>43</v>
      </c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 t="s">
        <v>0</v>
      </c>
      <c r="T12" s="8"/>
      <c r="U12" s="8"/>
      <c r="V12" s="8"/>
      <c r="W12" s="9"/>
    </row>
    <row r="13" spans="2:23" x14ac:dyDescent="0.55000000000000004">
      <c r="B13" s="2" t="s">
        <v>17</v>
      </c>
      <c r="C13" s="2" t="s">
        <v>9</v>
      </c>
      <c r="D13" s="15">
        <v>8000000</v>
      </c>
      <c r="E13" s="1" t="s">
        <v>39</v>
      </c>
      <c r="F13" s="7"/>
      <c r="G13" s="8"/>
      <c r="H13" s="8"/>
      <c r="I13" s="8" t="s">
        <v>18</v>
      </c>
      <c r="J13" s="8"/>
      <c r="K13" s="8"/>
      <c r="L13" s="25" t="s">
        <v>34</v>
      </c>
      <c r="M13" s="26"/>
      <c r="N13" s="26" t="s">
        <v>36</v>
      </c>
      <c r="O13" s="26"/>
      <c r="P13" s="8"/>
      <c r="Q13" s="8" t="s">
        <v>19</v>
      </c>
      <c r="R13" s="8"/>
      <c r="S13" s="10">
        <f>D3</f>
        <v>30000000</v>
      </c>
      <c r="T13" s="8"/>
      <c r="U13" s="8"/>
      <c r="V13" s="8"/>
      <c r="W13" s="9"/>
    </row>
    <row r="14" spans="2:23" x14ac:dyDescent="0.55000000000000004">
      <c r="B14" s="22" t="s">
        <v>30</v>
      </c>
      <c r="C14" s="22" t="s">
        <v>28</v>
      </c>
      <c r="D14" s="23">
        <v>50000</v>
      </c>
      <c r="E14" s="24" t="s">
        <v>39</v>
      </c>
      <c r="F14" s="7"/>
      <c r="G14" s="8"/>
      <c r="H14" s="8" t="s">
        <v>23</v>
      </c>
      <c r="I14" s="8">
        <f>D12</f>
        <v>8700000</v>
      </c>
      <c r="J14" s="8" t="s">
        <v>32</v>
      </c>
      <c r="K14" s="17" t="s">
        <v>33</v>
      </c>
      <c r="L14" s="26">
        <f>D15</f>
        <v>100000</v>
      </c>
      <c r="M14" s="27" t="s">
        <v>35</v>
      </c>
      <c r="N14" s="26">
        <f>D14</f>
        <v>50000</v>
      </c>
      <c r="O14" s="26" t="s">
        <v>37</v>
      </c>
      <c r="P14" s="8" t="s">
        <v>22</v>
      </c>
      <c r="Q14" s="8">
        <f>D13</f>
        <v>8000000</v>
      </c>
      <c r="R14" s="8" t="s">
        <v>25</v>
      </c>
      <c r="S14" s="8" t="s">
        <v>20</v>
      </c>
      <c r="T14" s="8"/>
      <c r="U14" s="8"/>
      <c r="V14" s="8"/>
      <c r="W14" s="9"/>
    </row>
    <row r="15" spans="2:23" x14ac:dyDescent="0.55000000000000004">
      <c r="B15" s="22" t="s">
        <v>31</v>
      </c>
      <c r="C15" s="22" t="s">
        <v>29</v>
      </c>
      <c r="D15" s="23">
        <v>100000</v>
      </c>
      <c r="E15" s="24" t="s">
        <v>39</v>
      </c>
      <c r="F15" s="7" t="s">
        <v>21</v>
      </c>
      <c r="G15" s="8" t="s">
        <v>24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>D4</f>
        <v>50000000</v>
      </c>
      <c r="T15" s="10"/>
      <c r="U15" s="8" t="s">
        <v>24</v>
      </c>
      <c r="V15" s="8">
        <f>((I14+(L14-N14)+Q14)*(S13/S15))/L17</f>
        <v>5025000</v>
      </c>
      <c r="W15" s="9" t="s">
        <v>27</v>
      </c>
    </row>
    <row r="16" spans="2:23" x14ac:dyDescent="0.55000000000000004">
      <c r="F16" s="7"/>
      <c r="G16" s="8"/>
      <c r="H16" s="8"/>
      <c r="I16" s="8"/>
      <c r="J16" s="8"/>
      <c r="K16" s="8"/>
      <c r="L16" s="8" t="s">
        <v>26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spans="2:23" x14ac:dyDescent="0.55000000000000004">
      <c r="B17" s="2"/>
      <c r="C17" s="2" t="s">
        <v>26</v>
      </c>
      <c r="D17" s="15">
        <v>2</v>
      </c>
      <c r="E17" s="24" t="s">
        <v>39</v>
      </c>
      <c r="F17" s="7"/>
      <c r="G17" s="8"/>
      <c r="H17" s="8"/>
      <c r="I17" s="8"/>
      <c r="J17" s="8"/>
      <c r="K17" s="8"/>
      <c r="L17" s="8">
        <f>D17</f>
        <v>2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2:23" ht="18.5" thickBot="1" x14ac:dyDescent="0.6"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</row>
    <row r="19" spans="2:23" x14ac:dyDescent="0.55000000000000004">
      <c r="B19" s="1" t="s">
        <v>38</v>
      </c>
    </row>
  </sheetData>
  <mergeCells count="1">
    <mergeCell ref="F3:F8"/>
  </mergeCells>
  <phoneticPr fontId="1"/>
  <pageMargins left="0.7" right="0.7" top="0.75" bottom="0.75" header="0.3" footer="0.3"/>
  <pageSetup paperSize="8" scale="5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view="pageBreakPreview" zoomScale="60" zoomScaleNormal="85" workbookViewId="0">
      <selection activeCell="F3" sqref="F3:F8"/>
    </sheetView>
  </sheetViews>
  <sheetFormatPr defaultColWidth="8.58203125" defaultRowHeight="18" x14ac:dyDescent="0.55000000000000004"/>
  <cols>
    <col min="1" max="1" width="3" style="1" customWidth="1"/>
    <col min="2" max="2" width="3.08203125" style="1" bestFit="1" customWidth="1"/>
    <col min="3" max="3" width="36.83203125" style="1" bestFit="1" customWidth="1"/>
    <col min="4" max="4" width="10.58203125" style="14" bestFit="1" customWidth="1"/>
    <col min="5" max="5" width="8.58203125" style="1"/>
    <col min="6" max="6" width="34" style="3" bestFit="1" customWidth="1"/>
    <col min="7" max="7" width="3" style="3" bestFit="1" customWidth="1"/>
    <col min="8" max="8" width="9.08203125" style="3" bestFit="1" customWidth="1"/>
    <col min="9" max="9" width="16.33203125" style="3" bestFit="1" customWidth="1"/>
    <col min="10" max="10" width="3" style="3" bestFit="1" customWidth="1"/>
    <col min="11" max="11" width="11.83203125" style="3" customWidth="1"/>
    <col min="12" max="12" width="13.58203125" style="3" customWidth="1"/>
    <col min="13" max="13" width="24.25" style="3" bestFit="1" customWidth="1"/>
    <col min="14" max="14" width="11.25" style="3" bestFit="1" customWidth="1"/>
    <col min="15" max="15" width="8.58203125" style="3"/>
    <col min="16" max="16" width="11.25" style="3" bestFit="1" customWidth="1"/>
    <col min="17" max="17" width="13" style="3" customWidth="1"/>
    <col min="18" max="16384" width="8.58203125" style="1"/>
  </cols>
  <sheetData>
    <row r="1" spans="2:17" x14ac:dyDescent="0.55000000000000004">
      <c r="B1" s="1" t="s">
        <v>45</v>
      </c>
    </row>
    <row r="3" spans="2:17" x14ac:dyDescent="0.55000000000000004">
      <c r="B3" s="2"/>
      <c r="C3" s="2" t="s">
        <v>0</v>
      </c>
      <c r="D3" s="15">
        <v>10000000</v>
      </c>
      <c r="E3" s="1" t="s">
        <v>39</v>
      </c>
      <c r="F3" s="32" t="s">
        <v>46</v>
      </c>
    </row>
    <row r="4" spans="2:17" x14ac:dyDescent="0.55000000000000004">
      <c r="B4" s="2"/>
      <c r="C4" s="2" t="s">
        <v>1</v>
      </c>
      <c r="D4" s="31">
        <v>10000000</v>
      </c>
      <c r="E4" s="1" t="s">
        <v>39</v>
      </c>
      <c r="F4" s="32"/>
    </row>
    <row r="5" spans="2:17" x14ac:dyDescent="0.55000000000000004">
      <c r="F5" s="32"/>
    </row>
    <row r="6" spans="2:17" x14ac:dyDescent="0.55000000000000004">
      <c r="B6" s="2" t="s">
        <v>10</v>
      </c>
      <c r="C6" s="2" t="s">
        <v>2</v>
      </c>
      <c r="D6" s="15">
        <v>9000000</v>
      </c>
      <c r="E6" s="1" t="s">
        <v>39</v>
      </c>
      <c r="F6" s="32"/>
    </row>
    <row r="7" spans="2:17" x14ac:dyDescent="0.55000000000000004">
      <c r="B7" s="2" t="s">
        <v>11</v>
      </c>
      <c r="C7" s="2" t="s">
        <v>3</v>
      </c>
      <c r="D7" s="15">
        <v>6000000</v>
      </c>
      <c r="E7" s="1" t="s">
        <v>39</v>
      </c>
      <c r="F7" s="32"/>
    </row>
    <row r="8" spans="2:17" x14ac:dyDescent="0.55000000000000004">
      <c r="B8" s="2" t="s">
        <v>12</v>
      </c>
      <c r="C8" s="2" t="s">
        <v>4</v>
      </c>
      <c r="D8" s="15">
        <v>200000</v>
      </c>
      <c r="E8" s="1" t="s">
        <v>39</v>
      </c>
      <c r="F8" s="32"/>
    </row>
    <row r="9" spans="2:17" x14ac:dyDescent="0.55000000000000004">
      <c r="B9" s="2" t="s">
        <v>13</v>
      </c>
      <c r="C9" s="2" t="s">
        <v>5</v>
      </c>
      <c r="D9" s="16">
        <f>D6+D7-D8</f>
        <v>14800000</v>
      </c>
      <c r="E9" s="1" t="s">
        <v>43</v>
      </c>
    </row>
    <row r="10" spans="2:17" ht="18.5" thickBot="1" x14ac:dyDescent="0.6">
      <c r="B10" s="2" t="s">
        <v>14</v>
      </c>
      <c r="C10" s="2" t="s">
        <v>6</v>
      </c>
      <c r="D10" s="15">
        <v>1000000</v>
      </c>
      <c r="E10" s="1" t="s">
        <v>39</v>
      </c>
    </row>
    <row r="11" spans="2:17" x14ac:dyDescent="0.55000000000000004">
      <c r="B11" s="2" t="s">
        <v>15</v>
      </c>
      <c r="C11" s="2" t="s">
        <v>7</v>
      </c>
      <c r="D11" s="15">
        <v>500000</v>
      </c>
      <c r="E11" s="1" t="s">
        <v>39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</row>
    <row r="12" spans="2:17" x14ac:dyDescent="0.55000000000000004">
      <c r="B12" s="2" t="s">
        <v>16</v>
      </c>
      <c r="C12" s="2" t="s">
        <v>8</v>
      </c>
      <c r="D12" s="16">
        <f>D9+D10-D11</f>
        <v>15300000</v>
      </c>
      <c r="E12" s="1" t="s">
        <v>43</v>
      </c>
      <c r="F12" s="7"/>
      <c r="G12" s="8"/>
      <c r="H12" s="8"/>
      <c r="I12" s="8"/>
      <c r="J12" s="8"/>
      <c r="K12" s="8"/>
      <c r="L12" s="8"/>
      <c r="M12" s="8" t="s">
        <v>0</v>
      </c>
      <c r="N12" s="8"/>
      <c r="O12" s="8"/>
      <c r="P12" s="8"/>
      <c r="Q12" s="9"/>
    </row>
    <row r="13" spans="2:17" x14ac:dyDescent="0.55000000000000004">
      <c r="B13" s="2" t="s">
        <v>17</v>
      </c>
      <c r="C13" s="28" t="s">
        <v>9</v>
      </c>
      <c r="D13" s="15">
        <v>4000000</v>
      </c>
      <c r="E13" s="1" t="s">
        <v>39</v>
      </c>
      <c r="F13" s="7"/>
      <c r="G13" s="8"/>
      <c r="H13" s="8"/>
      <c r="I13" s="8" t="s">
        <v>18</v>
      </c>
      <c r="J13" s="8"/>
      <c r="K13" s="8" t="s">
        <v>19</v>
      </c>
      <c r="L13" s="8"/>
      <c r="M13" s="10">
        <f>D3</f>
        <v>10000000</v>
      </c>
      <c r="N13" s="8"/>
      <c r="O13" s="8"/>
      <c r="P13" s="8"/>
      <c r="Q13" s="9"/>
    </row>
    <row r="14" spans="2:17" x14ac:dyDescent="0.55000000000000004">
      <c r="F14" s="7"/>
      <c r="G14" s="8"/>
      <c r="H14" s="8" t="s">
        <v>23</v>
      </c>
      <c r="I14" s="8">
        <f>D12</f>
        <v>15300000</v>
      </c>
      <c r="J14" s="8" t="s">
        <v>22</v>
      </c>
      <c r="K14" s="8">
        <f>D13</f>
        <v>4000000</v>
      </c>
      <c r="L14" s="8" t="s">
        <v>25</v>
      </c>
      <c r="M14" s="8" t="s">
        <v>20</v>
      </c>
      <c r="N14" s="8"/>
      <c r="O14" s="8"/>
      <c r="P14" s="8"/>
      <c r="Q14" s="9"/>
    </row>
    <row r="15" spans="2:17" x14ac:dyDescent="0.55000000000000004">
      <c r="B15" s="2"/>
      <c r="C15" s="2" t="s">
        <v>26</v>
      </c>
      <c r="D15" s="15">
        <v>4</v>
      </c>
      <c r="E15" s="1" t="s">
        <v>39</v>
      </c>
      <c r="F15" s="7" t="s">
        <v>21</v>
      </c>
      <c r="G15" s="8" t="s">
        <v>24</v>
      </c>
      <c r="H15" s="10"/>
      <c r="I15" s="10"/>
      <c r="J15" s="10"/>
      <c r="K15" s="10"/>
      <c r="L15" s="10"/>
      <c r="M15" s="10">
        <f>D4</f>
        <v>10000000</v>
      </c>
      <c r="N15" s="10"/>
      <c r="O15" s="8" t="s">
        <v>24</v>
      </c>
      <c r="P15" s="8">
        <f>((I14+K14)*(M13/M15))/K17</f>
        <v>4825000</v>
      </c>
      <c r="Q15" s="9" t="s">
        <v>27</v>
      </c>
    </row>
    <row r="16" spans="2:17" x14ac:dyDescent="0.55000000000000004">
      <c r="F16" s="7"/>
      <c r="G16" s="8"/>
      <c r="H16" s="8"/>
      <c r="I16" s="8"/>
      <c r="J16" s="8"/>
      <c r="K16" s="8" t="s">
        <v>26</v>
      </c>
      <c r="L16" s="8"/>
      <c r="M16" s="8"/>
      <c r="N16" s="8"/>
      <c r="O16" s="8"/>
      <c r="P16" s="8"/>
      <c r="Q16" s="9"/>
    </row>
    <row r="17" spans="1:18" x14ac:dyDescent="0.55000000000000004">
      <c r="B17" s="1" t="s">
        <v>38</v>
      </c>
      <c r="F17" s="7"/>
      <c r="G17" s="8"/>
      <c r="H17" s="8"/>
      <c r="I17" s="8"/>
      <c r="J17" s="8"/>
      <c r="K17" s="8">
        <f>D15</f>
        <v>4</v>
      </c>
      <c r="L17" s="8"/>
      <c r="M17" s="8"/>
      <c r="N17" s="8"/>
      <c r="O17" s="8"/>
      <c r="P17" s="8"/>
      <c r="Q17" s="9"/>
    </row>
    <row r="18" spans="1:18" ht="18.5" thickBot="1" x14ac:dyDescent="0.6"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23" spans="1:18" ht="18.5" thickBot="1" x14ac:dyDescent="0.6">
      <c r="A23" s="18"/>
      <c r="B23" s="18"/>
      <c r="C23" s="18"/>
      <c r="D23" s="19"/>
      <c r="E23" s="1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8"/>
    </row>
    <row r="24" spans="1:18" ht="18.5" thickTop="1" x14ac:dyDescent="0.55000000000000004"/>
  </sheetData>
  <mergeCells count="1">
    <mergeCell ref="F3:F8"/>
  </mergeCells>
  <phoneticPr fontId="1"/>
  <pageMargins left="0.7" right="0.7" top="0.75" bottom="0.75" header="0.3" footer="0.3"/>
  <pageSetup paperSize="9" scale="5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9"/>
  <sheetViews>
    <sheetView workbookViewId="0">
      <selection activeCell="B27" sqref="B27:M29"/>
    </sheetView>
  </sheetViews>
  <sheetFormatPr defaultRowHeight="18" x14ac:dyDescent="0.55000000000000004"/>
  <sheetData>
    <row r="1" spans="2:2" x14ac:dyDescent="0.55000000000000004">
      <c r="B1" t="s">
        <v>47</v>
      </c>
    </row>
    <row r="27" spans="2:13" x14ac:dyDescent="0.55000000000000004">
      <c r="B27" s="33" t="s">
        <v>48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2:13" x14ac:dyDescent="0.55000000000000004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2:13" x14ac:dyDescent="0.55000000000000004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</sheetData>
  <mergeCells count="1">
    <mergeCell ref="B27:M29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49" r:id="rId4">
          <objectPr defaultSize="0" r:id="rId5">
            <anchor moveWithCells="1">
              <from>
                <xdr:col>1</xdr:col>
                <xdr:colOff>146050</xdr:colOff>
                <xdr:row>1</xdr:row>
                <xdr:rowOff>76200</xdr:rowOff>
              </from>
              <to>
                <xdr:col>12</xdr:col>
                <xdr:colOff>622300</xdr:colOff>
                <xdr:row>25</xdr:row>
                <xdr:rowOff>31750</xdr:rowOff>
              </to>
            </anchor>
          </objectPr>
        </oleObject>
      </mc:Choice>
      <mc:Fallback>
        <oleObject progId="Acrobat Document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その他法人</vt:lpstr>
      <vt:lpstr>集落営農法人版</vt:lpstr>
      <vt:lpstr>その他法人 (記入例)</vt:lpstr>
      <vt:lpstr>集落営農法人版 (記入例)</vt:lpstr>
      <vt:lpstr>所得水準の算出方法(法人)考え方</vt:lpstr>
      <vt:lpstr>集落営農法人版!Print_Area</vt:lpstr>
      <vt:lpstr>'集落営農法人版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晃昌</dc:creator>
  <cp:lastModifiedBy>松本　晃昌</cp:lastModifiedBy>
  <cp:lastPrinted>2025-07-01T04:32:07Z</cp:lastPrinted>
  <dcterms:created xsi:type="dcterms:W3CDTF">2024-12-20T09:22:28Z</dcterms:created>
  <dcterms:modified xsi:type="dcterms:W3CDTF">2025-12-25T00:47:06Z</dcterms:modified>
</cp:coreProperties>
</file>