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課マイドキュ\12公表関係\04財政状況等一覧表\☆R1年度決算（財政状況資料集）\0913県照会\【財政状況資料集】_282014_姫路市_2019\"/>
    </mc:Choice>
  </mc:AlternateContent>
  <bookViews>
    <workbookView xWindow="0" yWindow="0" windowWidth="15360" windowHeight="7632"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s="1"/>
  <c r="AM35" i="10" s="1"/>
  <c r="AM36" i="10" s="1"/>
  <c r="BE34" i="10" l="1"/>
  <c r="CO34" i="10" s="1"/>
  <c r="CO35" i="10" s="1"/>
  <c r="CO36" i="10" s="1"/>
  <c r="CO37" i="10" s="1"/>
  <c r="CO38" i="10" s="1"/>
  <c r="CO39" i="10" s="1"/>
  <c r="CO40" i="10" s="1"/>
  <c r="CO41"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<sst xmlns="http://schemas.openxmlformats.org/spreadsheetml/2006/main" count="1087" uniqueCount="642">
  <si>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</si>
  <si>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</si>
  <si>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</si>
  <si>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</si>
  <si>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</si>
  <si>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</si>
  <si>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</si>
  <si>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</si>
  <si>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</si>
  <si>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</si>
  <si>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</si>
  <si>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</si>
  <si>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</si>
  <si>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</si>
  <si>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</si>
  <si>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</si>
  <si>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</si>
  <si>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</si>
  <si>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</si>
  <si>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</si>
  <si>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</si>
  <si>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</si>
  <si>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</si>
  <si>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</si>
  <si>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</si>
  <si>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</si>
  <si>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</si>
  <si>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</si>
  <si>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</si>
  <si>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</si>
  <si>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</si>
  <si>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</si>
  <si>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</si>
  <si>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</si>
  <si>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</si>
  <si>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</si>
  <si>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</si>
  <si>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</si>
  <si>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</si>
  <si>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</si>
  <si>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</si>
  <si>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</si>
  <si>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</si>
  <si>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</si>
  <si>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</si>
  <si>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</si>
  <si>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</si>
  <si>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</si>
  <si>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</si>
  <si>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</si>
  <si>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</si>
  <si>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</si>
  <si>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</si>
  <si>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</si>
  <si>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</si>
  <si>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</si>
  <si>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</si>
  <si>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</si>
  <si>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</si>
  <si>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</si>
  <si>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</si>
  <si>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</si>
  <si>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</si>
  <si>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</si>
  <si>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</si>
  <si>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</si>
  <si>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</si>
  <si>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</si>
  <si>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</si>
  <si>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</si>
  <si>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</si>
  <si>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</si>
  <si>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</si>
  <si>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</si>
  <si>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</si>
  <si>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</si>
  <si>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</si>
  <si>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</si>
  <si>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</si>
  <si>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</si>
  <si>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</si>
  <si>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</si>
  <si>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</si>
  <si>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</si>
  <si>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</si>
  <si>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</si>
  <si>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</si>
  <si>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</si>
  <si>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</si>
  <si>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</si>
  <si>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</si>
  <si>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</si>
  <si>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</si>
  <si>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</si>
  <si>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</si>
  <si>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</si>
  <si>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</si>
  <si>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</si>
  <si>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</si>
  <si>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</si>
  <si>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</si>
  <si>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</si>
  <si>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</si>
  <si>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</si>
  <si>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</si>
  <si>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</si>
  <si>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</si>
  <si>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</si>
  <si>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</si>
  <si>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</si>
  <si>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</si>
  <si>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</si>
  <si>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</si>
  <si>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</si>
  <si>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</si>
  <si>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</si>
  <si>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</si>
  <si>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</si>
  <si>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</si>
  <si>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</si>
  <si>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</si>
  <si>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</si>
  <si>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</si>
  <si>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</si>
  <si>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</si>
  <si>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</si>
  <si>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</si>
  <si>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</si>
  <si>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</si>
  <si>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</si>
  <si>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</si>
  <si>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</si>
  <si>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</si>
  <si>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</si>
  <si>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</si>
  <si>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</si>
  <si>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</si>
  <si>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</si>
  <si>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</si>
  <si>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</si>
  <si>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</si>
  <si>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</si>
  <si>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</si>
  <si>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</si>
  <si>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</si>
  <si>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</si>
  <si>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</si>
  <si>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</si>
  <si>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</si>
  <si>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</si>
  <si>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</si>
  <si>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</si>
  <si>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</si>
  <si>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</si>
  <si>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</si>
  <si>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</si>
  <si>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</si>
  <si>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</si>
  <si>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</si>
  <si>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</si>
  <si>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</si>
  <si>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</si>
  <si>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</si>
  <si>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</si>
  <si>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</si>
  <si>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</si>
  <si>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</si>
  <si>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</si>
  <si>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</si>
  <si>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</si>
  <si>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</si>
  <si>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</si>
  <si>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</si>
  <si>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</si>
  <si>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</si>
  <si>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</si>
  <si>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</si>
  <si>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</si>
  <si>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</si>
  <si>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</si>
  <si>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</si>
  <si>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</si>
  <si>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</si>
  <si>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</si>
  <si>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</si>
  <si>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</si>
  <si>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</si>
  <si>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</si>
  <si>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</si>
  <si>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</si>
  <si>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</si>
  <si>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</si>
  <si>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</si>
  <si>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</si>
  <si>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</si>
  <si>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</si>
  <si>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</si>
  <si>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</si>
  <si>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</si>
  <si>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</si>
  <si>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</si>
  <si>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</si>
  <si>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</si>
  <si>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</si>
  <si>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</si>
  <si>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</si>
  <si>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</si>
  <si>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</si>
  <si>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</si>
  <si>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</si>
  <si>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</si>
  <si>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</si>
  <si>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</si>
  <si>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</si>
  <si>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</si>
  <si>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</si>
  <si>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</si>
  <si>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兵庫県姫路市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</si>
  <si>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</si>
  <si>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</si>
  <si>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</si>
  <si>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</si>
  <si>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</si>
  <si>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</si>
  <si>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</si>
  <si>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</si>
  <si>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</si>
  <si>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</si>
  <si>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</si>
  <si>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</si>
  <si>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</si>
  <si>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</si>
  <si>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</si>
  <si>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</si>
  <si>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</si>
  <si>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</si>
  <si>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</si>
  <si>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</si>
  <si>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</si>
  <si>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</si>
  <si>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</si>
  <si>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</si>
  <si>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</si>
  <si>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</si>
  <si>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</si>
  <si>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</si>
  <si>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</si>
  <si>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</si>
  <si>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</si>
  <si>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</si>
  <si>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</si>
  <si>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</si>
  <si>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</si>
  <si>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</si>
  <si>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</si>
  <si>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</si>
  <si>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</si>
  <si>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</si>
  <si>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</si>
  <si>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</si>
  <si>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</si>
  <si>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</si>
  <si>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</si>
  <si>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</si>
  <si>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</si>
  <si>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</si>
  <si>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</si>
  <si>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</si>
  <si>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</si>
  <si>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</si>
  <si>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</si>
  <si>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t>
    <phoneticPr fontId="5"/>
  </si>
  <si>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</si>
  <si>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</si>
  <si>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</si>
  <si>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</si>
  <si>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</si>
  <si>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</si>
  <si>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</si>
  <si>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</si>
  <si>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</si>
  <si>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</si>
  <si>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</si>
  <si>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</si>
  <si>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</si>
  <si>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</si>
  <si>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</si>
  <si>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</si>
  <si>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</si>
  <si>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</si>
  <si>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</si>
  <si>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</si>
  <si>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</si>
  <si>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</si>
  <si>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</si>
  <si>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</si>
  <si>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</si>
  <si>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</si>
  <si>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</si>
  <si>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</si>
  <si>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</si>
  <si>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</si>
  <si>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</si>
  <si>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</si>
  <si>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</si>
  <si>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</si>
  <si>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</si>
  <si>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</si>
  <si>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</si>
  <si>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</si>
  <si>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</si>
  <si>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</si>
  <si>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</si>
  <si>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</si>
  <si>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</si>
  <si>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</si>
  <si>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</si>
  <si>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</si>
  <si>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</si>
  <si>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</si>
  <si>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</si>
  <si>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</si>
  <si>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</si>
  <si>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</si>
  <si>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</si>
  <si>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</si>
  <si>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</si>
  <si>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</si>
  <si>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</si>
  <si>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</si>
  <si>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</si>
  <si>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</si>
  <si>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</si>
  <si>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</si>
  <si>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</si>
  <si>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</si>
  <si>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</si>
  <si>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</si>
  <si>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</si>
  <si>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</si>
  <si>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</si>
  <si>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</si>
  <si>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</si>
  <si>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</si>
  <si>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</si>
  <si>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</si>
  <si>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</si>
  <si>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</si>
  <si>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</si>
  <si>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</si>
  <si>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</si>
  <si>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</si>
  <si>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</si>
  <si>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</si>
  <si>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</si>
  <si>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</si>
  <si>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</si>
  <si>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</si>
  <si>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</si>
  <si>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</si>
  <si>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</si>
  <si>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</si>
  <si>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</si>
  <si>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</si>
  <si>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</si>
  <si>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</si>
  <si>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</si>
  <si>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</si>
  <si>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</si>
  <si>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</si>
  <si>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</si>
  <si>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</si>
  <si>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兵庫県姫路市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</si>
  <si>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</si>
  <si>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</si>
  <si>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</si>
  <si>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</si>
  <si>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</si>
  <si>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</si>
  <si>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</si>
  <si>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</si>
  <si>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</si>
  <si>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</si>
  <si>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</si>
  <si>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</si>
  <si>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</si>
  <si>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</si>
  <si>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</si>
  <si>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</si>
  <si>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</si>
  <si>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</si>
  <si>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</si>
  <si>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</si>
  <si>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</si>
  <si>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</si>
  <si>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奨学学術振興事業特別会計</t>
    <phoneticPr fontId="5"/>
  </si>
  <si>
    <t>財政健全化調整特別会計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</si>
  <si>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</si>
  <si>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</si>
  <si>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</si>
  <si>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</si>
  <si>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</si>
  <si>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</si>
  <si>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</si>
  <si>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</si>
  <si>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</si>
  <si>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</si>
  <si>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</si>
  <si>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</si>
  <si>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</si>
  <si>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</si>
  <si>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</si>
  <si>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</si>
  <si>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</si>
  <si>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</si>
  <si>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</si>
  <si>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</si>
  <si>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</si>
  <si>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法適用企業</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</si>
  <si>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</si>
  <si>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</si>
  <si>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</si>
  <si>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</si>
  <si>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</si>
  <si>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</si>
  <si>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</si>
  <si>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</si>
  <si>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</si>
  <si>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</si>
  <si>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</si>
  <si>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</si>
  <si>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</si>
  <si>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</si>
  <si>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</si>
  <si>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</si>
  <si>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</si>
  <si>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</si>
  <si>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</si>
  <si>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</si>
  <si>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</si>
  <si>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</si>
  <si>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</si>
  <si>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</si>
  <si>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</si>
  <si>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</si>
  <si>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</si>
  <si>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</si>
  <si>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</si>
  <si>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</si>
  <si>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</si>
  <si>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</si>
  <si>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</si>
  <si>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</si>
  <si>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</si>
  <si>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</si>
  <si>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</si>
  <si>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</si>
  <si>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</si>
  <si>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</si>
  <si>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</si>
  <si>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</si>
  <si>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</si>
  <si>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</si>
  <si>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</si>
  <si>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</si>
  <si>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</si>
  <si>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</si>
  <si>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</si>
  <si>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</si>
  <si>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</si>
  <si>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</si>
  <si>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</si>
  <si>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</si>
  <si>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</si>
  <si>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</si>
  <si>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</si>
  <si>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</si>
  <si>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</si>
  <si>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</si>
  <si>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</si>
  <si>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</si>
  <si>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</si>
  <si>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</si>
  <si>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</si>
  <si>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</si>
  <si>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</si>
  <si>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</si>
  <si>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</si>
  <si>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</si>
  <si>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</si>
  <si>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</si>
  <si>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</si>
  <si>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</si>
  <si>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</si>
  <si>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</si>
  <si>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</si>
  <si>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</si>
  <si>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</si>
  <si>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</si>
  <si>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</si>
  <si>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</si>
  <si>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</si>
  <si>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</si>
  <si>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</si>
  <si>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</si>
  <si>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</si>
  <si>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</si>
  <si>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</si>
  <si>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</si>
  <si>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</si>
  <si>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</si>
  <si>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</si>
  <si>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</si>
  <si>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</si>
  <si>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</si>
  <si>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</si>
  <si>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</si>
  <si>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</si>
  <si>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</si>
  <si>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</si>
  <si>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</si>
  <si>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</si>
  <si>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</si>
  <si>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</si>
  <si>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</si>
  <si>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</si>
  <si>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</si>
  <si>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</si>
  <si>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</si>
  <si>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</si>
  <si>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</si>
  <si>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</si>
  <si>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</si>
  <si>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</si>
  <si>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</si>
  <si>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</si>
  <si>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</si>
  <si>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</si>
  <si>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</si>
  <si>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</si>
  <si>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</si>
  <si>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</si>
  <si>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</si>
  <si>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</si>
  <si>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</si>
  <si>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</si>
  <si>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</si>
  <si>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</si>
  <si>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</si>
  <si>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</si>
  <si>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</si>
  <si>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</si>
  <si>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</si>
  <si>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</si>
  <si>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</si>
  <si>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</si>
  <si>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</si>
  <si>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</si>
  <si>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</si>
  <si>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</si>
  <si>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</si>
  <si>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</si>
  <si>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</si>
  <si>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</si>
  <si>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</si>
  <si>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</si>
  <si>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</si>
  <si>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</si>
  <si>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</si>
  <si>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</si>
  <si>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</si>
  <si>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</si>
  <si>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</si>
  <si>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</si>
  <si>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</si>
  <si>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</si>
  <si>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</si>
  <si>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0.02</t>
  </si>
  <si>
    <t>水道事業会計</t>
  </si>
  <si>
    <t>一般会計</t>
  </si>
  <si>
    <t>都市開発整備事業会計</t>
  </si>
  <si>
    <t>下水道事業会計</t>
  </si>
  <si>
    <t>国民健康保険事業特別会計</t>
  </si>
  <si>
    <t>卸売市場事業特別会計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</si>
  <si>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</si>
  <si>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</si>
  <si>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</si>
  <si>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</si>
  <si>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</si>
  <si>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</si>
  <si>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</si>
  <si>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</si>
  <si>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</si>
  <si>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</si>
  <si>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加古川市外二市共有公会堂事務組合</t>
    <rPh sb="0" eb="4">
      <t>カコガワシ</t>
    </rPh>
    <rPh sb="4" eb="5">
      <t>ガイ</t>
    </rPh>
    <rPh sb="5" eb="7">
      <t>ニシ</t>
    </rPh>
    <rPh sb="7" eb="9">
      <t>キョウユウ</t>
    </rPh>
    <rPh sb="9" eb="12">
      <t>コウカイドウ</t>
    </rPh>
    <rPh sb="12" eb="14">
      <t>ジム</t>
    </rPh>
    <rPh sb="14" eb="16">
      <t>クミアイ</t>
    </rPh>
    <phoneticPr fontId="2"/>
  </si>
  <si>
    <t>-</t>
    <phoneticPr fontId="2"/>
  </si>
  <si>
    <t>市川町外三ヶ市町共有財産事務組合</t>
    <rPh sb="0" eb="2">
      <t>イチカワ</t>
    </rPh>
    <rPh sb="2" eb="3">
      <t>チョウ</t>
    </rPh>
    <rPh sb="3" eb="4">
      <t>ガイ</t>
    </rPh>
    <rPh sb="4" eb="5">
      <t>サン</t>
    </rPh>
    <rPh sb="6" eb="8">
      <t>シチョウ</t>
    </rPh>
    <rPh sb="8" eb="10">
      <t>キョウユウ</t>
    </rPh>
    <rPh sb="10" eb="12">
      <t>ザイサン</t>
    </rPh>
    <rPh sb="12" eb="14">
      <t>ジム</t>
    </rPh>
    <rPh sb="14" eb="16">
      <t>クミアイ</t>
    </rPh>
    <phoneticPr fontId="2"/>
  </si>
  <si>
    <t>中播衛生施設事務組合</t>
    <rPh sb="0" eb="2">
      <t>チュウバン</t>
    </rPh>
    <rPh sb="2" eb="4">
      <t>エイセイ</t>
    </rPh>
    <rPh sb="4" eb="6">
      <t>シセツ</t>
    </rPh>
    <rPh sb="6" eb="8">
      <t>ジム</t>
    </rPh>
    <rPh sb="8" eb="10">
      <t>クミアイ</t>
    </rPh>
    <phoneticPr fontId="2"/>
  </si>
  <si>
    <t>-</t>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</si>
  <si>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</si>
  <si>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0">
      <t>ジム</t>
    </rPh>
    <rPh sb="10" eb="12">
      <t>クミアイ</t>
    </rPh>
    <phoneticPr fontId="2"/>
  </si>
  <si>
    <t>中播農業共済事務組合</t>
    <rPh sb="0" eb="2">
      <t>チュウバン</t>
    </rPh>
    <rPh sb="2" eb="4">
      <t>ノウギョウ</t>
    </rPh>
    <rPh sb="4" eb="6">
      <t>キョウサイ</t>
    </rPh>
    <rPh sb="6" eb="8">
      <t>ジム</t>
    </rPh>
    <rPh sb="8" eb="10">
      <t>クミアイ</t>
    </rPh>
    <phoneticPr fontId="2"/>
  </si>
  <si>
    <t>くれさか環境事務組合</t>
    <rPh sb="4" eb="6">
      <t>カンキョウ</t>
    </rPh>
    <rPh sb="6" eb="8">
      <t>ジム</t>
    </rPh>
    <rPh sb="8" eb="10">
      <t>クミアイ</t>
    </rPh>
    <phoneticPr fontId="2"/>
  </si>
  <si>
    <t>にしはりま環境事務組合</t>
    <rPh sb="5" eb="7">
      <t>カンキョウ</t>
    </rPh>
    <rPh sb="7" eb="9">
      <t>ジム</t>
    </rPh>
    <rPh sb="9" eb="11">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</si>
  <si>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</si>
  <si>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15" eb="17">
      <t>トクベツ</t>
    </rPh>
    <phoneticPr fontId="2"/>
  </si>
  <si>
    <t>-</t>
    <phoneticPr fontId="2"/>
  </si>
  <si>
    <t>（公財）姫路市救急医療協会</t>
    <rPh sb="1" eb="3">
      <t>コウザイ</t>
    </rPh>
    <rPh sb="4" eb="7">
      <t>ヒメジシ</t>
    </rPh>
    <rPh sb="7" eb="9">
      <t>キュウキュウ</t>
    </rPh>
    <rPh sb="9" eb="11">
      <t>イリョウ</t>
    </rPh>
    <rPh sb="11" eb="13">
      <t>キョウカイ</t>
    </rPh>
    <phoneticPr fontId="2"/>
  </si>
  <si>
    <t>（公財）姫路市中小企業共済センター</t>
    <rPh sb="1" eb="3">
      <t>コウザイ</t>
    </rPh>
    <rPh sb="4" eb="7">
      <t>ヒメジシ</t>
    </rPh>
    <rPh sb="7" eb="9">
      <t>チュウショウ</t>
    </rPh>
    <rPh sb="9" eb="11">
      <t>キギョウ</t>
    </rPh>
    <rPh sb="11" eb="13">
      <t>キョウサイ</t>
    </rPh>
    <phoneticPr fontId="2"/>
  </si>
  <si>
    <t>（公財）姫路・西はりま地場産業センター</t>
    <rPh sb="1" eb="3">
      <t>コウザイ</t>
    </rPh>
    <rPh sb="4" eb="6">
      <t>ヒメジ</t>
    </rPh>
    <rPh sb="7" eb="8">
      <t>ニシ</t>
    </rPh>
    <rPh sb="11" eb="13">
      <t>ジバ</t>
    </rPh>
    <rPh sb="13" eb="15">
      <t>サンギョウ</t>
    </rPh>
    <phoneticPr fontId="2"/>
  </si>
  <si>
    <t>（一財）姫路市まちづくり振興機構</t>
    <rPh sb="1" eb="2">
      <t>イチ</t>
    </rPh>
    <rPh sb="2" eb="3">
      <t>ザイ</t>
    </rPh>
    <rPh sb="4" eb="7">
      <t>ヒメジシ</t>
    </rPh>
    <rPh sb="12" eb="14">
      <t>シンコウ</t>
    </rPh>
    <rPh sb="14" eb="16">
      <t>キコウ</t>
    </rPh>
    <phoneticPr fontId="2"/>
  </si>
  <si>
    <t>姫路ウォーターフロント㈱</t>
    <rPh sb="0" eb="2">
      <t>ヒメジ</t>
    </rPh>
    <phoneticPr fontId="2"/>
  </si>
  <si>
    <t>アイシーエス姫路市ウェルフェアー㈱</t>
    <rPh sb="6" eb="9">
      <t>ヒメジシ</t>
    </rPh>
    <phoneticPr fontId="2"/>
  </si>
  <si>
    <t>イーグレひめじ管理㈱</t>
    <rPh sb="7" eb="9">
      <t>カンリ</t>
    </rPh>
    <phoneticPr fontId="2"/>
  </si>
  <si>
    <t>㈱姫路ポートセンター</t>
    <rPh sb="1" eb="3">
      <t>ヒメジ</t>
    </rPh>
    <phoneticPr fontId="2"/>
  </si>
  <si>
    <t>-</t>
    <phoneticPr fontId="2"/>
  </si>
  <si>
    <t>-</t>
    <phoneticPr fontId="2"/>
  </si>
  <si>
    <t>-</t>
    <phoneticPr fontId="2"/>
  </si>
  <si>
    <t>-</t>
    <phoneticPr fontId="2"/>
  </si>
  <si>
    <t>-</t>
    <phoneticPr fontId="2"/>
  </si>
  <si>
    <t>-</t>
    <phoneticPr fontId="2"/>
  </si>
  <si>
    <t>-</t>
    <phoneticPr fontId="2"/>
  </si>
  <si>
    <t>-</t>
    <phoneticPr fontId="2"/>
  </si>
  <si>
    <t>21世紀都市創造基金</t>
    <rPh sb="2" eb="4">
      <t>セイキ</t>
    </rPh>
    <rPh sb="4" eb="6">
      <t>トシ</t>
    </rPh>
    <rPh sb="6" eb="8">
      <t>ソウゾウ</t>
    </rPh>
    <rPh sb="8" eb="10">
      <t>キキン</t>
    </rPh>
    <phoneticPr fontId="5"/>
  </si>
  <si>
    <t>特別会計等財政健全化調整基金</t>
    <rPh sb="0" eb="2">
      <t>トクベツ</t>
    </rPh>
    <rPh sb="2" eb="4">
      <t>カイケイ</t>
    </rPh>
    <rPh sb="4" eb="5">
      <t>トウ</t>
    </rPh>
    <rPh sb="5" eb="7">
      <t>ザイセイ</t>
    </rPh>
    <rPh sb="7" eb="10">
      <t>ケンゼンカ</t>
    </rPh>
    <rPh sb="10" eb="12">
      <t>チョウセイ</t>
    </rPh>
    <rPh sb="12" eb="14">
      <t>キキン</t>
    </rPh>
    <phoneticPr fontId="5"/>
  </si>
  <si>
    <t>地域振興基金</t>
    <rPh sb="0" eb="2">
      <t>チイキ</t>
    </rPh>
    <rPh sb="2" eb="4">
      <t>シンコウ</t>
    </rPh>
    <rPh sb="4" eb="6">
      <t>キキン</t>
    </rPh>
    <phoneticPr fontId="5"/>
  </si>
  <si>
    <t>愛の基金</t>
    <rPh sb="0" eb="1">
      <t>アイ</t>
    </rPh>
    <rPh sb="2" eb="4">
      <t>キキン</t>
    </rPh>
    <phoneticPr fontId="5"/>
  </si>
  <si>
    <t>緑化基金</t>
    <rPh sb="0" eb="2">
      <t>リョッカ</t>
    </rPh>
    <rPh sb="2" eb="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</si>
  <si>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</si>
  <si>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</si>
  <si>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</si>
  <si>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</si>
  <si>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</si>
  <si>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内平均を下回っているが、有形固定資産減価償却率はこれを上回っている。既存施設の老朽化が進んでおり、対策について計画的に取り組む必要がある。また、本市においては今後、文化コンベンションセンター建設工事の本格実施や手柄山中央公園の再整備など、大規模投資事業の執行が控えていることから、これまで以上にコストの縮減と公共事業の平準化を図り、公共施設の適正管理に努める必要がある。</t>
    <rPh sb="0" eb="2">
      <t>ショウライ</t>
    </rPh>
    <rPh sb="2" eb="4">
      <t>フタン</t>
    </rPh>
    <rPh sb="4" eb="6">
      <t>ヒリツ</t>
    </rPh>
    <rPh sb="11" eb="13">
      <t>ルイジ</t>
    </rPh>
    <rPh sb="13" eb="15">
      <t>ダンタイ</t>
    </rPh>
    <rPh sb="15" eb="16">
      <t>ナイ</t>
    </rPh>
    <rPh sb="16" eb="18">
      <t>ヘイキン</t>
    </rPh>
    <rPh sb="19" eb="21">
      <t>シタマワ</t>
    </rPh>
    <rPh sb="27" eb="29">
      <t>ユウケイ</t>
    </rPh>
    <rPh sb="29" eb="31">
      <t>コテイ</t>
    </rPh>
    <rPh sb="31" eb="33">
      <t>シサン</t>
    </rPh>
    <rPh sb="33" eb="38">
      <t>ゲンカショウキャクリツ</t>
    </rPh>
    <rPh sb="42" eb="44">
      <t>ウワマワ</t>
    </rPh>
    <rPh sb="49" eb="51">
      <t>キゾン</t>
    </rPh>
    <rPh sb="51" eb="53">
      <t>シセツ</t>
    </rPh>
    <rPh sb="54" eb="57">
      <t>ロウキュウカ</t>
    </rPh>
    <rPh sb="58" eb="59">
      <t>スス</t>
    </rPh>
    <rPh sb="64" eb="66">
      <t>タイサク</t>
    </rPh>
    <rPh sb="70" eb="73">
      <t>ケイカクテキ</t>
    </rPh>
    <rPh sb="74" eb="75">
      <t>ト</t>
    </rPh>
    <rPh sb="76" eb="77">
      <t>ク</t>
    </rPh>
    <rPh sb="78" eb="80">
      <t>ヒツヨウ</t>
    </rPh>
    <rPh sb="87" eb="89">
      <t>ホンシ</t>
    </rPh>
    <rPh sb="94" eb="96">
      <t>コンゴ</t>
    </rPh>
    <rPh sb="97" eb="99">
      <t>ブンカ</t>
    </rPh>
    <rPh sb="110" eb="112">
      <t>ケンセツ</t>
    </rPh>
    <rPh sb="112" eb="114">
      <t>コウジ</t>
    </rPh>
    <rPh sb="115" eb="117">
      <t>ホンカク</t>
    </rPh>
    <rPh sb="117" eb="119">
      <t>ジッシ</t>
    </rPh>
    <rPh sb="120" eb="123">
      <t>テガラヤマ</t>
    </rPh>
    <rPh sb="123" eb="125">
      <t>チュウオウ</t>
    </rPh>
    <rPh sb="125" eb="127">
      <t>コウエン</t>
    </rPh>
    <rPh sb="128" eb="131">
      <t>サイセイビ</t>
    </rPh>
    <rPh sb="134" eb="137">
      <t>ダイキボ</t>
    </rPh>
    <rPh sb="137" eb="139">
      <t>トウシ</t>
    </rPh>
    <rPh sb="139" eb="141">
      <t>ジギョウ</t>
    </rPh>
    <rPh sb="142" eb="144">
      <t>シッコウ</t>
    </rPh>
    <rPh sb="145" eb="146">
      <t>ヒカ</t>
    </rPh>
    <rPh sb="159" eb="161">
      <t>イジョウ</t>
    </rPh>
    <rPh sb="166" eb="168">
      <t>シュクゲン</t>
    </rPh>
    <rPh sb="169" eb="171">
      <t>コウキョウ</t>
    </rPh>
    <rPh sb="171" eb="173">
      <t>ジギョウ</t>
    </rPh>
    <rPh sb="174" eb="177">
      <t>ヘイジュンカ</t>
    </rPh>
    <rPh sb="178" eb="179">
      <t>ハカ</t>
    </rPh>
    <rPh sb="181" eb="183">
      <t>コウキョウ</t>
    </rPh>
    <rPh sb="183" eb="185">
      <t>シセツ</t>
    </rPh>
    <rPh sb="186" eb="188">
      <t>テキセイ</t>
    </rPh>
    <rPh sb="188" eb="190">
      <t>カンリ</t>
    </rPh>
    <rPh sb="191" eb="192">
      <t>ツト</t>
    </rPh>
    <rPh sb="194" eb="19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</si>
  <si>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</si>
  <si>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</si>
  <si>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</si>
  <si>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</si>
  <si>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</si>
  <si>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</si>
  <si>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本市は類似団体内平均を下回っており、現時点においては地方債の現在高などが近い将来に財政を圧迫する見込みは少ないと考えられる。しかし、今後は既存施設の老朽化対策や大規模投資事業の実施により、地方債の発行額の増加が見込まれることから、将来世代への過度な負担の先送りなどを行わないよう適正な財政運営に努める必要がある。</t>
    <rPh sb="0" eb="2">
      <t>ショウライ</t>
    </rPh>
    <rPh sb="2" eb="4">
      <t>フタン</t>
    </rPh>
    <rPh sb="4" eb="6">
      <t>ヒリツ</t>
    </rPh>
    <rPh sb="7" eb="9">
      <t>ジッシツ</t>
    </rPh>
    <rPh sb="9" eb="12">
      <t>コウサイヒ</t>
    </rPh>
    <rPh sb="12" eb="14">
      <t>ヒリツ</t>
    </rPh>
    <rPh sb="18" eb="20">
      <t>ホンシ</t>
    </rPh>
    <rPh sb="21" eb="23">
      <t>ルイジ</t>
    </rPh>
    <rPh sb="23" eb="25">
      <t>ダンタイ</t>
    </rPh>
    <rPh sb="25" eb="26">
      <t>ナイ</t>
    </rPh>
    <rPh sb="26" eb="28">
      <t>ヘイキン</t>
    </rPh>
    <rPh sb="29" eb="31">
      <t>シタマワ</t>
    </rPh>
    <rPh sb="36" eb="39">
      <t>ゲンジテン</t>
    </rPh>
    <rPh sb="44" eb="47">
      <t>チホウサイ</t>
    </rPh>
    <rPh sb="48" eb="51">
      <t>ゲンザイダカ</t>
    </rPh>
    <rPh sb="54" eb="55">
      <t>チカ</t>
    </rPh>
    <rPh sb="56" eb="58">
      <t>ショウライ</t>
    </rPh>
    <rPh sb="59" eb="61">
      <t>ザイセイ</t>
    </rPh>
    <rPh sb="62" eb="64">
      <t>アッパク</t>
    </rPh>
    <rPh sb="66" eb="68">
      <t>ミコ</t>
    </rPh>
    <rPh sb="70" eb="71">
      <t>スク</t>
    </rPh>
    <rPh sb="74" eb="75">
      <t>カンガ</t>
    </rPh>
    <rPh sb="84" eb="86">
      <t>コンゴ</t>
    </rPh>
    <rPh sb="87" eb="89">
      <t>キゾン</t>
    </rPh>
    <rPh sb="89" eb="91">
      <t>シセツ</t>
    </rPh>
    <rPh sb="92" eb="95">
      <t>ロウキュウカ</t>
    </rPh>
    <rPh sb="95" eb="97">
      <t>タイサク</t>
    </rPh>
    <rPh sb="98" eb="101">
      <t>ダイキボ</t>
    </rPh>
    <rPh sb="101" eb="103">
      <t>トウシ</t>
    </rPh>
    <rPh sb="103" eb="105">
      <t>ジギョウ</t>
    </rPh>
    <rPh sb="106" eb="108">
      <t>ジッシ</t>
    </rPh>
    <rPh sb="112" eb="115">
      <t>チホウサイ</t>
    </rPh>
    <rPh sb="116" eb="119">
      <t>ハッコウガク</t>
    </rPh>
    <rPh sb="120" eb="122">
      <t>ゾウカ</t>
    </rPh>
    <rPh sb="123" eb="125">
      <t>ミコ</t>
    </rPh>
    <rPh sb="133" eb="135">
      <t>ショウライ</t>
    </rPh>
    <rPh sb="135" eb="137">
      <t>セダイ</t>
    </rPh>
    <rPh sb="139" eb="141">
      <t>カド</t>
    </rPh>
    <rPh sb="142" eb="144">
      <t>フタン</t>
    </rPh>
    <rPh sb="145" eb="147">
      <t>サキオク</t>
    </rPh>
    <rPh sb="151" eb="152">
      <t>オコナ</t>
    </rPh>
    <rPh sb="157" eb="159">
      <t>テキセイ</t>
    </rPh>
    <rPh sb="160" eb="162">
      <t>ザイセイ</t>
    </rPh>
    <rPh sb="162" eb="164">
      <t>ウンエイ</t>
    </rPh>
    <rPh sb="165" eb="166">
      <t>ツト</t>
    </rPh>
    <rPh sb="168" eb="17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</si>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</sst>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A2E6-48A1-A55F-64C5DBF0F8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62493</c:v>
                </c:pt>
                <c:pt idx="1">
                  <c:v>65822</c:v>
                </c:pt>
                <c:pt idx="2">
                  <c:v>66041</c:v>
                </c:pt>
                <c:pt idx="3">
                  <c:v>56904</c:v>
                </c:pt>
                <c:pt idx="4">
                  <c:v>70573</c:v>
                </c:pt>
              </c:numCache>
            </c:numRef>
          </c:val>
          <c:smooth val="0"/>
          <c:extLst>
            <c:ext xmlns:c16="http://schemas.microsoft.com/office/drawing/2014/chart" uri="{C3380CC4-5D6E-409C-BE32-E72D297353CC}">
              <c16:uniqueId val="{00000001-A2E6-48A1-A55F-64C5DBF0F8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c:v>
                </c:pt>
                <c:pt idx="1">
                  <c:v>4.5999999999999996</c:v>
                </c:pt>
                <c:pt idx="2">
                  <c:v>4.79</c:v>
                </c:pt>
                <c:pt idx="3">
                  <c:v>4.63</c:v>
                </c:pt>
                <c:pt idx="4">
                  <c:v>4.91</c:v>
                </c:pt>
              </c:numCache>
            </c:numRef>
          </c:val>
          <c:extLst>
            <c:ext xmlns:c16="http://schemas.microsoft.com/office/drawing/2014/chart" uri="{C3380CC4-5D6E-409C-BE32-E72D297353CC}">
              <c16:uniqueId val="{00000000-DB1F-485E-9B6A-C256F5B0A6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c:v>
                </c:pt>
                <c:pt idx="1">
                  <c:v>11.79</c:v>
                </c:pt>
                <c:pt idx="2">
                  <c:v>11.93</c:v>
                </c:pt>
                <c:pt idx="3">
                  <c:v>11.95</c:v>
                </c:pt>
                <c:pt idx="4">
                  <c:v>11.92</c:v>
                </c:pt>
              </c:numCache>
            </c:numRef>
          </c:val>
          <c:extLst>
            <c:ext xmlns:c16="http://schemas.microsoft.com/office/drawing/2014/chart" uri="{C3380CC4-5D6E-409C-BE32-E72D297353CC}">
              <c16:uniqueId val="{00000001-DB1F-485E-9B6A-C256F5B0A6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2.59</c:v>
                </c:pt>
                <c:pt idx="1">
                  <c:v>-0.02</c:v>
                </c:pt>
                <c:pt idx="2">
                  <c:v>0.44</c:v>
                </c:pt>
                <c:pt idx="3">
                  <c:v>0.14000000000000001</c:v>
                </c:pt>
                <c:pt idx="4">
                  <c:v>0.63</c:v>
                </c:pt>
              </c:numCache>
            </c:numRef>
          </c:val>
          <c:smooth val="0"/>
          <c:extLst>
            <c:ext xmlns:c16="http://schemas.microsoft.com/office/drawing/2014/chart" uri="{C3380CC4-5D6E-409C-BE32-E72D297353CC}">
              <c16:uniqueId val="{00000002-DB1F-485E-9B6A-C256F5B0A6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59-420C-A476-0E38BCB6BD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59-420C-A476-0E38BCB6BD8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0.15</c:v>
                </c:pt>
                <c:pt idx="4">
                  <c:v>#N/A</c:v>
                </c:pt>
                <c:pt idx="5">
                  <c:v>0.15</c:v>
                </c:pt>
                <c:pt idx="6">
                  <c:v>#N/A</c:v>
                </c:pt>
                <c:pt idx="7">
                  <c:v>0.18</c:v>
                </c:pt>
                <c:pt idx="8">
                  <c:v>#N/A</c:v>
                </c:pt>
                <c:pt idx="9">
                  <c:v>0.17</c:v>
                </c:pt>
              </c:numCache>
            </c:numRef>
          </c:val>
          <c:extLst>
            <c:ext xmlns:c16="http://schemas.microsoft.com/office/drawing/2014/chart" uri="{C3380CC4-5D6E-409C-BE32-E72D297353CC}">
              <c16:uniqueId val="{00000002-7459-420C-A476-0E38BCB6BD8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c:v>
                </c:pt>
                <c:pt idx="4">
                  <c:v>#N/A</c:v>
                </c:pt>
                <c:pt idx="5">
                  <c:v>0</c:v>
                </c:pt>
                <c:pt idx="6">
                  <c:v>#N/A</c:v>
                </c:pt>
                <c:pt idx="7">
                  <c:v>0.14000000000000001</c:v>
                </c:pt>
                <c:pt idx="8">
                  <c:v>#N/A</c:v>
                </c:pt>
                <c:pt idx="9">
                  <c:v>0.28999999999999998</c:v>
                </c:pt>
              </c:numCache>
            </c:numRef>
          </c:val>
          <c:extLst>
            <c:ext xmlns:c16="http://schemas.microsoft.com/office/drawing/2014/chart" uri="{C3380CC4-5D6E-409C-BE32-E72D297353CC}">
              <c16:uniqueId val="{00000003-7459-420C-A476-0E38BCB6BD83}"/>
            </c:ext>
          </c:extLst>
        </c:ser>
        <c:ser>
          <c:idx val="4"/>
          <c:order val="4"/>
          <c:tx>
            <c:strRef>
              <c:f>データシート!$A$31</c:f>
              <c:strCache>
                <c:ptCount val="1"/>
                <c:pt idx="0">
                  <c:v>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0.2</c:v>
                </c:pt>
                <c:pt idx="4">
                  <c:v>#N/A</c:v>
                </c:pt>
                <c:pt idx="5">
                  <c:v>0.25</c:v>
                </c:pt>
                <c:pt idx="6">
                  <c:v>#N/A</c:v>
                </c:pt>
                <c:pt idx="7">
                  <c:v>0.23</c:v>
                </c:pt>
                <c:pt idx="8">
                  <c:v>#N/A</c:v>
                </c:pt>
                <c:pt idx="9">
                  <c:v>0.31</c:v>
                </c:pt>
              </c:numCache>
            </c:numRef>
          </c:val>
          <c:extLst>
            <c:ext xmlns:c16="http://schemas.microsoft.com/office/drawing/2014/chart" uri="{C3380CC4-5D6E-409C-BE32-E72D297353CC}">
              <c16:uniqueId val="{00000004-7459-420C-A476-0E38BCB6BD8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2.85</c:v>
                </c:pt>
                <c:pt idx="2">
                  <c:v>#N/A</c:v>
                </c:pt>
                <c:pt idx="3">
                  <c:v>3.31</c:v>
                </c:pt>
                <c:pt idx="4">
                  <c:v>#N/A</c:v>
                </c:pt>
                <c:pt idx="5">
                  <c:v>4.8499999999999996</c:v>
                </c:pt>
                <c:pt idx="6">
                  <c:v>#N/A</c:v>
                </c:pt>
                <c:pt idx="7">
                  <c:v>0.81</c:v>
                </c:pt>
                <c:pt idx="8">
                  <c:v>#N/A</c:v>
                </c:pt>
                <c:pt idx="9">
                  <c:v>0.45</c:v>
                </c:pt>
              </c:numCache>
            </c:numRef>
          </c:val>
          <c:extLst>
            <c:ext xmlns:c16="http://schemas.microsoft.com/office/drawing/2014/chart" uri="{C3380CC4-5D6E-409C-BE32-E72D297353CC}">
              <c16:uniqueId val="{00000005-7459-420C-A476-0E38BCB6BD8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1.55</c:v>
                </c:pt>
                <c:pt idx="2">
                  <c:v>#N/A</c:v>
                </c:pt>
                <c:pt idx="3">
                  <c:v>1.49</c:v>
                </c:pt>
                <c:pt idx="4">
                  <c:v>#N/A</c:v>
                </c:pt>
                <c:pt idx="5">
                  <c:v>1.36</c:v>
                </c:pt>
                <c:pt idx="6">
                  <c:v>#N/A</c:v>
                </c:pt>
                <c:pt idx="7">
                  <c:v>1.48</c:v>
                </c:pt>
                <c:pt idx="8">
                  <c:v>#N/A</c:v>
                </c:pt>
                <c:pt idx="9">
                  <c:v>1.53</c:v>
                </c:pt>
              </c:numCache>
            </c:numRef>
          </c:val>
          <c:extLst>
            <c:ext xmlns:c16="http://schemas.microsoft.com/office/drawing/2014/chart" uri="{C3380CC4-5D6E-409C-BE32-E72D297353CC}">
              <c16:uniqueId val="{00000006-7459-420C-A476-0E38BCB6BD83}"/>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4.13</c:v>
                </c:pt>
                <c:pt idx="2">
                  <c:v>#N/A</c:v>
                </c:pt>
                <c:pt idx="3">
                  <c:v>4.09</c:v>
                </c:pt>
                <c:pt idx="4">
                  <c:v>#N/A</c:v>
                </c:pt>
                <c:pt idx="5">
                  <c:v>4.0199999999999996</c:v>
                </c:pt>
                <c:pt idx="6">
                  <c:v>#N/A</c:v>
                </c:pt>
                <c:pt idx="7">
                  <c:v>4.1399999999999997</c:v>
                </c:pt>
                <c:pt idx="8">
                  <c:v>#N/A</c:v>
                </c:pt>
                <c:pt idx="9">
                  <c:v>3.9</c:v>
                </c:pt>
              </c:numCache>
            </c:numRef>
          </c:val>
          <c:extLst>
            <c:ext xmlns:c16="http://schemas.microsoft.com/office/drawing/2014/chart" uri="{C3380CC4-5D6E-409C-BE32-E72D297353CC}">
              <c16:uniqueId val="{00000007-7459-420C-A476-0E38BCB6BD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4.59</c:v>
                </c:pt>
                <c:pt idx="4">
                  <c:v>#N/A</c:v>
                </c:pt>
                <c:pt idx="5">
                  <c:v>4.79</c:v>
                </c:pt>
                <c:pt idx="6">
                  <c:v>#N/A</c:v>
                </c:pt>
                <c:pt idx="7">
                  <c:v>4.63</c:v>
                </c:pt>
                <c:pt idx="8">
                  <c:v>#N/A</c:v>
                </c:pt>
                <c:pt idx="9">
                  <c:v>4.91</c:v>
                </c:pt>
              </c:numCache>
            </c:numRef>
          </c:val>
          <c:extLst>
            <c:ext xmlns:c16="http://schemas.microsoft.com/office/drawing/2014/chart" uri="{C3380CC4-5D6E-409C-BE32-E72D297353CC}">
              <c16:uniqueId val="{00000008-7459-420C-A476-0E38BCB6BD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4.6500000000000004</c:v>
                </c:pt>
                <c:pt idx="2">
                  <c:v>#N/A</c:v>
                </c:pt>
                <c:pt idx="3">
                  <c:v>5.18</c:v>
                </c:pt>
                <c:pt idx="4">
                  <c:v>#N/A</c:v>
                </c:pt>
                <c:pt idx="5">
                  <c:v>5.39</c:v>
                </c:pt>
                <c:pt idx="6">
                  <c:v>#N/A</c:v>
                </c:pt>
                <c:pt idx="7">
                  <c:v>6.24</c:v>
                </c:pt>
                <c:pt idx="8">
                  <c:v>#N/A</c:v>
                </c:pt>
                <c:pt idx="9">
                  <c:v>6.28</c:v>
                </c:pt>
              </c:numCache>
            </c:numRef>
          </c:val>
          <c:extLst>
            <c:ext xmlns:c16="http://schemas.microsoft.com/office/drawing/2014/chart" uri="{C3380CC4-5D6E-409C-BE32-E72D297353CC}">
              <c16:uniqueId val="{00000009-7459-420C-A476-0E38BCB6BD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22728</c:v>
                </c:pt>
                <c:pt idx="5">
                  <c:v>22795</c:v>
                </c:pt>
                <c:pt idx="8">
                  <c:v>22104</c:v>
                </c:pt>
                <c:pt idx="11">
                  <c:v>22067</c:v>
                </c:pt>
                <c:pt idx="14">
                  <c:v>21786</c:v>
                </c:pt>
              </c:numCache>
            </c:numRef>
          </c:val>
          <c:extLst>
            <c:ext xmlns:c16="http://schemas.microsoft.com/office/drawing/2014/chart" uri="{C3380CC4-5D6E-409C-BE32-E72D297353CC}">
              <c16:uniqueId val="{00000000-B484-44CE-B27E-D5F1876710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1-B484-44CE-B27E-D5F1876710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403</c:v>
                </c:pt>
                <c:pt idx="3">
                  <c:v>395</c:v>
                </c:pt>
                <c:pt idx="6">
                  <c:v>387</c:v>
                </c:pt>
                <c:pt idx="9">
                  <c:v>379</c:v>
                </c:pt>
                <c:pt idx="12">
                  <c:v>298</c:v>
                </c:pt>
              </c:numCache>
            </c:numRef>
          </c:val>
          <c:extLst>
            <c:ext xmlns:c16="http://schemas.microsoft.com/office/drawing/2014/chart" uri="{C3380CC4-5D6E-409C-BE32-E72D297353CC}">
              <c16:uniqueId val="{00000002-B484-44CE-B27E-D5F1876710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133</c:v>
                </c:pt>
                <c:pt idx="3">
                  <c:v>75</c:v>
                </c:pt>
                <c:pt idx="6">
                  <c:v>75</c:v>
                </c:pt>
                <c:pt idx="9">
                  <c:v>75</c:v>
                </c:pt>
                <c:pt idx="12">
                  <c:v>75</c:v>
                </c:pt>
              </c:numCache>
            </c:numRef>
          </c:val>
          <c:extLst>
            <c:ext xmlns:c16="http://schemas.microsoft.com/office/drawing/2014/chart" uri="{C3380CC4-5D6E-409C-BE32-E72D297353CC}">
              <c16:uniqueId val="{00000003-B484-44CE-B27E-D5F1876710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6381</c:v>
                </c:pt>
                <c:pt idx="3">
                  <c:v>5810</c:v>
                </c:pt>
                <c:pt idx="6">
                  <c:v>5114</c:v>
                </c:pt>
                <c:pt idx="9">
                  <c:v>4745</c:v>
                </c:pt>
                <c:pt idx="12">
                  <c:v>4526</c:v>
                </c:pt>
              </c:numCache>
            </c:numRef>
          </c:val>
          <c:extLst>
            <c:ext xmlns:c16="http://schemas.microsoft.com/office/drawing/2014/chart" uri="{C3380CC4-5D6E-409C-BE32-E72D297353CC}">
              <c16:uniqueId val="{00000004-B484-44CE-B27E-D5F1876710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162</c:v>
                </c:pt>
                <c:pt idx="3">
                  <c:v>168</c:v>
                </c:pt>
                <c:pt idx="6">
                  <c:v>168</c:v>
                </c:pt>
                <c:pt idx="9">
                  <c:v>168</c:v>
                </c:pt>
                <c:pt idx="12">
                  <c:v>168</c:v>
                </c:pt>
              </c:numCache>
            </c:numRef>
          </c:val>
          <c:extLst>
            <c:ext xmlns:c16="http://schemas.microsoft.com/office/drawing/2014/chart" uri="{C3380CC4-5D6E-409C-BE32-E72D297353CC}">
              <c16:uniqueId val="{00000005-B484-44CE-B27E-D5F1876710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84-44CE-B27E-D5F1876710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20358</c:v>
                </c:pt>
                <c:pt idx="3">
                  <c:v>21146</c:v>
                </c:pt>
                <c:pt idx="6">
                  <c:v>19854</c:v>
                </c:pt>
                <c:pt idx="9">
                  <c:v>19658</c:v>
                </c:pt>
                <c:pt idx="12">
                  <c:v>20198</c:v>
                </c:pt>
              </c:numCache>
            </c:numRef>
          </c:val>
          <c:extLst>
            <c:ext xmlns:c16="http://schemas.microsoft.com/office/drawing/2014/chart" uri="{C3380CC4-5D6E-409C-BE32-E72D297353CC}">
              <c16:uniqueId val="{00000007-B484-44CE-B27E-D5F1876710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4711</c:v>
                </c:pt>
                <c:pt idx="2">
                  <c:v>#N/A</c:v>
                </c:pt>
                <c:pt idx="3">
                  <c:v>#N/A</c:v>
                </c:pt>
                <c:pt idx="4">
                  <c:v>4801</c:v>
                </c:pt>
                <c:pt idx="5">
                  <c:v>#N/A</c:v>
                </c:pt>
                <c:pt idx="6">
                  <c:v>#N/A</c:v>
                </c:pt>
                <c:pt idx="7">
                  <c:v>3496</c:v>
                </c:pt>
                <c:pt idx="8">
                  <c:v>#N/A</c:v>
                </c:pt>
                <c:pt idx="9">
                  <c:v>#N/A</c:v>
                </c:pt>
                <c:pt idx="10">
                  <c:v>2960</c:v>
                </c:pt>
                <c:pt idx="11">
                  <c:v>#N/A</c:v>
                </c:pt>
                <c:pt idx="12">
                  <c:v>#N/A</c:v>
                </c:pt>
                <c:pt idx="13">
                  <c:v>3481</c:v>
                </c:pt>
                <c:pt idx="14">
                  <c:v>#N/A</c:v>
                </c:pt>
              </c:numCache>
            </c:numRef>
          </c:val>
          <c:smooth val="0"/>
          <c:extLst>
            <c:ext xmlns:c16="http://schemas.microsoft.com/office/drawing/2014/chart" uri="{C3380CC4-5D6E-409C-BE32-E72D297353CC}">
              <c16:uniqueId val="{00000008-B484-44CE-B27E-D5F1876710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193474</c:v>
                </c:pt>
                <c:pt idx="5">
                  <c:v>189583</c:v>
                </c:pt>
                <c:pt idx="8">
                  <c:v>185464</c:v>
                </c:pt>
                <c:pt idx="11">
                  <c:v>181394</c:v>
                </c:pt>
                <c:pt idx="14">
                  <c:v>180500</c:v>
                </c:pt>
              </c:numCache>
            </c:numRef>
          </c:val>
          <c:extLst>
            <c:ext xmlns:c16="http://schemas.microsoft.com/office/drawing/2014/chart" uri="{C3380CC4-5D6E-409C-BE32-E72D297353CC}">
              <c16:uniqueId val="{00000000-68D5-418E-8E3A-5219FA9719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41409</c:v>
                </c:pt>
                <c:pt idx="5">
                  <c:v>36635</c:v>
                </c:pt>
                <c:pt idx="8">
                  <c:v>34341</c:v>
                </c:pt>
                <c:pt idx="11">
                  <c:v>32648</c:v>
                </c:pt>
                <c:pt idx="14">
                  <c:v>32489</c:v>
                </c:pt>
              </c:numCache>
            </c:numRef>
          </c:val>
          <c:extLst>
            <c:ext xmlns:c16="http://schemas.microsoft.com/office/drawing/2014/chart" uri="{C3380CC4-5D6E-409C-BE32-E72D297353CC}">
              <c16:uniqueId val="{00000001-68D5-418E-8E3A-5219FA9719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57673</c:v>
                </c:pt>
                <c:pt idx="5">
                  <c:v>58165</c:v>
                </c:pt>
                <c:pt idx="8">
                  <c:v>56884</c:v>
                </c:pt>
                <c:pt idx="11">
                  <c:v>61781</c:v>
                </c:pt>
                <c:pt idx="14">
                  <c:v>60479</c:v>
                </c:pt>
              </c:numCache>
            </c:numRef>
          </c:val>
          <c:extLst>
            <c:ext xmlns:c16="http://schemas.microsoft.com/office/drawing/2014/chart" uri="{C3380CC4-5D6E-409C-BE32-E72D297353CC}">
              <c16:uniqueId val="{00000002-68D5-418E-8E3A-5219FA9719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D5-418E-8E3A-5219FA9719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D5-418E-8E3A-5219FA9719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1111</c:v>
                </c:pt>
                <c:pt idx="3">
                  <c:v>919</c:v>
                </c:pt>
                <c:pt idx="6">
                  <c:v>674</c:v>
                </c:pt>
                <c:pt idx="9">
                  <c:v>475</c:v>
                </c:pt>
                <c:pt idx="12">
                  <c:v>11</c:v>
                </c:pt>
              </c:numCache>
            </c:numRef>
          </c:val>
          <c:extLst>
            <c:ext xmlns:c16="http://schemas.microsoft.com/office/drawing/2014/chart" uri="{C3380CC4-5D6E-409C-BE32-E72D297353CC}">
              <c16:uniqueId val="{00000005-68D5-418E-8E3A-5219FA9719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28225</c:v>
                </c:pt>
                <c:pt idx="3">
                  <c:v>28375</c:v>
                </c:pt>
                <c:pt idx="6">
                  <c:v>28913</c:v>
                </c:pt>
                <c:pt idx="9">
                  <c:v>28040</c:v>
                </c:pt>
                <c:pt idx="12">
                  <c:v>27650</c:v>
                </c:pt>
              </c:numCache>
            </c:numRef>
          </c:val>
          <c:extLst>
            <c:ext xmlns:c16="http://schemas.microsoft.com/office/drawing/2014/chart" uri="{C3380CC4-5D6E-409C-BE32-E72D297353CC}">
              <c16:uniqueId val="{00000006-68D5-418E-8E3A-5219FA9719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560</c:v>
                </c:pt>
                <c:pt idx="3">
                  <c:v>495</c:v>
                </c:pt>
                <c:pt idx="6">
                  <c:v>424</c:v>
                </c:pt>
                <c:pt idx="9">
                  <c:v>353</c:v>
                </c:pt>
                <c:pt idx="12">
                  <c:v>281</c:v>
                </c:pt>
              </c:numCache>
            </c:numRef>
          </c:val>
          <c:extLst>
            <c:ext xmlns:c16="http://schemas.microsoft.com/office/drawing/2014/chart" uri="{C3380CC4-5D6E-409C-BE32-E72D297353CC}">
              <c16:uniqueId val="{00000007-68D5-418E-8E3A-5219FA9719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70954</c:v>
                </c:pt>
                <c:pt idx="3">
                  <c:v>56187</c:v>
                </c:pt>
                <c:pt idx="6">
                  <c:v>49812</c:v>
                </c:pt>
                <c:pt idx="9">
                  <c:v>44090</c:v>
                </c:pt>
                <c:pt idx="12">
                  <c:v>38981</c:v>
                </c:pt>
              </c:numCache>
            </c:numRef>
          </c:val>
          <c:extLst>
            <c:ext xmlns:c16="http://schemas.microsoft.com/office/drawing/2014/chart" uri="{C3380CC4-5D6E-409C-BE32-E72D297353CC}">
              <c16:uniqueId val="{00000008-68D5-418E-8E3A-5219FA9719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2745</c:v>
                </c:pt>
                <c:pt idx="3">
                  <c:v>2124</c:v>
                </c:pt>
                <c:pt idx="6">
                  <c:v>1503</c:v>
                </c:pt>
                <c:pt idx="9">
                  <c:v>882</c:v>
                </c:pt>
                <c:pt idx="12">
                  <c:v>610</c:v>
                </c:pt>
              </c:numCache>
            </c:numRef>
          </c:val>
          <c:extLst>
            <c:ext xmlns:c16="http://schemas.microsoft.com/office/drawing/2014/chart" uri="{C3380CC4-5D6E-409C-BE32-E72D297353CC}">
              <c16:uniqueId val="{00000009-68D5-418E-8E3A-5219FA9719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198684</c:v>
                </c:pt>
                <c:pt idx="3">
                  <c:v>197036</c:v>
                </c:pt>
                <c:pt idx="6">
                  <c:v>199200</c:v>
                </c:pt>
                <c:pt idx="9">
                  <c:v>199283</c:v>
                </c:pt>
                <c:pt idx="12">
                  <c:v>201105</c:v>
                </c:pt>
              </c:numCache>
            </c:numRef>
          </c:val>
          <c:extLst>
            <c:ext xmlns:c16="http://schemas.microsoft.com/office/drawing/2014/chart" uri="{C3380CC4-5D6E-409C-BE32-E72D297353CC}">
              <c16:uniqueId val="{0000000A-68D5-418E-8E3A-5219FA9719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9723</c:v>
                </c:pt>
                <c:pt idx="2">
                  <c:v>#N/A</c:v>
                </c:pt>
                <c:pt idx="3">
                  <c:v>#N/A</c:v>
                </c:pt>
                <c:pt idx="4">
                  <c:v>753</c:v>
                </c:pt>
                <c:pt idx="5">
                  <c:v>#N/A</c:v>
                </c:pt>
                <c:pt idx="6">
                  <c:v>#N/A</c:v>
                </c:pt>
                <c:pt idx="7">
                  <c:v>3836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D5-418E-8E3A-5219FA9719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14297</c:v>
                </c:pt>
                <c:pt idx="1">
                  <c:v>14307</c:v>
                </c:pt>
                <c:pt idx="2">
                  <c:v>14315</c:v>
                </c:pt>
              </c:numCache>
            </c:numRef>
          </c:val>
          <c:extLst>
            <c:ext xmlns:c16="http://schemas.microsoft.com/office/drawing/2014/chart" uri="{C3380CC4-5D6E-409C-BE32-E72D297353CC}">
              <c16:uniqueId val="{00000000-DDF4-4CA8-A9B3-5804FFB75E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1726</c:v>
                </c:pt>
                <c:pt idx="1">
                  <c:v>1727</c:v>
                </c:pt>
                <c:pt idx="2">
                  <c:v>1728</c:v>
                </c:pt>
              </c:numCache>
            </c:numRef>
          </c:val>
          <c:extLst>
            <c:ext xmlns:c16="http://schemas.microsoft.com/office/drawing/2014/chart" uri="{C3380CC4-5D6E-409C-BE32-E72D297353CC}">
              <c16:uniqueId val="{00000001-DDF4-4CA8-A9B3-5804FFB75E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37233</c:v>
                </c:pt>
                <c:pt idx="1">
                  <c:v>36964</c:v>
                </c:pt>
                <c:pt idx="2">
                  <c:v>36249</c:v>
                </c:pt>
              </c:numCache>
            </c:numRef>
          </c:val>
          <c:extLst>
            <c:ext xmlns:c16="http://schemas.microsoft.com/office/drawing/2014/chart" uri="{C3380CC4-5D6E-409C-BE32-E72D297353CC}">
              <c16:uniqueId val="{00000002-DDF4-4CA8-A9B3-5804FFB75E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{2D113DEC-31BF-4663-A9A2-B45C2609DFC2}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451-4594-8987-874FF8228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{25B3AAF2-4B90-4E53-89AF-87871A1B169C}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51-4594-8987-874FF8228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{533C92A1-3A8F-4577-B4CD-4FCC35B8E6BE}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51-4594-8987-874FF8228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{8582CD9F-272C-4874-B8BF-B4FDCCCC518E}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51-4594-8987-874FF8228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{3ADF3E01-4452-4607-A94D-A8783C3E20E4}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51-4594-8987-874FF8228EB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{5E4E774A-64E2-4119-83C8-F65D2DB6A809}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451-4594-8987-874FF8228EB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{6E18B777-3864-4ED2-837C-B844A82EEC79}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451-4594-8987-874FF8228E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{CDF2D802-28D4-4681-89D5-0D6009270A51}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451-4594-8987-874FF8228E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{B88A196A-0A0D-4658-9F79-29B0AB0EA85E}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451-4594-8987-874FF8228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63.3</c:v>
                </c:pt>
                <c:pt idx="16">
                  <c:v>64.2</c:v>
                </c:pt>
                <c:pt idx="24">
                  <c:v>65</c:v>
                </c:pt>
                <c:pt idx="32">
                  <c:v>65.900000000000006</c:v>
                </c:pt>
              </c:numCache>
            </c:numRef>
          </c:xVal>
          <c:yVal>
            <c:numRef>
              <c:f>公会計指標分析・財政指標組合せ分析表!$BP$51:$DC$51</c:f>
              <c:numCache>
                <c:formatCode>#,##0.0;"▲ "#,##0.0</c:formatCode>
                <c:ptCount val="40"/>
                <c:pt idx="0">
                  <c:v>9.6</c:v>
                </c:pt>
                <c:pt idx="8">
                  <c:v>0.7</c:v>
                </c:pt>
                <c:pt idx="16">
                  <c:v>3.7</c:v>
                </c:pt>
              </c:numCache>
            </c:numRef>
          </c:yVal>
          <c:smooth val="0"/>
          <c:extLst>
            <c:ext xmlns:c16="http://schemas.microsoft.com/office/drawing/2014/chart" uri="{C3380CC4-5D6E-409C-BE32-E72D297353CC}">
              <c16:uniqueId val="{00000009-5451-4594-8987-874FF8228E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{8B9B5D9E-AC4E-4FA0-B9D5-8FBAE260B42F}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451-4594-8987-874FF8228E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{94B5A755-0688-498F-ADBD-2998AF03CE12}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51-4594-8987-874FF8228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{FB9B9876-F364-4E4D-874E-5DF33EA4687A}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51-4594-8987-874FF8228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{30592398-09D0-46BA-90EC-928B969D9AC1}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51-4594-8987-874FF8228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{4F9E8FAD-5691-4024-B97B-7D4BFCCEA7F6}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51-4594-8987-874FF8228EB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{4830C3C2-5E17-41A2-92D7-AADD14902FFC}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451-4594-8987-874FF8228EB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{2074D6CC-C9D7-44AF-B0BC-731B8106769F}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451-4594-8987-874FF8228EB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{E2FA5AE3-9E10-400B-A6D0-229B836C2DF0}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451-4594-8987-874FF8228EB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{339EF18E-BDA0-4BAF-9E9F-37B5218DADA7}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451-4594-8987-874FF8228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5451-4594-8987-874FF8228EB9}"/>
            </c:ext>
          </c:extLst>
        </c:ser>
        <c:dLbls>
          <c:showLegendKey val="0"/>
          <c:showVal val="1"/>
          <c:showCatName val="0"/>
          <c:showSerName val="0"/>
          <c:showPercent val="0"/>
          <c:showBubbleSize val="0"/>
        </c:dLbls>
        <c:axId val="46179840"/>
        <c:axId val="46181760"/>
      </c:scatterChart>
      <c:valAx>
        <c:axId val="46179840"/>
        <c:scaling>
          <c:orientation val="minMax"/>
          <c:max val="64.699999999999989"/>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{B1144A59-DA01-49C7-AE59-736C0F3B7EB6}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E48-4274-BE60-40FDA078DC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{20C26775-696A-4AAC-A134-367777C88DED}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48-4274-BE60-40FDA078DC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{C82175F5-C57A-44EE-A59F-47DC32F333EA}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48-4274-BE60-40FDA078DC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{671766CB-20EC-4238-8CF5-01E39683A5BE}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48-4274-BE60-40FDA078DC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{40E1B843-88FE-4E4C-A4BA-FC1841125500}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48-4274-BE60-40FDA078DCE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{A73244BB-1F5F-44A1-B739-52B6F0AF58AC}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E48-4274-BE60-40FDA078DCE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{477B4D49-8599-4828-972E-C80AA99237C3}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E48-4274-BE60-40FDA078DCE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{1BE504D4-5E59-4D93-A639-5BBC7285C9C6}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E48-4274-BE60-40FDA078DCE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{39AEAF2A-D2FB-4605-A9CC-C05463481DF0}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E48-4274-BE60-40FDA078DC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4.7</c:v>
                </c:pt>
                <c:pt idx="16">
                  <c:v>4.2</c:v>
                </c:pt>
                <c:pt idx="24">
                  <c:v>3.6</c:v>
                </c:pt>
                <c:pt idx="32">
                  <c:v>3.2</c:v>
                </c:pt>
              </c:numCache>
            </c:numRef>
          </c:xVal>
          <c:yVal>
            <c:numRef>
              <c:f>公会計指標分析・財政指標組合せ分析表!$BP$73:$DC$73</c:f>
              <c:numCache>
                <c:formatCode>#,##0.0;"▲ "#,##0.0</c:formatCode>
                <c:ptCount val="40"/>
                <c:pt idx="0">
                  <c:v>9.6</c:v>
                </c:pt>
                <c:pt idx="8">
                  <c:v>0.7</c:v>
                </c:pt>
                <c:pt idx="16">
                  <c:v>3.7</c:v>
                </c:pt>
              </c:numCache>
            </c:numRef>
          </c:yVal>
          <c:smooth val="0"/>
          <c:extLst>
            <c:ext xmlns:c16="http://schemas.microsoft.com/office/drawing/2014/chart" uri="{C3380CC4-5D6E-409C-BE32-E72D297353CC}">
              <c16:uniqueId val="{00000009-EE48-4274-BE60-40FDA078DC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{172F7009-9B3B-4AC3-85A4-C2DA24676906}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E48-4274-BE60-40FDA078DC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{7A90CA3B-8677-4195-B5F1-9DC034645A40}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48-4274-BE60-40FDA078DC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{9601549D-D895-435D-842D-567CD63A8792}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48-4274-BE60-40FDA078DC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{6FB65B9E-3BBE-45C6-BD95-E30B2B448914}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48-4274-BE60-40FDA078DC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{1E2D84E9-EDB8-4D92-AA6F-C0CF15BE2355}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48-4274-BE60-40FDA078DCE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{00E5E8DD-B757-4D72-9F0A-D2ED601A0B10}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E48-4274-BE60-40FDA078DCE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{794BDC1F-B4CB-40BF-9DDD-2C0647F89278}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E48-4274-BE60-40FDA078DCE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{40C4AD6B-433D-43AE-B289-7DF9CC2B89D2}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E48-4274-BE60-40FDA078DCE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{5CA57FBC-755A-43D7-9374-45471614F23D}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E48-4274-BE60-40FDA078DC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E48-4274-BE60-40FDA078DCE2}"/>
            </c:ext>
          </c:extLst>
        </c:ser>
        <c:dLbls>
          <c:showLegendKey val="0"/>
          <c:showVal val="1"/>
          <c:showCatName val="0"/>
          <c:showSerName val="0"/>
          <c:showPercent val="0"/>
          <c:showBubbleSize val="0"/>
        </c:dLbls>
        <c:axId val="84219776"/>
        <c:axId val="84234240"/>
      </c:scatterChart>
      <c:valAx>
        <c:axId val="84219776"/>
        <c:scaling>
          <c:orientation val="minMax"/>
          <c:max val="7"/>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年度以降、緩やかな回復基調が続いていたが、令和元年度においては前年度と同数であった。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新型コロナの影響による市税収入等の大幅な減が見込まれるため、今後も行財政構造改革のさらなる推進による経費節減・合理化を積極的に行うとともに、税収等の収納率の向上や新たな自主財源確保に取り組み、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140405</xdr:rowOff>
    </xdr:to>
    <xdr:cxnSp macro="">
      <xdr:nvCxnSpPr>
        <xdr:cNvPr id="69" name="直線コネクタ 68"/>
        <xdr:cNvCxnSpPr/>
      </xdr:nvCxnSpPr>
      <xdr:spPr>
        <a:xfrm>
          <a:off x="4114800" y="699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ポイント悪化している。市税や地方交付税等の増により分母である経常一般財源収入額が増となったが、人件費や扶助費等の増により分子である経常経費充当一般財源の増がより大きかったことによる。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類似団体に比較して良い数値が続いているものの、今後も社会保障関係経費の累増等により厳しい財政状況が続くと予想されることから、財政構造の弾力性の維持のため、より積極的な行財政改革に努める。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104648</xdr:rowOff>
    </xdr:to>
    <xdr:cxnSp macro="">
      <xdr:nvCxnSpPr>
        <xdr:cNvPr id="130" name="直線コネクタ 129"/>
        <xdr:cNvCxnSpPr/>
      </xdr:nvCxnSpPr>
      <xdr:spPr>
        <a:xfrm>
          <a:off x="4114800" y="1086739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66040</xdr:rowOff>
    </xdr:to>
    <xdr:cxnSp macro="">
      <xdr:nvCxnSpPr>
        <xdr:cNvPr id="133" name="直線コネクタ 132"/>
        <xdr:cNvCxnSpPr/>
      </xdr:nvCxnSpPr>
      <xdr:spPr>
        <a:xfrm>
          <a:off x="3225800" y="108480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46736</xdr:rowOff>
    </xdr:to>
    <xdr:cxnSp macro="">
      <xdr:nvCxnSpPr>
        <xdr:cNvPr id="136" name="直線コネクタ 135"/>
        <xdr:cNvCxnSpPr/>
      </xdr:nvCxnSpPr>
      <xdr:spPr>
        <a:xfrm>
          <a:off x="2336800" y="1084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46736</xdr:rowOff>
    </xdr:to>
    <xdr:cxnSp macro="">
      <xdr:nvCxnSpPr>
        <xdr:cNvPr id="139" name="直線コネクタ 138"/>
        <xdr:cNvCxnSpPr/>
      </xdr:nvCxnSpPr>
      <xdr:spPr>
        <a:xfrm>
          <a:off x="1447800" y="107177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0"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2" name="テキスト ボックス 151"/>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3" name="楕円 152"/>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4" name="テキスト ボックス 153"/>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6" name="テキスト ボックス 155"/>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7" name="楕円 156"/>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8" name="テキスト ボックス 157"/>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より増加している。人件費については退職手当等で増となり、物件費についてはプレミアム付き商品券の発行や市川美化センター改修工事に伴うエコパークあぼしへのごみ運搬経費の増等に伴い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な施設の開業に伴う管理運営費の増が見込まれることから、「姫路市定員適正化計画」に基づく定員管理の適正化、「姫路市公共施設等総合管理計画」に基づく施設管理の適正化を通じて、人件費、物件費をはじめとする経常経費の圧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19439</xdr:rowOff>
    </xdr:from>
    <xdr:to>
      <xdr:col>23</xdr:col>
      <xdr:colOff>133350</xdr:colOff>
      <xdr:row>83</xdr:row>
      <xdr:rowOff>46878</xdr:rowOff>
    </xdr:to>
    <xdr:cxnSp macro="">
      <xdr:nvCxnSpPr>
        <xdr:cNvPr id="195" name="直線コネクタ 194"/>
        <xdr:cNvCxnSpPr/>
      </xdr:nvCxnSpPr>
      <xdr:spPr>
        <a:xfrm>
          <a:off x="4114800" y="14249789"/>
          <a:ext cx="838200" cy="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4099</xdr:rowOff>
    </xdr:from>
    <xdr:to>
      <xdr:col>19</xdr:col>
      <xdr:colOff>133350</xdr:colOff>
      <xdr:row>83</xdr:row>
      <xdr:rowOff>19439</xdr:rowOff>
    </xdr:to>
    <xdr:cxnSp macro="">
      <xdr:nvCxnSpPr>
        <xdr:cNvPr id="198" name="直線コネクタ 197"/>
        <xdr:cNvCxnSpPr/>
      </xdr:nvCxnSpPr>
      <xdr:spPr>
        <a:xfrm>
          <a:off x="3225800" y="14234449"/>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146403</xdr:rowOff>
    </xdr:from>
    <xdr:to>
      <xdr:col>15</xdr:col>
      <xdr:colOff>82550</xdr:colOff>
      <xdr:row>83</xdr:row>
      <xdr:rowOff>4099</xdr:rowOff>
    </xdr:to>
    <xdr:cxnSp macro="">
      <xdr:nvCxnSpPr>
        <xdr:cNvPr id="201" name="直線コネクタ 200"/>
        <xdr:cNvCxnSpPr/>
      </xdr:nvCxnSpPr>
      <xdr:spPr>
        <a:xfrm>
          <a:off x="2336800" y="14205303"/>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136063</xdr:rowOff>
    </xdr:from>
    <xdr:to>
      <xdr:col>11</xdr:col>
      <xdr:colOff>31750</xdr:colOff>
      <xdr:row>82</xdr:row>
      <xdr:rowOff>146403</xdr:rowOff>
    </xdr:to>
    <xdr:cxnSp macro="">
      <xdr:nvCxnSpPr>
        <xdr:cNvPr id="204" name="直線コネクタ 203"/>
        <xdr:cNvCxnSpPr/>
      </xdr:nvCxnSpPr>
      <xdr:spPr>
        <a:xfrm>
          <a:off x="1447800" y="14194963"/>
          <a:ext cx="8890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167528</xdr:rowOff>
    </xdr:from>
    <xdr:to>
      <xdr:col>23</xdr:col>
      <xdr:colOff>184150</xdr:colOff>
      <xdr:row>83</xdr:row>
      <xdr:rowOff>97678</xdr:rowOff>
    </xdr:to>
    <xdr:sp macro="" textlink="">
      <xdr:nvSpPr>
        <xdr:cNvPr id="214" name="楕円 213"/>
        <xdr:cNvSpPr/>
      </xdr:nvSpPr>
      <xdr:spPr>
        <a:xfrm>
          <a:off x="4902200" y="14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12605</xdr:rowOff>
    </xdr:from>
    <xdr:ext cx="762000" cy="259045"/>
    <xdr:sp macro="" textlink="">
      <xdr:nvSpPr>
        <xdr:cNvPr id="215" name="人件費・物件費等の状況該当値テキスト"/>
        <xdr:cNvSpPr txBox="1"/>
      </xdr:nvSpPr>
      <xdr:spPr>
        <a:xfrm>
          <a:off x="5041900" y="140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140089</xdr:rowOff>
    </xdr:from>
    <xdr:to>
      <xdr:col>19</xdr:col>
      <xdr:colOff>184150</xdr:colOff>
      <xdr:row>83</xdr:row>
      <xdr:rowOff>70239</xdr:rowOff>
    </xdr:to>
    <xdr:sp macro="" textlink="">
      <xdr:nvSpPr>
        <xdr:cNvPr id="216" name="楕円 215"/>
        <xdr:cNvSpPr/>
      </xdr:nvSpPr>
      <xdr:spPr>
        <a:xfrm>
          <a:off x="4064000" y="141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55016</xdr:rowOff>
    </xdr:from>
    <xdr:ext cx="736600" cy="259045"/>
    <xdr:sp macro="" textlink="">
      <xdr:nvSpPr>
        <xdr:cNvPr id="217" name="テキスト ボックス 216"/>
        <xdr:cNvSpPr txBox="1"/>
      </xdr:nvSpPr>
      <xdr:spPr>
        <a:xfrm>
          <a:off x="3733800" y="14285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124749</xdr:rowOff>
    </xdr:from>
    <xdr:to>
      <xdr:col>15</xdr:col>
      <xdr:colOff>133350</xdr:colOff>
      <xdr:row>83</xdr:row>
      <xdr:rowOff>54899</xdr:rowOff>
    </xdr:to>
    <xdr:sp macro="" textlink="">
      <xdr:nvSpPr>
        <xdr:cNvPr id="218" name="楕円 217"/>
        <xdr:cNvSpPr/>
      </xdr:nvSpPr>
      <xdr:spPr>
        <a:xfrm>
          <a:off x="3175000" y="141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39676</xdr:rowOff>
    </xdr:from>
    <xdr:ext cx="762000" cy="259045"/>
    <xdr:sp macro="" textlink="">
      <xdr:nvSpPr>
        <xdr:cNvPr id="219" name="テキスト ボックス 218"/>
        <xdr:cNvSpPr txBox="1"/>
      </xdr:nvSpPr>
      <xdr:spPr>
        <a:xfrm>
          <a:off x="2844800" y="142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95603</xdr:rowOff>
    </xdr:from>
    <xdr:to>
      <xdr:col>11</xdr:col>
      <xdr:colOff>82550</xdr:colOff>
      <xdr:row>83</xdr:row>
      <xdr:rowOff>25753</xdr:rowOff>
    </xdr:to>
    <xdr:sp macro="" textlink="">
      <xdr:nvSpPr>
        <xdr:cNvPr id="220" name="楕円 219"/>
        <xdr:cNvSpPr/>
      </xdr:nvSpPr>
      <xdr:spPr>
        <a:xfrm>
          <a:off x="2286000" y="141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10530</xdr:rowOff>
    </xdr:from>
    <xdr:ext cx="762000" cy="259045"/>
    <xdr:sp macro="" textlink="">
      <xdr:nvSpPr>
        <xdr:cNvPr id="221" name="テキスト ボックス 220"/>
        <xdr:cNvSpPr txBox="1"/>
      </xdr:nvSpPr>
      <xdr:spPr>
        <a:xfrm>
          <a:off x="1955800" y="142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85263</xdr:rowOff>
    </xdr:from>
    <xdr:to>
      <xdr:col>7</xdr:col>
      <xdr:colOff>31750</xdr:colOff>
      <xdr:row>83</xdr:row>
      <xdr:rowOff>15413</xdr:rowOff>
    </xdr:to>
    <xdr:sp macro="" textlink="">
      <xdr:nvSpPr>
        <xdr:cNvPr id="222" name="楕円 221"/>
        <xdr:cNvSpPr/>
      </xdr:nvSpPr>
      <xdr:spPr>
        <a:xfrm>
          <a:off x="1397000" y="141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190</xdr:rowOff>
    </xdr:from>
    <xdr:ext cx="762000" cy="259045"/>
    <xdr:sp macro="" textlink="">
      <xdr:nvSpPr>
        <xdr:cNvPr id="223" name="テキスト ボックス 222"/>
        <xdr:cNvSpPr txBox="1"/>
      </xdr:nvSpPr>
      <xdr:spPr>
        <a:xfrm>
          <a:off x="1066800" y="1423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高水準となっている初任給基準の見直し、在職者の昇給抑制措置等に取り組んでいるが、類似団体平均を上回っている状況にある。引き続き、給料表の見直し、給与水準の上昇を抑える方向での昇格制度の見直しを実施するなど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121709</xdr:rowOff>
    </xdr:to>
    <xdr:cxnSp macro="">
      <xdr:nvCxnSpPr>
        <xdr:cNvPr id="257" name="直線コネクタ 256"/>
        <xdr:cNvCxnSpPr/>
      </xdr:nvCxnSpPr>
      <xdr:spPr>
        <a:xfrm>
          <a:off x="16179800" y="14866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xdr:cNvCxnSpPr/>
      </xdr:nvCxnSpPr>
      <xdr:spPr>
        <a:xfrm flipV="1">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86</xdr:row>
      <xdr:rowOff>161925</xdr:rowOff>
    </xdr:to>
    <xdr:cxnSp macro="">
      <xdr:nvCxnSpPr>
        <xdr:cNvPr id="263" name="直線コネクタ 262"/>
        <xdr:cNvCxnSpPr/>
      </xdr:nvCxnSpPr>
      <xdr:spPr>
        <a:xfrm>
          <a:off x="14401800" y="1490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10584</xdr:rowOff>
    </xdr:to>
    <xdr:cxnSp macro="">
      <xdr:nvCxnSpPr>
        <xdr:cNvPr id="266" name="直線コネクタ 265"/>
        <xdr:cNvCxnSpPr/>
      </xdr:nvCxnSpPr>
      <xdr:spPr>
        <a:xfrm flipV="1">
          <a:off x="13512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6" name="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7"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0" name="楕円 279"/>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1" name="テキスト ボックス 280"/>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類似団体を上回っている要因は、消防業務の事務受託（周辺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町）に伴う消防職員を始め、市立の高校、幼稚園教諭の教育公務員、技能労務職員が他都市と比べて多いためである。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年度）」に基づき、職種別構成の観点から職種ごとの職員数を見直し、令和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日時点で総職員数が</a:t>
          </a:r>
          <a:r>
            <a:rPr kumimoji="1" lang="en-US" altLang="ja-JP" sz="1300">
              <a:latin typeface="ＭＳ Ｐゴシック" panose="020B0600070205080204" pitchFamily="50" charset="-128"/>
              <a:ea typeface="ＭＳ Ｐゴシック" panose="020B0600070205080204" pitchFamily="50" charset="-128"/>
            </a:rPr>
            <a:t>4,149</a:t>
          </a:r>
          <a:r>
            <a:rPr kumimoji="1" lang="ja-JP" altLang="en-US" sz="1300">
              <a:latin typeface="ＭＳ Ｐゴシック" panose="020B0600070205080204" pitchFamily="50" charset="-128"/>
              <a:ea typeface="ＭＳ Ｐゴシック" panose="020B0600070205080204" pitchFamily="50" charset="-128"/>
            </a:rPr>
            <a:t>人となるよう、適切な職員採用に努める。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16298</xdr:rowOff>
    </xdr:from>
    <xdr:to>
      <xdr:col>81</xdr:col>
      <xdr:colOff>44450</xdr:colOff>
      <xdr:row>62</xdr:row>
      <xdr:rowOff>64558</xdr:rowOff>
    </xdr:to>
    <xdr:cxnSp macro="">
      <xdr:nvCxnSpPr>
        <xdr:cNvPr id="320" name="直線コネクタ 319"/>
        <xdr:cNvCxnSpPr/>
      </xdr:nvCxnSpPr>
      <xdr:spPr>
        <a:xfrm>
          <a:off x="16179800" y="106461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16298</xdr:rowOff>
    </xdr:to>
    <xdr:cxnSp macro="">
      <xdr:nvCxnSpPr>
        <xdr:cNvPr id="323" name="直線コネクタ 322"/>
        <xdr:cNvCxnSpPr/>
      </xdr:nvCxnSpPr>
      <xdr:spPr>
        <a:xfrm>
          <a:off x="15290800" y="106180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61</xdr:row>
      <xdr:rowOff>159596</xdr:rowOff>
    </xdr:to>
    <xdr:cxnSp macro="">
      <xdr:nvCxnSpPr>
        <xdr:cNvPr id="326" name="直線コネクタ 325"/>
        <xdr:cNvCxnSpPr/>
      </xdr:nvCxnSpPr>
      <xdr:spPr>
        <a:xfrm>
          <a:off x="14401800" y="105979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139488</xdr:rowOff>
    </xdr:to>
    <xdr:cxnSp macro="">
      <xdr:nvCxnSpPr>
        <xdr:cNvPr id="329" name="直線コネクタ 328"/>
        <xdr:cNvCxnSpPr/>
      </xdr:nvCxnSpPr>
      <xdr:spPr>
        <a:xfrm>
          <a:off x="13512800" y="1056576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39" name="楕円 338"/>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157285</xdr:rowOff>
    </xdr:from>
    <xdr:ext cx="762000" cy="259045"/>
    <xdr:sp macro="" textlink="">
      <xdr:nvSpPr>
        <xdr:cNvPr id="340" name="定員管理の状況該当値テキスト"/>
        <xdr:cNvSpPr txBox="1"/>
      </xdr:nvSpPr>
      <xdr:spPr>
        <a:xfrm>
          <a:off x="17106900" y="1061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136948</xdr:rowOff>
    </xdr:from>
    <xdr:to>
      <xdr:col>77</xdr:col>
      <xdr:colOff>95250</xdr:colOff>
      <xdr:row>62</xdr:row>
      <xdr:rowOff>67098</xdr:rowOff>
    </xdr:to>
    <xdr:sp macro="" textlink="">
      <xdr:nvSpPr>
        <xdr:cNvPr id="341" name="楕円 340"/>
        <xdr:cNvSpPr/>
      </xdr:nvSpPr>
      <xdr:spPr>
        <a:xfrm>
          <a:off x="16129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42" name="テキスト ボックス 341"/>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3" name="楕円 342"/>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23723</xdr:rowOff>
    </xdr:from>
    <xdr:ext cx="762000" cy="259045"/>
    <xdr:sp macro="" textlink="">
      <xdr:nvSpPr>
        <xdr:cNvPr id="344" name="テキスト ボックス 343"/>
        <xdr:cNvSpPr txBox="1"/>
      </xdr:nvSpPr>
      <xdr:spPr>
        <a:xfrm>
          <a:off x="14909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5" name="楕円 344"/>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3615</xdr:rowOff>
    </xdr:from>
    <xdr:ext cx="762000" cy="259045"/>
    <xdr:sp macro="" textlink="">
      <xdr:nvSpPr>
        <xdr:cNvPr id="346" name="テキスト ボックス 345"/>
        <xdr:cNvSpPr txBox="1"/>
      </xdr:nvSpPr>
      <xdr:spPr>
        <a:xfrm>
          <a:off x="14020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7" name="楕円 346"/>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8" name="テキスト ボックス 347"/>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％となった。これは、普通交付税等の増に加え、企業会計である下水道事業会計の地方債償還に充当する繰入金が減少したことによるものである。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今後は大規模投資事業に伴う起債発行の増により元利償還金の増が見込まれることから、交付税措置のある有利な起債を活用する等、適正な起債発行を行い、「姫路市行財政改革プラン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93472</xdr:rowOff>
    </xdr:to>
    <xdr:cxnSp macro="">
      <xdr:nvCxnSpPr>
        <xdr:cNvPr id="380" name="直線コネクタ 379"/>
        <xdr:cNvCxnSpPr/>
      </xdr:nvCxnSpPr>
      <xdr:spPr>
        <a:xfrm flipV="1">
          <a:off x="16179800" y="65699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151384</xdr:rowOff>
    </xdr:to>
    <xdr:cxnSp macro="">
      <xdr:nvCxnSpPr>
        <xdr:cNvPr id="383" name="直線コネクタ 382"/>
        <xdr:cNvCxnSpPr/>
      </xdr:nvCxnSpPr>
      <xdr:spPr>
        <a:xfrm flipV="1">
          <a:off x="15290800" y="66085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151384</xdr:rowOff>
    </xdr:from>
    <xdr:to>
      <xdr:col>72</xdr:col>
      <xdr:colOff>203200</xdr:colOff>
      <xdr:row>39</xdr:row>
      <xdr:rowOff>28194</xdr:rowOff>
    </xdr:to>
    <xdr:cxnSp macro="">
      <xdr:nvCxnSpPr>
        <xdr:cNvPr id="386" name="直線コネクタ 385"/>
        <xdr:cNvCxnSpPr/>
      </xdr:nvCxnSpPr>
      <xdr:spPr>
        <a:xfrm flipV="1">
          <a:off x="14401800" y="66664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105410</xdr:rowOff>
    </xdr:to>
    <xdr:cxnSp macro="">
      <xdr:nvCxnSpPr>
        <xdr:cNvPr id="389" name="直線コネクタ 388"/>
        <xdr:cNvCxnSpPr/>
      </xdr:nvCxnSpPr>
      <xdr:spPr>
        <a:xfrm flipV="1">
          <a:off x="13512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9" name="楕円 398"/>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0"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1" name="楕円 400"/>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2" name="テキスト ボックス 401"/>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403" name="楕円 402"/>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4" name="テキスト ボックス 403"/>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ポイント減少しマイナス値となっている。主な要因としては、下水道事業債の償還が進んだことによる公営企業債等繰入見込額の減による。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類似団体の平均を大きく下回っているものの、今後は大規模投資事業が予定されており、比率の悪化が懸念されることから、「姫路市行財政改革プラン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147447</xdr:rowOff>
    </xdr:from>
    <xdr:to>
      <xdr:col>72</xdr:col>
      <xdr:colOff>203200</xdr:colOff>
      <xdr:row>14</xdr:row>
      <xdr:rowOff>127</xdr:rowOff>
    </xdr:to>
    <xdr:cxnSp macro="">
      <xdr:nvCxnSpPr>
        <xdr:cNvPr id="442" name="直線コネクタ 441"/>
        <xdr:cNvCxnSpPr/>
      </xdr:nvCxnSpPr>
      <xdr:spPr>
        <a:xfrm>
          <a:off x="14401800" y="23762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147447</xdr:rowOff>
    </xdr:from>
    <xdr:to>
      <xdr:col>68</xdr:col>
      <xdr:colOff>152400</xdr:colOff>
      <xdr:row>14</xdr:row>
      <xdr:rowOff>47583</xdr:rowOff>
    </xdr:to>
    <xdr:cxnSp macro="">
      <xdr:nvCxnSpPr>
        <xdr:cNvPr id="445" name="直線コネクタ 444"/>
        <xdr:cNvCxnSpPr/>
      </xdr:nvCxnSpPr>
      <xdr:spPr>
        <a:xfrm flipV="1">
          <a:off x="13512800" y="2376297"/>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8" name="フローチャート: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49" name="テキスト ボックス 448"/>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0" name="フローチャート: 判断 449"/>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1" name="テキスト ボックス 450"/>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2" name="フローチャート: 判断 451"/>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3" name="テキスト ボックス 452"/>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120777</xdr:rowOff>
    </xdr:from>
    <xdr:to>
      <xdr:col>73</xdr:col>
      <xdr:colOff>44450</xdr:colOff>
      <xdr:row>14</xdr:row>
      <xdr:rowOff>50927</xdr:rowOff>
    </xdr:to>
    <xdr:sp macro="" textlink="">
      <xdr:nvSpPr>
        <xdr:cNvPr id="459" name="楕円 458"/>
        <xdr:cNvSpPr/>
      </xdr:nvSpPr>
      <xdr:spPr>
        <a:xfrm>
          <a:off x="15240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61104</xdr:rowOff>
    </xdr:from>
    <xdr:ext cx="762000" cy="259045"/>
    <xdr:sp macro="" textlink="">
      <xdr:nvSpPr>
        <xdr:cNvPr id="460" name="テキスト ボックス 459"/>
        <xdr:cNvSpPr txBox="1"/>
      </xdr:nvSpPr>
      <xdr:spPr>
        <a:xfrm>
          <a:off x="14909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96647</xdr:rowOff>
    </xdr:from>
    <xdr:to>
      <xdr:col>68</xdr:col>
      <xdr:colOff>203200</xdr:colOff>
      <xdr:row>14</xdr:row>
      <xdr:rowOff>26797</xdr:rowOff>
    </xdr:to>
    <xdr:sp macro="" textlink="">
      <xdr:nvSpPr>
        <xdr:cNvPr id="461" name="楕円 460"/>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36974</xdr:rowOff>
    </xdr:from>
    <xdr:ext cx="762000" cy="259045"/>
    <xdr:sp macro="" textlink="">
      <xdr:nvSpPr>
        <xdr:cNvPr id="462" name="テキスト ボックス 461"/>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168233</xdr:rowOff>
    </xdr:from>
    <xdr:to>
      <xdr:col>64</xdr:col>
      <xdr:colOff>152400</xdr:colOff>
      <xdr:row>14</xdr:row>
      <xdr:rowOff>98383</xdr:rowOff>
    </xdr:to>
    <xdr:sp macro="" textlink="">
      <xdr:nvSpPr>
        <xdr:cNvPr id="463" name="楕円 462"/>
        <xdr:cNvSpPr/>
      </xdr:nvSpPr>
      <xdr:spPr>
        <a:xfrm>
          <a:off x="13462000" y="2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108560</xdr:rowOff>
    </xdr:from>
    <xdr:ext cx="762000" cy="259045"/>
    <xdr:sp macro="" textlink="">
      <xdr:nvSpPr>
        <xdr:cNvPr id="464" name="テキスト ボックス 463"/>
        <xdr:cNvSpPr txBox="1"/>
      </xdr:nvSpPr>
      <xdr:spPr>
        <a:xfrm>
          <a:off x="13131800" y="216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人件費総額は退職手当の増等により前年度から増加しており、経常収支比率では前年度より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これまでも定員適正化計画に基づき、事務の見直し、民間委託等の取り組みを進めてきたが、令和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年度以降は会計年度任用職員制度の導入に伴い人件費の増加が見込まれるため、今後も「姫路市定員適正化計画（令和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年度）」に基づき定員管理の適正化に努めるとともに、給与水準の適正化に向けた取り組みを実施し削減に努める。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24130</xdr:rowOff>
    </xdr:to>
    <xdr:cxnSp macro="">
      <xdr:nvCxnSpPr>
        <xdr:cNvPr id="66" name="直線コネクタ 65"/>
        <xdr:cNvCxnSpPr/>
      </xdr:nvCxnSpPr>
      <xdr:spPr>
        <a:xfrm>
          <a:off x="3987800" y="633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8890</xdr:rowOff>
    </xdr:to>
    <xdr:cxnSp macro="">
      <xdr:nvCxnSpPr>
        <xdr:cNvPr id="69" name="直線コネクタ 68"/>
        <xdr:cNvCxnSpPr/>
      </xdr:nvCxnSpPr>
      <xdr:spPr>
        <a:xfrm flipV="1">
          <a:off x="3098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8890</xdr:rowOff>
    </xdr:to>
    <xdr:cxnSp macro="">
      <xdr:nvCxnSpPr>
        <xdr:cNvPr id="72" name="直線コネクタ 71"/>
        <xdr:cNvCxnSpPr/>
      </xdr:nvCxnSpPr>
      <xdr:spPr>
        <a:xfrm>
          <a:off x="2209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134620</xdr:rowOff>
    </xdr:to>
    <xdr:cxnSp macro="">
      <xdr:nvCxnSpPr>
        <xdr:cNvPr id="75" name="直線コネクタ 74"/>
        <xdr:cNvCxnSpPr/>
      </xdr:nvCxnSpPr>
      <xdr:spPr>
        <a:xfrm>
          <a:off x="1320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ポイント増加しており、近年の推移をみると増加傾向が続いている。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今後は老朽化による施設の維持管理コストの上昇や新たな施設の開業に伴う管理運営費の純増が見込まれるため、姫路市公共施設等総合管理計画に基づき、施設のあり方の見直し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45357</xdr:rowOff>
    </xdr:to>
    <xdr:cxnSp macro="">
      <xdr:nvCxnSpPr>
        <xdr:cNvPr id="129" name="直線コネクタ 128"/>
        <xdr:cNvCxnSpPr/>
      </xdr:nvCxnSpPr>
      <xdr:spPr>
        <a:xfrm>
          <a:off x="15671800" y="2777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34471</xdr:rowOff>
    </xdr:to>
    <xdr:cxnSp macro="">
      <xdr:nvCxnSpPr>
        <xdr:cNvPr id="132" name="直線コネクタ 131"/>
        <xdr:cNvCxnSpPr/>
      </xdr:nvCxnSpPr>
      <xdr:spPr>
        <a:xfrm>
          <a:off x="14782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5" name="直線コネクタ 134"/>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118836</xdr:rowOff>
    </xdr:to>
    <xdr:cxnSp macro="">
      <xdr:nvCxnSpPr>
        <xdr:cNvPr id="138" name="直線コネクタ 137"/>
        <xdr:cNvCxnSpPr/>
      </xdr:nvCxnSpPr>
      <xdr:spPr>
        <a:xfrm>
          <a:off x="13004800" y="263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扶助費に係る経常収支比率は類似団体平均と比べ低い状況が続いているものの、令和元年度は前年度と比べて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主な内訳としては、障害者福祉、子ども子育て支援や生活保護等の社会保障施策であり、今後も社会保障関係費の累増が見込まれるため、適正な給付に努める。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140607</xdr:rowOff>
    </xdr:to>
    <xdr:cxnSp macro="">
      <xdr:nvCxnSpPr>
        <xdr:cNvPr id="192" name="直線コネクタ 191"/>
        <xdr:cNvCxnSpPr/>
      </xdr:nvCxnSpPr>
      <xdr:spPr>
        <a:xfrm>
          <a:off x="3987800" y="9548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118835</xdr:rowOff>
    </xdr:to>
    <xdr:cxnSp macro="">
      <xdr:nvCxnSpPr>
        <xdr:cNvPr id="195" name="直線コネクタ 194"/>
        <xdr:cNvCxnSpPr/>
      </xdr:nvCxnSpPr>
      <xdr:spPr>
        <a:xfrm>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107950</xdr:rowOff>
    </xdr:to>
    <xdr:cxnSp macro="">
      <xdr:nvCxnSpPr>
        <xdr:cNvPr id="198" name="直線コネクタ 197"/>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201" name="直線コネクタ 200"/>
        <xdr:cNvCxnSpPr/>
      </xdr:nvCxnSpPr>
      <xdr:spPr>
        <a:xfrm>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11" name="楕円 210"/>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2"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5" name="楕円 21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6" name="テキスト ボックス 21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ポイント上昇している。これは主に、</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世紀都市創造基金への積立金が増となった他、特別会計の介護保険事業、後期高齢者医療保険事業に対する繰出金が増加したことによる。繰出金については、今後も社会保障関係経費の増に伴う増加が見込まれることから、将来の財政運営に影響を及ぼさないよう経費削減・合理化を積極的に行い、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56</xdr:row>
      <xdr:rowOff>165100</xdr:rowOff>
    </xdr:to>
    <xdr:cxnSp macro="">
      <xdr:nvCxnSpPr>
        <xdr:cNvPr id="253" name="直線コネクタ 252"/>
        <xdr:cNvCxnSpPr/>
      </xdr:nvCxnSpPr>
      <xdr:spPr>
        <a:xfrm>
          <a:off x="15671800" y="975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152400</xdr:rowOff>
    </xdr:to>
    <xdr:cxnSp macro="">
      <xdr:nvCxnSpPr>
        <xdr:cNvPr id="256" name="直線コネクタ 255"/>
        <xdr:cNvCxnSpPr/>
      </xdr:nvCxnSpPr>
      <xdr:spPr>
        <a:xfrm>
          <a:off x="14782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101600</xdr:rowOff>
    </xdr:to>
    <xdr:cxnSp macro="">
      <xdr:nvCxnSpPr>
        <xdr:cNvPr id="259" name="直線コネクタ 258"/>
        <xdr:cNvCxnSpPr/>
      </xdr:nvCxnSpPr>
      <xdr:spPr>
        <a:xfrm>
          <a:off x="13893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56</xdr:row>
      <xdr:rowOff>63500</xdr:rowOff>
    </xdr:to>
    <xdr:cxnSp macro="">
      <xdr:nvCxnSpPr>
        <xdr:cNvPr id="262" name="直線コネクタ 261"/>
        <xdr:cNvCxnSpPr/>
      </xdr:nvCxnSpPr>
      <xdr:spPr>
        <a:xfrm>
          <a:off x="13004800" y="956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4" name="楕円 273"/>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5" name="テキスト ボックス 274"/>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6" name="楕円 275"/>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7" name="テキスト ボックス 276"/>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8" name="楕円 277"/>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9" name="テキスト ボックス 278"/>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1" name="テキスト ボックス 280"/>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年度より下水道事業を特別会計から企業会計化したことに伴い、同会計への繰出金の多くがその他から補助費等に変更して計上されたことで類似団体を上回っていたが、平成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年度より、企業会計への投資的経費に係る繰出金について、一部を出資金として負担するよう変更したため、前年度に引き続き改善し、平成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34</xdr:row>
      <xdr:rowOff>5080</xdr:rowOff>
    </xdr:to>
    <xdr:cxnSp macro="">
      <xdr:nvCxnSpPr>
        <xdr:cNvPr id="314" name="直線コネクタ 313"/>
        <xdr:cNvCxnSpPr/>
      </xdr:nvCxnSpPr>
      <xdr:spPr>
        <a:xfrm flipV="1">
          <a:off x="15671800" y="581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xdr:rowOff>
    </xdr:from>
    <xdr:to>
      <xdr:col>78</xdr:col>
      <xdr:colOff>69850</xdr:colOff>
      <xdr:row>34</xdr:row>
      <xdr:rowOff>27940</xdr:rowOff>
    </xdr:to>
    <xdr:cxnSp macro="">
      <xdr:nvCxnSpPr>
        <xdr:cNvPr id="317" name="直線コネクタ 316"/>
        <xdr:cNvCxnSpPr/>
      </xdr:nvCxnSpPr>
      <xdr:spPr>
        <a:xfrm flipV="1">
          <a:off x="14782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73660</xdr:rowOff>
    </xdr:to>
    <xdr:cxnSp macro="">
      <xdr:nvCxnSpPr>
        <xdr:cNvPr id="320" name="直線コネクタ 319"/>
        <xdr:cNvCxnSpPr/>
      </xdr:nvCxnSpPr>
      <xdr:spPr>
        <a:xfrm flipV="1">
          <a:off x="13893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96520</xdr:rowOff>
    </xdr:to>
    <xdr:cxnSp macro="">
      <xdr:nvCxnSpPr>
        <xdr:cNvPr id="323" name="直線コネクタ 322"/>
        <xdr:cNvCxnSpPr/>
      </xdr:nvCxnSpPr>
      <xdr:spPr>
        <a:xfrm flipV="1">
          <a:off x="13004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33" name="楕円 332"/>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119397</xdr:rowOff>
    </xdr:from>
    <xdr:ext cx="762000" cy="259045"/>
    <xdr:sp macro="" textlink="">
      <xdr:nvSpPr>
        <xdr:cNvPr id="334"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125730</xdr:rowOff>
    </xdr:from>
    <xdr:to>
      <xdr:col>78</xdr:col>
      <xdr:colOff>120650</xdr:colOff>
      <xdr:row>34</xdr:row>
      <xdr:rowOff>55880</xdr:rowOff>
    </xdr:to>
    <xdr:sp macro="" textlink="">
      <xdr:nvSpPr>
        <xdr:cNvPr id="335" name="楕円 334"/>
        <xdr:cNvSpPr/>
      </xdr:nvSpPr>
      <xdr:spPr>
        <a:xfrm>
          <a:off x="15621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66057</xdr:rowOff>
    </xdr:from>
    <xdr:ext cx="736600" cy="259045"/>
    <xdr:sp macro="" textlink="">
      <xdr:nvSpPr>
        <xdr:cNvPr id="336" name="テキスト ボックス 335"/>
        <xdr:cNvSpPr txBox="1"/>
      </xdr:nvSpPr>
      <xdr:spPr>
        <a:xfrm>
          <a:off x="15290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7" name="楕円 336"/>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8" name="テキスト ボックス 337"/>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9" name="楕円 338"/>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0" name="テキスト ボックス 339"/>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1" name="楕円 340"/>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42" name="テキスト ボックス 341"/>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今後も大規模投資事業の実施により地方債残高の増加が見込まれるが、臨時財政対策債をはじめ、交付税措置のある有利な起債を活用するなど適正な起債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123189</xdr:rowOff>
    </xdr:to>
    <xdr:cxnSp macro="">
      <xdr:nvCxnSpPr>
        <xdr:cNvPr id="375" name="直線コネクタ 374"/>
        <xdr:cNvCxnSpPr/>
      </xdr:nvCxnSpPr>
      <xdr:spPr>
        <a:xfrm>
          <a:off x="3987800" y="13301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107950</xdr:rowOff>
    </xdr:to>
    <xdr:cxnSp macro="">
      <xdr:nvCxnSpPr>
        <xdr:cNvPr id="378" name="直線コネクタ 377"/>
        <xdr:cNvCxnSpPr/>
      </xdr:nvCxnSpPr>
      <xdr:spPr>
        <a:xfrm flipV="1">
          <a:off x="3098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12700</xdr:rowOff>
    </xdr:to>
    <xdr:cxnSp macro="">
      <xdr:nvCxnSpPr>
        <xdr:cNvPr id="381" name="直線コネクタ 380"/>
        <xdr:cNvCxnSpPr/>
      </xdr:nvCxnSpPr>
      <xdr:spPr>
        <a:xfrm flipV="1">
          <a:off x="2209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12700</xdr:rowOff>
    </xdr:to>
    <xdr:cxnSp macro="">
      <xdr:nvCxnSpPr>
        <xdr:cNvPr id="384" name="直線コネクタ 383"/>
        <xdr:cNvCxnSpPr/>
      </xdr:nvCxnSpPr>
      <xdr:spPr>
        <a:xfrm>
          <a:off x="1320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4" name="楕円 393"/>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88916</xdr:rowOff>
    </xdr:from>
    <xdr:ext cx="762000" cy="259045"/>
    <xdr:sp macro="" textlink="">
      <xdr:nvSpPr>
        <xdr:cNvPr id="395" name="公債費該当値テキスト"/>
        <xdr:cNvSpPr txBox="1"/>
      </xdr:nvSpPr>
      <xdr:spPr>
        <a:xfrm>
          <a:off x="4914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6" name="楕円 395"/>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7" name="テキスト ボックス 396"/>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8" name="楕円 397"/>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9" name="テキスト ボックス 398"/>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1" name="テキスト ボックス 400"/>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402" name="楕円 401"/>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403" name="テキスト ボックス 40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主な要因として、退職手当の増等による人件費の増や幼児教育無償化に伴う扶助費の増が挙げられる。今後も行財政改革を進め、経費削減に努める。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85852</xdr:rowOff>
    </xdr:to>
    <xdr:cxnSp macro="">
      <xdr:nvCxnSpPr>
        <xdr:cNvPr id="434" name="直線コネクタ 433"/>
        <xdr:cNvCxnSpPr/>
      </xdr:nvCxnSpPr>
      <xdr:spPr>
        <a:xfrm>
          <a:off x="15671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62992</xdr:rowOff>
    </xdr:to>
    <xdr:cxnSp macro="">
      <xdr:nvCxnSpPr>
        <xdr:cNvPr id="437" name="直線コネクタ 436"/>
        <xdr:cNvCxnSpPr/>
      </xdr:nvCxnSpPr>
      <xdr:spPr>
        <a:xfrm>
          <a:off x="14782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40132</xdr:rowOff>
    </xdr:to>
    <xdr:cxnSp macro="">
      <xdr:nvCxnSpPr>
        <xdr:cNvPr id="440" name="直線コネクタ 439"/>
        <xdr:cNvCxnSpPr/>
      </xdr:nvCxnSpPr>
      <xdr:spPr>
        <a:xfrm>
          <a:off x="13893800" y="13024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165863</xdr:rowOff>
    </xdr:to>
    <xdr:cxnSp macro="">
      <xdr:nvCxnSpPr>
        <xdr:cNvPr id="443" name="直線コネクタ 442"/>
        <xdr:cNvCxnSpPr/>
      </xdr:nvCxnSpPr>
      <xdr:spPr>
        <a:xfrm>
          <a:off x="13004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3" name="楕円 452"/>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4"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5" name="楕円 454"/>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6" name="テキスト ボックス 455"/>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7" name="楕円 456"/>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8" name="テキスト ボックス 457"/>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9" name="楕円 458"/>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60" name="テキスト ボックス 45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61" name="楕円 460"/>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62" name="テキスト ボックス 461"/>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12730</xdr:rowOff>
    </xdr:from>
    <xdr:to>
      <xdr:col>29</xdr:col>
      <xdr:colOff>127000</xdr:colOff>
      <xdr:row>16</xdr:row>
      <xdr:rowOff>40757</xdr:rowOff>
    </xdr:to>
    <xdr:cxnSp macro="">
      <xdr:nvCxnSpPr>
        <xdr:cNvPr id="48" name="直線コネクタ 47"/>
        <xdr:cNvCxnSpPr/>
      </xdr:nvCxnSpPr>
      <xdr:spPr bwMode="auto">
        <a:xfrm flipV="1">
          <a:off x="5003800" y="2803555"/>
          <a:ext cx="647700" cy="2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40757</xdr:rowOff>
    </xdr:from>
    <xdr:to>
      <xdr:col>26</xdr:col>
      <xdr:colOff>50800</xdr:colOff>
      <xdr:row>16</xdr:row>
      <xdr:rowOff>45786</xdr:rowOff>
    </xdr:to>
    <xdr:cxnSp macro="">
      <xdr:nvCxnSpPr>
        <xdr:cNvPr id="51" name="直線コネクタ 50"/>
        <xdr:cNvCxnSpPr/>
      </xdr:nvCxnSpPr>
      <xdr:spPr bwMode="auto">
        <a:xfrm flipV="1">
          <a:off x="4305300" y="2831582"/>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45786</xdr:rowOff>
    </xdr:from>
    <xdr:to>
      <xdr:col>22</xdr:col>
      <xdr:colOff>114300</xdr:colOff>
      <xdr:row>16</xdr:row>
      <xdr:rowOff>95209</xdr:rowOff>
    </xdr:to>
    <xdr:cxnSp macro="">
      <xdr:nvCxnSpPr>
        <xdr:cNvPr id="54" name="直線コネクタ 53"/>
        <xdr:cNvCxnSpPr/>
      </xdr:nvCxnSpPr>
      <xdr:spPr bwMode="auto">
        <a:xfrm flipV="1">
          <a:off x="3606800" y="2836611"/>
          <a:ext cx="698500" cy="4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95209</xdr:rowOff>
    </xdr:from>
    <xdr:to>
      <xdr:col>18</xdr:col>
      <xdr:colOff>177800</xdr:colOff>
      <xdr:row>16</xdr:row>
      <xdr:rowOff>102433</xdr:rowOff>
    </xdr:to>
    <xdr:cxnSp macro="">
      <xdr:nvCxnSpPr>
        <xdr:cNvPr id="57" name="直線コネクタ 56"/>
        <xdr:cNvCxnSpPr/>
      </xdr:nvCxnSpPr>
      <xdr:spPr bwMode="auto">
        <a:xfrm flipV="1">
          <a:off x="2908300" y="2886034"/>
          <a:ext cx="698500" cy="7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133380</xdr:rowOff>
    </xdr:from>
    <xdr:to>
      <xdr:col>29</xdr:col>
      <xdr:colOff>177800</xdr:colOff>
      <xdr:row>16</xdr:row>
      <xdr:rowOff>63530</xdr:rowOff>
    </xdr:to>
    <xdr:sp macro="" textlink="">
      <xdr:nvSpPr>
        <xdr:cNvPr id="67" name="楕円 66"/>
        <xdr:cNvSpPr/>
      </xdr:nvSpPr>
      <xdr:spPr bwMode="auto">
        <a:xfrm>
          <a:off x="5600700" y="27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149907</xdr:rowOff>
    </xdr:from>
    <xdr:ext cx="762000" cy="259045"/>
    <xdr:sp macro="" textlink="">
      <xdr:nvSpPr>
        <xdr:cNvPr id="68" name="人口1人当たり決算額の推移該当値テキスト130"/>
        <xdr:cNvSpPr txBox="1"/>
      </xdr:nvSpPr>
      <xdr:spPr>
        <a:xfrm>
          <a:off x="5740400" y="259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161407</xdr:rowOff>
    </xdr:from>
    <xdr:to>
      <xdr:col>26</xdr:col>
      <xdr:colOff>101600</xdr:colOff>
      <xdr:row>16</xdr:row>
      <xdr:rowOff>91557</xdr:rowOff>
    </xdr:to>
    <xdr:sp macro="" textlink="">
      <xdr:nvSpPr>
        <xdr:cNvPr id="69" name="楕円 68"/>
        <xdr:cNvSpPr/>
      </xdr:nvSpPr>
      <xdr:spPr bwMode="auto">
        <a:xfrm>
          <a:off x="4953000" y="278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101734</xdr:rowOff>
    </xdr:from>
    <xdr:ext cx="736600" cy="259045"/>
    <xdr:sp macro="" textlink="">
      <xdr:nvSpPr>
        <xdr:cNvPr id="70" name="テキスト ボックス 69"/>
        <xdr:cNvSpPr txBox="1"/>
      </xdr:nvSpPr>
      <xdr:spPr>
        <a:xfrm>
          <a:off x="4622800" y="2549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166436</xdr:rowOff>
    </xdr:from>
    <xdr:to>
      <xdr:col>22</xdr:col>
      <xdr:colOff>165100</xdr:colOff>
      <xdr:row>16</xdr:row>
      <xdr:rowOff>96586</xdr:rowOff>
    </xdr:to>
    <xdr:sp macro="" textlink="">
      <xdr:nvSpPr>
        <xdr:cNvPr id="71" name="楕円 70"/>
        <xdr:cNvSpPr/>
      </xdr:nvSpPr>
      <xdr:spPr bwMode="auto">
        <a:xfrm>
          <a:off x="4254500" y="278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106763</xdr:rowOff>
    </xdr:from>
    <xdr:ext cx="762000" cy="259045"/>
    <xdr:sp macro="" textlink="">
      <xdr:nvSpPr>
        <xdr:cNvPr id="72" name="テキスト ボックス 71"/>
        <xdr:cNvSpPr txBox="1"/>
      </xdr:nvSpPr>
      <xdr:spPr>
        <a:xfrm>
          <a:off x="3924300" y="255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44409</xdr:rowOff>
    </xdr:from>
    <xdr:to>
      <xdr:col>19</xdr:col>
      <xdr:colOff>38100</xdr:colOff>
      <xdr:row>16</xdr:row>
      <xdr:rowOff>146009</xdr:rowOff>
    </xdr:to>
    <xdr:sp macro="" textlink="">
      <xdr:nvSpPr>
        <xdr:cNvPr id="73" name="楕円 72"/>
        <xdr:cNvSpPr/>
      </xdr:nvSpPr>
      <xdr:spPr bwMode="auto">
        <a:xfrm>
          <a:off x="3556000" y="28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156186</xdr:rowOff>
    </xdr:from>
    <xdr:ext cx="762000" cy="259045"/>
    <xdr:sp macro="" textlink="">
      <xdr:nvSpPr>
        <xdr:cNvPr id="74" name="テキスト ボックス 73"/>
        <xdr:cNvSpPr txBox="1"/>
      </xdr:nvSpPr>
      <xdr:spPr>
        <a:xfrm>
          <a:off x="3225800" y="260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51633</xdr:rowOff>
    </xdr:from>
    <xdr:to>
      <xdr:col>15</xdr:col>
      <xdr:colOff>101600</xdr:colOff>
      <xdr:row>16</xdr:row>
      <xdr:rowOff>153233</xdr:rowOff>
    </xdr:to>
    <xdr:sp macro="" textlink="">
      <xdr:nvSpPr>
        <xdr:cNvPr id="75" name="楕円 74"/>
        <xdr:cNvSpPr/>
      </xdr:nvSpPr>
      <xdr:spPr bwMode="auto">
        <a:xfrm>
          <a:off x="2857500" y="28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163410</xdr:rowOff>
    </xdr:from>
    <xdr:ext cx="762000" cy="259045"/>
    <xdr:sp macro="" textlink="">
      <xdr:nvSpPr>
        <xdr:cNvPr id="76" name="テキスト ボックス 75"/>
        <xdr:cNvSpPr txBox="1"/>
      </xdr:nvSpPr>
      <xdr:spPr>
        <a:xfrm>
          <a:off x="2527300" y="261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58648</xdr:rowOff>
    </xdr:from>
    <xdr:to>
      <xdr:col>29</xdr:col>
      <xdr:colOff>127000</xdr:colOff>
      <xdr:row>37</xdr:row>
      <xdr:rowOff>103546</xdr:rowOff>
    </xdr:to>
    <xdr:cxnSp macro="">
      <xdr:nvCxnSpPr>
        <xdr:cNvPr id="108" name="直線コネクタ 107"/>
        <xdr:cNvCxnSpPr/>
      </xdr:nvCxnSpPr>
      <xdr:spPr bwMode="auto">
        <a:xfrm flipV="1">
          <a:off x="5003800" y="7183348"/>
          <a:ext cx="647700" cy="4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58786</xdr:rowOff>
    </xdr:from>
    <xdr:to>
      <xdr:col>26</xdr:col>
      <xdr:colOff>50800</xdr:colOff>
      <xdr:row>37</xdr:row>
      <xdr:rowOff>103546</xdr:rowOff>
    </xdr:to>
    <xdr:cxnSp macro="">
      <xdr:nvCxnSpPr>
        <xdr:cNvPr id="111" name="直線コネクタ 110"/>
        <xdr:cNvCxnSpPr/>
      </xdr:nvCxnSpPr>
      <xdr:spPr bwMode="auto">
        <a:xfrm>
          <a:off x="4305300" y="7183486"/>
          <a:ext cx="698500" cy="4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120599</xdr:rowOff>
    </xdr:from>
    <xdr:to>
      <xdr:col>22</xdr:col>
      <xdr:colOff>114300</xdr:colOff>
      <xdr:row>37</xdr:row>
      <xdr:rowOff>58786</xdr:rowOff>
    </xdr:to>
    <xdr:cxnSp macro="">
      <xdr:nvCxnSpPr>
        <xdr:cNvPr id="114" name="直線コネクタ 113"/>
        <xdr:cNvCxnSpPr/>
      </xdr:nvCxnSpPr>
      <xdr:spPr bwMode="auto">
        <a:xfrm>
          <a:off x="3606800" y="7073849"/>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120599</xdr:rowOff>
    </xdr:from>
    <xdr:to>
      <xdr:col>18</xdr:col>
      <xdr:colOff>177800</xdr:colOff>
      <xdr:row>36</xdr:row>
      <xdr:rowOff>129194</xdr:rowOff>
    </xdr:to>
    <xdr:cxnSp macro="">
      <xdr:nvCxnSpPr>
        <xdr:cNvPr id="117" name="直線コネクタ 116"/>
        <xdr:cNvCxnSpPr/>
      </xdr:nvCxnSpPr>
      <xdr:spPr bwMode="auto">
        <a:xfrm flipV="1">
          <a:off x="2908300" y="7073849"/>
          <a:ext cx="698500" cy="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7848</xdr:rowOff>
    </xdr:from>
    <xdr:to>
      <xdr:col>29</xdr:col>
      <xdr:colOff>177800</xdr:colOff>
      <xdr:row>37</xdr:row>
      <xdr:rowOff>109448</xdr:rowOff>
    </xdr:to>
    <xdr:sp macro="" textlink="">
      <xdr:nvSpPr>
        <xdr:cNvPr id="127" name="楕円 126"/>
        <xdr:cNvSpPr/>
      </xdr:nvSpPr>
      <xdr:spPr bwMode="auto">
        <a:xfrm>
          <a:off x="5600700" y="713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151375</xdr:rowOff>
    </xdr:from>
    <xdr:ext cx="762000" cy="259045"/>
    <xdr:sp macro="" textlink="">
      <xdr:nvSpPr>
        <xdr:cNvPr id="128" name="人口1人当たり決算額の推移該当値テキスト445"/>
        <xdr:cNvSpPr txBox="1"/>
      </xdr:nvSpPr>
      <xdr:spPr>
        <a:xfrm>
          <a:off x="5740400" y="710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52746</xdr:rowOff>
    </xdr:from>
    <xdr:to>
      <xdr:col>26</xdr:col>
      <xdr:colOff>101600</xdr:colOff>
      <xdr:row>37</xdr:row>
      <xdr:rowOff>154346</xdr:rowOff>
    </xdr:to>
    <xdr:sp macro="" textlink="">
      <xdr:nvSpPr>
        <xdr:cNvPr id="129" name="楕円 128"/>
        <xdr:cNvSpPr/>
      </xdr:nvSpPr>
      <xdr:spPr bwMode="auto">
        <a:xfrm>
          <a:off x="4953000" y="717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139123</xdr:rowOff>
    </xdr:from>
    <xdr:ext cx="736600" cy="259045"/>
    <xdr:sp macro="" textlink="">
      <xdr:nvSpPr>
        <xdr:cNvPr id="130" name="テキスト ボックス 129"/>
        <xdr:cNvSpPr txBox="1"/>
      </xdr:nvSpPr>
      <xdr:spPr>
        <a:xfrm>
          <a:off x="4622800" y="726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7986</xdr:rowOff>
    </xdr:from>
    <xdr:to>
      <xdr:col>22</xdr:col>
      <xdr:colOff>165100</xdr:colOff>
      <xdr:row>37</xdr:row>
      <xdr:rowOff>109586</xdr:rowOff>
    </xdr:to>
    <xdr:sp macro="" textlink="">
      <xdr:nvSpPr>
        <xdr:cNvPr id="131" name="楕円 130"/>
        <xdr:cNvSpPr/>
      </xdr:nvSpPr>
      <xdr:spPr bwMode="auto">
        <a:xfrm>
          <a:off x="4254500" y="713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94363</xdr:rowOff>
    </xdr:from>
    <xdr:ext cx="762000" cy="259045"/>
    <xdr:sp macro="" textlink="">
      <xdr:nvSpPr>
        <xdr:cNvPr id="132" name="テキスト ボックス 131"/>
        <xdr:cNvSpPr txBox="1"/>
      </xdr:nvSpPr>
      <xdr:spPr>
        <a:xfrm>
          <a:off x="3924300" y="721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69799</xdr:rowOff>
    </xdr:from>
    <xdr:to>
      <xdr:col>19</xdr:col>
      <xdr:colOff>38100</xdr:colOff>
      <xdr:row>36</xdr:row>
      <xdr:rowOff>171399</xdr:rowOff>
    </xdr:to>
    <xdr:sp macro="" textlink="">
      <xdr:nvSpPr>
        <xdr:cNvPr id="133" name="楕円 132"/>
        <xdr:cNvSpPr/>
      </xdr:nvSpPr>
      <xdr:spPr bwMode="auto">
        <a:xfrm>
          <a:off x="3556000" y="702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156176</xdr:rowOff>
    </xdr:from>
    <xdr:ext cx="762000" cy="259045"/>
    <xdr:sp macro="" textlink="">
      <xdr:nvSpPr>
        <xdr:cNvPr id="134" name="テキスト ボックス 133"/>
        <xdr:cNvSpPr txBox="1"/>
      </xdr:nvSpPr>
      <xdr:spPr>
        <a:xfrm>
          <a:off x="3225800" y="710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78394</xdr:rowOff>
    </xdr:from>
    <xdr:to>
      <xdr:col>15</xdr:col>
      <xdr:colOff>101600</xdr:colOff>
      <xdr:row>37</xdr:row>
      <xdr:rowOff>8544</xdr:rowOff>
    </xdr:to>
    <xdr:sp macro="" textlink="">
      <xdr:nvSpPr>
        <xdr:cNvPr id="135" name="楕円 134"/>
        <xdr:cNvSpPr/>
      </xdr:nvSpPr>
      <xdr:spPr bwMode="auto">
        <a:xfrm>
          <a:off x="2857500" y="703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164771</xdr:rowOff>
    </xdr:from>
    <xdr:ext cx="762000" cy="259045"/>
    <xdr:sp macro="" textlink="">
      <xdr:nvSpPr>
        <xdr:cNvPr id="136" name="テキスト ボックス 135"/>
        <xdr:cNvSpPr txBox="1"/>
      </xdr:nvSpPr>
      <xdr:spPr>
        <a:xfrm>
          <a:off x="2527300" y="71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3645</xdr:rowOff>
    </xdr:from>
    <xdr:to>
      <xdr:col>24</xdr:col>
      <xdr:colOff>63500</xdr:colOff>
      <xdr:row>34</xdr:row>
      <xdr:rowOff>72111</xdr:rowOff>
    </xdr:to>
    <xdr:cxnSp macro="">
      <xdr:nvCxnSpPr>
        <xdr:cNvPr id="61" name="直線コネクタ 60"/>
        <xdr:cNvCxnSpPr/>
      </xdr:nvCxnSpPr>
      <xdr:spPr>
        <a:xfrm flipV="1">
          <a:off x="3797300" y="5832945"/>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52984</xdr:rowOff>
    </xdr:from>
    <xdr:to>
      <xdr:col>19</xdr:col>
      <xdr:colOff>177800</xdr:colOff>
      <xdr:row>34</xdr:row>
      <xdr:rowOff>72111</xdr:rowOff>
    </xdr:to>
    <xdr:cxnSp macro="">
      <xdr:nvCxnSpPr>
        <xdr:cNvPr id="64" name="直線コネクタ 63"/>
        <xdr:cNvCxnSpPr/>
      </xdr:nvCxnSpPr>
      <xdr:spPr>
        <a:xfrm>
          <a:off x="2908300" y="5882284"/>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52984</xdr:rowOff>
    </xdr:from>
    <xdr:to>
      <xdr:col>15</xdr:col>
      <xdr:colOff>50800</xdr:colOff>
      <xdr:row>34</xdr:row>
      <xdr:rowOff>119316</xdr:rowOff>
    </xdr:to>
    <xdr:cxnSp macro="">
      <xdr:nvCxnSpPr>
        <xdr:cNvPr id="67" name="直線コネクタ 66"/>
        <xdr:cNvCxnSpPr/>
      </xdr:nvCxnSpPr>
      <xdr:spPr>
        <a:xfrm flipV="1">
          <a:off x="2019300" y="5882284"/>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107505</xdr:rowOff>
    </xdr:from>
    <xdr:to>
      <xdr:col>10</xdr:col>
      <xdr:colOff>114300</xdr:colOff>
      <xdr:row>34</xdr:row>
      <xdr:rowOff>119316</xdr:rowOff>
    </xdr:to>
    <xdr:cxnSp macro="">
      <xdr:nvCxnSpPr>
        <xdr:cNvPr id="70" name="直線コネクタ 69"/>
        <xdr:cNvCxnSpPr/>
      </xdr:nvCxnSpPr>
      <xdr:spPr>
        <a:xfrm>
          <a:off x="1130300" y="593680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124295</xdr:rowOff>
    </xdr:from>
    <xdr:to>
      <xdr:col>24</xdr:col>
      <xdr:colOff>114300</xdr:colOff>
      <xdr:row>34</xdr:row>
      <xdr:rowOff>54445</xdr:rowOff>
    </xdr:to>
    <xdr:sp macro="" textlink="">
      <xdr:nvSpPr>
        <xdr:cNvPr id="80" name="楕円 79"/>
        <xdr:cNvSpPr/>
      </xdr:nvSpPr>
      <xdr:spPr>
        <a:xfrm>
          <a:off x="4584700" y="57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147172</xdr:rowOff>
    </xdr:from>
    <xdr:ext cx="534377" cy="259045"/>
    <xdr:sp macro="" textlink="">
      <xdr:nvSpPr>
        <xdr:cNvPr id="81" name="人件費該当値テキスト"/>
        <xdr:cNvSpPr txBox="1"/>
      </xdr:nvSpPr>
      <xdr:spPr>
        <a:xfrm>
          <a:off x="4686300" y="56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21311</xdr:rowOff>
    </xdr:from>
    <xdr:to>
      <xdr:col>20</xdr:col>
      <xdr:colOff>38100</xdr:colOff>
      <xdr:row>34</xdr:row>
      <xdr:rowOff>122911</xdr:rowOff>
    </xdr:to>
    <xdr:sp macro="" textlink="">
      <xdr:nvSpPr>
        <xdr:cNvPr id="82" name="楕円 81"/>
        <xdr:cNvSpPr/>
      </xdr:nvSpPr>
      <xdr:spPr>
        <a:xfrm>
          <a:off x="3746500" y="58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139438</xdr:rowOff>
    </xdr:from>
    <xdr:ext cx="534377" cy="259045"/>
    <xdr:sp macro="" textlink="">
      <xdr:nvSpPr>
        <xdr:cNvPr id="83" name="テキスト ボックス 82"/>
        <xdr:cNvSpPr txBox="1"/>
      </xdr:nvSpPr>
      <xdr:spPr>
        <a:xfrm>
          <a:off x="3530111" y="56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2184</xdr:rowOff>
    </xdr:from>
    <xdr:to>
      <xdr:col>15</xdr:col>
      <xdr:colOff>101600</xdr:colOff>
      <xdr:row>34</xdr:row>
      <xdr:rowOff>103784</xdr:rowOff>
    </xdr:to>
    <xdr:sp macro="" textlink="">
      <xdr:nvSpPr>
        <xdr:cNvPr id="84" name="楕円 83"/>
        <xdr:cNvSpPr/>
      </xdr:nvSpPr>
      <xdr:spPr>
        <a:xfrm>
          <a:off x="2857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120311</xdr:rowOff>
    </xdr:from>
    <xdr:ext cx="534377" cy="259045"/>
    <xdr:sp macro="" textlink="">
      <xdr:nvSpPr>
        <xdr:cNvPr id="85" name="テキスト ボックス 84"/>
        <xdr:cNvSpPr txBox="1"/>
      </xdr:nvSpPr>
      <xdr:spPr>
        <a:xfrm>
          <a:off x="2641111" y="56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68516</xdr:rowOff>
    </xdr:from>
    <xdr:to>
      <xdr:col>10</xdr:col>
      <xdr:colOff>165100</xdr:colOff>
      <xdr:row>34</xdr:row>
      <xdr:rowOff>170116</xdr:rowOff>
    </xdr:to>
    <xdr:sp macro="" textlink="">
      <xdr:nvSpPr>
        <xdr:cNvPr id="86" name="楕円 85"/>
        <xdr:cNvSpPr/>
      </xdr:nvSpPr>
      <xdr:spPr>
        <a:xfrm>
          <a:off x="1968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15193</xdr:rowOff>
    </xdr:from>
    <xdr:ext cx="534377" cy="259045"/>
    <xdr:sp macro="" textlink="">
      <xdr:nvSpPr>
        <xdr:cNvPr id="87" name="テキスト ボックス 86"/>
        <xdr:cNvSpPr txBox="1"/>
      </xdr:nvSpPr>
      <xdr:spPr>
        <a:xfrm>
          <a:off x="1752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56705</xdr:rowOff>
    </xdr:from>
    <xdr:to>
      <xdr:col>6</xdr:col>
      <xdr:colOff>38100</xdr:colOff>
      <xdr:row>34</xdr:row>
      <xdr:rowOff>158305</xdr:rowOff>
    </xdr:to>
    <xdr:sp macro="" textlink="">
      <xdr:nvSpPr>
        <xdr:cNvPr id="88" name="楕円 87"/>
        <xdr:cNvSpPr/>
      </xdr:nvSpPr>
      <xdr:spPr>
        <a:xfrm>
          <a:off x="10795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3382</xdr:rowOff>
    </xdr:from>
    <xdr:ext cx="534377" cy="259045"/>
    <xdr:sp macro="" textlink="">
      <xdr:nvSpPr>
        <xdr:cNvPr id="89" name="テキスト ボックス 88"/>
        <xdr:cNvSpPr txBox="1"/>
      </xdr:nvSpPr>
      <xdr:spPr>
        <a:xfrm>
          <a:off x="863111" y="56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18885</xdr:rowOff>
    </xdr:from>
    <xdr:to>
      <xdr:col>24</xdr:col>
      <xdr:colOff>63500</xdr:colOff>
      <xdr:row>56</xdr:row>
      <xdr:rowOff>33610</xdr:rowOff>
    </xdr:to>
    <xdr:cxnSp macro="">
      <xdr:nvCxnSpPr>
        <xdr:cNvPr id="119" name="直線コネクタ 118"/>
        <xdr:cNvCxnSpPr/>
      </xdr:nvCxnSpPr>
      <xdr:spPr>
        <a:xfrm flipV="1">
          <a:off x="3797300" y="9620085"/>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33610</xdr:rowOff>
    </xdr:from>
    <xdr:to>
      <xdr:col>19</xdr:col>
      <xdr:colOff>177800</xdr:colOff>
      <xdr:row>56</xdr:row>
      <xdr:rowOff>45974</xdr:rowOff>
    </xdr:to>
    <xdr:cxnSp macro="">
      <xdr:nvCxnSpPr>
        <xdr:cNvPr id="122" name="直線コネクタ 121"/>
        <xdr:cNvCxnSpPr/>
      </xdr:nvCxnSpPr>
      <xdr:spPr>
        <a:xfrm flipV="1">
          <a:off x="2908300" y="9634810"/>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45974</xdr:rowOff>
    </xdr:from>
    <xdr:to>
      <xdr:col>15</xdr:col>
      <xdr:colOff>50800</xdr:colOff>
      <xdr:row>56</xdr:row>
      <xdr:rowOff>57176</xdr:rowOff>
    </xdr:to>
    <xdr:cxnSp macro="">
      <xdr:nvCxnSpPr>
        <xdr:cNvPr id="125" name="直線コネクタ 124"/>
        <xdr:cNvCxnSpPr/>
      </xdr:nvCxnSpPr>
      <xdr:spPr>
        <a:xfrm flipV="1">
          <a:off x="2019300" y="964717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57176</xdr:rowOff>
    </xdr:from>
    <xdr:to>
      <xdr:col>10</xdr:col>
      <xdr:colOff>114300</xdr:colOff>
      <xdr:row>56</xdr:row>
      <xdr:rowOff>68282</xdr:rowOff>
    </xdr:to>
    <xdr:cxnSp macro="">
      <xdr:nvCxnSpPr>
        <xdr:cNvPr id="128" name="直線コネクタ 127"/>
        <xdr:cNvCxnSpPr/>
      </xdr:nvCxnSpPr>
      <xdr:spPr>
        <a:xfrm flipV="1">
          <a:off x="1130300" y="965837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139535</xdr:rowOff>
    </xdr:from>
    <xdr:to>
      <xdr:col>24</xdr:col>
      <xdr:colOff>114300</xdr:colOff>
      <xdr:row>56</xdr:row>
      <xdr:rowOff>69685</xdr:rowOff>
    </xdr:to>
    <xdr:sp macro="" textlink="">
      <xdr:nvSpPr>
        <xdr:cNvPr id="138" name="楕円 137"/>
        <xdr:cNvSpPr/>
      </xdr:nvSpPr>
      <xdr:spPr>
        <a:xfrm>
          <a:off x="4584700" y="95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117962</xdr:rowOff>
    </xdr:from>
    <xdr:ext cx="534377" cy="259045"/>
    <xdr:sp macro="" textlink="">
      <xdr:nvSpPr>
        <xdr:cNvPr id="139" name="物件費該当値テキスト"/>
        <xdr:cNvSpPr txBox="1"/>
      </xdr:nvSpPr>
      <xdr:spPr>
        <a:xfrm>
          <a:off x="4686300" y="9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154260</xdr:rowOff>
    </xdr:from>
    <xdr:to>
      <xdr:col>20</xdr:col>
      <xdr:colOff>38100</xdr:colOff>
      <xdr:row>56</xdr:row>
      <xdr:rowOff>84410</xdr:rowOff>
    </xdr:to>
    <xdr:sp macro="" textlink="">
      <xdr:nvSpPr>
        <xdr:cNvPr id="140" name="楕円 139"/>
        <xdr:cNvSpPr/>
      </xdr:nvSpPr>
      <xdr:spPr>
        <a:xfrm>
          <a:off x="3746500" y="95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75537</xdr:rowOff>
    </xdr:from>
    <xdr:ext cx="534377" cy="259045"/>
    <xdr:sp macro="" textlink="">
      <xdr:nvSpPr>
        <xdr:cNvPr id="141" name="テキスト ボックス 140"/>
        <xdr:cNvSpPr txBox="1"/>
      </xdr:nvSpPr>
      <xdr:spPr>
        <a:xfrm>
          <a:off x="3530111" y="96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166624</xdr:rowOff>
    </xdr:from>
    <xdr:to>
      <xdr:col>15</xdr:col>
      <xdr:colOff>101600</xdr:colOff>
      <xdr:row>56</xdr:row>
      <xdr:rowOff>96774</xdr:rowOff>
    </xdr:to>
    <xdr:sp macro="" textlink="">
      <xdr:nvSpPr>
        <xdr:cNvPr id="142" name="楕円 141"/>
        <xdr:cNvSpPr/>
      </xdr:nvSpPr>
      <xdr:spPr>
        <a:xfrm>
          <a:off x="2857500" y="95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87901</xdr:rowOff>
    </xdr:from>
    <xdr:ext cx="534377" cy="259045"/>
    <xdr:sp macro="" textlink="">
      <xdr:nvSpPr>
        <xdr:cNvPr id="143" name="テキスト ボックス 142"/>
        <xdr:cNvSpPr txBox="1"/>
      </xdr:nvSpPr>
      <xdr:spPr>
        <a:xfrm>
          <a:off x="2641111" y="96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6376</xdr:rowOff>
    </xdr:from>
    <xdr:to>
      <xdr:col>10</xdr:col>
      <xdr:colOff>165100</xdr:colOff>
      <xdr:row>56</xdr:row>
      <xdr:rowOff>107976</xdr:rowOff>
    </xdr:to>
    <xdr:sp macro="" textlink="">
      <xdr:nvSpPr>
        <xdr:cNvPr id="144" name="楕円 143"/>
        <xdr:cNvSpPr/>
      </xdr:nvSpPr>
      <xdr:spPr>
        <a:xfrm>
          <a:off x="1968500" y="96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99103</xdr:rowOff>
    </xdr:from>
    <xdr:ext cx="534377" cy="259045"/>
    <xdr:sp macro="" textlink="">
      <xdr:nvSpPr>
        <xdr:cNvPr id="145" name="テキスト ボックス 144"/>
        <xdr:cNvSpPr txBox="1"/>
      </xdr:nvSpPr>
      <xdr:spPr>
        <a:xfrm>
          <a:off x="1752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17482</xdr:rowOff>
    </xdr:from>
    <xdr:to>
      <xdr:col>6</xdr:col>
      <xdr:colOff>38100</xdr:colOff>
      <xdr:row>56</xdr:row>
      <xdr:rowOff>119082</xdr:rowOff>
    </xdr:to>
    <xdr:sp macro="" textlink="">
      <xdr:nvSpPr>
        <xdr:cNvPr id="146" name="楕円 145"/>
        <xdr:cNvSpPr/>
      </xdr:nvSpPr>
      <xdr:spPr>
        <a:xfrm>
          <a:off x="1079500" y="96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110209</xdr:rowOff>
    </xdr:from>
    <xdr:ext cx="534377" cy="259045"/>
    <xdr:sp macro="" textlink="">
      <xdr:nvSpPr>
        <xdr:cNvPr id="147" name="テキスト ボックス 146"/>
        <xdr:cNvSpPr txBox="1"/>
      </xdr:nvSpPr>
      <xdr:spPr>
        <a:xfrm>
          <a:off x="863111" y="97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63373</xdr:rowOff>
    </xdr:from>
    <xdr:to>
      <xdr:col>24</xdr:col>
      <xdr:colOff>63500</xdr:colOff>
      <xdr:row>77</xdr:row>
      <xdr:rowOff>74676</xdr:rowOff>
    </xdr:to>
    <xdr:cxnSp macro="">
      <xdr:nvCxnSpPr>
        <xdr:cNvPr id="176" name="直線コネクタ 175"/>
        <xdr:cNvCxnSpPr/>
      </xdr:nvCxnSpPr>
      <xdr:spPr>
        <a:xfrm>
          <a:off x="3797300" y="13265023"/>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60579</xdr:rowOff>
    </xdr:from>
    <xdr:to>
      <xdr:col>19</xdr:col>
      <xdr:colOff>177800</xdr:colOff>
      <xdr:row>77</xdr:row>
      <xdr:rowOff>63373</xdr:rowOff>
    </xdr:to>
    <xdr:cxnSp macro="">
      <xdr:nvCxnSpPr>
        <xdr:cNvPr id="179" name="直線コネクタ 178"/>
        <xdr:cNvCxnSpPr/>
      </xdr:nvCxnSpPr>
      <xdr:spPr>
        <a:xfrm>
          <a:off x="2908300" y="13262229"/>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60579</xdr:rowOff>
    </xdr:from>
    <xdr:to>
      <xdr:col>15</xdr:col>
      <xdr:colOff>50800</xdr:colOff>
      <xdr:row>77</xdr:row>
      <xdr:rowOff>63881</xdr:rowOff>
    </xdr:to>
    <xdr:cxnSp macro="">
      <xdr:nvCxnSpPr>
        <xdr:cNvPr id="182" name="直線コネクタ 181"/>
        <xdr:cNvCxnSpPr/>
      </xdr:nvCxnSpPr>
      <xdr:spPr>
        <a:xfrm flipV="1">
          <a:off x="2019300" y="1326222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63881</xdr:rowOff>
    </xdr:from>
    <xdr:to>
      <xdr:col>10</xdr:col>
      <xdr:colOff>114300</xdr:colOff>
      <xdr:row>77</xdr:row>
      <xdr:rowOff>80390</xdr:rowOff>
    </xdr:to>
    <xdr:cxnSp macro="">
      <xdr:nvCxnSpPr>
        <xdr:cNvPr id="185" name="直線コネクタ 184"/>
        <xdr:cNvCxnSpPr/>
      </xdr:nvCxnSpPr>
      <xdr:spPr>
        <a:xfrm flipV="1">
          <a:off x="1130300" y="1326553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23876</xdr:rowOff>
    </xdr:from>
    <xdr:to>
      <xdr:col>24</xdr:col>
      <xdr:colOff>114300</xdr:colOff>
      <xdr:row>77</xdr:row>
      <xdr:rowOff>125476</xdr:rowOff>
    </xdr:to>
    <xdr:sp macro="" textlink="">
      <xdr:nvSpPr>
        <xdr:cNvPr id="195" name="楕円 194"/>
        <xdr:cNvSpPr/>
      </xdr:nvSpPr>
      <xdr:spPr>
        <a:xfrm>
          <a:off x="45847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2303</xdr:rowOff>
    </xdr:from>
    <xdr:ext cx="469744" cy="259045"/>
    <xdr:sp macro="" textlink="">
      <xdr:nvSpPr>
        <xdr:cNvPr id="196" name="維持補修費該当値テキスト"/>
        <xdr:cNvSpPr txBox="1"/>
      </xdr:nvSpPr>
      <xdr:spPr>
        <a:xfrm>
          <a:off x="4686300"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12573</xdr:rowOff>
    </xdr:from>
    <xdr:to>
      <xdr:col>20</xdr:col>
      <xdr:colOff>38100</xdr:colOff>
      <xdr:row>77</xdr:row>
      <xdr:rowOff>114173</xdr:rowOff>
    </xdr:to>
    <xdr:sp macro="" textlink="">
      <xdr:nvSpPr>
        <xdr:cNvPr id="197" name="楕円 196"/>
        <xdr:cNvSpPr/>
      </xdr:nvSpPr>
      <xdr:spPr>
        <a:xfrm>
          <a:off x="3746500" y="132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105300</xdr:rowOff>
    </xdr:from>
    <xdr:ext cx="469744" cy="259045"/>
    <xdr:sp macro="" textlink="">
      <xdr:nvSpPr>
        <xdr:cNvPr id="198" name="テキスト ボックス 197"/>
        <xdr:cNvSpPr txBox="1"/>
      </xdr:nvSpPr>
      <xdr:spPr>
        <a:xfrm>
          <a:off x="3562428" y="133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9779</xdr:rowOff>
    </xdr:from>
    <xdr:to>
      <xdr:col>15</xdr:col>
      <xdr:colOff>101600</xdr:colOff>
      <xdr:row>77</xdr:row>
      <xdr:rowOff>111379</xdr:rowOff>
    </xdr:to>
    <xdr:sp macro="" textlink="">
      <xdr:nvSpPr>
        <xdr:cNvPr id="199" name="楕円 198"/>
        <xdr:cNvSpPr/>
      </xdr:nvSpPr>
      <xdr:spPr>
        <a:xfrm>
          <a:off x="2857500" y="132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102506</xdr:rowOff>
    </xdr:from>
    <xdr:ext cx="469744" cy="259045"/>
    <xdr:sp macro="" textlink="">
      <xdr:nvSpPr>
        <xdr:cNvPr id="200" name="テキスト ボックス 199"/>
        <xdr:cNvSpPr txBox="1"/>
      </xdr:nvSpPr>
      <xdr:spPr>
        <a:xfrm>
          <a:off x="2673428"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13081</xdr:rowOff>
    </xdr:from>
    <xdr:to>
      <xdr:col>10</xdr:col>
      <xdr:colOff>165100</xdr:colOff>
      <xdr:row>77</xdr:row>
      <xdr:rowOff>114681</xdr:rowOff>
    </xdr:to>
    <xdr:sp macro="" textlink="">
      <xdr:nvSpPr>
        <xdr:cNvPr id="201" name="楕円 200"/>
        <xdr:cNvSpPr/>
      </xdr:nvSpPr>
      <xdr:spPr>
        <a:xfrm>
          <a:off x="1968500" y="132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105808</xdr:rowOff>
    </xdr:from>
    <xdr:ext cx="469744" cy="259045"/>
    <xdr:sp macro="" textlink="">
      <xdr:nvSpPr>
        <xdr:cNvPr id="202" name="テキスト ボックス 201"/>
        <xdr:cNvSpPr txBox="1"/>
      </xdr:nvSpPr>
      <xdr:spPr>
        <a:xfrm>
          <a:off x="1784428" y="133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29590</xdr:rowOff>
    </xdr:from>
    <xdr:to>
      <xdr:col>6</xdr:col>
      <xdr:colOff>38100</xdr:colOff>
      <xdr:row>77</xdr:row>
      <xdr:rowOff>131190</xdr:rowOff>
    </xdr:to>
    <xdr:sp macro="" textlink="">
      <xdr:nvSpPr>
        <xdr:cNvPr id="203" name="楕円 202"/>
        <xdr:cNvSpPr/>
      </xdr:nvSpPr>
      <xdr:spPr>
        <a:xfrm>
          <a:off x="1079500" y="132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122317</xdr:rowOff>
    </xdr:from>
    <xdr:ext cx="469744" cy="259045"/>
    <xdr:sp macro="" textlink="">
      <xdr:nvSpPr>
        <xdr:cNvPr id="204" name="テキスト ボックス 203"/>
        <xdr:cNvSpPr txBox="1"/>
      </xdr:nvSpPr>
      <xdr:spPr>
        <a:xfrm>
          <a:off x="895428" y="1332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52857</xdr:rowOff>
    </xdr:from>
    <xdr:to>
      <xdr:col>24</xdr:col>
      <xdr:colOff>63500</xdr:colOff>
      <xdr:row>96</xdr:row>
      <xdr:rowOff>97803</xdr:rowOff>
    </xdr:to>
    <xdr:cxnSp macro="">
      <xdr:nvCxnSpPr>
        <xdr:cNvPr id="234" name="直線コネクタ 233"/>
        <xdr:cNvCxnSpPr/>
      </xdr:nvCxnSpPr>
      <xdr:spPr>
        <a:xfrm flipV="1">
          <a:off x="3797300" y="16512057"/>
          <a:ext cx="8382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79845</xdr:rowOff>
    </xdr:from>
    <xdr:to>
      <xdr:col>19</xdr:col>
      <xdr:colOff>177800</xdr:colOff>
      <xdr:row>96</xdr:row>
      <xdr:rowOff>97803</xdr:rowOff>
    </xdr:to>
    <xdr:cxnSp macro="">
      <xdr:nvCxnSpPr>
        <xdr:cNvPr id="237" name="直線コネクタ 236"/>
        <xdr:cNvCxnSpPr/>
      </xdr:nvCxnSpPr>
      <xdr:spPr>
        <a:xfrm>
          <a:off x="2908300" y="16539045"/>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79845</xdr:rowOff>
    </xdr:from>
    <xdr:to>
      <xdr:col>15</xdr:col>
      <xdr:colOff>50800</xdr:colOff>
      <xdr:row>96</xdr:row>
      <xdr:rowOff>82538</xdr:rowOff>
    </xdr:to>
    <xdr:cxnSp macro="">
      <xdr:nvCxnSpPr>
        <xdr:cNvPr id="240" name="直線コネクタ 239"/>
        <xdr:cNvCxnSpPr/>
      </xdr:nvCxnSpPr>
      <xdr:spPr>
        <a:xfrm flipV="1">
          <a:off x="2019300" y="16539045"/>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82538</xdr:rowOff>
    </xdr:from>
    <xdr:to>
      <xdr:col>10</xdr:col>
      <xdr:colOff>114300</xdr:colOff>
      <xdr:row>96</xdr:row>
      <xdr:rowOff>151282</xdr:rowOff>
    </xdr:to>
    <xdr:cxnSp macro="">
      <xdr:nvCxnSpPr>
        <xdr:cNvPr id="243" name="直線コネクタ 242"/>
        <xdr:cNvCxnSpPr/>
      </xdr:nvCxnSpPr>
      <xdr:spPr>
        <a:xfrm flipV="1">
          <a:off x="1130300" y="16541738"/>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2057</xdr:rowOff>
    </xdr:from>
    <xdr:to>
      <xdr:col>24</xdr:col>
      <xdr:colOff>114300</xdr:colOff>
      <xdr:row>96</xdr:row>
      <xdr:rowOff>103657</xdr:rowOff>
    </xdr:to>
    <xdr:sp macro="" textlink="">
      <xdr:nvSpPr>
        <xdr:cNvPr id="253" name="楕円 252"/>
        <xdr:cNvSpPr/>
      </xdr:nvSpPr>
      <xdr:spPr>
        <a:xfrm>
          <a:off x="4584700" y="16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151934</xdr:rowOff>
    </xdr:from>
    <xdr:ext cx="534377" cy="259045"/>
    <xdr:sp macro="" textlink="">
      <xdr:nvSpPr>
        <xdr:cNvPr id="254" name="扶助費該当値テキスト"/>
        <xdr:cNvSpPr txBox="1"/>
      </xdr:nvSpPr>
      <xdr:spPr>
        <a:xfrm>
          <a:off x="4686300"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47003</xdr:rowOff>
    </xdr:from>
    <xdr:to>
      <xdr:col>20</xdr:col>
      <xdr:colOff>38100</xdr:colOff>
      <xdr:row>96</xdr:row>
      <xdr:rowOff>148603</xdr:rowOff>
    </xdr:to>
    <xdr:sp macro="" textlink="">
      <xdr:nvSpPr>
        <xdr:cNvPr id="255" name="楕円 254"/>
        <xdr:cNvSpPr/>
      </xdr:nvSpPr>
      <xdr:spPr>
        <a:xfrm>
          <a:off x="3746500" y="165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139730</xdr:rowOff>
    </xdr:from>
    <xdr:ext cx="534377" cy="259045"/>
    <xdr:sp macro="" textlink="">
      <xdr:nvSpPr>
        <xdr:cNvPr id="256" name="テキスト ボックス 255"/>
        <xdr:cNvSpPr txBox="1"/>
      </xdr:nvSpPr>
      <xdr:spPr>
        <a:xfrm>
          <a:off x="3530111" y="165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29045</xdr:rowOff>
    </xdr:from>
    <xdr:to>
      <xdr:col>15</xdr:col>
      <xdr:colOff>101600</xdr:colOff>
      <xdr:row>96</xdr:row>
      <xdr:rowOff>130645</xdr:rowOff>
    </xdr:to>
    <xdr:sp macro="" textlink="">
      <xdr:nvSpPr>
        <xdr:cNvPr id="257" name="楕円 256"/>
        <xdr:cNvSpPr/>
      </xdr:nvSpPr>
      <xdr:spPr>
        <a:xfrm>
          <a:off x="2857500" y="164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121772</xdr:rowOff>
    </xdr:from>
    <xdr:ext cx="534377" cy="259045"/>
    <xdr:sp macro="" textlink="">
      <xdr:nvSpPr>
        <xdr:cNvPr id="258" name="テキスト ボックス 257"/>
        <xdr:cNvSpPr txBox="1"/>
      </xdr:nvSpPr>
      <xdr:spPr>
        <a:xfrm>
          <a:off x="2641111" y="165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31738</xdr:rowOff>
    </xdr:from>
    <xdr:to>
      <xdr:col>10</xdr:col>
      <xdr:colOff>165100</xdr:colOff>
      <xdr:row>96</xdr:row>
      <xdr:rowOff>133338</xdr:rowOff>
    </xdr:to>
    <xdr:sp macro="" textlink="">
      <xdr:nvSpPr>
        <xdr:cNvPr id="259" name="楕円 258"/>
        <xdr:cNvSpPr/>
      </xdr:nvSpPr>
      <xdr:spPr>
        <a:xfrm>
          <a:off x="1968500" y="164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124465</xdr:rowOff>
    </xdr:from>
    <xdr:ext cx="534377" cy="259045"/>
    <xdr:sp macro="" textlink="">
      <xdr:nvSpPr>
        <xdr:cNvPr id="260" name="テキスト ボックス 259"/>
        <xdr:cNvSpPr txBox="1"/>
      </xdr:nvSpPr>
      <xdr:spPr>
        <a:xfrm>
          <a:off x="1752111" y="1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100482</xdr:rowOff>
    </xdr:from>
    <xdr:to>
      <xdr:col>6</xdr:col>
      <xdr:colOff>38100</xdr:colOff>
      <xdr:row>97</xdr:row>
      <xdr:rowOff>30632</xdr:rowOff>
    </xdr:to>
    <xdr:sp macro="" textlink="">
      <xdr:nvSpPr>
        <xdr:cNvPr id="261" name="楕円 260"/>
        <xdr:cNvSpPr/>
      </xdr:nvSpPr>
      <xdr:spPr>
        <a:xfrm>
          <a:off x="1079500" y="165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21759</xdr:rowOff>
    </xdr:from>
    <xdr:ext cx="534377" cy="259045"/>
    <xdr:sp macro="" textlink="">
      <xdr:nvSpPr>
        <xdr:cNvPr id="262" name="テキスト ボックス 261"/>
        <xdr:cNvSpPr txBox="1"/>
      </xdr:nvSpPr>
      <xdr:spPr>
        <a:xfrm>
          <a:off x="863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116132</xdr:rowOff>
    </xdr:from>
    <xdr:to>
      <xdr:col>55</xdr:col>
      <xdr:colOff>0</xdr:colOff>
      <xdr:row>38</xdr:row>
      <xdr:rowOff>129093</xdr:rowOff>
    </xdr:to>
    <xdr:cxnSp macro="">
      <xdr:nvCxnSpPr>
        <xdr:cNvPr id="290" name="直線コネクタ 289"/>
        <xdr:cNvCxnSpPr/>
      </xdr:nvCxnSpPr>
      <xdr:spPr>
        <a:xfrm flipV="1">
          <a:off x="9639300" y="6631232"/>
          <a:ext cx="8382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105867</xdr:rowOff>
    </xdr:from>
    <xdr:to>
      <xdr:col>50</xdr:col>
      <xdr:colOff>114300</xdr:colOff>
      <xdr:row>38</xdr:row>
      <xdr:rowOff>129093</xdr:rowOff>
    </xdr:to>
    <xdr:cxnSp macro="">
      <xdr:nvCxnSpPr>
        <xdr:cNvPr id="293" name="直線コネクタ 292"/>
        <xdr:cNvCxnSpPr/>
      </xdr:nvCxnSpPr>
      <xdr:spPr>
        <a:xfrm>
          <a:off x="8750300" y="6620967"/>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72812</xdr:rowOff>
    </xdr:from>
    <xdr:to>
      <xdr:col>45</xdr:col>
      <xdr:colOff>177800</xdr:colOff>
      <xdr:row>38</xdr:row>
      <xdr:rowOff>105867</xdr:rowOff>
    </xdr:to>
    <xdr:cxnSp macro="">
      <xdr:nvCxnSpPr>
        <xdr:cNvPr id="296" name="直線コネクタ 295"/>
        <xdr:cNvCxnSpPr/>
      </xdr:nvCxnSpPr>
      <xdr:spPr>
        <a:xfrm>
          <a:off x="7861300" y="6587912"/>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36419</xdr:rowOff>
    </xdr:from>
    <xdr:to>
      <xdr:col>41</xdr:col>
      <xdr:colOff>50800</xdr:colOff>
      <xdr:row>38</xdr:row>
      <xdr:rowOff>72812</xdr:rowOff>
    </xdr:to>
    <xdr:cxnSp macro="">
      <xdr:nvCxnSpPr>
        <xdr:cNvPr id="299" name="直線コネクタ 298"/>
        <xdr:cNvCxnSpPr/>
      </xdr:nvCxnSpPr>
      <xdr:spPr>
        <a:xfrm>
          <a:off x="6972300" y="6551519"/>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65332</xdr:rowOff>
    </xdr:from>
    <xdr:to>
      <xdr:col>55</xdr:col>
      <xdr:colOff>50800</xdr:colOff>
      <xdr:row>38</xdr:row>
      <xdr:rowOff>166932</xdr:rowOff>
    </xdr:to>
    <xdr:sp macro="" textlink="">
      <xdr:nvSpPr>
        <xdr:cNvPr id="309" name="楕円 308"/>
        <xdr:cNvSpPr/>
      </xdr:nvSpPr>
      <xdr:spPr>
        <a:xfrm>
          <a:off x="10426700" y="65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151709</xdr:rowOff>
    </xdr:from>
    <xdr:ext cx="534377" cy="259045"/>
    <xdr:sp macro="" textlink="">
      <xdr:nvSpPr>
        <xdr:cNvPr id="310" name="補助費等該当値テキスト"/>
        <xdr:cNvSpPr txBox="1"/>
      </xdr:nvSpPr>
      <xdr:spPr>
        <a:xfrm>
          <a:off x="10528300" y="64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78293</xdr:rowOff>
    </xdr:from>
    <xdr:to>
      <xdr:col>50</xdr:col>
      <xdr:colOff>165100</xdr:colOff>
      <xdr:row>39</xdr:row>
      <xdr:rowOff>8443</xdr:rowOff>
    </xdr:to>
    <xdr:sp macro="" textlink="">
      <xdr:nvSpPr>
        <xdr:cNvPr id="311" name="楕円 310"/>
        <xdr:cNvSpPr/>
      </xdr:nvSpPr>
      <xdr:spPr>
        <a:xfrm>
          <a:off x="9588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171020</xdr:rowOff>
    </xdr:from>
    <xdr:ext cx="534377" cy="259045"/>
    <xdr:sp macro="" textlink="">
      <xdr:nvSpPr>
        <xdr:cNvPr id="312" name="テキスト ボックス 311"/>
        <xdr:cNvSpPr txBox="1"/>
      </xdr:nvSpPr>
      <xdr:spPr>
        <a:xfrm>
          <a:off x="9372111" y="66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55067</xdr:rowOff>
    </xdr:from>
    <xdr:to>
      <xdr:col>46</xdr:col>
      <xdr:colOff>38100</xdr:colOff>
      <xdr:row>38</xdr:row>
      <xdr:rowOff>156667</xdr:rowOff>
    </xdr:to>
    <xdr:sp macro="" textlink="">
      <xdr:nvSpPr>
        <xdr:cNvPr id="313" name="楕円 312"/>
        <xdr:cNvSpPr/>
      </xdr:nvSpPr>
      <xdr:spPr>
        <a:xfrm>
          <a:off x="8699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147794</xdr:rowOff>
    </xdr:from>
    <xdr:ext cx="534377" cy="259045"/>
    <xdr:sp macro="" textlink="">
      <xdr:nvSpPr>
        <xdr:cNvPr id="314" name="テキスト ボックス 313"/>
        <xdr:cNvSpPr txBox="1"/>
      </xdr:nvSpPr>
      <xdr:spPr>
        <a:xfrm>
          <a:off x="8483111" y="66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22012</xdr:rowOff>
    </xdr:from>
    <xdr:to>
      <xdr:col>41</xdr:col>
      <xdr:colOff>101600</xdr:colOff>
      <xdr:row>38</xdr:row>
      <xdr:rowOff>123612</xdr:rowOff>
    </xdr:to>
    <xdr:sp macro="" textlink="">
      <xdr:nvSpPr>
        <xdr:cNvPr id="315" name="楕円 314"/>
        <xdr:cNvSpPr/>
      </xdr:nvSpPr>
      <xdr:spPr>
        <a:xfrm>
          <a:off x="7810500" y="65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114739</xdr:rowOff>
    </xdr:from>
    <xdr:ext cx="534377" cy="259045"/>
    <xdr:sp macro="" textlink="">
      <xdr:nvSpPr>
        <xdr:cNvPr id="316" name="テキスト ボックス 315"/>
        <xdr:cNvSpPr txBox="1"/>
      </xdr:nvSpPr>
      <xdr:spPr>
        <a:xfrm>
          <a:off x="7594111" y="66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157069</xdr:rowOff>
    </xdr:from>
    <xdr:to>
      <xdr:col>36</xdr:col>
      <xdr:colOff>165100</xdr:colOff>
      <xdr:row>38</xdr:row>
      <xdr:rowOff>87219</xdr:rowOff>
    </xdr:to>
    <xdr:sp macro="" textlink="">
      <xdr:nvSpPr>
        <xdr:cNvPr id="317" name="楕円 316"/>
        <xdr:cNvSpPr/>
      </xdr:nvSpPr>
      <xdr:spPr>
        <a:xfrm>
          <a:off x="6921500" y="65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78346</xdr:rowOff>
    </xdr:from>
    <xdr:ext cx="534377" cy="259045"/>
    <xdr:sp macro="" textlink="">
      <xdr:nvSpPr>
        <xdr:cNvPr id="318" name="テキスト ボックス 317"/>
        <xdr:cNvSpPr txBox="1"/>
      </xdr:nvSpPr>
      <xdr:spPr>
        <a:xfrm>
          <a:off x="6705111" y="65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130344</xdr:rowOff>
    </xdr:from>
    <xdr:to>
      <xdr:col>55</xdr:col>
      <xdr:colOff>0</xdr:colOff>
      <xdr:row>56</xdr:row>
      <xdr:rowOff>10639</xdr:rowOff>
    </xdr:to>
    <xdr:cxnSp macro="">
      <xdr:nvCxnSpPr>
        <xdr:cNvPr id="350" name="直線コネクタ 349"/>
        <xdr:cNvCxnSpPr/>
      </xdr:nvCxnSpPr>
      <xdr:spPr>
        <a:xfrm flipV="1">
          <a:off x="9639300" y="9388644"/>
          <a:ext cx="838200" cy="2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32895</xdr:rowOff>
    </xdr:from>
    <xdr:to>
      <xdr:col>50</xdr:col>
      <xdr:colOff>114300</xdr:colOff>
      <xdr:row>56</xdr:row>
      <xdr:rowOff>10639</xdr:rowOff>
    </xdr:to>
    <xdr:cxnSp macro="">
      <xdr:nvCxnSpPr>
        <xdr:cNvPr id="353" name="直線コネクタ 352"/>
        <xdr:cNvCxnSpPr/>
      </xdr:nvCxnSpPr>
      <xdr:spPr>
        <a:xfrm>
          <a:off x="8750300" y="9462645"/>
          <a:ext cx="889000" cy="1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32895</xdr:rowOff>
    </xdr:from>
    <xdr:to>
      <xdr:col>45</xdr:col>
      <xdr:colOff>177800</xdr:colOff>
      <xdr:row>55</xdr:row>
      <xdr:rowOff>36471</xdr:rowOff>
    </xdr:to>
    <xdr:cxnSp macro="">
      <xdr:nvCxnSpPr>
        <xdr:cNvPr id="356" name="直線コネクタ 355"/>
        <xdr:cNvCxnSpPr/>
      </xdr:nvCxnSpPr>
      <xdr:spPr>
        <a:xfrm flipV="1">
          <a:off x="7861300" y="9462645"/>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36471</xdr:rowOff>
    </xdr:from>
    <xdr:to>
      <xdr:col>41</xdr:col>
      <xdr:colOff>50800</xdr:colOff>
      <xdr:row>55</xdr:row>
      <xdr:rowOff>90829</xdr:rowOff>
    </xdr:to>
    <xdr:cxnSp macro="">
      <xdr:nvCxnSpPr>
        <xdr:cNvPr id="359" name="直線コネクタ 358"/>
        <xdr:cNvCxnSpPr/>
      </xdr:nvCxnSpPr>
      <xdr:spPr>
        <a:xfrm flipV="1">
          <a:off x="6972300" y="9466221"/>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79544</xdr:rowOff>
    </xdr:from>
    <xdr:to>
      <xdr:col>55</xdr:col>
      <xdr:colOff>50800</xdr:colOff>
      <xdr:row>55</xdr:row>
      <xdr:rowOff>9694</xdr:rowOff>
    </xdr:to>
    <xdr:sp macro="" textlink="">
      <xdr:nvSpPr>
        <xdr:cNvPr id="369" name="楕円 368"/>
        <xdr:cNvSpPr/>
      </xdr:nvSpPr>
      <xdr:spPr>
        <a:xfrm>
          <a:off x="10426700" y="9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102421</xdr:rowOff>
    </xdr:from>
    <xdr:ext cx="534377" cy="259045"/>
    <xdr:sp macro="" textlink="">
      <xdr:nvSpPr>
        <xdr:cNvPr id="370" name="普通建設事業費該当値テキスト"/>
        <xdr:cNvSpPr txBox="1"/>
      </xdr:nvSpPr>
      <xdr:spPr>
        <a:xfrm>
          <a:off x="10528300" y="91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131289</xdr:rowOff>
    </xdr:from>
    <xdr:to>
      <xdr:col>50</xdr:col>
      <xdr:colOff>165100</xdr:colOff>
      <xdr:row>56</xdr:row>
      <xdr:rowOff>61439</xdr:rowOff>
    </xdr:to>
    <xdr:sp macro="" textlink="">
      <xdr:nvSpPr>
        <xdr:cNvPr id="371" name="楕円 370"/>
        <xdr:cNvSpPr/>
      </xdr:nvSpPr>
      <xdr:spPr>
        <a:xfrm>
          <a:off x="9588500" y="9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77966</xdr:rowOff>
    </xdr:from>
    <xdr:ext cx="534377" cy="259045"/>
    <xdr:sp macro="" textlink="">
      <xdr:nvSpPr>
        <xdr:cNvPr id="372" name="テキスト ボックス 371"/>
        <xdr:cNvSpPr txBox="1"/>
      </xdr:nvSpPr>
      <xdr:spPr>
        <a:xfrm>
          <a:off x="9372111" y="93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153545</xdr:rowOff>
    </xdr:from>
    <xdr:to>
      <xdr:col>46</xdr:col>
      <xdr:colOff>38100</xdr:colOff>
      <xdr:row>55</xdr:row>
      <xdr:rowOff>83695</xdr:rowOff>
    </xdr:to>
    <xdr:sp macro="" textlink="">
      <xdr:nvSpPr>
        <xdr:cNvPr id="373" name="楕円 372"/>
        <xdr:cNvSpPr/>
      </xdr:nvSpPr>
      <xdr:spPr>
        <a:xfrm>
          <a:off x="8699500" y="9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100222</xdr:rowOff>
    </xdr:from>
    <xdr:ext cx="534377" cy="259045"/>
    <xdr:sp macro="" textlink="">
      <xdr:nvSpPr>
        <xdr:cNvPr id="374" name="テキスト ボックス 373"/>
        <xdr:cNvSpPr txBox="1"/>
      </xdr:nvSpPr>
      <xdr:spPr>
        <a:xfrm>
          <a:off x="8483111" y="9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157121</xdr:rowOff>
    </xdr:from>
    <xdr:to>
      <xdr:col>41</xdr:col>
      <xdr:colOff>101600</xdr:colOff>
      <xdr:row>55</xdr:row>
      <xdr:rowOff>87271</xdr:rowOff>
    </xdr:to>
    <xdr:sp macro="" textlink="">
      <xdr:nvSpPr>
        <xdr:cNvPr id="375" name="楕円 374"/>
        <xdr:cNvSpPr/>
      </xdr:nvSpPr>
      <xdr:spPr>
        <a:xfrm>
          <a:off x="7810500" y="94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103798</xdr:rowOff>
    </xdr:from>
    <xdr:ext cx="534377" cy="259045"/>
    <xdr:sp macro="" textlink="">
      <xdr:nvSpPr>
        <xdr:cNvPr id="376" name="テキスト ボックス 375"/>
        <xdr:cNvSpPr txBox="1"/>
      </xdr:nvSpPr>
      <xdr:spPr>
        <a:xfrm>
          <a:off x="7594111" y="9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40029</xdr:rowOff>
    </xdr:from>
    <xdr:to>
      <xdr:col>36</xdr:col>
      <xdr:colOff>165100</xdr:colOff>
      <xdr:row>55</xdr:row>
      <xdr:rowOff>141629</xdr:rowOff>
    </xdr:to>
    <xdr:sp macro="" textlink="">
      <xdr:nvSpPr>
        <xdr:cNvPr id="377" name="楕円 376"/>
        <xdr:cNvSpPr/>
      </xdr:nvSpPr>
      <xdr:spPr>
        <a:xfrm>
          <a:off x="6921500" y="9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158156</xdr:rowOff>
    </xdr:from>
    <xdr:ext cx="534377" cy="259045"/>
    <xdr:sp macro="" textlink="">
      <xdr:nvSpPr>
        <xdr:cNvPr id="378" name="テキスト ボックス 377"/>
        <xdr:cNvSpPr txBox="1"/>
      </xdr:nvSpPr>
      <xdr:spPr>
        <a:xfrm>
          <a:off x="6705111" y="92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95155</xdr:rowOff>
    </xdr:from>
    <xdr:to>
      <xdr:col>55</xdr:col>
      <xdr:colOff>0</xdr:colOff>
      <xdr:row>76</xdr:row>
      <xdr:rowOff>145774</xdr:rowOff>
    </xdr:to>
    <xdr:cxnSp macro="">
      <xdr:nvCxnSpPr>
        <xdr:cNvPr id="409" name="直線コネクタ 408"/>
        <xdr:cNvCxnSpPr/>
      </xdr:nvCxnSpPr>
      <xdr:spPr>
        <a:xfrm flipV="1">
          <a:off x="9639300" y="12439555"/>
          <a:ext cx="838200" cy="7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35981</xdr:rowOff>
    </xdr:from>
    <xdr:to>
      <xdr:col>50</xdr:col>
      <xdr:colOff>114300</xdr:colOff>
      <xdr:row>76</xdr:row>
      <xdr:rowOff>145774</xdr:rowOff>
    </xdr:to>
    <xdr:cxnSp macro="">
      <xdr:nvCxnSpPr>
        <xdr:cNvPr id="412" name="直線コネクタ 411"/>
        <xdr:cNvCxnSpPr/>
      </xdr:nvCxnSpPr>
      <xdr:spPr>
        <a:xfrm>
          <a:off x="8750300" y="13066181"/>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35981</xdr:rowOff>
    </xdr:from>
    <xdr:to>
      <xdr:col>45</xdr:col>
      <xdr:colOff>177800</xdr:colOff>
      <xdr:row>77</xdr:row>
      <xdr:rowOff>65241</xdr:rowOff>
    </xdr:to>
    <xdr:cxnSp macro="">
      <xdr:nvCxnSpPr>
        <xdr:cNvPr id="415" name="直線コネクタ 414"/>
        <xdr:cNvCxnSpPr/>
      </xdr:nvCxnSpPr>
      <xdr:spPr>
        <a:xfrm flipV="1">
          <a:off x="7861300" y="13066181"/>
          <a:ext cx="8890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122000</xdr:rowOff>
    </xdr:from>
    <xdr:to>
      <xdr:col>41</xdr:col>
      <xdr:colOff>50800</xdr:colOff>
      <xdr:row>77</xdr:row>
      <xdr:rowOff>65241</xdr:rowOff>
    </xdr:to>
    <xdr:cxnSp macro="">
      <xdr:nvCxnSpPr>
        <xdr:cNvPr id="418" name="直線コネクタ 417"/>
        <xdr:cNvCxnSpPr/>
      </xdr:nvCxnSpPr>
      <xdr:spPr>
        <a:xfrm>
          <a:off x="6972300" y="13152200"/>
          <a:ext cx="8890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44355</xdr:rowOff>
    </xdr:from>
    <xdr:to>
      <xdr:col>55</xdr:col>
      <xdr:colOff>50800</xdr:colOff>
      <xdr:row>72</xdr:row>
      <xdr:rowOff>145955</xdr:rowOff>
    </xdr:to>
    <xdr:sp macro="" textlink="">
      <xdr:nvSpPr>
        <xdr:cNvPr id="428" name="楕円 427"/>
        <xdr:cNvSpPr/>
      </xdr:nvSpPr>
      <xdr:spPr>
        <a:xfrm>
          <a:off x="10426700" y="123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67232</xdr:rowOff>
    </xdr:from>
    <xdr:ext cx="534377" cy="259045"/>
    <xdr:sp macro="" textlink="">
      <xdr:nvSpPr>
        <xdr:cNvPr id="429" name="普通建設事業費 （ うち新規整備　）該当値テキスト"/>
        <xdr:cNvSpPr txBox="1"/>
      </xdr:nvSpPr>
      <xdr:spPr>
        <a:xfrm>
          <a:off x="10528300" y="122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94974</xdr:rowOff>
    </xdr:from>
    <xdr:to>
      <xdr:col>50</xdr:col>
      <xdr:colOff>165100</xdr:colOff>
      <xdr:row>77</xdr:row>
      <xdr:rowOff>25124</xdr:rowOff>
    </xdr:to>
    <xdr:sp macro="" textlink="">
      <xdr:nvSpPr>
        <xdr:cNvPr id="430" name="楕円 429"/>
        <xdr:cNvSpPr/>
      </xdr:nvSpPr>
      <xdr:spPr>
        <a:xfrm>
          <a:off x="9588500" y="131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41651</xdr:rowOff>
    </xdr:from>
    <xdr:ext cx="534377" cy="259045"/>
    <xdr:sp macro="" textlink="">
      <xdr:nvSpPr>
        <xdr:cNvPr id="431" name="テキスト ボックス 430"/>
        <xdr:cNvSpPr txBox="1"/>
      </xdr:nvSpPr>
      <xdr:spPr>
        <a:xfrm>
          <a:off x="9372111" y="129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156631</xdr:rowOff>
    </xdr:from>
    <xdr:to>
      <xdr:col>46</xdr:col>
      <xdr:colOff>38100</xdr:colOff>
      <xdr:row>76</xdr:row>
      <xdr:rowOff>86781</xdr:rowOff>
    </xdr:to>
    <xdr:sp macro="" textlink="">
      <xdr:nvSpPr>
        <xdr:cNvPr id="432" name="楕円 431"/>
        <xdr:cNvSpPr/>
      </xdr:nvSpPr>
      <xdr:spPr>
        <a:xfrm>
          <a:off x="86995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103308</xdr:rowOff>
    </xdr:from>
    <xdr:ext cx="534377" cy="259045"/>
    <xdr:sp macro="" textlink="">
      <xdr:nvSpPr>
        <xdr:cNvPr id="433" name="テキスト ボックス 432"/>
        <xdr:cNvSpPr txBox="1"/>
      </xdr:nvSpPr>
      <xdr:spPr>
        <a:xfrm>
          <a:off x="8483111" y="127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14441</xdr:rowOff>
    </xdr:from>
    <xdr:to>
      <xdr:col>41</xdr:col>
      <xdr:colOff>101600</xdr:colOff>
      <xdr:row>77</xdr:row>
      <xdr:rowOff>116041</xdr:rowOff>
    </xdr:to>
    <xdr:sp macro="" textlink="">
      <xdr:nvSpPr>
        <xdr:cNvPr id="434" name="楕円 433"/>
        <xdr:cNvSpPr/>
      </xdr:nvSpPr>
      <xdr:spPr>
        <a:xfrm>
          <a:off x="7810500" y="132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107168</xdr:rowOff>
    </xdr:from>
    <xdr:ext cx="534377" cy="259045"/>
    <xdr:sp macro="" textlink="">
      <xdr:nvSpPr>
        <xdr:cNvPr id="435" name="テキスト ボックス 434"/>
        <xdr:cNvSpPr txBox="1"/>
      </xdr:nvSpPr>
      <xdr:spPr>
        <a:xfrm>
          <a:off x="7594111" y="133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71200</xdr:rowOff>
    </xdr:from>
    <xdr:to>
      <xdr:col>36</xdr:col>
      <xdr:colOff>165100</xdr:colOff>
      <xdr:row>77</xdr:row>
      <xdr:rowOff>1350</xdr:rowOff>
    </xdr:to>
    <xdr:sp macro="" textlink="">
      <xdr:nvSpPr>
        <xdr:cNvPr id="436" name="楕円 435"/>
        <xdr:cNvSpPr/>
      </xdr:nvSpPr>
      <xdr:spPr>
        <a:xfrm>
          <a:off x="6921500" y="131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163927</xdr:rowOff>
    </xdr:from>
    <xdr:ext cx="534377" cy="259045"/>
    <xdr:sp macro="" textlink="">
      <xdr:nvSpPr>
        <xdr:cNvPr id="437" name="テキスト ボックス 436"/>
        <xdr:cNvSpPr txBox="1"/>
      </xdr:nvSpPr>
      <xdr:spPr>
        <a:xfrm>
          <a:off x="6705111" y="131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84892</xdr:rowOff>
    </xdr:from>
    <xdr:to>
      <xdr:col>55</xdr:col>
      <xdr:colOff>0</xdr:colOff>
      <xdr:row>96</xdr:row>
      <xdr:rowOff>46603</xdr:rowOff>
    </xdr:to>
    <xdr:cxnSp macro="">
      <xdr:nvCxnSpPr>
        <xdr:cNvPr id="466" name="直線コネクタ 465"/>
        <xdr:cNvCxnSpPr/>
      </xdr:nvCxnSpPr>
      <xdr:spPr>
        <a:xfrm>
          <a:off x="9639300" y="16372642"/>
          <a:ext cx="838200" cy="1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41039</xdr:rowOff>
    </xdr:from>
    <xdr:to>
      <xdr:col>50</xdr:col>
      <xdr:colOff>114300</xdr:colOff>
      <xdr:row>95</xdr:row>
      <xdr:rowOff>84892</xdr:rowOff>
    </xdr:to>
    <xdr:cxnSp macro="">
      <xdr:nvCxnSpPr>
        <xdr:cNvPr id="469" name="直線コネクタ 468"/>
        <xdr:cNvCxnSpPr/>
      </xdr:nvCxnSpPr>
      <xdr:spPr>
        <a:xfrm>
          <a:off x="8750300" y="16328789"/>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27039</xdr:rowOff>
    </xdr:from>
    <xdr:to>
      <xdr:col>45</xdr:col>
      <xdr:colOff>177800</xdr:colOff>
      <xdr:row>95</xdr:row>
      <xdr:rowOff>41039</xdr:rowOff>
    </xdr:to>
    <xdr:cxnSp macro="">
      <xdr:nvCxnSpPr>
        <xdr:cNvPr id="472" name="直線コネクタ 471"/>
        <xdr:cNvCxnSpPr/>
      </xdr:nvCxnSpPr>
      <xdr:spPr>
        <a:xfrm>
          <a:off x="7861300" y="1631478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27039</xdr:rowOff>
    </xdr:from>
    <xdr:to>
      <xdr:col>41</xdr:col>
      <xdr:colOff>50800</xdr:colOff>
      <xdr:row>95</xdr:row>
      <xdr:rowOff>60567</xdr:rowOff>
    </xdr:to>
    <xdr:cxnSp macro="">
      <xdr:nvCxnSpPr>
        <xdr:cNvPr id="475" name="直線コネクタ 474"/>
        <xdr:cNvCxnSpPr/>
      </xdr:nvCxnSpPr>
      <xdr:spPr>
        <a:xfrm flipV="1">
          <a:off x="6972300" y="1631478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167253</xdr:rowOff>
    </xdr:from>
    <xdr:to>
      <xdr:col>55</xdr:col>
      <xdr:colOff>50800</xdr:colOff>
      <xdr:row>96</xdr:row>
      <xdr:rowOff>97403</xdr:rowOff>
    </xdr:to>
    <xdr:sp macro="" textlink="">
      <xdr:nvSpPr>
        <xdr:cNvPr id="485" name="楕円 484"/>
        <xdr:cNvSpPr/>
      </xdr:nvSpPr>
      <xdr:spPr>
        <a:xfrm>
          <a:off x="10426700" y="16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145680</xdr:rowOff>
    </xdr:from>
    <xdr:ext cx="534377" cy="259045"/>
    <xdr:sp macro="" textlink="">
      <xdr:nvSpPr>
        <xdr:cNvPr id="486" name="普通建設事業費 （ うち更新整備　）該当値テキスト"/>
        <xdr:cNvSpPr txBox="1"/>
      </xdr:nvSpPr>
      <xdr:spPr>
        <a:xfrm>
          <a:off x="10528300" y="164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34092</xdr:rowOff>
    </xdr:from>
    <xdr:to>
      <xdr:col>50</xdr:col>
      <xdr:colOff>165100</xdr:colOff>
      <xdr:row>95</xdr:row>
      <xdr:rowOff>135692</xdr:rowOff>
    </xdr:to>
    <xdr:sp macro="" textlink="">
      <xdr:nvSpPr>
        <xdr:cNvPr id="487" name="楕円 486"/>
        <xdr:cNvSpPr/>
      </xdr:nvSpPr>
      <xdr:spPr>
        <a:xfrm>
          <a:off x="9588500" y="1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152219</xdr:rowOff>
    </xdr:from>
    <xdr:ext cx="534377" cy="259045"/>
    <xdr:sp macro="" textlink="">
      <xdr:nvSpPr>
        <xdr:cNvPr id="488" name="テキスト ボックス 487"/>
        <xdr:cNvSpPr txBox="1"/>
      </xdr:nvSpPr>
      <xdr:spPr>
        <a:xfrm>
          <a:off x="9372111" y="160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161689</xdr:rowOff>
    </xdr:from>
    <xdr:to>
      <xdr:col>46</xdr:col>
      <xdr:colOff>38100</xdr:colOff>
      <xdr:row>95</xdr:row>
      <xdr:rowOff>91839</xdr:rowOff>
    </xdr:to>
    <xdr:sp macro="" textlink="">
      <xdr:nvSpPr>
        <xdr:cNvPr id="489" name="楕円 488"/>
        <xdr:cNvSpPr/>
      </xdr:nvSpPr>
      <xdr:spPr>
        <a:xfrm>
          <a:off x="8699500" y="162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108366</xdr:rowOff>
    </xdr:from>
    <xdr:ext cx="534377" cy="259045"/>
    <xdr:sp macro="" textlink="">
      <xdr:nvSpPr>
        <xdr:cNvPr id="490" name="テキスト ボックス 489"/>
        <xdr:cNvSpPr txBox="1"/>
      </xdr:nvSpPr>
      <xdr:spPr>
        <a:xfrm>
          <a:off x="8483111" y="160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147689</xdr:rowOff>
    </xdr:from>
    <xdr:to>
      <xdr:col>41</xdr:col>
      <xdr:colOff>101600</xdr:colOff>
      <xdr:row>95</xdr:row>
      <xdr:rowOff>77839</xdr:rowOff>
    </xdr:to>
    <xdr:sp macro="" textlink="">
      <xdr:nvSpPr>
        <xdr:cNvPr id="491" name="楕円 490"/>
        <xdr:cNvSpPr/>
      </xdr:nvSpPr>
      <xdr:spPr>
        <a:xfrm>
          <a:off x="7810500" y="162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94366</xdr:rowOff>
    </xdr:from>
    <xdr:ext cx="534377" cy="259045"/>
    <xdr:sp macro="" textlink="">
      <xdr:nvSpPr>
        <xdr:cNvPr id="492" name="テキスト ボックス 491"/>
        <xdr:cNvSpPr txBox="1"/>
      </xdr:nvSpPr>
      <xdr:spPr>
        <a:xfrm>
          <a:off x="7594111" y="160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9767</xdr:rowOff>
    </xdr:from>
    <xdr:to>
      <xdr:col>36</xdr:col>
      <xdr:colOff>165100</xdr:colOff>
      <xdr:row>95</xdr:row>
      <xdr:rowOff>111367</xdr:rowOff>
    </xdr:to>
    <xdr:sp macro="" textlink="">
      <xdr:nvSpPr>
        <xdr:cNvPr id="493" name="楕円 492"/>
        <xdr:cNvSpPr/>
      </xdr:nvSpPr>
      <xdr:spPr>
        <a:xfrm>
          <a:off x="6921500" y="162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127894</xdr:rowOff>
    </xdr:from>
    <xdr:ext cx="534377" cy="259045"/>
    <xdr:sp macro="" textlink="">
      <xdr:nvSpPr>
        <xdr:cNvPr id="494" name="テキスト ボックス 493"/>
        <xdr:cNvSpPr txBox="1"/>
      </xdr:nvSpPr>
      <xdr:spPr>
        <a:xfrm>
          <a:off x="6705111" y="160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94633</xdr:rowOff>
    </xdr:from>
    <xdr:to>
      <xdr:col>85</xdr:col>
      <xdr:colOff>127000</xdr:colOff>
      <xdr:row>39</xdr:row>
      <xdr:rowOff>98095</xdr:rowOff>
    </xdr:to>
    <xdr:cxnSp macro="">
      <xdr:nvCxnSpPr>
        <xdr:cNvPr id="525" name="直線コネクタ 524"/>
        <xdr:cNvCxnSpPr/>
      </xdr:nvCxnSpPr>
      <xdr:spPr>
        <a:xfrm flipV="1">
          <a:off x="15481300" y="6781183"/>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98095</xdr:rowOff>
    </xdr:from>
    <xdr:to>
      <xdr:col>81</xdr:col>
      <xdr:colOff>50800</xdr:colOff>
      <xdr:row>39</xdr:row>
      <xdr:rowOff>98617</xdr:rowOff>
    </xdr:to>
    <xdr:cxnSp macro="">
      <xdr:nvCxnSpPr>
        <xdr:cNvPr id="528" name="直線コネクタ 527"/>
        <xdr:cNvCxnSpPr/>
      </xdr:nvCxnSpPr>
      <xdr:spPr>
        <a:xfrm flipV="1">
          <a:off x="14592300" y="678464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96854</xdr:rowOff>
    </xdr:from>
    <xdr:to>
      <xdr:col>76</xdr:col>
      <xdr:colOff>114300</xdr:colOff>
      <xdr:row>39</xdr:row>
      <xdr:rowOff>98617</xdr:rowOff>
    </xdr:to>
    <xdr:cxnSp macro="">
      <xdr:nvCxnSpPr>
        <xdr:cNvPr id="531" name="直線コネクタ 530"/>
        <xdr:cNvCxnSpPr/>
      </xdr:nvCxnSpPr>
      <xdr:spPr>
        <a:xfrm>
          <a:off x="13703300" y="6783404"/>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96789</xdr:rowOff>
    </xdr:from>
    <xdr:to>
      <xdr:col>71</xdr:col>
      <xdr:colOff>177800</xdr:colOff>
      <xdr:row>39</xdr:row>
      <xdr:rowOff>96854</xdr:rowOff>
    </xdr:to>
    <xdr:cxnSp macro="">
      <xdr:nvCxnSpPr>
        <xdr:cNvPr id="534" name="直線コネクタ 533"/>
        <xdr:cNvCxnSpPr/>
      </xdr:nvCxnSpPr>
      <xdr:spPr>
        <a:xfrm>
          <a:off x="12814300" y="678333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43833</xdr:rowOff>
    </xdr:from>
    <xdr:to>
      <xdr:col>85</xdr:col>
      <xdr:colOff>177800</xdr:colOff>
      <xdr:row>39</xdr:row>
      <xdr:rowOff>145433</xdr:rowOff>
    </xdr:to>
    <xdr:sp macro="" textlink="">
      <xdr:nvSpPr>
        <xdr:cNvPr id="544" name="楕円 543"/>
        <xdr:cNvSpPr/>
      </xdr:nvSpPr>
      <xdr:spPr>
        <a:xfrm>
          <a:off x="16268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130210</xdr:rowOff>
    </xdr:from>
    <xdr:ext cx="378565" cy="259045"/>
    <xdr:sp macro="" textlink="">
      <xdr:nvSpPr>
        <xdr:cNvPr id="545" name="災害復旧事業費該当値テキスト"/>
        <xdr:cNvSpPr txBox="1"/>
      </xdr:nvSpPr>
      <xdr:spPr>
        <a:xfrm>
          <a:off x="16370300" y="664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47295</xdr:rowOff>
    </xdr:from>
    <xdr:to>
      <xdr:col>81</xdr:col>
      <xdr:colOff>101600</xdr:colOff>
      <xdr:row>39</xdr:row>
      <xdr:rowOff>148895</xdr:rowOff>
    </xdr:to>
    <xdr:sp macro="" textlink="">
      <xdr:nvSpPr>
        <xdr:cNvPr id="546" name="楕円 545"/>
        <xdr:cNvSpPr/>
      </xdr:nvSpPr>
      <xdr:spPr>
        <a:xfrm>
          <a:off x="15430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140022</xdr:rowOff>
    </xdr:from>
    <xdr:ext cx="313932" cy="259045"/>
    <xdr:sp macro="" textlink="">
      <xdr:nvSpPr>
        <xdr:cNvPr id="547" name="テキスト ボックス 546"/>
        <xdr:cNvSpPr txBox="1"/>
      </xdr:nvSpPr>
      <xdr:spPr>
        <a:xfrm>
          <a:off x="15324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47817</xdr:rowOff>
    </xdr:from>
    <xdr:to>
      <xdr:col>76</xdr:col>
      <xdr:colOff>165100</xdr:colOff>
      <xdr:row>39</xdr:row>
      <xdr:rowOff>149417</xdr:rowOff>
    </xdr:to>
    <xdr:sp macro="" textlink="">
      <xdr:nvSpPr>
        <xdr:cNvPr id="548" name="楕円 547"/>
        <xdr:cNvSpPr/>
      </xdr:nvSpPr>
      <xdr:spPr>
        <a:xfrm>
          <a:off x="14541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140544</xdr:rowOff>
    </xdr:from>
    <xdr:ext cx="249299" cy="259045"/>
    <xdr:sp macro="" textlink="">
      <xdr:nvSpPr>
        <xdr:cNvPr id="549" name="テキスト ボックス 548"/>
        <xdr:cNvSpPr txBox="1"/>
      </xdr:nvSpPr>
      <xdr:spPr>
        <a:xfrm>
          <a:off x="14467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46054</xdr:rowOff>
    </xdr:from>
    <xdr:to>
      <xdr:col>72</xdr:col>
      <xdr:colOff>38100</xdr:colOff>
      <xdr:row>39</xdr:row>
      <xdr:rowOff>147654</xdr:rowOff>
    </xdr:to>
    <xdr:sp macro="" textlink="">
      <xdr:nvSpPr>
        <xdr:cNvPr id="550" name="楕円 549"/>
        <xdr:cNvSpPr/>
      </xdr:nvSpPr>
      <xdr:spPr>
        <a:xfrm>
          <a:off x="13652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138781</xdr:rowOff>
    </xdr:from>
    <xdr:ext cx="313932" cy="259045"/>
    <xdr:sp macro="" textlink="">
      <xdr:nvSpPr>
        <xdr:cNvPr id="551" name="テキスト ボックス 550"/>
        <xdr:cNvSpPr txBox="1"/>
      </xdr:nvSpPr>
      <xdr:spPr>
        <a:xfrm>
          <a:off x="13546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45989</xdr:rowOff>
    </xdr:from>
    <xdr:to>
      <xdr:col>67</xdr:col>
      <xdr:colOff>101600</xdr:colOff>
      <xdr:row>39</xdr:row>
      <xdr:rowOff>147589</xdr:rowOff>
    </xdr:to>
    <xdr:sp macro="" textlink="">
      <xdr:nvSpPr>
        <xdr:cNvPr id="552" name="楕円 551"/>
        <xdr:cNvSpPr/>
      </xdr:nvSpPr>
      <xdr:spPr>
        <a:xfrm>
          <a:off x="12763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138716</xdr:rowOff>
    </xdr:from>
    <xdr:ext cx="313932" cy="259045"/>
    <xdr:sp macro="" textlink="">
      <xdr:nvSpPr>
        <xdr:cNvPr id="553" name="テキスト ボックス 552"/>
        <xdr:cNvSpPr txBox="1"/>
      </xdr:nvSpPr>
      <xdr:spPr>
        <a:xfrm>
          <a:off x="12657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13370</xdr:rowOff>
    </xdr:from>
    <xdr:to>
      <xdr:col>85</xdr:col>
      <xdr:colOff>127000</xdr:colOff>
      <xdr:row>75</xdr:row>
      <xdr:rowOff>46774</xdr:rowOff>
    </xdr:to>
    <xdr:cxnSp macro="">
      <xdr:nvCxnSpPr>
        <xdr:cNvPr id="636" name="直線コネクタ 635"/>
        <xdr:cNvCxnSpPr/>
      </xdr:nvCxnSpPr>
      <xdr:spPr>
        <a:xfrm flipV="1">
          <a:off x="15481300" y="12872120"/>
          <a:ext cx="8382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41087</xdr:rowOff>
    </xdr:from>
    <xdr:to>
      <xdr:col>81</xdr:col>
      <xdr:colOff>50800</xdr:colOff>
      <xdr:row>75</xdr:row>
      <xdr:rowOff>46774</xdr:rowOff>
    </xdr:to>
    <xdr:cxnSp macro="">
      <xdr:nvCxnSpPr>
        <xdr:cNvPr id="639" name="直線コネクタ 638"/>
        <xdr:cNvCxnSpPr/>
      </xdr:nvCxnSpPr>
      <xdr:spPr>
        <a:xfrm>
          <a:off x="14592300" y="12899837"/>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163588</xdr:rowOff>
    </xdr:from>
    <xdr:to>
      <xdr:col>76</xdr:col>
      <xdr:colOff>114300</xdr:colOff>
      <xdr:row>75</xdr:row>
      <xdr:rowOff>41087</xdr:rowOff>
    </xdr:to>
    <xdr:cxnSp macro="">
      <xdr:nvCxnSpPr>
        <xdr:cNvPr id="642" name="直線コネクタ 641"/>
        <xdr:cNvCxnSpPr/>
      </xdr:nvCxnSpPr>
      <xdr:spPr>
        <a:xfrm>
          <a:off x="13703300" y="12850888"/>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56232</xdr:rowOff>
    </xdr:from>
    <xdr:to>
      <xdr:col>71</xdr:col>
      <xdr:colOff>177800</xdr:colOff>
      <xdr:row>74</xdr:row>
      <xdr:rowOff>163588</xdr:rowOff>
    </xdr:to>
    <xdr:cxnSp macro="">
      <xdr:nvCxnSpPr>
        <xdr:cNvPr id="645" name="直線コネクタ 644"/>
        <xdr:cNvCxnSpPr/>
      </xdr:nvCxnSpPr>
      <xdr:spPr>
        <a:xfrm>
          <a:off x="12814300" y="12743532"/>
          <a:ext cx="889000" cy="10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134020</xdr:rowOff>
    </xdr:from>
    <xdr:to>
      <xdr:col>85</xdr:col>
      <xdr:colOff>177800</xdr:colOff>
      <xdr:row>75</xdr:row>
      <xdr:rowOff>64170</xdr:rowOff>
    </xdr:to>
    <xdr:sp macro="" textlink="">
      <xdr:nvSpPr>
        <xdr:cNvPr id="655" name="楕円 654"/>
        <xdr:cNvSpPr/>
      </xdr:nvSpPr>
      <xdr:spPr>
        <a:xfrm>
          <a:off x="16268700" y="128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156897</xdr:rowOff>
    </xdr:from>
    <xdr:ext cx="534377" cy="259045"/>
    <xdr:sp macro="" textlink="">
      <xdr:nvSpPr>
        <xdr:cNvPr id="656" name="公債費該当値テキスト"/>
        <xdr:cNvSpPr txBox="1"/>
      </xdr:nvSpPr>
      <xdr:spPr>
        <a:xfrm>
          <a:off x="16370300" y="126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167424</xdr:rowOff>
    </xdr:from>
    <xdr:to>
      <xdr:col>81</xdr:col>
      <xdr:colOff>101600</xdr:colOff>
      <xdr:row>75</xdr:row>
      <xdr:rowOff>97574</xdr:rowOff>
    </xdr:to>
    <xdr:sp macro="" textlink="">
      <xdr:nvSpPr>
        <xdr:cNvPr id="657" name="楕円 656"/>
        <xdr:cNvSpPr/>
      </xdr:nvSpPr>
      <xdr:spPr>
        <a:xfrm>
          <a:off x="15430500" y="128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88701</xdr:rowOff>
    </xdr:from>
    <xdr:ext cx="534377" cy="259045"/>
    <xdr:sp macro="" textlink="">
      <xdr:nvSpPr>
        <xdr:cNvPr id="658" name="テキスト ボックス 657"/>
        <xdr:cNvSpPr txBox="1"/>
      </xdr:nvSpPr>
      <xdr:spPr>
        <a:xfrm>
          <a:off x="15214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161737</xdr:rowOff>
    </xdr:from>
    <xdr:to>
      <xdr:col>76</xdr:col>
      <xdr:colOff>165100</xdr:colOff>
      <xdr:row>75</xdr:row>
      <xdr:rowOff>91887</xdr:rowOff>
    </xdr:to>
    <xdr:sp macro="" textlink="">
      <xdr:nvSpPr>
        <xdr:cNvPr id="659" name="楕円 658"/>
        <xdr:cNvSpPr/>
      </xdr:nvSpPr>
      <xdr:spPr>
        <a:xfrm>
          <a:off x="14541500" y="128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83014</xdr:rowOff>
    </xdr:from>
    <xdr:ext cx="534377" cy="259045"/>
    <xdr:sp macro="" textlink="">
      <xdr:nvSpPr>
        <xdr:cNvPr id="660" name="テキスト ボックス 659"/>
        <xdr:cNvSpPr txBox="1"/>
      </xdr:nvSpPr>
      <xdr:spPr>
        <a:xfrm>
          <a:off x="14325111" y="1294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112788</xdr:rowOff>
    </xdr:from>
    <xdr:to>
      <xdr:col>72</xdr:col>
      <xdr:colOff>38100</xdr:colOff>
      <xdr:row>75</xdr:row>
      <xdr:rowOff>42938</xdr:rowOff>
    </xdr:to>
    <xdr:sp macro="" textlink="">
      <xdr:nvSpPr>
        <xdr:cNvPr id="661" name="楕円 660"/>
        <xdr:cNvSpPr/>
      </xdr:nvSpPr>
      <xdr:spPr>
        <a:xfrm>
          <a:off x="13652500" y="128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59465</xdr:rowOff>
    </xdr:from>
    <xdr:ext cx="534377" cy="259045"/>
    <xdr:sp macro="" textlink="">
      <xdr:nvSpPr>
        <xdr:cNvPr id="662" name="テキスト ボックス 661"/>
        <xdr:cNvSpPr txBox="1"/>
      </xdr:nvSpPr>
      <xdr:spPr>
        <a:xfrm>
          <a:off x="13436111" y="12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5432</xdr:rowOff>
    </xdr:from>
    <xdr:to>
      <xdr:col>67</xdr:col>
      <xdr:colOff>101600</xdr:colOff>
      <xdr:row>74</xdr:row>
      <xdr:rowOff>107032</xdr:rowOff>
    </xdr:to>
    <xdr:sp macro="" textlink="">
      <xdr:nvSpPr>
        <xdr:cNvPr id="663" name="楕円 662"/>
        <xdr:cNvSpPr/>
      </xdr:nvSpPr>
      <xdr:spPr>
        <a:xfrm>
          <a:off x="12763500" y="126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123559</xdr:rowOff>
    </xdr:from>
    <xdr:ext cx="534377" cy="259045"/>
    <xdr:sp macro="" textlink="">
      <xdr:nvSpPr>
        <xdr:cNvPr id="664" name="テキスト ボックス 663"/>
        <xdr:cNvSpPr txBox="1"/>
      </xdr:nvSpPr>
      <xdr:spPr>
        <a:xfrm>
          <a:off x="12547111" y="124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43962</xdr:rowOff>
    </xdr:from>
    <xdr:to>
      <xdr:col>85</xdr:col>
      <xdr:colOff>127000</xdr:colOff>
      <xdr:row>98</xdr:row>
      <xdr:rowOff>120817</xdr:rowOff>
    </xdr:to>
    <xdr:cxnSp macro="">
      <xdr:nvCxnSpPr>
        <xdr:cNvPr id="691" name="直線コネクタ 690"/>
        <xdr:cNvCxnSpPr/>
      </xdr:nvCxnSpPr>
      <xdr:spPr>
        <a:xfrm flipV="1">
          <a:off x="15481300" y="16846062"/>
          <a:ext cx="8382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120817</xdr:rowOff>
    </xdr:from>
    <xdr:to>
      <xdr:col>81</xdr:col>
      <xdr:colOff>50800</xdr:colOff>
      <xdr:row>98</xdr:row>
      <xdr:rowOff>125847</xdr:rowOff>
    </xdr:to>
    <xdr:cxnSp macro="">
      <xdr:nvCxnSpPr>
        <xdr:cNvPr id="694" name="直線コネクタ 693"/>
        <xdr:cNvCxnSpPr/>
      </xdr:nvCxnSpPr>
      <xdr:spPr>
        <a:xfrm flipV="1">
          <a:off x="14592300" y="1692291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41128</xdr:rowOff>
    </xdr:from>
    <xdr:to>
      <xdr:col>76</xdr:col>
      <xdr:colOff>114300</xdr:colOff>
      <xdr:row>98</xdr:row>
      <xdr:rowOff>125847</xdr:rowOff>
    </xdr:to>
    <xdr:cxnSp macro="">
      <xdr:nvCxnSpPr>
        <xdr:cNvPr id="697" name="直線コネクタ 696"/>
        <xdr:cNvCxnSpPr/>
      </xdr:nvCxnSpPr>
      <xdr:spPr>
        <a:xfrm>
          <a:off x="13703300" y="16843228"/>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129595</xdr:rowOff>
    </xdr:from>
    <xdr:to>
      <xdr:col>71</xdr:col>
      <xdr:colOff>177800</xdr:colOff>
      <xdr:row>98</xdr:row>
      <xdr:rowOff>41128</xdr:rowOff>
    </xdr:to>
    <xdr:cxnSp macro="">
      <xdr:nvCxnSpPr>
        <xdr:cNvPr id="700" name="直線コネクタ 699"/>
        <xdr:cNvCxnSpPr/>
      </xdr:nvCxnSpPr>
      <xdr:spPr>
        <a:xfrm>
          <a:off x="12814300" y="16588795"/>
          <a:ext cx="889000" cy="2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164612</xdr:rowOff>
    </xdr:from>
    <xdr:to>
      <xdr:col>85</xdr:col>
      <xdr:colOff>177800</xdr:colOff>
      <xdr:row>98</xdr:row>
      <xdr:rowOff>94762</xdr:rowOff>
    </xdr:to>
    <xdr:sp macro="" textlink="">
      <xdr:nvSpPr>
        <xdr:cNvPr id="710" name="楕円 709"/>
        <xdr:cNvSpPr/>
      </xdr:nvSpPr>
      <xdr:spPr>
        <a:xfrm>
          <a:off x="16268700" y="167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79539</xdr:rowOff>
    </xdr:from>
    <xdr:ext cx="469744" cy="259045"/>
    <xdr:sp macro="" textlink="">
      <xdr:nvSpPr>
        <xdr:cNvPr id="711" name="積立金該当値テキスト"/>
        <xdr:cNvSpPr txBox="1"/>
      </xdr:nvSpPr>
      <xdr:spPr>
        <a:xfrm>
          <a:off x="16370300" y="1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70017</xdr:rowOff>
    </xdr:from>
    <xdr:to>
      <xdr:col>81</xdr:col>
      <xdr:colOff>101600</xdr:colOff>
      <xdr:row>99</xdr:row>
      <xdr:rowOff>167</xdr:rowOff>
    </xdr:to>
    <xdr:sp macro="" textlink="">
      <xdr:nvSpPr>
        <xdr:cNvPr id="712" name="楕円 711"/>
        <xdr:cNvSpPr/>
      </xdr:nvSpPr>
      <xdr:spPr>
        <a:xfrm>
          <a:off x="15430500" y="168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162744</xdr:rowOff>
    </xdr:from>
    <xdr:ext cx="378565" cy="259045"/>
    <xdr:sp macro="" textlink="">
      <xdr:nvSpPr>
        <xdr:cNvPr id="713" name="テキスト ボックス 712"/>
        <xdr:cNvSpPr txBox="1"/>
      </xdr:nvSpPr>
      <xdr:spPr>
        <a:xfrm>
          <a:off x="15292017" y="1696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75047</xdr:rowOff>
    </xdr:from>
    <xdr:to>
      <xdr:col>76</xdr:col>
      <xdr:colOff>165100</xdr:colOff>
      <xdr:row>99</xdr:row>
      <xdr:rowOff>5197</xdr:rowOff>
    </xdr:to>
    <xdr:sp macro="" textlink="">
      <xdr:nvSpPr>
        <xdr:cNvPr id="714" name="楕円 713"/>
        <xdr:cNvSpPr/>
      </xdr:nvSpPr>
      <xdr:spPr>
        <a:xfrm>
          <a:off x="14541500" y="168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167774</xdr:rowOff>
    </xdr:from>
    <xdr:ext cx="378565" cy="259045"/>
    <xdr:sp macro="" textlink="">
      <xdr:nvSpPr>
        <xdr:cNvPr id="715" name="テキスト ボックス 714"/>
        <xdr:cNvSpPr txBox="1"/>
      </xdr:nvSpPr>
      <xdr:spPr>
        <a:xfrm>
          <a:off x="14403017" y="1696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161778</xdr:rowOff>
    </xdr:from>
    <xdr:to>
      <xdr:col>72</xdr:col>
      <xdr:colOff>38100</xdr:colOff>
      <xdr:row>98</xdr:row>
      <xdr:rowOff>91928</xdr:rowOff>
    </xdr:to>
    <xdr:sp macro="" textlink="">
      <xdr:nvSpPr>
        <xdr:cNvPr id="716" name="楕円 715"/>
        <xdr:cNvSpPr/>
      </xdr:nvSpPr>
      <xdr:spPr>
        <a:xfrm>
          <a:off x="13652500" y="16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83055</xdr:rowOff>
    </xdr:from>
    <xdr:ext cx="469744" cy="259045"/>
    <xdr:sp macro="" textlink="">
      <xdr:nvSpPr>
        <xdr:cNvPr id="717" name="テキスト ボックス 716"/>
        <xdr:cNvSpPr txBox="1"/>
      </xdr:nvSpPr>
      <xdr:spPr>
        <a:xfrm>
          <a:off x="13468428" y="1688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78795</xdr:rowOff>
    </xdr:from>
    <xdr:to>
      <xdr:col>67</xdr:col>
      <xdr:colOff>101600</xdr:colOff>
      <xdr:row>97</xdr:row>
      <xdr:rowOff>8945</xdr:rowOff>
    </xdr:to>
    <xdr:sp macro="" textlink="">
      <xdr:nvSpPr>
        <xdr:cNvPr id="718" name="楕円 717"/>
        <xdr:cNvSpPr/>
      </xdr:nvSpPr>
      <xdr:spPr>
        <a:xfrm>
          <a:off x="12763500" y="165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25472</xdr:rowOff>
    </xdr:from>
    <xdr:ext cx="469744" cy="259045"/>
    <xdr:sp macro="" textlink="">
      <xdr:nvSpPr>
        <xdr:cNvPr id="719" name="テキスト ボックス 718"/>
        <xdr:cNvSpPr txBox="1"/>
      </xdr:nvSpPr>
      <xdr:spPr>
        <a:xfrm>
          <a:off x="12579428" y="163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134874</xdr:rowOff>
    </xdr:from>
    <xdr:to>
      <xdr:col>116</xdr:col>
      <xdr:colOff>63500</xdr:colOff>
      <xdr:row>32</xdr:row>
      <xdr:rowOff>20320</xdr:rowOff>
    </xdr:to>
    <xdr:cxnSp macro="">
      <xdr:nvCxnSpPr>
        <xdr:cNvPr id="748" name="直線コネクタ 747"/>
        <xdr:cNvCxnSpPr/>
      </xdr:nvCxnSpPr>
      <xdr:spPr>
        <a:xfrm flipV="1">
          <a:off x="21323300" y="5449824"/>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141224</xdr:rowOff>
    </xdr:from>
    <xdr:to>
      <xdr:col>111</xdr:col>
      <xdr:colOff>177800</xdr:colOff>
      <xdr:row>32</xdr:row>
      <xdr:rowOff>20320</xdr:rowOff>
    </xdr:to>
    <xdr:cxnSp macro="">
      <xdr:nvCxnSpPr>
        <xdr:cNvPr id="751" name="直線コネクタ 750"/>
        <xdr:cNvCxnSpPr/>
      </xdr:nvCxnSpPr>
      <xdr:spPr>
        <a:xfrm>
          <a:off x="20434300" y="5456174"/>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141224</xdr:rowOff>
    </xdr:from>
    <xdr:to>
      <xdr:col>107</xdr:col>
      <xdr:colOff>50800</xdr:colOff>
      <xdr:row>31</xdr:row>
      <xdr:rowOff>169291</xdr:rowOff>
    </xdr:to>
    <xdr:cxnSp macro="">
      <xdr:nvCxnSpPr>
        <xdr:cNvPr id="754" name="直線コネクタ 753"/>
        <xdr:cNvCxnSpPr/>
      </xdr:nvCxnSpPr>
      <xdr:spPr>
        <a:xfrm flipV="1">
          <a:off x="19545300" y="5456174"/>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169291</xdr:rowOff>
    </xdr:from>
    <xdr:to>
      <xdr:col>102</xdr:col>
      <xdr:colOff>114300</xdr:colOff>
      <xdr:row>32</xdr:row>
      <xdr:rowOff>24638</xdr:rowOff>
    </xdr:to>
    <xdr:cxnSp macro="">
      <xdr:nvCxnSpPr>
        <xdr:cNvPr id="757" name="直線コネクタ 756"/>
        <xdr:cNvCxnSpPr/>
      </xdr:nvCxnSpPr>
      <xdr:spPr>
        <a:xfrm flipV="1">
          <a:off x="18656300" y="5484241"/>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84074</xdr:rowOff>
    </xdr:from>
    <xdr:to>
      <xdr:col>116</xdr:col>
      <xdr:colOff>114300</xdr:colOff>
      <xdr:row>32</xdr:row>
      <xdr:rowOff>14224</xdr:rowOff>
    </xdr:to>
    <xdr:sp macro="" textlink="">
      <xdr:nvSpPr>
        <xdr:cNvPr id="767" name="楕円 766"/>
        <xdr:cNvSpPr/>
      </xdr:nvSpPr>
      <xdr:spPr>
        <a:xfrm>
          <a:off x="221107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37101</xdr:rowOff>
    </xdr:from>
    <xdr:ext cx="534377" cy="259045"/>
    <xdr:sp macro="" textlink="">
      <xdr:nvSpPr>
        <xdr:cNvPr id="768" name="投資及び出資金該当値テキスト"/>
        <xdr:cNvSpPr txBox="1"/>
      </xdr:nvSpPr>
      <xdr:spPr>
        <a:xfrm>
          <a:off x="22212300" y="53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140970</xdr:rowOff>
    </xdr:from>
    <xdr:to>
      <xdr:col>112</xdr:col>
      <xdr:colOff>38100</xdr:colOff>
      <xdr:row>32</xdr:row>
      <xdr:rowOff>71120</xdr:rowOff>
    </xdr:to>
    <xdr:sp macro="" textlink="">
      <xdr:nvSpPr>
        <xdr:cNvPr id="769" name="楕円 768"/>
        <xdr:cNvSpPr/>
      </xdr:nvSpPr>
      <xdr:spPr>
        <a:xfrm>
          <a:off x="212725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87647</xdr:rowOff>
    </xdr:from>
    <xdr:ext cx="469744" cy="259045"/>
    <xdr:sp macro="" textlink="">
      <xdr:nvSpPr>
        <xdr:cNvPr id="770" name="テキスト ボックス 769"/>
        <xdr:cNvSpPr txBox="1"/>
      </xdr:nvSpPr>
      <xdr:spPr>
        <a:xfrm>
          <a:off x="21088428" y="52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90424</xdr:rowOff>
    </xdr:from>
    <xdr:to>
      <xdr:col>107</xdr:col>
      <xdr:colOff>101600</xdr:colOff>
      <xdr:row>32</xdr:row>
      <xdr:rowOff>20574</xdr:rowOff>
    </xdr:to>
    <xdr:sp macro="" textlink="">
      <xdr:nvSpPr>
        <xdr:cNvPr id="771" name="楕円 770"/>
        <xdr:cNvSpPr/>
      </xdr:nvSpPr>
      <xdr:spPr>
        <a:xfrm>
          <a:off x="20383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37101</xdr:rowOff>
    </xdr:from>
    <xdr:ext cx="534377" cy="259045"/>
    <xdr:sp macro="" textlink="">
      <xdr:nvSpPr>
        <xdr:cNvPr id="772" name="テキスト ボックス 771"/>
        <xdr:cNvSpPr txBox="1"/>
      </xdr:nvSpPr>
      <xdr:spPr>
        <a:xfrm>
          <a:off x="20167111" y="5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118491</xdr:rowOff>
    </xdr:from>
    <xdr:to>
      <xdr:col>102</xdr:col>
      <xdr:colOff>165100</xdr:colOff>
      <xdr:row>32</xdr:row>
      <xdr:rowOff>48641</xdr:rowOff>
    </xdr:to>
    <xdr:sp macro="" textlink="">
      <xdr:nvSpPr>
        <xdr:cNvPr id="773" name="楕円 772"/>
        <xdr:cNvSpPr/>
      </xdr:nvSpPr>
      <xdr:spPr>
        <a:xfrm>
          <a:off x="19494500" y="5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65168</xdr:rowOff>
    </xdr:from>
    <xdr:ext cx="469744" cy="259045"/>
    <xdr:sp macro="" textlink="">
      <xdr:nvSpPr>
        <xdr:cNvPr id="774" name="テキスト ボックス 773"/>
        <xdr:cNvSpPr txBox="1"/>
      </xdr:nvSpPr>
      <xdr:spPr>
        <a:xfrm>
          <a:off x="19310428" y="520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145288</xdr:rowOff>
    </xdr:from>
    <xdr:to>
      <xdr:col>98</xdr:col>
      <xdr:colOff>38100</xdr:colOff>
      <xdr:row>32</xdr:row>
      <xdr:rowOff>75438</xdr:rowOff>
    </xdr:to>
    <xdr:sp macro="" textlink="">
      <xdr:nvSpPr>
        <xdr:cNvPr id="775" name="楕円 774"/>
        <xdr:cNvSpPr/>
      </xdr:nvSpPr>
      <xdr:spPr>
        <a:xfrm>
          <a:off x="18605500" y="54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91965</xdr:rowOff>
    </xdr:from>
    <xdr:ext cx="469744" cy="259045"/>
    <xdr:sp macro="" textlink="">
      <xdr:nvSpPr>
        <xdr:cNvPr id="776" name="テキスト ボックス 775"/>
        <xdr:cNvSpPr txBox="1"/>
      </xdr:nvSpPr>
      <xdr:spPr>
        <a:xfrm>
          <a:off x="18421428" y="52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52870</xdr:rowOff>
    </xdr:from>
    <xdr:to>
      <xdr:col>116</xdr:col>
      <xdr:colOff>63500</xdr:colOff>
      <xdr:row>58</xdr:row>
      <xdr:rowOff>99961</xdr:rowOff>
    </xdr:to>
    <xdr:cxnSp macro="">
      <xdr:nvCxnSpPr>
        <xdr:cNvPr id="805" name="直線コネクタ 804"/>
        <xdr:cNvCxnSpPr/>
      </xdr:nvCxnSpPr>
      <xdr:spPr>
        <a:xfrm>
          <a:off x="21323300" y="9996970"/>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125717</xdr:rowOff>
    </xdr:from>
    <xdr:to>
      <xdr:col>111</xdr:col>
      <xdr:colOff>177800</xdr:colOff>
      <xdr:row>58</xdr:row>
      <xdr:rowOff>52870</xdr:rowOff>
    </xdr:to>
    <xdr:cxnSp macro="">
      <xdr:nvCxnSpPr>
        <xdr:cNvPr id="808" name="直線コネクタ 807"/>
        <xdr:cNvCxnSpPr/>
      </xdr:nvCxnSpPr>
      <xdr:spPr>
        <a:xfrm>
          <a:off x="20434300" y="9898367"/>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124384</xdr:rowOff>
    </xdr:from>
    <xdr:to>
      <xdr:col>107</xdr:col>
      <xdr:colOff>50800</xdr:colOff>
      <xdr:row>57</xdr:row>
      <xdr:rowOff>125717</xdr:rowOff>
    </xdr:to>
    <xdr:cxnSp macro="">
      <xdr:nvCxnSpPr>
        <xdr:cNvPr id="811" name="直線コネクタ 810"/>
        <xdr:cNvCxnSpPr/>
      </xdr:nvCxnSpPr>
      <xdr:spPr>
        <a:xfrm>
          <a:off x="19545300" y="989703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71730</xdr:rowOff>
    </xdr:from>
    <xdr:to>
      <xdr:col>102</xdr:col>
      <xdr:colOff>114300</xdr:colOff>
      <xdr:row>57</xdr:row>
      <xdr:rowOff>124384</xdr:rowOff>
    </xdr:to>
    <xdr:cxnSp macro="">
      <xdr:nvCxnSpPr>
        <xdr:cNvPr id="814" name="直線コネクタ 813"/>
        <xdr:cNvCxnSpPr/>
      </xdr:nvCxnSpPr>
      <xdr:spPr>
        <a:xfrm>
          <a:off x="18656300" y="9844380"/>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49161</xdr:rowOff>
    </xdr:from>
    <xdr:to>
      <xdr:col>116</xdr:col>
      <xdr:colOff>114300</xdr:colOff>
      <xdr:row>58</xdr:row>
      <xdr:rowOff>150761</xdr:rowOff>
    </xdr:to>
    <xdr:sp macro="" textlink="">
      <xdr:nvSpPr>
        <xdr:cNvPr id="824" name="楕円 823"/>
        <xdr:cNvSpPr/>
      </xdr:nvSpPr>
      <xdr:spPr>
        <a:xfrm>
          <a:off x="22110700" y="99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135538</xdr:rowOff>
    </xdr:from>
    <xdr:ext cx="469744" cy="259045"/>
    <xdr:sp macro="" textlink="">
      <xdr:nvSpPr>
        <xdr:cNvPr id="825" name="貸付金該当値テキスト"/>
        <xdr:cNvSpPr txBox="1"/>
      </xdr:nvSpPr>
      <xdr:spPr>
        <a:xfrm>
          <a:off x="22212300" y="990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2070</xdr:rowOff>
    </xdr:from>
    <xdr:to>
      <xdr:col>112</xdr:col>
      <xdr:colOff>38100</xdr:colOff>
      <xdr:row>58</xdr:row>
      <xdr:rowOff>103670</xdr:rowOff>
    </xdr:to>
    <xdr:sp macro="" textlink="">
      <xdr:nvSpPr>
        <xdr:cNvPr id="826" name="楕円 825"/>
        <xdr:cNvSpPr/>
      </xdr:nvSpPr>
      <xdr:spPr>
        <a:xfrm>
          <a:off x="21272500" y="99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94797</xdr:rowOff>
    </xdr:from>
    <xdr:ext cx="469744" cy="259045"/>
    <xdr:sp macro="" textlink="">
      <xdr:nvSpPr>
        <xdr:cNvPr id="827" name="テキスト ボックス 826"/>
        <xdr:cNvSpPr txBox="1"/>
      </xdr:nvSpPr>
      <xdr:spPr>
        <a:xfrm>
          <a:off x="21088428" y="1003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74917</xdr:rowOff>
    </xdr:from>
    <xdr:to>
      <xdr:col>107</xdr:col>
      <xdr:colOff>101600</xdr:colOff>
      <xdr:row>58</xdr:row>
      <xdr:rowOff>5067</xdr:rowOff>
    </xdr:to>
    <xdr:sp macro="" textlink="">
      <xdr:nvSpPr>
        <xdr:cNvPr id="828" name="楕円 827"/>
        <xdr:cNvSpPr/>
      </xdr:nvSpPr>
      <xdr:spPr>
        <a:xfrm>
          <a:off x="20383500" y="98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167644</xdr:rowOff>
    </xdr:from>
    <xdr:ext cx="469744" cy="259045"/>
    <xdr:sp macro="" textlink="">
      <xdr:nvSpPr>
        <xdr:cNvPr id="829" name="テキスト ボックス 828"/>
        <xdr:cNvSpPr txBox="1"/>
      </xdr:nvSpPr>
      <xdr:spPr>
        <a:xfrm>
          <a:off x="20199428" y="994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73584</xdr:rowOff>
    </xdr:from>
    <xdr:to>
      <xdr:col>102</xdr:col>
      <xdr:colOff>165100</xdr:colOff>
      <xdr:row>58</xdr:row>
      <xdr:rowOff>3734</xdr:rowOff>
    </xdr:to>
    <xdr:sp macro="" textlink="">
      <xdr:nvSpPr>
        <xdr:cNvPr id="830" name="楕円 829"/>
        <xdr:cNvSpPr/>
      </xdr:nvSpPr>
      <xdr:spPr>
        <a:xfrm>
          <a:off x="19494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166311</xdr:rowOff>
    </xdr:from>
    <xdr:ext cx="469744" cy="259045"/>
    <xdr:sp macro="" textlink="">
      <xdr:nvSpPr>
        <xdr:cNvPr id="831" name="テキスト ボックス 830"/>
        <xdr:cNvSpPr txBox="1"/>
      </xdr:nvSpPr>
      <xdr:spPr>
        <a:xfrm>
          <a:off x="19310428" y="99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20930</xdr:rowOff>
    </xdr:from>
    <xdr:to>
      <xdr:col>98</xdr:col>
      <xdr:colOff>38100</xdr:colOff>
      <xdr:row>57</xdr:row>
      <xdr:rowOff>122530</xdr:rowOff>
    </xdr:to>
    <xdr:sp macro="" textlink="">
      <xdr:nvSpPr>
        <xdr:cNvPr id="832" name="楕円 831"/>
        <xdr:cNvSpPr/>
      </xdr:nvSpPr>
      <xdr:spPr>
        <a:xfrm>
          <a:off x="18605500" y="97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139057</xdr:rowOff>
    </xdr:from>
    <xdr:ext cx="469744" cy="259045"/>
    <xdr:sp macro="" textlink="">
      <xdr:nvSpPr>
        <xdr:cNvPr id="833" name="テキスト ボックス 832"/>
        <xdr:cNvSpPr txBox="1"/>
      </xdr:nvSpPr>
      <xdr:spPr>
        <a:xfrm>
          <a:off x="18421428" y="956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44511</xdr:rowOff>
    </xdr:from>
    <xdr:to>
      <xdr:col>116</xdr:col>
      <xdr:colOff>63500</xdr:colOff>
      <xdr:row>75</xdr:row>
      <xdr:rowOff>68834</xdr:rowOff>
    </xdr:to>
    <xdr:cxnSp macro="">
      <xdr:nvCxnSpPr>
        <xdr:cNvPr id="861" name="直線コネクタ 860"/>
        <xdr:cNvCxnSpPr/>
      </xdr:nvCxnSpPr>
      <xdr:spPr>
        <a:xfrm flipV="1">
          <a:off x="21323300" y="12903261"/>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68834</xdr:rowOff>
    </xdr:from>
    <xdr:to>
      <xdr:col>111</xdr:col>
      <xdr:colOff>177800</xdr:colOff>
      <xdr:row>75</xdr:row>
      <xdr:rowOff>87305</xdr:rowOff>
    </xdr:to>
    <xdr:cxnSp macro="">
      <xdr:nvCxnSpPr>
        <xdr:cNvPr id="864" name="直線コネクタ 863"/>
        <xdr:cNvCxnSpPr/>
      </xdr:nvCxnSpPr>
      <xdr:spPr>
        <a:xfrm flipV="1">
          <a:off x="20434300" y="12927584"/>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87305</xdr:rowOff>
    </xdr:from>
    <xdr:to>
      <xdr:col>107</xdr:col>
      <xdr:colOff>50800</xdr:colOff>
      <xdr:row>75</xdr:row>
      <xdr:rowOff>135265</xdr:rowOff>
    </xdr:to>
    <xdr:cxnSp macro="">
      <xdr:nvCxnSpPr>
        <xdr:cNvPr id="867" name="直線コネクタ 866"/>
        <xdr:cNvCxnSpPr/>
      </xdr:nvCxnSpPr>
      <xdr:spPr>
        <a:xfrm flipV="1">
          <a:off x="19545300" y="12946055"/>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135265</xdr:rowOff>
    </xdr:from>
    <xdr:to>
      <xdr:col>102</xdr:col>
      <xdr:colOff>114300</xdr:colOff>
      <xdr:row>76</xdr:row>
      <xdr:rowOff>53701</xdr:rowOff>
    </xdr:to>
    <xdr:cxnSp macro="">
      <xdr:nvCxnSpPr>
        <xdr:cNvPr id="870" name="直線コネクタ 869"/>
        <xdr:cNvCxnSpPr/>
      </xdr:nvCxnSpPr>
      <xdr:spPr>
        <a:xfrm flipV="1">
          <a:off x="18656300" y="12994015"/>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165161</xdr:rowOff>
    </xdr:from>
    <xdr:to>
      <xdr:col>116</xdr:col>
      <xdr:colOff>114300</xdr:colOff>
      <xdr:row>75</xdr:row>
      <xdr:rowOff>95311</xdr:rowOff>
    </xdr:to>
    <xdr:sp macro="" textlink="">
      <xdr:nvSpPr>
        <xdr:cNvPr id="880" name="楕円 879"/>
        <xdr:cNvSpPr/>
      </xdr:nvSpPr>
      <xdr:spPr>
        <a:xfrm>
          <a:off x="22110700" y="128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143588</xdr:rowOff>
    </xdr:from>
    <xdr:ext cx="534377" cy="259045"/>
    <xdr:sp macro="" textlink="">
      <xdr:nvSpPr>
        <xdr:cNvPr id="881" name="繰出金該当値テキスト"/>
        <xdr:cNvSpPr txBox="1"/>
      </xdr:nvSpPr>
      <xdr:spPr>
        <a:xfrm>
          <a:off x="22212300" y="128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18034</xdr:rowOff>
    </xdr:from>
    <xdr:to>
      <xdr:col>112</xdr:col>
      <xdr:colOff>38100</xdr:colOff>
      <xdr:row>75</xdr:row>
      <xdr:rowOff>119634</xdr:rowOff>
    </xdr:to>
    <xdr:sp macro="" textlink="">
      <xdr:nvSpPr>
        <xdr:cNvPr id="882" name="楕円 881"/>
        <xdr:cNvSpPr/>
      </xdr:nvSpPr>
      <xdr:spPr>
        <a:xfrm>
          <a:off x="21272500" y="128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110761</xdr:rowOff>
    </xdr:from>
    <xdr:ext cx="534377" cy="259045"/>
    <xdr:sp macro="" textlink="">
      <xdr:nvSpPr>
        <xdr:cNvPr id="883" name="テキスト ボックス 882"/>
        <xdr:cNvSpPr txBox="1"/>
      </xdr:nvSpPr>
      <xdr:spPr>
        <a:xfrm>
          <a:off x="21056111" y="129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36505</xdr:rowOff>
    </xdr:from>
    <xdr:to>
      <xdr:col>107</xdr:col>
      <xdr:colOff>101600</xdr:colOff>
      <xdr:row>75</xdr:row>
      <xdr:rowOff>138105</xdr:rowOff>
    </xdr:to>
    <xdr:sp macro="" textlink="">
      <xdr:nvSpPr>
        <xdr:cNvPr id="884" name="楕円 883"/>
        <xdr:cNvSpPr/>
      </xdr:nvSpPr>
      <xdr:spPr>
        <a:xfrm>
          <a:off x="20383500" y="12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129232</xdr:rowOff>
    </xdr:from>
    <xdr:ext cx="534377" cy="259045"/>
    <xdr:sp macro="" textlink="">
      <xdr:nvSpPr>
        <xdr:cNvPr id="885" name="テキスト ボックス 884"/>
        <xdr:cNvSpPr txBox="1"/>
      </xdr:nvSpPr>
      <xdr:spPr>
        <a:xfrm>
          <a:off x="20167111" y="129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84465</xdr:rowOff>
    </xdr:from>
    <xdr:to>
      <xdr:col>102</xdr:col>
      <xdr:colOff>165100</xdr:colOff>
      <xdr:row>76</xdr:row>
      <xdr:rowOff>14616</xdr:rowOff>
    </xdr:to>
    <xdr:sp macro="" textlink="">
      <xdr:nvSpPr>
        <xdr:cNvPr id="886" name="楕円 885"/>
        <xdr:cNvSpPr/>
      </xdr:nvSpPr>
      <xdr:spPr>
        <a:xfrm>
          <a:off x="19494500" y="129432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5742</xdr:rowOff>
    </xdr:from>
    <xdr:ext cx="534377" cy="259045"/>
    <xdr:sp macro="" textlink="">
      <xdr:nvSpPr>
        <xdr:cNvPr id="887" name="テキスト ボックス 886"/>
        <xdr:cNvSpPr txBox="1"/>
      </xdr:nvSpPr>
      <xdr:spPr>
        <a:xfrm>
          <a:off x="19278111" y="1303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2901</xdr:rowOff>
    </xdr:from>
    <xdr:to>
      <xdr:col>98</xdr:col>
      <xdr:colOff>38100</xdr:colOff>
      <xdr:row>76</xdr:row>
      <xdr:rowOff>104501</xdr:rowOff>
    </xdr:to>
    <xdr:sp macro="" textlink="">
      <xdr:nvSpPr>
        <xdr:cNvPr id="888" name="楕円 887"/>
        <xdr:cNvSpPr/>
      </xdr:nvSpPr>
      <xdr:spPr>
        <a:xfrm>
          <a:off x="18605500" y="130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95628</xdr:rowOff>
    </xdr:from>
    <xdr:ext cx="534377" cy="259045"/>
    <xdr:sp macro="" textlink="">
      <xdr:nvSpPr>
        <xdr:cNvPr id="889" name="テキスト ボックス 888"/>
        <xdr:cNvSpPr txBox="1"/>
      </xdr:nvSpPr>
      <xdr:spPr>
        <a:xfrm>
          <a:off x="18389111" y="131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392,926</a:t>
          </a:r>
          <a:r>
            <a:rPr kumimoji="1" lang="ja-JP" altLang="en-US" sz="1300">
              <a:latin typeface="ＭＳ Ｐゴシック" panose="020B0600070205080204" pitchFamily="50" charset="-128"/>
              <a:ea typeface="ＭＳ Ｐゴシック" panose="020B0600070205080204" pitchFamily="50" charset="-128"/>
            </a:rPr>
            <a:t>円となっており、人件費、普通建設事業費、投資及び出資金などで類似団体平均を上回る一方、扶助費、補助費等などで下回っている。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63,571</a:t>
          </a:r>
          <a:r>
            <a:rPr kumimoji="1" lang="ja-JP" altLang="en-US" sz="1300">
              <a:latin typeface="ＭＳ Ｐゴシック" panose="020B0600070205080204" pitchFamily="50" charset="-128"/>
              <a:ea typeface="ＭＳ Ｐゴシック" panose="020B0600070205080204" pitchFamily="50" charset="-128"/>
            </a:rPr>
            <a:t>円となっており、給料表の見直し、給与水準の適正化に努めている。普通建設事業費については住民一人当たり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70,573</a:t>
          </a:r>
          <a:r>
            <a:rPr kumimoji="1" lang="ja-JP" altLang="en-US" sz="1300">
              <a:latin typeface="ＭＳ Ｐゴシック" panose="020B0600070205080204" pitchFamily="50" charset="-128"/>
              <a:ea typeface="ＭＳ Ｐゴシック" panose="020B0600070205080204" pitchFamily="50" charset="-128"/>
            </a:rPr>
            <a:t>円となっており、新規整備では文化コンベンションセンター、区画整理事業など、更新整備では小中学校の整備事業や道路整備事業などが挙げられるが、公共施設の長寿命化や老朽施設の補修改善などに伴い、今後も増が予想される。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10,088</a:t>
          </a:r>
          <a:r>
            <a:rPr kumimoji="1" lang="ja-JP" altLang="en-US" sz="1300">
              <a:latin typeface="ＭＳ Ｐゴシック" panose="020B0600070205080204" pitchFamily="50" charset="-128"/>
              <a:ea typeface="ＭＳ Ｐゴシック" panose="020B0600070205080204" pitchFamily="50" charset="-128"/>
            </a:rPr>
            <a:t>円となっており、水道事業、下水道事業の投資的経費に係る繰出について、一部を出資金として負担しているのが主な要因である。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99,838</a:t>
          </a:r>
          <a:r>
            <a:rPr kumimoji="1" lang="ja-JP" altLang="en-US" sz="1300">
              <a:latin typeface="ＭＳ Ｐゴシック" panose="020B0600070205080204" pitchFamily="50" charset="-128"/>
              <a:ea typeface="ＭＳ Ｐゴシック" panose="020B0600070205080204" pitchFamily="50" charset="-128"/>
            </a:rPr>
            <a:t>円、補助費等については住民一人当たり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21,031</a:t>
          </a:r>
          <a:r>
            <a:rPr kumimoji="1" lang="ja-JP" altLang="en-US" sz="1300">
              <a:latin typeface="ＭＳ Ｐゴシック" panose="020B0600070205080204" pitchFamily="50" charset="-128"/>
              <a:ea typeface="ＭＳ Ｐゴシック" panose="020B0600070205080204" pitchFamily="50" charset="-128"/>
            </a:rPr>
            <a:t>円となっており、現在のところ類似団体平均を下回っているが、令和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年度は新型コロナウイルス感染症対策に係る医療費等の公費負担や特別定額給付金の支給により、大幅な増加が見込まれる。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81788</xdr:rowOff>
    </xdr:from>
    <xdr:to>
      <xdr:col>24</xdr:col>
      <xdr:colOff>63500</xdr:colOff>
      <xdr:row>35</xdr:row>
      <xdr:rowOff>123698</xdr:rowOff>
    </xdr:to>
    <xdr:cxnSp macro="">
      <xdr:nvCxnSpPr>
        <xdr:cNvPr id="61" name="直線コネクタ 60"/>
        <xdr:cNvCxnSpPr/>
      </xdr:nvCxnSpPr>
      <xdr:spPr>
        <a:xfrm flipV="1">
          <a:off x="3797300" y="6082538"/>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76454</xdr:rowOff>
    </xdr:from>
    <xdr:to>
      <xdr:col>19</xdr:col>
      <xdr:colOff>177800</xdr:colOff>
      <xdr:row>35</xdr:row>
      <xdr:rowOff>123698</xdr:rowOff>
    </xdr:to>
    <xdr:cxnSp macro="">
      <xdr:nvCxnSpPr>
        <xdr:cNvPr id="64" name="直線コネクタ 63"/>
        <xdr:cNvCxnSpPr/>
      </xdr:nvCxnSpPr>
      <xdr:spPr>
        <a:xfrm>
          <a:off x="2908300" y="607720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76454</xdr:rowOff>
    </xdr:to>
    <xdr:cxnSp macro="">
      <xdr:nvCxnSpPr>
        <xdr:cNvPr id="67" name="直線コネクタ 66"/>
        <xdr:cNvCxnSpPr/>
      </xdr:nvCxnSpPr>
      <xdr:spPr>
        <a:xfrm>
          <a:off x="2019300" y="606653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125222</xdr:rowOff>
    </xdr:from>
    <xdr:to>
      <xdr:col>10</xdr:col>
      <xdr:colOff>114300</xdr:colOff>
      <xdr:row>35</xdr:row>
      <xdr:rowOff>65786</xdr:rowOff>
    </xdr:to>
    <xdr:cxnSp macro="">
      <xdr:nvCxnSpPr>
        <xdr:cNvPr id="70" name="直線コネクタ 69"/>
        <xdr:cNvCxnSpPr/>
      </xdr:nvCxnSpPr>
      <xdr:spPr>
        <a:xfrm>
          <a:off x="1130300" y="595452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80" name="楕円 79"/>
        <xdr:cNvSpPr/>
      </xdr:nvSpPr>
      <xdr:spPr>
        <a:xfrm>
          <a:off x="45847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9415</xdr:rowOff>
    </xdr:from>
    <xdr:ext cx="469744" cy="259045"/>
    <xdr:sp macro="" textlink="">
      <xdr:nvSpPr>
        <xdr:cNvPr id="81" name="議会費該当値テキスト"/>
        <xdr:cNvSpPr txBox="1"/>
      </xdr:nvSpPr>
      <xdr:spPr>
        <a:xfrm>
          <a:off x="4686300" y="60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72898</xdr:rowOff>
    </xdr:from>
    <xdr:to>
      <xdr:col>20</xdr:col>
      <xdr:colOff>38100</xdr:colOff>
      <xdr:row>36</xdr:row>
      <xdr:rowOff>3048</xdr:rowOff>
    </xdr:to>
    <xdr:sp macro="" textlink="">
      <xdr:nvSpPr>
        <xdr:cNvPr id="82" name="楕円 81"/>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165625</xdr:rowOff>
    </xdr:from>
    <xdr:ext cx="469744" cy="259045"/>
    <xdr:sp macro="" textlink="">
      <xdr:nvSpPr>
        <xdr:cNvPr id="83" name="テキスト ボックス 82"/>
        <xdr:cNvSpPr txBox="1"/>
      </xdr:nvSpPr>
      <xdr:spPr>
        <a:xfrm>
          <a:off x="3562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25654</xdr:rowOff>
    </xdr:from>
    <xdr:to>
      <xdr:col>15</xdr:col>
      <xdr:colOff>101600</xdr:colOff>
      <xdr:row>35</xdr:row>
      <xdr:rowOff>127254</xdr:rowOff>
    </xdr:to>
    <xdr:sp macro="" textlink="">
      <xdr:nvSpPr>
        <xdr:cNvPr id="84" name="楕円 83"/>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85" name="テキスト ボックス 84"/>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133113</xdr:rowOff>
    </xdr:from>
    <xdr:ext cx="469744" cy="259045"/>
    <xdr:sp macro="" textlink="">
      <xdr:nvSpPr>
        <xdr:cNvPr id="87" name="テキスト ボックス 86"/>
        <xdr:cNvSpPr txBox="1"/>
      </xdr:nvSpPr>
      <xdr:spPr>
        <a:xfrm>
          <a:off x="1784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74422</xdr:rowOff>
    </xdr:from>
    <xdr:to>
      <xdr:col>6</xdr:col>
      <xdr:colOff>38100</xdr:colOff>
      <xdr:row>35</xdr:row>
      <xdr:rowOff>4572</xdr:rowOff>
    </xdr:to>
    <xdr:sp macro="" textlink="">
      <xdr:nvSpPr>
        <xdr:cNvPr id="88" name="楕円 87"/>
        <xdr:cNvSpPr/>
      </xdr:nvSpPr>
      <xdr:spPr>
        <a:xfrm>
          <a:off x="1079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21099</xdr:rowOff>
    </xdr:from>
    <xdr:ext cx="469744" cy="259045"/>
    <xdr:sp macro="" textlink="">
      <xdr:nvSpPr>
        <xdr:cNvPr id="89" name="テキスト ボックス 88"/>
        <xdr:cNvSpPr txBox="1"/>
      </xdr:nvSpPr>
      <xdr:spPr>
        <a:xfrm>
          <a:off x="895428"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68300</xdr:rowOff>
    </xdr:from>
    <xdr:to>
      <xdr:col>24</xdr:col>
      <xdr:colOff>63500</xdr:colOff>
      <xdr:row>58</xdr:row>
      <xdr:rowOff>93999</xdr:rowOff>
    </xdr:to>
    <xdr:cxnSp macro="">
      <xdr:nvCxnSpPr>
        <xdr:cNvPr id="119" name="直線コネクタ 118"/>
        <xdr:cNvCxnSpPr/>
      </xdr:nvCxnSpPr>
      <xdr:spPr>
        <a:xfrm flipV="1">
          <a:off x="3797300" y="10012400"/>
          <a:ext cx="8382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71292</xdr:rowOff>
    </xdr:from>
    <xdr:to>
      <xdr:col>19</xdr:col>
      <xdr:colOff>177800</xdr:colOff>
      <xdr:row>58</xdr:row>
      <xdr:rowOff>93999</xdr:rowOff>
    </xdr:to>
    <xdr:cxnSp macro="">
      <xdr:nvCxnSpPr>
        <xdr:cNvPr id="122" name="直線コネクタ 121"/>
        <xdr:cNvCxnSpPr/>
      </xdr:nvCxnSpPr>
      <xdr:spPr>
        <a:xfrm>
          <a:off x="2908300" y="10015392"/>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52184</xdr:rowOff>
    </xdr:from>
    <xdr:to>
      <xdr:col>15</xdr:col>
      <xdr:colOff>50800</xdr:colOff>
      <xdr:row>58</xdr:row>
      <xdr:rowOff>71292</xdr:rowOff>
    </xdr:to>
    <xdr:cxnSp macro="">
      <xdr:nvCxnSpPr>
        <xdr:cNvPr id="125" name="直線コネクタ 124"/>
        <xdr:cNvCxnSpPr/>
      </xdr:nvCxnSpPr>
      <xdr:spPr>
        <a:xfrm>
          <a:off x="2019300" y="9996284"/>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78663</xdr:rowOff>
    </xdr:from>
    <xdr:to>
      <xdr:col>10</xdr:col>
      <xdr:colOff>114300</xdr:colOff>
      <xdr:row>58</xdr:row>
      <xdr:rowOff>52184</xdr:rowOff>
    </xdr:to>
    <xdr:cxnSp macro="">
      <xdr:nvCxnSpPr>
        <xdr:cNvPr id="128" name="直線コネクタ 127"/>
        <xdr:cNvCxnSpPr/>
      </xdr:nvCxnSpPr>
      <xdr:spPr>
        <a:xfrm>
          <a:off x="1130300" y="9851313"/>
          <a:ext cx="8890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17500</xdr:rowOff>
    </xdr:from>
    <xdr:to>
      <xdr:col>24</xdr:col>
      <xdr:colOff>114300</xdr:colOff>
      <xdr:row>58</xdr:row>
      <xdr:rowOff>119100</xdr:rowOff>
    </xdr:to>
    <xdr:sp macro="" textlink="">
      <xdr:nvSpPr>
        <xdr:cNvPr id="138" name="楕円 137"/>
        <xdr:cNvSpPr/>
      </xdr:nvSpPr>
      <xdr:spPr>
        <a:xfrm>
          <a:off x="45847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103877</xdr:rowOff>
    </xdr:from>
    <xdr:ext cx="534377" cy="259045"/>
    <xdr:sp macro="" textlink="">
      <xdr:nvSpPr>
        <xdr:cNvPr id="139" name="総務費該当値テキスト"/>
        <xdr:cNvSpPr txBox="1"/>
      </xdr:nvSpPr>
      <xdr:spPr>
        <a:xfrm>
          <a:off x="4686300" y="98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43199</xdr:rowOff>
    </xdr:from>
    <xdr:to>
      <xdr:col>20</xdr:col>
      <xdr:colOff>38100</xdr:colOff>
      <xdr:row>58</xdr:row>
      <xdr:rowOff>144799</xdr:rowOff>
    </xdr:to>
    <xdr:sp macro="" textlink="">
      <xdr:nvSpPr>
        <xdr:cNvPr id="140" name="楕円 139"/>
        <xdr:cNvSpPr/>
      </xdr:nvSpPr>
      <xdr:spPr>
        <a:xfrm>
          <a:off x="3746500" y="9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135926</xdr:rowOff>
    </xdr:from>
    <xdr:ext cx="534377" cy="259045"/>
    <xdr:sp macro="" textlink="">
      <xdr:nvSpPr>
        <xdr:cNvPr id="141" name="テキスト ボックス 140"/>
        <xdr:cNvSpPr txBox="1"/>
      </xdr:nvSpPr>
      <xdr:spPr>
        <a:xfrm>
          <a:off x="3530111" y="10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20492</xdr:rowOff>
    </xdr:from>
    <xdr:to>
      <xdr:col>15</xdr:col>
      <xdr:colOff>101600</xdr:colOff>
      <xdr:row>58</xdr:row>
      <xdr:rowOff>122092</xdr:rowOff>
    </xdr:to>
    <xdr:sp macro="" textlink="">
      <xdr:nvSpPr>
        <xdr:cNvPr id="142" name="楕円 141"/>
        <xdr:cNvSpPr/>
      </xdr:nvSpPr>
      <xdr:spPr>
        <a:xfrm>
          <a:off x="2857500" y="99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113219</xdr:rowOff>
    </xdr:from>
    <xdr:ext cx="534377" cy="259045"/>
    <xdr:sp macro="" textlink="">
      <xdr:nvSpPr>
        <xdr:cNvPr id="143" name="テキスト ボックス 142"/>
        <xdr:cNvSpPr txBox="1"/>
      </xdr:nvSpPr>
      <xdr:spPr>
        <a:xfrm>
          <a:off x="2641111" y="100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1384</xdr:rowOff>
    </xdr:from>
    <xdr:to>
      <xdr:col>10</xdr:col>
      <xdr:colOff>165100</xdr:colOff>
      <xdr:row>58</xdr:row>
      <xdr:rowOff>102984</xdr:rowOff>
    </xdr:to>
    <xdr:sp macro="" textlink="">
      <xdr:nvSpPr>
        <xdr:cNvPr id="144" name="楕円 143"/>
        <xdr:cNvSpPr/>
      </xdr:nvSpPr>
      <xdr:spPr>
        <a:xfrm>
          <a:off x="1968500" y="9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94111</xdr:rowOff>
    </xdr:from>
    <xdr:ext cx="534377" cy="259045"/>
    <xdr:sp macro="" textlink="">
      <xdr:nvSpPr>
        <xdr:cNvPr id="145" name="テキスト ボックス 144"/>
        <xdr:cNvSpPr txBox="1"/>
      </xdr:nvSpPr>
      <xdr:spPr>
        <a:xfrm>
          <a:off x="1752111" y="10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27863</xdr:rowOff>
    </xdr:from>
    <xdr:to>
      <xdr:col>6</xdr:col>
      <xdr:colOff>38100</xdr:colOff>
      <xdr:row>57</xdr:row>
      <xdr:rowOff>129463</xdr:rowOff>
    </xdr:to>
    <xdr:sp macro="" textlink="">
      <xdr:nvSpPr>
        <xdr:cNvPr id="146" name="楕円 145"/>
        <xdr:cNvSpPr/>
      </xdr:nvSpPr>
      <xdr:spPr>
        <a:xfrm>
          <a:off x="10795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120590</xdr:rowOff>
    </xdr:from>
    <xdr:ext cx="534377" cy="259045"/>
    <xdr:sp macro="" textlink="">
      <xdr:nvSpPr>
        <xdr:cNvPr id="147" name="テキスト ボックス 146"/>
        <xdr:cNvSpPr txBox="1"/>
      </xdr:nvSpPr>
      <xdr:spPr>
        <a:xfrm>
          <a:off x="863111" y="9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4927</xdr:rowOff>
    </xdr:from>
    <xdr:to>
      <xdr:col>24</xdr:col>
      <xdr:colOff>63500</xdr:colOff>
      <xdr:row>77</xdr:row>
      <xdr:rowOff>19938</xdr:rowOff>
    </xdr:to>
    <xdr:cxnSp macro="">
      <xdr:nvCxnSpPr>
        <xdr:cNvPr id="177" name="直線コネクタ 176"/>
        <xdr:cNvCxnSpPr/>
      </xdr:nvCxnSpPr>
      <xdr:spPr>
        <a:xfrm flipV="1">
          <a:off x="3797300" y="13206577"/>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155944</xdr:rowOff>
    </xdr:from>
    <xdr:to>
      <xdr:col>19</xdr:col>
      <xdr:colOff>177800</xdr:colOff>
      <xdr:row>77</xdr:row>
      <xdr:rowOff>19938</xdr:rowOff>
    </xdr:to>
    <xdr:cxnSp macro="">
      <xdr:nvCxnSpPr>
        <xdr:cNvPr id="180" name="直線コネクタ 179"/>
        <xdr:cNvCxnSpPr/>
      </xdr:nvCxnSpPr>
      <xdr:spPr>
        <a:xfrm>
          <a:off x="2908300" y="13186144"/>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155944</xdr:rowOff>
    </xdr:from>
    <xdr:to>
      <xdr:col>15</xdr:col>
      <xdr:colOff>50800</xdr:colOff>
      <xdr:row>77</xdr:row>
      <xdr:rowOff>152</xdr:rowOff>
    </xdr:to>
    <xdr:cxnSp macro="">
      <xdr:nvCxnSpPr>
        <xdr:cNvPr id="183" name="直線コネクタ 182"/>
        <xdr:cNvCxnSpPr/>
      </xdr:nvCxnSpPr>
      <xdr:spPr>
        <a:xfrm flipV="1">
          <a:off x="2019300" y="13186144"/>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xdr:rowOff>
    </xdr:from>
    <xdr:to>
      <xdr:col>10</xdr:col>
      <xdr:colOff>114300</xdr:colOff>
      <xdr:row>77</xdr:row>
      <xdr:rowOff>116115</xdr:rowOff>
    </xdr:to>
    <xdr:cxnSp macro="">
      <xdr:nvCxnSpPr>
        <xdr:cNvPr id="186" name="直線コネクタ 185"/>
        <xdr:cNvCxnSpPr/>
      </xdr:nvCxnSpPr>
      <xdr:spPr>
        <a:xfrm flipV="1">
          <a:off x="1130300" y="13201802"/>
          <a:ext cx="889000" cy="1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125577</xdr:rowOff>
    </xdr:from>
    <xdr:to>
      <xdr:col>24</xdr:col>
      <xdr:colOff>114300</xdr:colOff>
      <xdr:row>77</xdr:row>
      <xdr:rowOff>55727</xdr:rowOff>
    </xdr:to>
    <xdr:sp macro="" textlink="">
      <xdr:nvSpPr>
        <xdr:cNvPr id="196" name="楕円 195"/>
        <xdr:cNvSpPr/>
      </xdr:nvSpPr>
      <xdr:spPr>
        <a:xfrm>
          <a:off x="4584700" y="131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104004</xdr:rowOff>
    </xdr:from>
    <xdr:ext cx="599010" cy="259045"/>
    <xdr:sp macro="" textlink="">
      <xdr:nvSpPr>
        <xdr:cNvPr id="197" name="民生費該当値テキスト"/>
        <xdr:cNvSpPr txBox="1"/>
      </xdr:nvSpPr>
      <xdr:spPr>
        <a:xfrm>
          <a:off x="4686300" y="131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140588</xdr:rowOff>
    </xdr:from>
    <xdr:to>
      <xdr:col>20</xdr:col>
      <xdr:colOff>38100</xdr:colOff>
      <xdr:row>77</xdr:row>
      <xdr:rowOff>70738</xdr:rowOff>
    </xdr:to>
    <xdr:sp macro="" textlink="">
      <xdr:nvSpPr>
        <xdr:cNvPr id="198" name="楕円 197"/>
        <xdr:cNvSpPr/>
      </xdr:nvSpPr>
      <xdr:spPr>
        <a:xfrm>
          <a:off x="3746500" y="1317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61865</xdr:rowOff>
    </xdr:from>
    <xdr:ext cx="599010" cy="259045"/>
    <xdr:sp macro="" textlink="">
      <xdr:nvSpPr>
        <xdr:cNvPr id="199" name="テキスト ボックス 198"/>
        <xdr:cNvSpPr txBox="1"/>
      </xdr:nvSpPr>
      <xdr:spPr>
        <a:xfrm>
          <a:off x="3497795" y="1326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105144</xdr:rowOff>
    </xdr:from>
    <xdr:to>
      <xdr:col>15</xdr:col>
      <xdr:colOff>101600</xdr:colOff>
      <xdr:row>77</xdr:row>
      <xdr:rowOff>35294</xdr:rowOff>
    </xdr:to>
    <xdr:sp macro="" textlink="">
      <xdr:nvSpPr>
        <xdr:cNvPr id="200" name="楕円 199"/>
        <xdr:cNvSpPr/>
      </xdr:nvSpPr>
      <xdr:spPr>
        <a:xfrm>
          <a:off x="2857500" y="13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26421</xdr:rowOff>
    </xdr:from>
    <xdr:ext cx="599010" cy="259045"/>
    <xdr:sp macro="" textlink="">
      <xdr:nvSpPr>
        <xdr:cNvPr id="201" name="テキスト ボックス 200"/>
        <xdr:cNvSpPr txBox="1"/>
      </xdr:nvSpPr>
      <xdr:spPr>
        <a:xfrm>
          <a:off x="2608795" y="132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120802</xdr:rowOff>
    </xdr:from>
    <xdr:to>
      <xdr:col>10</xdr:col>
      <xdr:colOff>165100</xdr:colOff>
      <xdr:row>77</xdr:row>
      <xdr:rowOff>50952</xdr:rowOff>
    </xdr:to>
    <xdr:sp macro="" textlink="">
      <xdr:nvSpPr>
        <xdr:cNvPr id="202" name="楕円 201"/>
        <xdr:cNvSpPr/>
      </xdr:nvSpPr>
      <xdr:spPr>
        <a:xfrm>
          <a:off x="1968500" y="131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42079</xdr:rowOff>
    </xdr:from>
    <xdr:ext cx="599010" cy="259045"/>
    <xdr:sp macro="" textlink="">
      <xdr:nvSpPr>
        <xdr:cNvPr id="203" name="テキスト ボックス 202"/>
        <xdr:cNvSpPr txBox="1"/>
      </xdr:nvSpPr>
      <xdr:spPr>
        <a:xfrm>
          <a:off x="1719795" y="1324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65315</xdr:rowOff>
    </xdr:from>
    <xdr:to>
      <xdr:col>6</xdr:col>
      <xdr:colOff>38100</xdr:colOff>
      <xdr:row>77</xdr:row>
      <xdr:rowOff>166915</xdr:rowOff>
    </xdr:to>
    <xdr:sp macro="" textlink="">
      <xdr:nvSpPr>
        <xdr:cNvPr id="204" name="楕円 203"/>
        <xdr:cNvSpPr/>
      </xdr:nvSpPr>
      <xdr:spPr>
        <a:xfrm>
          <a:off x="1079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158042</xdr:rowOff>
    </xdr:from>
    <xdr:ext cx="599010" cy="259045"/>
    <xdr:sp macro="" textlink="">
      <xdr:nvSpPr>
        <xdr:cNvPr id="205" name="テキスト ボックス 204"/>
        <xdr:cNvSpPr txBox="1"/>
      </xdr:nvSpPr>
      <xdr:spPr>
        <a:xfrm>
          <a:off x="830795" y="133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48671</xdr:rowOff>
    </xdr:from>
    <xdr:to>
      <xdr:col>24</xdr:col>
      <xdr:colOff>63500</xdr:colOff>
      <xdr:row>97</xdr:row>
      <xdr:rowOff>106942</xdr:rowOff>
    </xdr:to>
    <xdr:cxnSp macro="">
      <xdr:nvCxnSpPr>
        <xdr:cNvPr id="233" name="直線コネクタ 232"/>
        <xdr:cNvCxnSpPr/>
      </xdr:nvCxnSpPr>
      <xdr:spPr>
        <a:xfrm flipV="1">
          <a:off x="3797300" y="16679321"/>
          <a:ext cx="8382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88060</xdr:rowOff>
    </xdr:from>
    <xdr:to>
      <xdr:col>19</xdr:col>
      <xdr:colOff>177800</xdr:colOff>
      <xdr:row>97</xdr:row>
      <xdr:rowOff>106942</xdr:rowOff>
    </xdr:to>
    <xdr:cxnSp macro="">
      <xdr:nvCxnSpPr>
        <xdr:cNvPr id="236" name="直線コネクタ 235"/>
        <xdr:cNvCxnSpPr/>
      </xdr:nvCxnSpPr>
      <xdr:spPr>
        <a:xfrm>
          <a:off x="2908300" y="16718710"/>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88060</xdr:rowOff>
    </xdr:from>
    <xdr:to>
      <xdr:col>15</xdr:col>
      <xdr:colOff>50800</xdr:colOff>
      <xdr:row>97</xdr:row>
      <xdr:rowOff>143838</xdr:rowOff>
    </xdr:to>
    <xdr:cxnSp macro="">
      <xdr:nvCxnSpPr>
        <xdr:cNvPr id="239" name="直線コネクタ 238"/>
        <xdr:cNvCxnSpPr/>
      </xdr:nvCxnSpPr>
      <xdr:spPr>
        <a:xfrm flipV="1">
          <a:off x="2019300" y="1671871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80995</xdr:rowOff>
    </xdr:from>
    <xdr:to>
      <xdr:col>10</xdr:col>
      <xdr:colOff>114300</xdr:colOff>
      <xdr:row>97</xdr:row>
      <xdr:rowOff>143838</xdr:rowOff>
    </xdr:to>
    <xdr:cxnSp macro="">
      <xdr:nvCxnSpPr>
        <xdr:cNvPr id="242" name="直線コネクタ 241"/>
        <xdr:cNvCxnSpPr/>
      </xdr:nvCxnSpPr>
      <xdr:spPr>
        <a:xfrm>
          <a:off x="1130300" y="16711645"/>
          <a:ext cx="8890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169321</xdr:rowOff>
    </xdr:from>
    <xdr:to>
      <xdr:col>24</xdr:col>
      <xdr:colOff>114300</xdr:colOff>
      <xdr:row>97</xdr:row>
      <xdr:rowOff>99471</xdr:rowOff>
    </xdr:to>
    <xdr:sp macro="" textlink="">
      <xdr:nvSpPr>
        <xdr:cNvPr id="252" name="楕円 251"/>
        <xdr:cNvSpPr/>
      </xdr:nvSpPr>
      <xdr:spPr>
        <a:xfrm>
          <a:off x="4584700" y="1662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147748</xdr:rowOff>
    </xdr:from>
    <xdr:ext cx="534377" cy="259045"/>
    <xdr:sp macro="" textlink="">
      <xdr:nvSpPr>
        <xdr:cNvPr id="253" name="衛生費該当値テキスト"/>
        <xdr:cNvSpPr txBox="1"/>
      </xdr:nvSpPr>
      <xdr:spPr>
        <a:xfrm>
          <a:off x="4686300" y="1660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56142</xdr:rowOff>
    </xdr:from>
    <xdr:to>
      <xdr:col>20</xdr:col>
      <xdr:colOff>38100</xdr:colOff>
      <xdr:row>97</xdr:row>
      <xdr:rowOff>157742</xdr:rowOff>
    </xdr:to>
    <xdr:sp macro="" textlink="">
      <xdr:nvSpPr>
        <xdr:cNvPr id="254" name="楕円 253"/>
        <xdr:cNvSpPr/>
      </xdr:nvSpPr>
      <xdr:spPr>
        <a:xfrm>
          <a:off x="3746500" y="166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148869</xdr:rowOff>
    </xdr:from>
    <xdr:ext cx="534377" cy="259045"/>
    <xdr:sp macro="" textlink="">
      <xdr:nvSpPr>
        <xdr:cNvPr id="255" name="テキスト ボックス 254"/>
        <xdr:cNvSpPr txBox="1"/>
      </xdr:nvSpPr>
      <xdr:spPr>
        <a:xfrm>
          <a:off x="3530111" y="167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37260</xdr:rowOff>
    </xdr:from>
    <xdr:to>
      <xdr:col>15</xdr:col>
      <xdr:colOff>101600</xdr:colOff>
      <xdr:row>97</xdr:row>
      <xdr:rowOff>138860</xdr:rowOff>
    </xdr:to>
    <xdr:sp macro="" textlink="">
      <xdr:nvSpPr>
        <xdr:cNvPr id="256" name="楕円 255"/>
        <xdr:cNvSpPr/>
      </xdr:nvSpPr>
      <xdr:spPr>
        <a:xfrm>
          <a:off x="2857500" y="166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129987</xdr:rowOff>
    </xdr:from>
    <xdr:ext cx="534377" cy="259045"/>
    <xdr:sp macro="" textlink="">
      <xdr:nvSpPr>
        <xdr:cNvPr id="257" name="テキスト ボックス 256"/>
        <xdr:cNvSpPr txBox="1"/>
      </xdr:nvSpPr>
      <xdr:spPr>
        <a:xfrm>
          <a:off x="2641111" y="167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93038</xdr:rowOff>
    </xdr:from>
    <xdr:to>
      <xdr:col>10</xdr:col>
      <xdr:colOff>165100</xdr:colOff>
      <xdr:row>98</xdr:row>
      <xdr:rowOff>23188</xdr:rowOff>
    </xdr:to>
    <xdr:sp macro="" textlink="">
      <xdr:nvSpPr>
        <xdr:cNvPr id="258" name="楕円 257"/>
        <xdr:cNvSpPr/>
      </xdr:nvSpPr>
      <xdr:spPr>
        <a:xfrm>
          <a:off x="19685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14315</xdr:rowOff>
    </xdr:from>
    <xdr:ext cx="534377" cy="259045"/>
    <xdr:sp macro="" textlink="">
      <xdr:nvSpPr>
        <xdr:cNvPr id="259" name="テキスト ボックス 258"/>
        <xdr:cNvSpPr txBox="1"/>
      </xdr:nvSpPr>
      <xdr:spPr>
        <a:xfrm>
          <a:off x="1752111" y="168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30195</xdr:rowOff>
    </xdr:from>
    <xdr:to>
      <xdr:col>6</xdr:col>
      <xdr:colOff>38100</xdr:colOff>
      <xdr:row>97</xdr:row>
      <xdr:rowOff>131795</xdr:rowOff>
    </xdr:to>
    <xdr:sp macro="" textlink="">
      <xdr:nvSpPr>
        <xdr:cNvPr id="260" name="楕円 259"/>
        <xdr:cNvSpPr/>
      </xdr:nvSpPr>
      <xdr:spPr>
        <a:xfrm>
          <a:off x="1079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122922</xdr:rowOff>
    </xdr:from>
    <xdr:ext cx="534377" cy="259045"/>
    <xdr:sp macro="" textlink="">
      <xdr:nvSpPr>
        <xdr:cNvPr id="261" name="テキスト ボックス 260"/>
        <xdr:cNvSpPr txBox="1"/>
      </xdr:nvSpPr>
      <xdr:spPr>
        <a:xfrm>
          <a:off x="863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71120</xdr:rowOff>
    </xdr:from>
    <xdr:to>
      <xdr:col>55</xdr:col>
      <xdr:colOff>0</xdr:colOff>
      <xdr:row>37</xdr:row>
      <xdr:rowOff>135585</xdr:rowOff>
    </xdr:to>
    <xdr:cxnSp macro="">
      <xdr:nvCxnSpPr>
        <xdr:cNvPr id="288" name="直線コネクタ 287"/>
        <xdr:cNvCxnSpPr/>
      </xdr:nvCxnSpPr>
      <xdr:spPr>
        <a:xfrm>
          <a:off x="9639300" y="6414770"/>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156616</xdr:rowOff>
    </xdr:from>
    <xdr:to>
      <xdr:col>50</xdr:col>
      <xdr:colOff>114300</xdr:colOff>
      <xdr:row>37</xdr:row>
      <xdr:rowOff>71120</xdr:rowOff>
    </xdr:to>
    <xdr:cxnSp macro="">
      <xdr:nvCxnSpPr>
        <xdr:cNvPr id="291" name="直線コネクタ 290"/>
        <xdr:cNvCxnSpPr/>
      </xdr:nvCxnSpPr>
      <xdr:spPr>
        <a:xfrm>
          <a:off x="8750300" y="6328816"/>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96266</xdr:rowOff>
    </xdr:from>
    <xdr:to>
      <xdr:col>45</xdr:col>
      <xdr:colOff>177800</xdr:colOff>
      <xdr:row>36</xdr:row>
      <xdr:rowOff>156616</xdr:rowOff>
    </xdr:to>
    <xdr:cxnSp macro="">
      <xdr:nvCxnSpPr>
        <xdr:cNvPr id="294" name="直線コネクタ 293"/>
        <xdr:cNvCxnSpPr/>
      </xdr:nvCxnSpPr>
      <xdr:spPr>
        <a:xfrm>
          <a:off x="7861300" y="626846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38202</xdr:rowOff>
    </xdr:from>
    <xdr:to>
      <xdr:col>41</xdr:col>
      <xdr:colOff>50800</xdr:colOff>
      <xdr:row>36</xdr:row>
      <xdr:rowOff>96266</xdr:rowOff>
    </xdr:to>
    <xdr:cxnSp macro="">
      <xdr:nvCxnSpPr>
        <xdr:cNvPr id="297" name="直線コネクタ 296"/>
        <xdr:cNvCxnSpPr/>
      </xdr:nvCxnSpPr>
      <xdr:spPr>
        <a:xfrm>
          <a:off x="6972300" y="621040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84785</xdr:rowOff>
    </xdr:from>
    <xdr:to>
      <xdr:col>55</xdr:col>
      <xdr:colOff>50800</xdr:colOff>
      <xdr:row>38</xdr:row>
      <xdr:rowOff>14936</xdr:rowOff>
    </xdr:to>
    <xdr:sp macro="" textlink="">
      <xdr:nvSpPr>
        <xdr:cNvPr id="307" name="楕円 306"/>
        <xdr:cNvSpPr/>
      </xdr:nvSpPr>
      <xdr:spPr>
        <a:xfrm>
          <a:off x="104267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63212</xdr:rowOff>
    </xdr:from>
    <xdr:ext cx="378565" cy="259045"/>
    <xdr:sp macro="" textlink="">
      <xdr:nvSpPr>
        <xdr:cNvPr id="308" name="労働費該当値テキスト"/>
        <xdr:cNvSpPr txBox="1"/>
      </xdr:nvSpPr>
      <xdr:spPr>
        <a:xfrm>
          <a:off x="10528300"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20320</xdr:rowOff>
    </xdr:from>
    <xdr:to>
      <xdr:col>50</xdr:col>
      <xdr:colOff>165100</xdr:colOff>
      <xdr:row>37</xdr:row>
      <xdr:rowOff>121920</xdr:rowOff>
    </xdr:to>
    <xdr:sp macro="" textlink="">
      <xdr:nvSpPr>
        <xdr:cNvPr id="309" name="楕円 308"/>
        <xdr:cNvSpPr/>
      </xdr:nvSpPr>
      <xdr:spPr>
        <a:xfrm>
          <a:off x="958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10" name="テキスト ボックス 309"/>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105816</xdr:rowOff>
    </xdr:from>
    <xdr:to>
      <xdr:col>46</xdr:col>
      <xdr:colOff>38100</xdr:colOff>
      <xdr:row>37</xdr:row>
      <xdr:rowOff>35966</xdr:rowOff>
    </xdr:to>
    <xdr:sp macro="" textlink="">
      <xdr:nvSpPr>
        <xdr:cNvPr id="311" name="楕円 310"/>
        <xdr:cNvSpPr/>
      </xdr:nvSpPr>
      <xdr:spPr>
        <a:xfrm>
          <a:off x="86995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52493</xdr:rowOff>
    </xdr:from>
    <xdr:ext cx="378565" cy="259045"/>
    <xdr:sp macro="" textlink="">
      <xdr:nvSpPr>
        <xdr:cNvPr id="312" name="テキスト ボックス 311"/>
        <xdr:cNvSpPr txBox="1"/>
      </xdr:nvSpPr>
      <xdr:spPr>
        <a:xfrm>
          <a:off x="8561017" y="60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45466</xdr:rowOff>
    </xdr:from>
    <xdr:to>
      <xdr:col>41</xdr:col>
      <xdr:colOff>101600</xdr:colOff>
      <xdr:row>36</xdr:row>
      <xdr:rowOff>147066</xdr:rowOff>
    </xdr:to>
    <xdr:sp macro="" textlink="">
      <xdr:nvSpPr>
        <xdr:cNvPr id="313" name="楕円 312"/>
        <xdr:cNvSpPr/>
      </xdr:nvSpPr>
      <xdr:spPr>
        <a:xfrm>
          <a:off x="7810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163593</xdr:rowOff>
    </xdr:from>
    <xdr:ext cx="378565" cy="259045"/>
    <xdr:sp macro="" textlink="">
      <xdr:nvSpPr>
        <xdr:cNvPr id="314" name="テキスト ボックス 313"/>
        <xdr:cNvSpPr txBox="1"/>
      </xdr:nvSpPr>
      <xdr:spPr>
        <a:xfrm>
          <a:off x="7672017" y="5992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15" name="楕円 314"/>
        <xdr:cNvSpPr/>
      </xdr:nvSpPr>
      <xdr:spPr>
        <a:xfrm>
          <a:off x="6921500" y="6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16" name="テキスト ボックス 31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149834</xdr:rowOff>
    </xdr:from>
    <xdr:to>
      <xdr:col>55</xdr:col>
      <xdr:colOff>0</xdr:colOff>
      <xdr:row>56</xdr:row>
      <xdr:rowOff>152197</xdr:rowOff>
    </xdr:to>
    <xdr:cxnSp macro="">
      <xdr:nvCxnSpPr>
        <xdr:cNvPr id="345" name="直線コネクタ 344"/>
        <xdr:cNvCxnSpPr/>
      </xdr:nvCxnSpPr>
      <xdr:spPr>
        <a:xfrm>
          <a:off x="9639300" y="975103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141605</xdr:rowOff>
    </xdr:from>
    <xdr:to>
      <xdr:col>50</xdr:col>
      <xdr:colOff>114300</xdr:colOff>
      <xdr:row>56</xdr:row>
      <xdr:rowOff>149834</xdr:rowOff>
    </xdr:to>
    <xdr:cxnSp macro="">
      <xdr:nvCxnSpPr>
        <xdr:cNvPr id="348" name="直線コネクタ 347"/>
        <xdr:cNvCxnSpPr/>
      </xdr:nvCxnSpPr>
      <xdr:spPr>
        <a:xfrm>
          <a:off x="8750300" y="974280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104648</xdr:rowOff>
    </xdr:from>
    <xdr:to>
      <xdr:col>45</xdr:col>
      <xdr:colOff>177800</xdr:colOff>
      <xdr:row>56</xdr:row>
      <xdr:rowOff>141605</xdr:rowOff>
    </xdr:to>
    <xdr:cxnSp macro="">
      <xdr:nvCxnSpPr>
        <xdr:cNvPr id="351" name="直線コネクタ 350"/>
        <xdr:cNvCxnSpPr/>
      </xdr:nvCxnSpPr>
      <xdr:spPr>
        <a:xfrm>
          <a:off x="7861300" y="9191498"/>
          <a:ext cx="889000" cy="5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104648</xdr:rowOff>
    </xdr:from>
    <xdr:to>
      <xdr:col>41</xdr:col>
      <xdr:colOff>50800</xdr:colOff>
      <xdr:row>56</xdr:row>
      <xdr:rowOff>74625</xdr:rowOff>
    </xdr:to>
    <xdr:cxnSp macro="">
      <xdr:nvCxnSpPr>
        <xdr:cNvPr id="354" name="直線コネクタ 353"/>
        <xdr:cNvCxnSpPr/>
      </xdr:nvCxnSpPr>
      <xdr:spPr>
        <a:xfrm flipV="1">
          <a:off x="6972300" y="9191498"/>
          <a:ext cx="889000" cy="48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101397</xdr:rowOff>
    </xdr:from>
    <xdr:to>
      <xdr:col>55</xdr:col>
      <xdr:colOff>50800</xdr:colOff>
      <xdr:row>57</xdr:row>
      <xdr:rowOff>31547</xdr:rowOff>
    </xdr:to>
    <xdr:sp macro="" textlink="">
      <xdr:nvSpPr>
        <xdr:cNvPr id="364" name="楕円 363"/>
        <xdr:cNvSpPr/>
      </xdr:nvSpPr>
      <xdr:spPr>
        <a:xfrm>
          <a:off x="10426700" y="97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79824</xdr:rowOff>
    </xdr:from>
    <xdr:ext cx="469744" cy="259045"/>
    <xdr:sp macro="" textlink="">
      <xdr:nvSpPr>
        <xdr:cNvPr id="365" name="農林水産業費該当値テキスト"/>
        <xdr:cNvSpPr txBox="1"/>
      </xdr:nvSpPr>
      <xdr:spPr>
        <a:xfrm>
          <a:off x="10528300" y="968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99034</xdr:rowOff>
    </xdr:from>
    <xdr:to>
      <xdr:col>50</xdr:col>
      <xdr:colOff>165100</xdr:colOff>
      <xdr:row>57</xdr:row>
      <xdr:rowOff>29184</xdr:rowOff>
    </xdr:to>
    <xdr:sp macro="" textlink="">
      <xdr:nvSpPr>
        <xdr:cNvPr id="366" name="楕円 365"/>
        <xdr:cNvSpPr/>
      </xdr:nvSpPr>
      <xdr:spPr>
        <a:xfrm>
          <a:off x="9588500" y="97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45711</xdr:rowOff>
    </xdr:from>
    <xdr:ext cx="469744" cy="259045"/>
    <xdr:sp macro="" textlink="">
      <xdr:nvSpPr>
        <xdr:cNvPr id="367" name="テキスト ボックス 366"/>
        <xdr:cNvSpPr txBox="1"/>
      </xdr:nvSpPr>
      <xdr:spPr>
        <a:xfrm>
          <a:off x="9404428" y="94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90805</xdr:rowOff>
    </xdr:from>
    <xdr:to>
      <xdr:col>46</xdr:col>
      <xdr:colOff>38100</xdr:colOff>
      <xdr:row>57</xdr:row>
      <xdr:rowOff>20955</xdr:rowOff>
    </xdr:to>
    <xdr:sp macro="" textlink="">
      <xdr:nvSpPr>
        <xdr:cNvPr id="368" name="楕円 367"/>
        <xdr:cNvSpPr/>
      </xdr:nvSpPr>
      <xdr:spPr>
        <a:xfrm>
          <a:off x="8699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37482</xdr:rowOff>
    </xdr:from>
    <xdr:ext cx="469744" cy="259045"/>
    <xdr:sp macro="" textlink="">
      <xdr:nvSpPr>
        <xdr:cNvPr id="369" name="テキスト ボックス 368"/>
        <xdr:cNvSpPr txBox="1"/>
      </xdr:nvSpPr>
      <xdr:spPr>
        <a:xfrm>
          <a:off x="8515428" y="94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53848</xdr:rowOff>
    </xdr:from>
    <xdr:to>
      <xdr:col>41</xdr:col>
      <xdr:colOff>101600</xdr:colOff>
      <xdr:row>53</xdr:row>
      <xdr:rowOff>155448</xdr:rowOff>
    </xdr:to>
    <xdr:sp macro="" textlink="">
      <xdr:nvSpPr>
        <xdr:cNvPr id="370" name="楕円 369"/>
        <xdr:cNvSpPr/>
      </xdr:nvSpPr>
      <xdr:spPr>
        <a:xfrm>
          <a:off x="7810500" y="91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525</xdr:rowOff>
    </xdr:from>
    <xdr:ext cx="534377" cy="259045"/>
    <xdr:sp macro="" textlink="">
      <xdr:nvSpPr>
        <xdr:cNvPr id="371" name="テキスト ボックス 370"/>
        <xdr:cNvSpPr txBox="1"/>
      </xdr:nvSpPr>
      <xdr:spPr>
        <a:xfrm>
          <a:off x="7594111" y="89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23825</xdr:rowOff>
    </xdr:from>
    <xdr:to>
      <xdr:col>36</xdr:col>
      <xdr:colOff>165100</xdr:colOff>
      <xdr:row>56</xdr:row>
      <xdr:rowOff>125425</xdr:rowOff>
    </xdr:to>
    <xdr:sp macro="" textlink="">
      <xdr:nvSpPr>
        <xdr:cNvPr id="372" name="楕円 371"/>
        <xdr:cNvSpPr/>
      </xdr:nvSpPr>
      <xdr:spPr>
        <a:xfrm>
          <a:off x="6921500" y="96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141952</xdr:rowOff>
    </xdr:from>
    <xdr:ext cx="469744" cy="259045"/>
    <xdr:sp macro="" textlink="">
      <xdr:nvSpPr>
        <xdr:cNvPr id="373" name="テキスト ボックス 372"/>
        <xdr:cNvSpPr txBox="1"/>
      </xdr:nvSpPr>
      <xdr:spPr>
        <a:xfrm>
          <a:off x="6737428" y="940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131569</xdr:rowOff>
    </xdr:from>
    <xdr:to>
      <xdr:col>55</xdr:col>
      <xdr:colOff>0</xdr:colOff>
      <xdr:row>77</xdr:row>
      <xdr:rowOff>133986</xdr:rowOff>
    </xdr:to>
    <xdr:cxnSp macro="">
      <xdr:nvCxnSpPr>
        <xdr:cNvPr id="404" name="直線コネクタ 403"/>
        <xdr:cNvCxnSpPr/>
      </xdr:nvCxnSpPr>
      <xdr:spPr>
        <a:xfrm>
          <a:off x="9639300" y="13333219"/>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35458</xdr:rowOff>
    </xdr:from>
    <xdr:to>
      <xdr:col>50</xdr:col>
      <xdr:colOff>114300</xdr:colOff>
      <xdr:row>77</xdr:row>
      <xdr:rowOff>131569</xdr:rowOff>
    </xdr:to>
    <xdr:cxnSp macro="">
      <xdr:nvCxnSpPr>
        <xdr:cNvPr id="407" name="直線コネクタ 406"/>
        <xdr:cNvCxnSpPr/>
      </xdr:nvCxnSpPr>
      <xdr:spPr>
        <a:xfrm>
          <a:off x="8750300" y="13237108"/>
          <a:ext cx="8890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35458</xdr:rowOff>
    </xdr:from>
    <xdr:to>
      <xdr:col>45</xdr:col>
      <xdr:colOff>177800</xdr:colOff>
      <xdr:row>77</xdr:row>
      <xdr:rowOff>38333</xdr:rowOff>
    </xdr:to>
    <xdr:cxnSp macro="">
      <xdr:nvCxnSpPr>
        <xdr:cNvPr id="410" name="直線コネクタ 409"/>
        <xdr:cNvCxnSpPr/>
      </xdr:nvCxnSpPr>
      <xdr:spPr>
        <a:xfrm flipV="1">
          <a:off x="7861300" y="13237108"/>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131209</xdr:rowOff>
    </xdr:from>
    <xdr:to>
      <xdr:col>41</xdr:col>
      <xdr:colOff>50800</xdr:colOff>
      <xdr:row>77</xdr:row>
      <xdr:rowOff>38333</xdr:rowOff>
    </xdr:to>
    <xdr:cxnSp macro="">
      <xdr:nvCxnSpPr>
        <xdr:cNvPr id="413" name="直線コネクタ 412"/>
        <xdr:cNvCxnSpPr/>
      </xdr:nvCxnSpPr>
      <xdr:spPr>
        <a:xfrm>
          <a:off x="6972300" y="13161409"/>
          <a:ext cx="889000" cy="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83186</xdr:rowOff>
    </xdr:from>
    <xdr:to>
      <xdr:col>55</xdr:col>
      <xdr:colOff>50800</xdr:colOff>
      <xdr:row>78</xdr:row>
      <xdr:rowOff>13336</xdr:rowOff>
    </xdr:to>
    <xdr:sp macro="" textlink="">
      <xdr:nvSpPr>
        <xdr:cNvPr id="423" name="楕円 422"/>
        <xdr:cNvSpPr/>
      </xdr:nvSpPr>
      <xdr:spPr>
        <a:xfrm>
          <a:off x="104267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61613</xdr:rowOff>
    </xdr:from>
    <xdr:ext cx="469744" cy="259045"/>
    <xdr:sp macro="" textlink="">
      <xdr:nvSpPr>
        <xdr:cNvPr id="424" name="商工費該当値テキスト"/>
        <xdr:cNvSpPr txBox="1"/>
      </xdr:nvSpPr>
      <xdr:spPr>
        <a:xfrm>
          <a:off x="10528300" y="132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80769</xdr:rowOff>
    </xdr:from>
    <xdr:to>
      <xdr:col>50</xdr:col>
      <xdr:colOff>165100</xdr:colOff>
      <xdr:row>78</xdr:row>
      <xdr:rowOff>10919</xdr:rowOff>
    </xdr:to>
    <xdr:sp macro="" textlink="">
      <xdr:nvSpPr>
        <xdr:cNvPr id="425" name="楕円 424"/>
        <xdr:cNvSpPr/>
      </xdr:nvSpPr>
      <xdr:spPr>
        <a:xfrm>
          <a:off x="9588500" y="132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2046</xdr:rowOff>
    </xdr:from>
    <xdr:ext cx="469744" cy="259045"/>
    <xdr:sp macro="" textlink="">
      <xdr:nvSpPr>
        <xdr:cNvPr id="426" name="テキスト ボックス 425"/>
        <xdr:cNvSpPr txBox="1"/>
      </xdr:nvSpPr>
      <xdr:spPr>
        <a:xfrm>
          <a:off x="9404428" y="1337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156108</xdr:rowOff>
    </xdr:from>
    <xdr:to>
      <xdr:col>46</xdr:col>
      <xdr:colOff>38100</xdr:colOff>
      <xdr:row>77</xdr:row>
      <xdr:rowOff>86258</xdr:rowOff>
    </xdr:to>
    <xdr:sp macro="" textlink="">
      <xdr:nvSpPr>
        <xdr:cNvPr id="427" name="楕円 426"/>
        <xdr:cNvSpPr/>
      </xdr:nvSpPr>
      <xdr:spPr>
        <a:xfrm>
          <a:off x="8699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102785</xdr:rowOff>
    </xdr:from>
    <xdr:ext cx="534377" cy="259045"/>
    <xdr:sp macro="" textlink="">
      <xdr:nvSpPr>
        <xdr:cNvPr id="428" name="テキスト ボックス 427"/>
        <xdr:cNvSpPr txBox="1"/>
      </xdr:nvSpPr>
      <xdr:spPr>
        <a:xfrm>
          <a:off x="8483111" y="12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158983</xdr:rowOff>
    </xdr:from>
    <xdr:to>
      <xdr:col>41</xdr:col>
      <xdr:colOff>101600</xdr:colOff>
      <xdr:row>77</xdr:row>
      <xdr:rowOff>89133</xdr:rowOff>
    </xdr:to>
    <xdr:sp macro="" textlink="">
      <xdr:nvSpPr>
        <xdr:cNvPr id="429" name="楕円 428"/>
        <xdr:cNvSpPr/>
      </xdr:nvSpPr>
      <xdr:spPr>
        <a:xfrm>
          <a:off x="7810500" y="131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105660</xdr:rowOff>
    </xdr:from>
    <xdr:ext cx="534377" cy="259045"/>
    <xdr:sp macro="" textlink="">
      <xdr:nvSpPr>
        <xdr:cNvPr id="430" name="テキスト ボックス 429"/>
        <xdr:cNvSpPr txBox="1"/>
      </xdr:nvSpPr>
      <xdr:spPr>
        <a:xfrm>
          <a:off x="7594111" y="129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80409</xdr:rowOff>
    </xdr:from>
    <xdr:to>
      <xdr:col>36</xdr:col>
      <xdr:colOff>165100</xdr:colOff>
      <xdr:row>77</xdr:row>
      <xdr:rowOff>10559</xdr:rowOff>
    </xdr:to>
    <xdr:sp macro="" textlink="">
      <xdr:nvSpPr>
        <xdr:cNvPr id="431" name="楕円 430"/>
        <xdr:cNvSpPr/>
      </xdr:nvSpPr>
      <xdr:spPr>
        <a:xfrm>
          <a:off x="6921500" y="131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27086</xdr:rowOff>
    </xdr:from>
    <xdr:ext cx="534377" cy="259045"/>
    <xdr:sp macro="" textlink="">
      <xdr:nvSpPr>
        <xdr:cNvPr id="432" name="テキスト ボックス 431"/>
        <xdr:cNvSpPr txBox="1"/>
      </xdr:nvSpPr>
      <xdr:spPr>
        <a:xfrm>
          <a:off x="6705111" y="128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112863</xdr:rowOff>
    </xdr:from>
    <xdr:to>
      <xdr:col>55</xdr:col>
      <xdr:colOff>0</xdr:colOff>
      <xdr:row>93</xdr:row>
      <xdr:rowOff>107651</xdr:rowOff>
    </xdr:to>
    <xdr:cxnSp macro="">
      <xdr:nvCxnSpPr>
        <xdr:cNvPr id="460" name="直線コネクタ 459"/>
        <xdr:cNvCxnSpPr/>
      </xdr:nvCxnSpPr>
      <xdr:spPr>
        <a:xfrm flipV="1">
          <a:off x="9639300" y="15886263"/>
          <a:ext cx="8382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84035</xdr:rowOff>
    </xdr:from>
    <xdr:to>
      <xdr:col>50</xdr:col>
      <xdr:colOff>114300</xdr:colOff>
      <xdr:row>93</xdr:row>
      <xdr:rowOff>107651</xdr:rowOff>
    </xdr:to>
    <xdr:cxnSp macro="">
      <xdr:nvCxnSpPr>
        <xdr:cNvPr id="463" name="直線コネクタ 462"/>
        <xdr:cNvCxnSpPr/>
      </xdr:nvCxnSpPr>
      <xdr:spPr>
        <a:xfrm>
          <a:off x="8750300" y="16028885"/>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84035</xdr:rowOff>
    </xdr:from>
    <xdr:to>
      <xdr:col>45</xdr:col>
      <xdr:colOff>177800</xdr:colOff>
      <xdr:row>93</xdr:row>
      <xdr:rowOff>116909</xdr:rowOff>
    </xdr:to>
    <xdr:cxnSp macro="">
      <xdr:nvCxnSpPr>
        <xdr:cNvPr id="466" name="直線コネクタ 465"/>
        <xdr:cNvCxnSpPr/>
      </xdr:nvCxnSpPr>
      <xdr:spPr>
        <a:xfrm flipV="1">
          <a:off x="7861300" y="16028885"/>
          <a:ext cx="889000" cy="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95421</xdr:rowOff>
    </xdr:from>
    <xdr:to>
      <xdr:col>41</xdr:col>
      <xdr:colOff>50800</xdr:colOff>
      <xdr:row>93</xdr:row>
      <xdr:rowOff>116909</xdr:rowOff>
    </xdr:to>
    <xdr:cxnSp macro="">
      <xdr:nvCxnSpPr>
        <xdr:cNvPr id="469" name="直線コネクタ 468"/>
        <xdr:cNvCxnSpPr/>
      </xdr:nvCxnSpPr>
      <xdr:spPr>
        <a:xfrm>
          <a:off x="6972300" y="1604027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62063</xdr:rowOff>
    </xdr:from>
    <xdr:to>
      <xdr:col>55</xdr:col>
      <xdr:colOff>50800</xdr:colOff>
      <xdr:row>92</xdr:row>
      <xdr:rowOff>163663</xdr:rowOff>
    </xdr:to>
    <xdr:sp macro="" textlink="">
      <xdr:nvSpPr>
        <xdr:cNvPr id="479" name="楕円 478"/>
        <xdr:cNvSpPr/>
      </xdr:nvSpPr>
      <xdr:spPr>
        <a:xfrm>
          <a:off x="10426700" y="158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84940</xdr:rowOff>
    </xdr:from>
    <xdr:ext cx="534377" cy="259045"/>
    <xdr:sp macro="" textlink="">
      <xdr:nvSpPr>
        <xdr:cNvPr id="480" name="土木費該当値テキスト"/>
        <xdr:cNvSpPr txBox="1"/>
      </xdr:nvSpPr>
      <xdr:spPr>
        <a:xfrm>
          <a:off x="10528300" y="15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56851</xdr:rowOff>
    </xdr:from>
    <xdr:to>
      <xdr:col>50</xdr:col>
      <xdr:colOff>165100</xdr:colOff>
      <xdr:row>93</xdr:row>
      <xdr:rowOff>158451</xdr:rowOff>
    </xdr:to>
    <xdr:sp macro="" textlink="">
      <xdr:nvSpPr>
        <xdr:cNvPr id="481" name="楕円 480"/>
        <xdr:cNvSpPr/>
      </xdr:nvSpPr>
      <xdr:spPr>
        <a:xfrm>
          <a:off x="9588500" y="16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3528</xdr:rowOff>
    </xdr:from>
    <xdr:ext cx="534377" cy="259045"/>
    <xdr:sp macro="" textlink="">
      <xdr:nvSpPr>
        <xdr:cNvPr id="482" name="テキスト ボックス 481"/>
        <xdr:cNvSpPr txBox="1"/>
      </xdr:nvSpPr>
      <xdr:spPr>
        <a:xfrm>
          <a:off x="9372111" y="157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33235</xdr:rowOff>
    </xdr:from>
    <xdr:to>
      <xdr:col>46</xdr:col>
      <xdr:colOff>38100</xdr:colOff>
      <xdr:row>93</xdr:row>
      <xdr:rowOff>134835</xdr:rowOff>
    </xdr:to>
    <xdr:sp macro="" textlink="">
      <xdr:nvSpPr>
        <xdr:cNvPr id="483" name="楕円 482"/>
        <xdr:cNvSpPr/>
      </xdr:nvSpPr>
      <xdr:spPr>
        <a:xfrm>
          <a:off x="8699500" y="159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151362</xdr:rowOff>
    </xdr:from>
    <xdr:ext cx="534377" cy="259045"/>
    <xdr:sp macro="" textlink="">
      <xdr:nvSpPr>
        <xdr:cNvPr id="484" name="テキスト ボックス 483"/>
        <xdr:cNvSpPr txBox="1"/>
      </xdr:nvSpPr>
      <xdr:spPr>
        <a:xfrm>
          <a:off x="8483111" y="157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66109</xdr:rowOff>
    </xdr:from>
    <xdr:to>
      <xdr:col>41</xdr:col>
      <xdr:colOff>101600</xdr:colOff>
      <xdr:row>93</xdr:row>
      <xdr:rowOff>167709</xdr:rowOff>
    </xdr:to>
    <xdr:sp macro="" textlink="">
      <xdr:nvSpPr>
        <xdr:cNvPr id="485" name="楕円 484"/>
        <xdr:cNvSpPr/>
      </xdr:nvSpPr>
      <xdr:spPr>
        <a:xfrm>
          <a:off x="7810500" y="160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12786</xdr:rowOff>
    </xdr:from>
    <xdr:ext cx="534377" cy="259045"/>
    <xdr:sp macro="" textlink="">
      <xdr:nvSpPr>
        <xdr:cNvPr id="486" name="テキスト ボックス 485"/>
        <xdr:cNvSpPr txBox="1"/>
      </xdr:nvSpPr>
      <xdr:spPr>
        <a:xfrm>
          <a:off x="7594111" y="15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44621</xdr:rowOff>
    </xdr:from>
    <xdr:to>
      <xdr:col>36</xdr:col>
      <xdr:colOff>165100</xdr:colOff>
      <xdr:row>93</xdr:row>
      <xdr:rowOff>146221</xdr:rowOff>
    </xdr:to>
    <xdr:sp macro="" textlink="">
      <xdr:nvSpPr>
        <xdr:cNvPr id="487" name="楕円 486"/>
        <xdr:cNvSpPr/>
      </xdr:nvSpPr>
      <xdr:spPr>
        <a:xfrm>
          <a:off x="6921500" y="159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162748</xdr:rowOff>
    </xdr:from>
    <xdr:ext cx="534377" cy="259045"/>
    <xdr:sp macro="" textlink="">
      <xdr:nvSpPr>
        <xdr:cNvPr id="488" name="テキスト ボックス 487"/>
        <xdr:cNvSpPr txBox="1"/>
      </xdr:nvSpPr>
      <xdr:spPr>
        <a:xfrm>
          <a:off x="6705111" y="157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40531</xdr:rowOff>
    </xdr:from>
    <xdr:to>
      <xdr:col>85</xdr:col>
      <xdr:colOff>127000</xdr:colOff>
      <xdr:row>37</xdr:row>
      <xdr:rowOff>92892</xdr:rowOff>
    </xdr:to>
    <xdr:cxnSp macro="">
      <xdr:nvCxnSpPr>
        <xdr:cNvPr id="520" name="直線コネクタ 519"/>
        <xdr:cNvCxnSpPr/>
      </xdr:nvCxnSpPr>
      <xdr:spPr>
        <a:xfrm flipV="1">
          <a:off x="15481300" y="6384181"/>
          <a:ext cx="8382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75910</xdr:rowOff>
    </xdr:from>
    <xdr:to>
      <xdr:col>81</xdr:col>
      <xdr:colOff>50800</xdr:colOff>
      <xdr:row>37</xdr:row>
      <xdr:rowOff>92892</xdr:rowOff>
    </xdr:to>
    <xdr:cxnSp macro="">
      <xdr:nvCxnSpPr>
        <xdr:cNvPr id="523" name="直線コネクタ 522"/>
        <xdr:cNvCxnSpPr/>
      </xdr:nvCxnSpPr>
      <xdr:spPr>
        <a:xfrm>
          <a:off x="14592300" y="6419560"/>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75910</xdr:rowOff>
    </xdr:from>
    <xdr:to>
      <xdr:col>76</xdr:col>
      <xdr:colOff>114300</xdr:colOff>
      <xdr:row>37</xdr:row>
      <xdr:rowOff>139700</xdr:rowOff>
    </xdr:to>
    <xdr:cxnSp macro="">
      <xdr:nvCxnSpPr>
        <xdr:cNvPr id="526" name="直線コネクタ 525"/>
        <xdr:cNvCxnSpPr/>
      </xdr:nvCxnSpPr>
      <xdr:spPr>
        <a:xfrm flipV="1">
          <a:off x="13703300" y="641956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94416</xdr:rowOff>
    </xdr:from>
    <xdr:to>
      <xdr:col>71</xdr:col>
      <xdr:colOff>177800</xdr:colOff>
      <xdr:row>37</xdr:row>
      <xdr:rowOff>139700</xdr:rowOff>
    </xdr:to>
    <xdr:cxnSp macro="">
      <xdr:nvCxnSpPr>
        <xdr:cNvPr id="529" name="直線コネクタ 528"/>
        <xdr:cNvCxnSpPr/>
      </xdr:nvCxnSpPr>
      <xdr:spPr>
        <a:xfrm>
          <a:off x="12814300" y="6438066"/>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161181</xdr:rowOff>
    </xdr:from>
    <xdr:to>
      <xdr:col>85</xdr:col>
      <xdr:colOff>177800</xdr:colOff>
      <xdr:row>37</xdr:row>
      <xdr:rowOff>91331</xdr:rowOff>
    </xdr:to>
    <xdr:sp macro="" textlink="">
      <xdr:nvSpPr>
        <xdr:cNvPr id="539" name="楕円 538"/>
        <xdr:cNvSpPr/>
      </xdr:nvSpPr>
      <xdr:spPr>
        <a:xfrm>
          <a:off x="16268700" y="63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12608</xdr:rowOff>
    </xdr:from>
    <xdr:ext cx="534377" cy="259045"/>
    <xdr:sp macro="" textlink="">
      <xdr:nvSpPr>
        <xdr:cNvPr id="540" name="消防費該当値テキスト"/>
        <xdr:cNvSpPr txBox="1"/>
      </xdr:nvSpPr>
      <xdr:spPr>
        <a:xfrm>
          <a:off x="16370300" y="61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42092</xdr:rowOff>
    </xdr:from>
    <xdr:to>
      <xdr:col>81</xdr:col>
      <xdr:colOff>101600</xdr:colOff>
      <xdr:row>37</xdr:row>
      <xdr:rowOff>143692</xdr:rowOff>
    </xdr:to>
    <xdr:sp macro="" textlink="">
      <xdr:nvSpPr>
        <xdr:cNvPr id="541" name="楕円 540"/>
        <xdr:cNvSpPr/>
      </xdr:nvSpPr>
      <xdr:spPr>
        <a:xfrm>
          <a:off x="15430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160219</xdr:rowOff>
    </xdr:from>
    <xdr:ext cx="534377" cy="259045"/>
    <xdr:sp macro="" textlink="">
      <xdr:nvSpPr>
        <xdr:cNvPr id="542" name="テキスト ボックス 541"/>
        <xdr:cNvSpPr txBox="1"/>
      </xdr:nvSpPr>
      <xdr:spPr>
        <a:xfrm>
          <a:off x="15214111" y="61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25110</xdr:rowOff>
    </xdr:from>
    <xdr:to>
      <xdr:col>76</xdr:col>
      <xdr:colOff>165100</xdr:colOff>
      <xdr:row>37</xdr:row>
      <xdr:rowOff>126710</xdr:rowOff>
    </xdr:to>
    <xdr:sp macro="" textlink="">
      <xdr:nvSpPr>
        <xdr:cNvPr id="543" name="楕円 542"/>
        <xdr:cNvSpPr/>
      </xdr:nvSpPr>
      <xdr:spPr>
        <a:xfrm>
          <a:off x="14541500" y="63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143237</xdr:rowOff>
    </xdr:from>
    <xdr:ext cx="534377" cy="259045"/>
    <xdr:sp macro="" textlink="">
      <xdr:nvSpPr>
        <xdr:cNvPr id="544" name="テキスト ボックス 543"/>
        <xdr:cNvSpPr txBox="1"/>
      </xdr:nvSpPr>
      <xdr:spPr>
        <a:xfrm>
          <a:off x="14325111" y="61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88900</xdr:rowOff>
    </xdr:from>
    <xdr:to>
      <xdr:col>72</xdr:col>
      <xdr:colOff>38100</xdr:colOff>
      <xdr:row>38</xdr:row>
      <xdr:rowOff>19050</xdr:rowOff>
    </xdr:to>
    <xdr:sp macro="" textlink="">
      <xdr:nvSpPr>
        <xdr:cNvPr id="545" name="楕円 544"/>
        <xdr:cNvSpPr/>
      </xdr:nvSpPr>
      <xdr:spPr>
        <a:xfrm>
          <a:off x="1365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35577</xdr:rowOff>
    </xdr:from>
    <xdr:ext cx="534377" cy="259045"/>
    <xdr:sp macro="" textlink="">
      <xdr:nvSpPr>
        <xdr:cNvPr id="546" name="テキスト ボックス 545"/>
        <xdr:cNvSpPr txBox="1"/>
      </xdr:nvSpPr>
      <xdr:spPr>
        <a:xfrm>
          <a:off x="13436111" y="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43616</xdr:rowOff>
    </xdr:from>
    <xdr:to>
      <xdr:col>67</xdr:col>
      <xdr:colOff>101600</xdr:colOff>
      <xdr:row>37</xdr:row>
      <xdr:rowOff>145216</xdr:rowOff>
    </xdr:to>
    <xdr:sp macro="" textlink="">
      <xdr:nvSpPr>
        <xdr:cNvPr id="547" name="楕円 546"/>
        <xdr:cNvSpPr/>
      </xdr:nvSpPr>
      <xdr:spPr>
        <a:xfrm>
          <a:off x="12763500" y="63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161743</xdr:rowOff>
    </xdr:from>
    <xdr:ext cx="534377" cy="259045"/>
    <xdr:sp macro="" textlink="">
      <xdr:nvSpPr>
        <xdr:cNvPr id="548" name="テキスト ボックス 547"/>
        <xdr:cNvSpPr txBox="1"/>
      </xdr:nvSpPr>
      <xdr:spPr>
        <a:xfrm>
          <a:off x="12547111" y="61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158674</xdr:rowOff>
    </xdr:from>
    <xdr:to>
      <xdr:col>85</xdr:col>
      <xdr:colOff>127000</xdr:colOff>
      <xdr:row>56</xdr:row>
      <xdr:rowOff>27023</xdr:rowOff>
    </xdr:to>
    <xdr:cxnSp macro="">
      <xdr:nvCxnSpPr>
        <xdr:cNvPr id="576" name="直線コネクタ 575"/>
        <xdr:cNvCxnSpPr/>
      </xdr:nvCxnSpPr>
      <xdr:spPr>
        <a:xfrm flipV="1">
          <a:off x="15481300" y="9416974"/>
          <a:ext cx="838200" cy="2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88357</xdr:rowOff>
    </xdr:from>
    <xdr:to>
      <xdr:col>81</xdr:col>
      <xdr:colOff>50800</xdr:colOff>
      <xdr:row>56</xdr:row>
      <xdr:rowOff>27023</xdr:rowOff>
    </xdr:to>
    <xdr:cxnSp macro="">
      <xdr:nvCxnSpPr>
        <xdr:cNvPr id="579" name="直線コネクタ 578"/>
        <xdr:cNvCxnSpPr/>
      </xdr:nvCxnSpPr>
      <xdr:spPr>
        <a:xfrm>
          <a:off x="14592300" y="9518107"/>
          <a:ext cx="889000" cy="1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88357</xdr:rowOff>
    </xdr:from>
    <xdr:to>
      <xdr:col>76</xdr:col>
      <xdr:colOff>114300</xdr:colOff>
      <xdr:row>55</xdr:row>
      <xdr:rowOff>164320</xdr:rowOff>
    </xdr:to>
    <xdr:cxnSp macro="">
      <xdr:nvCxnSpPr>
        <xdr:cNvPr id="582" name="直線コネクタ 581"/>
        <xdr:cNvCxnSpPr/>
      </xdr:nvCxnSpPr>
      <xdr:spPr>
        <a:xfrm flipV="1">
          <a:off x="13703300" y="9518107"/>
          <a:ext cx="8890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164320</xdr:rowOff>
    </xdr:from>
    <xdr:to>
      <xdr:col>71</xdr:col>
      <xdr:colOff>177800</xdr:colOff>
      <xdr:row>56</xdr:row>
      <xdr:rowOff>32532</xdr:rowOff>
    </xdr:to>
    <xdr:cxnSp macro="">
      <xdr:nvCxnSpPr>
        <xdr:cNvPr id="585" name="直線コネクタ 584"/>
        <xdr:cNvCxnSpPr/>
      </xdr:nvCxnSpPr>
      <xdr:spPr>
        <a:xfrm flipV="1">
          <a:off x="12814300" y="9594070"/>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107874</xdr:rowOff>
    </xdr:from>
    <xdr:to>
      <xdr:col>85</xdr:col>
      <xdr:colOff>177800</xdr:colOff>
      <xdr:row>55</xdr:row>
      <xdr:rowOff>38024</xdr:rowOff>
    </xdr:to>
    <xdr:sp macro="" textlink="">
      <xdr:nvSpPr>
        <xdr:cNvPr id="595" name="楕円 594"/>
        <xdr:cNvSpPr/>
      </xdr:nvSpPr>
      <xdr:spPr>
        <a:xfrm>
          <a:off x="16268700" y="93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130751</xdr:rowOff>
    </xdr:from>
    <xdr:ext cx="534377" cy="259045"/>
    <xdr:sp macro="" textlink="">
      <xdr:nvSpPr>
        <xdr:cNvPr id="596" name="教育費該当値テキスト"/>
        <xdr:cNvSpPr txBox="1"/>
      </xdr:nvSpPr>
      <xdr:spPr>
        <a:xfrm>
          <a:off x="16370300" y="92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147673</xdr:rowOff>
    </xdr:from>
    <xdr:to>
      <xdr:col>81</xdr:col>
      <xdr:colOff>101600</xdr:colOff>
      <xdr:row>56</xdr:row>
      <xdr:rowOff>77823</xdr:rowOff>
    </xdr:to>
    <xdr:sp macro="" textlink="">
      <xdr:nvSpPr>
        <xdr:cNvPr id="597" name="楕円 596"/>
        <xdr:cNvSpPr/>
      </xdr:nvSpPr>
      <xdr:spPr>
        <a:xfrm>
          <a:off x="15430500" y="9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68950</xdr:rowOff>
    </xdr:from>
    <xdr:ext cx="534377" cy="259045"/>
    <xdr:sp macro="" textlink="">
      <xdr:nvSpPr>
        <xdr:cNvPr id="598" name="テキスト ボックス 597"/>
        <xdr:cNvSpPr txBox="1"/>
      </xdr:nvSpPr>
      <xdr:spPr>
        <a:xfrm>
          <a:off x="15214111" y="96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37557</xdr:rowOff>
    </xdr:from>
    <xdr:to>
      <xdr:col>76</xdr:col>
      <xdr:colOff>165100</xdr:colOff>
      <xdr:row>55</xdr:row>
      <xdr:rowOff>139157</xdr:rowOff>
    </xdr:to>
    <xdr:sp macro="" textlink="">
      <xdr:nvSpPr>
        <xdr:cNvPr id="599" name="楕円 598"/>
        <xdr:cNvSpPr/>
      </xdr:nvSpPr>
      <xdr:spPr>
        <a:xfrm>
          <a:off x="14541500" y="9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155684</xdr:rowOff>
    </xdr:from>
    <xdr:ext cx="534377" cy="259045"/>
    <xdr:sp macro="" textlink="">
      <xdr:nvSpPr>
        <xdr:cNvPr id="600" name="テキスト ボックス 599"/>
        <xdr:cNvSpPr txBox="1"/>
      </xdr:nvSpPr>
      <xdr:spPr>
        <a:xfrm>
          <a:off x="14325111" y="92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113520</xdr:rowOff>
    </xdr:from>
    <xdr:to>
      <xdr:col>72</xdr:col>
      <xdr:colOff>38100</xdr:colOff>
      <xdr:row>56</xdr:row>
      <xdr:rowOff>43670</xdr:rowOff>
    </xdr:to>
    <xdr:sp macro="" textlink="">
      <xdr:nvSpPr>
        <xdr:cNvPr id="601" name="楕円 600"/>
        <xdr:cNvSpPr/>
      </xdr:nvSpPr>
      <xdr:spPr>
        <a:xfrm>
          <a:off x="13652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60197</xdr:rowOff>
    </xdr:from>
    <xdr:ext cx="534377" cy="259045"/>
    <xdr:sp macro="" textlink="">
      <xdr:nvSpPr>
        <xdr:cNvPr id="602" name="テキスト ボックス 601"/>
        <xdr:cNvSpPr txBox="1"/>
      </xdr:nvSpPr>
      <xdr:spPr>
        <a:xfrm>
          <a:off x="13436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153182</xdr:rowOff>
    </xdr:from>
    <xdr:to>
      <xdr:col>67</xdr:col>
      <xdr:colOff>101600</xdr:colOff>
      <xdr:row>56</xdr:row>
      <xdr:rowOff>83332</xdr:rowOff>
    </xdr:to>
    <xdr:sp macro="" textlink="">
      <xdr:nvSpPr>
        <xdr:cNvPr id="603" name="楕円 602"/>
        <xdr:cNvSpPr/>
      </xdr:nvSpPr>
      <xdr:spPr>
        <a:xfrm>
          <a:off x="127635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74459</xdr:rowOff>
    </xdr:from>
    <xdr:ext cx="534377" cy="259045"/>
    <xdr:sp macro="" textlink="">
      <xdr:nvSpPr>
        <xdr:cNvPr id="604" name="テキスト ボックス 603"/>
        <xdr:cNvSpPr txBox="1"/>
      </xdr:nvSpPr>
      <xdr:spPr>
        <a:xfrm>
          <a:off x="12547111" y="96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94633</xdr:rowOff>
    </xdr:from>
    <xdr:to>
      <xdr:col>85</xdr:col>
      <xdr:colOff>127000</xdr:colOff>
      <xdr:row>79</xdr:row>
      <xdr:rowOff>98095</xdr:rowOff>
    </xdr:to>
    <xdr:cxnSp macro="">
      <xdr:nvCxnSpPr>
        <xdr:cNvPr id="635" name="直線コネクタ 634"/>
        <xdr:cNvCxnSpPr/>
      </xdr:nvCxnSpPr>
      <xdr:spPr>
        <a:xfrm flipV="1">
          <a:off x="15481300" y="13639183"/>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98095</xdr:rowOff>
    </xdr:from>
    <xdr:to>
      <xdr:col>81</xdr:col>
      <xdr:colOff>50800</xdr:colOff>
      <xdr:row>79</xdr:row>
      <xdr:rowOff>98617</xdr:rowOff>
    </xdr:to>
    <xdr:cxnSp macro="">
      <xdr:nvCxnSpPr>
        <xdr:cNvPr id="638" name="直線コネクタ 637"/>
        <xdr:cNvCxnSpPr/>
      </xdr:nvCxnSpPr>
      <xdr:spPr>
        <a:xfrm flipV="1">
          <a:off x="14592300" y="1364264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96855</xdr:rowOff>
    </xdr:from>
    <xdr:to>
      <xdr:col>76</xdr:col>
      <xdr:colOff>114300</xdr:colOff>
      <xdr:row>79</xdr:row>
      <xdr:rowOff>98617</xdr:rowOff>
    </xdr:to>
    <xdr:cxnSp macro="">
      <xdr:nvCxnSpPr>
        <xdr:cNvPr id="641" name="直線コネクタ 640"/>
        <xdr:cNvCxnSpPr/>
      </xdr:nvCxnSpPr>
      <xdr:spPr>
        <a:xfrm>
          <a:off x="13703300" y="13641405"/>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96788</xdr:rowOff>
    </xdr:from>
    <xdr:to>
      <xdr:col>71</xdr:col>
      <xdr:colOff>177800</xdr:colOff>
      <xdr:row>79</xdr:row>
      <xdr:rowOff>96855</xdr:rowOff>
    </xdr:to>
    <xdr:cxnSp macro="">
      <xdr:nvCxnSpPr>
        <xdr:cNvPr id="644" name="直線コネクタ 643"/>
        <xdr:cNvCxnSpPr/>
      </xdr:nvCxnSpPr>
      <xdr:spPr>
        <a:xfrm>
          <a:off x="12814300" y="13641338"/>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43833</xdr:rowOff>
    </xdr:from>
    <xdr:to>
      <xdr:col>85</xdr:col>
      <xdr:colOff>177800</xdr:colOff>
      <xdr:row>79</xdr:row>
      <xdr:rowOff>145433</xdr:rowOff>
    </xdr:to>
    <xdr:sp macro="" textlink="">
      <xdr:nvSpPr>
        <xdr:cNvPr id="654" name="楕円 653"/>
        <xdr:cNvSpPr/>
      </xdr:nvSpPr>
      <xdr:spPr>
        <a:xfrm>
          <a:off x="162687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130210</xdr:rowOff>
    </xdr:from>
    <xdr:ext cx="378565" cy="259045"/>
    <xdr:sp macro="" textlink="">
      <xdr:nvSpPr>
        <xdr:cNvPr id="655" name="災害復旧費該当値テキスト"/>
        <xdr:cNvSpPr txBox="1"/>
      </xdr:nvSpPr>
      <xdr:spPr>
        <a:xfrm>
          <a:off x="16370300" y="1350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47295</xdr:rowOff>
    </xdr:from>
    <xdr:to>
      <xdr:col>81</xdr:col>
      <xdr:colOff>101600</xdr:colOff>
      <xdr:row>79</xdr:row>
      <xdr:rowOff>148895</xdr:rowOff>
    </xdr:to>
    <xdr:sp macro="" textlink="">
      <xdr:nvSpPr>
        <xdr:cNvPr id="656" name="楕円 655"/>
        <xdr:cNvSpPr/>
      </xdr:nvSpPr>
      <xdr:spPr>
        <a:xfrm>
          <a:off x="15430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140022</xdr:rowOff>
    </xdr:from>
    <xdr:ext cx="313932" cy="259045"/>
    <xdr:sp macro="" textlink="">
      <xdr:nvSpPr>
        <xdr:cNvPr id="657" name="テキスト ボックス 656"/>
        <xdr:cNvSpPr txBox="1"/>
      </xdr:nvSpPr>
      <xdr:spPr>
        <a:xfrm>
          <a:off x="15324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47817</xdr:rowOff>
    </xdr:from>
    <xdr:to>
      <xdr:col>76</xdr:col>
      <xdr:colOff>165100</xdr:colOff>
      <xdr:row>79</xdr:row>
      <xdr:rowOff>149417</xdr:rowOff>
    </xdr:to>
    <xdr:sp macro="" textlink="">
      <xdr:nvSpPr>
        <xdr:cNvPr id="658" name="楕円 657"/>
        <xdr:cNvSpPr/>
      </xdr:nvSpPr>
      <xdr:spPr>
        <a:xfrm>
          <a:off x="14541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140544</xdr:rowOff>
    </xdr:from>
    <xdr:ext cx="249299" cy="259045"/>
    <xdr:sp macro="" textlink="">
      <xdr:nvSpPr>
        <xdr:cNvPr id="659" name="テキスト ボックス 658"/>
        <xdr:cNvSpPr txBox="1"/>
      </xdr:nvSpPr>
      <xdr:spPr>
        <a:xfrm>
          <a:off x="14467650" y="1368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46055</xdr:rowOff>
    </xdr:from>
    <xdr:to>
      <xdr:col>72</xdr:col>
      <xdr:colOff>38100</xdr:colOff>
      <xdr:row>79</xdr:row>
      <xdr:rowOff>147655</xdr:rowOff>
    </xdr:to>
    <xdr:sp macro="" textlink="">
      <xdr:nvSpPr>
        <xdr:cNvPr id="660" name="楕円 659"/>
        <xdr:cNvSpPr/>
      </xdr:nvSpPr>
      <xdr:spPr>
        <a:xfrm>
          <a:off x="13652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138782</xdr:rowOff>
    </xdr:from>
    <xdr:ext cx="313932" cy="259045"/>
    <xdr:sp macro="" textlink="">
      <xdr:nvSpPr>
        <xdr:cNvPr id="661" name="テキスト ボックス 660"/>
        <xdr:cNvSpPr txBox="1"/>
      </xdr:nvSpPr>
      <xdr:spPr>
        <a:xfrm>
          <a:off x="13546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45988</xdr:rowOff>
    </xdr:from>
    <xdr:to>
      <xdr:col>67</xdr:col>
      <xdr:colOff>101600</xdr:colOff>
      <xdr:row>79</xdr:row>
      <xdr:rowOff>147588</xdr:rowOff>
    </xdr:to>
    <xdr:sp macro="" textlink="">
      <xdr:nvSpPr>
        <xdr:cNvPr id="662" name="楕円 661"/>
        <xdr:cNvSpPr/>
      </xdr:nvSpPr>
      <xdr:spPr>
        <a:xfrm>
          <a:off x="12763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138715</xdr:rowOff>
    </xdr:from>
    <xdr:ext cx="313932" cy="259045"/>
    <xdr:sp macro="" textlink="">
      <xdr:nvSpPr>
        <xdr:cNvPr id="663" name="テキスト ボックス 662"/>
        <xdr:cNvSpPr txBox="1"/>
      </xdr:nvSpPr>
      <xdr:spPr>
        <a:xfrm>
          <a:off x="12657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13170</xdr:rowOff>
    </xdr:from>
    <xdr:to>
      <xdr:col>85</xdr:col>
      <xdr:colOff>127000</xdr:colOff>
      <xdr:row>95</xdr:row>
      <xdr:rowOff>40830</xdr:rowOff>
    </xdr:to>
    <xdr:cxnSp macro="">
      <xdr:nvCxnSpPr>
        <xdr:cNvPr id="697" name="直線コネクタ 696"/>
        <xdr:cNvCxnSpPr/>
      </xdr:nvCxnSpPr>
      <xdr:spPr>
        <a:xfrm flipV="1">
          <a:off x="15481300" y="16300920"/>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40830</xdr:rowOff>
    </xdr:from>
    <xdr:to>
      <xdr:col>81</xdr:col>
      <xdr:colOff>50800</xdr:colOff>
      <xdr:row>95</xdr:row>
      <xdr:rowOff>40945</xdr:rowOff>
    </xdr:to>
    <xdr:cxnSp macro="">
      <xdr:nvCxnSpPr>
        <xdr:cNvPr id="700" name="直線コネクタ 699"/>
        <xdr:cNvCxnSpPr/>
      </xdr:nvCxnSpPr>
      <xdr:spPr>
        <a:xfrm flipV="1">
          <a:off x="14592300" y="1632858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163388</xdr:rowOff>
    </xdr:from>
    <xdr:to>
      <xdr:col>76</xdr:col>
      <xdr:colOff>114300</xdr:colOff>
      <xdr:row>95</xdr:row>
      <xdr:rowOff>40945</xdr:rowOff>
    </xdr:to>
    <xdr:cxnSp macro="">
      <xdr:nvCxnSpPr>
        <xdr:cNvPr id="703" name="直線コネクタ 702"/>
        <xdr:cNvCxnSpPr/>
      </xdr:nvCxnSpPr>
      <xdr:spPr>
        <a:xfrm>
          <a:off x="13703300" y="16279688"/>
          <a:ext cx="889000" cy="4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54832</xdr:rowOff>
    </xdr:from>
    <xdr:to>
      <xdr:col>71</xdr:col>
      <xdr:colOff>177800</xdr:colOff>
      <xdr:row>94</xdr:row>
      <xdr:rowOff>163388</xdr:rowOff>
    </xdr:to>
    <xdr:cxnSp macro="">
      <xdr:nvCxnSpPr>
        <xdr:cNvPr id="706" name="直線コネクタ 705"/>
        <xdr:cNvCxnSpPr/>
      </xdr:nvCxnSpPr>
      <xdr:spPr>
        <a:xfrm>
          <a:off x="12814300" y="16171132"/>
          <a:ext cx="889000" cy="10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133820</xdr:rowOff>
    </xdr:from>
    <xdr:to>
      <xdr:col>85</xdr:col>
      <xdr:colOff>177800</xdr:colOff>
      <xdr:row>95</xdr:row>
      <xdr:rowOff>63970</xdr:rowOff>
    </xdr:to>
    <xdr:sp macro="" textlink="">
      <xdr:nvSpPr>
        <xdr:cNvPr id="716" name="楕円 715"/>
        <xdr:cNvSpPr/>
      </xdr:nvSpPr>
      <xdr:spPr>
        <a:xfrm>
          <a:off x="162687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156697</xdr:rowOff>
    </xdr:from>
    <xdr:ext cx="534377" cy="259045"/>
    <xdr:sp macro="" textlink="">
      <xdr:nvSpPr>
        <xdr:cNvPr id="717" name="公債費該当値テキスト"/>
        <xdr:cNvSpPr txBox="1"/>
      </xdr:nvSpPr>
      <xdr:spPr>
        <a:xfrm>
          <a:off x="16370300" y="161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161480</xdr:rowOff>
    </xdr:from>
    <xdr:to>
      <xdr:col>81</xdr:col>
      <xdr:colOff>101600</xdr:colOff>
      <xdr:row>95</xdr:row>
      <xdr:rowOff>91630</xdr:rowOff>
    </xdr:to>
    <xdr:sp macro="" textlink="">
      <xdr:nvSpPr>
        <xdr:cNvPr id="718" name="楕円 717"/>
        <xdr:cNvSpPr/>
      </xdr:nvSpPr>
      <xdr:spPr>
        <a:xfrm>
          <a:off x="15430500" y="162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82757</xdr:rowOff>
    </xdr:from>
    <xdr:ext cx="534377" cy="259045"/>
    <xdr:sp macro="" textlink="">
      <xdr:nvSpPr>
        <xdr:cNvPr id="719" name="テキスト ボックス 718"/>
        <xdr:cNvSpPr txBox="1"/>
      </xdr:nvSpPr>
      <xdr:spPr>
        <a:xfrm>
          <a:off x="15214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161595</xdr:rowOff>
    </xdr:from>
    <xdr:to>
      <xdr:col>76</xdr:col>
      <xdr:colOff>165100</xdr:colOff>
      <xdr:row>95</xdr:row>
      <xdr:rowOff>91745</xdr:rowOff>
    </xdr:to>
    <xdr:sp macro="" textlink="">
      <xdr:nvSpPr>
        <xdr:cNvPr id="720" name="楕円 719"/>
        <xdr:cNvSpPr/>
      </xdr:nvSpPr>
      <xdr:spPr>
        <a:xfrm>
          <a:off x="14541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82872</xdr:rowOff>
    </xdr:from>
    <xdr:ext cx="534377" cy="259045"/>
    <xdr:sp macro="" textlink="">
      <xdr:nvSpPr>
        <xdr:cNvPr id="721" name="テキスト ボックス 720"/>
        <xdr:cNvSpPr txBox="1"/>
      </xdr:nvSpPr>
      <xdr:spPr>
        <a:xfrm>
          <a:off x="14325111" y="163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112588</xdr:rowOff>
    </xdr:from>
    <xdr:to>
      <xdr:col>72</xdr:col>
      <xdr:colOff>38100</xdr:colOff>
      <xdr:row>95</xdr:row>
      <xdr:rowOff>42738</xdr:rowOff>
    </xdr:to>
    <xdr:sp macro="" textlink="">
      <xdr:nvSpPr>
        <xdr:cNvPr id="722" name="楕円 721"/>
        <xdr:cNvSpPr/>
      </xdr:nvSpPr>
      <xdr:spPr>
        <a:xfrm>
          <a:off x="13652500" y="162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59265</xdr:rowOff>
    </xdr:from>
    <xdr:ext cx="534377" cy="259045"/>
    <xdr:sp macro="" textlink="">
      <xdr:nvSpPr>
        <xdr:cNvPr id="723" name="テキスト ボックス 722"/>
        <xdr:cNvSpPr txBox="1"/>
      </xdr:nvSpPr>
      <xdr:spPr>
        <a:xfrm>
          <a:off x="13436111" y="160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4032</xdr:rowOff>
    </xdr:from>
    <xdr:to>
      <xdr:col>67</xdr:col>
      <xdr:colOff>101600</xdr:colOff>
      <xdr:row>94</xdr:row>
      <xdr:rowOff>105632</xdr:rowOff>
    </xdr:to>
    <xdr:sp macro="" textlink="">
      <xdr:nvSpPr>
        <xdr:cNvPr id="724" name="楕円 723"/>
        <xdr:cNvSpPr/>
      </xdr:nvSpPr>
      <xdr:spPr>
        <a:xfrm>
          <a:off x="127635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122159</xdr:rowOff>
    </xdr:from>
    <xdr:ext cx="534377" cy="259045"/>
    <xdr:sp macro="" textlink="">
      <xdr:nvSpPr>
        <xdr:cNvPr id="725" name="テキスト ボックス 724"/>
        <xdr:cNvSpPr txBox="1"/>
      </xdr:nvSpPr>
      <xdr:spPr>
        <a:xfrm>
          <a:off x="12547111" y="15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目的別歳出については、土木費、教育費等で類似団体平均を上回る一方、総務費、民生費等で下回っている。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66,174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円となっており、類似団体平均を上回っている要因としては、文化コンベンションセンター整備事業等によるものである。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49,170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円となっており、類似団体平均を上回っている要因としては、学校園における空調機器設置等に伴う小中学校整備事業等によるものである。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27,748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円となっており、類似団体平均を下回っているが、今後デジタル化の推進等に伴い、増加が見込まれる。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150,112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年度は特別定額給付金の支給を行ったほか、今後高齢化の進行に伴い、増加が見込まれる。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昭和</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年連続の黒字となり、実質収支比率は前年度から</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％となった。財政調整基金残高は、令和元年度において基金残高が対前年度比</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億円）の増となったが、標準財政規模が</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億円）の増となったため、比率は</a:t>
          </a:r>
          <a:r>
            <a:rPr kumimoji="1" lang="en-US" altLang="ja-JP" sz="1400">
              <a:latin typeface="ＭＳ ゴシック" pitchFamily="49" charset="-128"/>
              <a:ea typeface="ＭＳ ゴシック" pitchFamily="49" charset="-128"/>
            </a:rPr>
            <a:t>11.92</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ポイント減となっている。実質単年度収支については平成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年連続の黒字となった。今後も持続可能な財政運営に努める。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個別会計ごとでは、平成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ヶ年平均でみると前年度から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％、単年度では前年度の</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対前年度比較について、分子では、下水道事業債の償還が進んだことで公営企業債の元利償還金繰入金が減となったものの、一般会計等の元利償還金が増となった。分母では、臨時財政対策債発行可能額が減となったものの、普通交付税額、標準税収入額等が増となった。今後も「姫路市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ポイント減少しマイナス値となっている。主な要因としては、下水道事業債の償還が進んだことによる公営企業債等繰入見込額が</a:t>
          </a:r>
          <a:r>
            <a:rPr kumimoji="1" lang="en-US" altLang="ja-JP" sz="1400">
              <a:latin typeface="ＭＳ ゴシック" pitchFamily="49" charset="-128"/>
              <a:ea typeface="ＭＳ ゴシック" pitchFamily="49" charset="-128"/>
            </a:rPr>
            <a:t>51.1</a:t>
          </a:r>
          <a:r>
            <a:rPr kumimoji="1" lang="ja-JP" altLang="en-US" sz="1400">
              <a:latin typeface="ＭＳ ゴシック" pitchFamily="49" charset="-128"/>
              <a:ea typeface="ＭＳ ゴシック" pitchFamily="49" charset="-128"/>
            </a:rPr>
            <a:t>億円の減となったことが挙げられる。</a:t>
          </a:r>
        </a:p>
        <a:p>
          <a:r>
            <a:rPr kumimoji="1" lang="ja-JP" altLang="en-US" sz="1400">
              <a:latin typeface="ＭＳ ゴシック" pitchFamily="49" charset="-128"/>
              <a:ea typeface="ＭＳ ゴシック" pitchFamily="49" charset="-128"/>
            </a:rPr>
            <a:t>　今後は大規模投資事業が予定されているため、比率の推移に留意し、「姫路市行財政改革プラン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世紀都市創造基金、特別会計等財政健全化調整基金、地域社会活性化基金等を取り崩したことにより、基金全体で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年度は、新型コロナウイルス感染症対策に伴う緊急経済対策の実施等に伴い財源不足が発生することから取り崩しを見込む。令和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年度以降は、経済事情の変動に伴う財源不足や災害時に生じた経費の財源とする場合に取り崩す。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その他特定目的基金については、将来必要となる事業を実施するための財源として積み立てたものであり、今後事業実施に合わせて適切に取り崩す。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世紀都市創造基金については、都市機能の高度化に資する拠点施設の整備に活用する。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世紀都市創造基金については、文化コンベンションセンター整備の財源として活用するため、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世紀都市創造基金については、引き続き文化コンベンションセンター整備の財源として活用する一方、同施設の整備完了後は基金の設置目的に合致する施設整備の財源として活用する。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年度は、新型コロナウイルス感染症対策に伴う緊急経済対策の実施等に伴い財源不足が発生することから取り崩しを見込む。令和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年度以降は、経済事情の変動に伴う財源不足や災害時に生じた経費の財源とする場合に取り崩す。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市債の計画的な償還に必要な財源として活用する。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年度に策定した姫路市公共施設等総合管理計画に基づき、長寿命化など施設の特性に応じた老朽化対策を進めているが、多くの施設が昭和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建設されているため、有形固定資産減価償却率については、類似団体内平均より上回っていると考えられる。当該数値の伸び率についても類似団体内平均を上回っており、引き続き老朽化対策について計画的に取り組む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9" name="直線コネクタ 68"/>
        <xdr:cNvCxnSpPr/>
      </xdr:nvCxnSpPr>
      <xdr:spPr>
        <a:xfrm flipV="1">
          <a:off x="4206240" y="5247005"/>
          <a:ext cx="1270" cy="128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0" name="有形固定資産減価償却率最小値テキスト"/>
        <xdr:cNvSpPr txBox="1"/>
      </xdr:nvSpPr>
      <xdr:spPr>
        <a:xfrm>
          <a:off x="4258945" y="653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1" name="直線コネクタ 70"/>
        <xdr:cNvCxnSpPr/>
      </xdr:nvCxnSpPr>
      <xdr:spPr>
        <a:xfrm>
          <a:off x="4119245" y="65299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2" name="有形固定資産減価償却率最大値テキスト"/>
        <xdr:cNvSpPr txBox="1"/>
      </xdr:nvSpPr>
      <xdr:spPr>
        <a:xfrm>
          <a:off x="4258945"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3" name="直線コネクタ 72"/>
        <xdr:cNvCxnSpPr/>
      </xdr:nvCxnSpPr>
      <xdr:spPr>
        <a:xfrm>
          <a:off x="4119245" y="52470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4" name="有形固定資産減価償却率平均値テキスト"/>
        <xdr:cNvSpPr txBox="1"/>
      </xdr:nvSpPr>
      <xdr:spPr>
        <a:xfrm>
          <a:off x="4258945" y="5766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5" name="フローチャート: 判断 74"/>
        <xdr:cNvSpPr/>
      </xdr:nvSpPr>
      <xdr:spPr>
        <a:xfrm>
          <a:off x="4157345" y="5911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6" name="フローチャート: 判断 75"/>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28670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xdr:cNvSpPr/>
      </xdr:nvSpPr>
      <xdr:spPr>
        <a:xfrm>
          <a:off x="219646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xdr:cNvSpPr/>
      </xdr:nvSpPr>
      <xdr:spPr>
        <a:xfrm>
          <a:off x="1525905" y="585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5" name="楕円 84"/>
        <xdr:cNvSpPr/>
      </xdr:nvSpPr>
      <xdr:spPr>
        <a:xfrm>
          <a:off x="4157345" y="6058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6" name="有形固定資産減価償却率該当値テキスト"/>
        <xdr:cNvSpPr txBox="1"/>
      </xdr:nvSpPr>
      <xdr:spPr>
        <a:xfrm>
          <a:off x="4258945" y="603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7" name="楕円 86"/>
        <xdr:cNvSpPr/>
      </xdr:nvSpPr>
      <xdr:spPr>
        <a:xfrm>
          <a:off x="3537585" y="6026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31</xdr:row>
      <xdr:rowOff>158327</xdr:rowOff>
    </xdr:to>
    <xdr:cxnSp macro="">
      <xdr:nvCxnSpPr>
        <xdr:cNvPr id="88" name="直線コネクタ 87"/>
        <xdr:cNvCxnSpPr/>
      </xdr:nvCxnSpPr>
      <xdr:spPr>
        <a:xfrm>
          <a:off x="3588385" y="6077162"/>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9" name="楕円 88"/>
        <xdr:cNvSpPr/>
      </xdr:nvSpPr>
      <xdr:spPr>
        <a:xfrm>
          <a:off x="2867025" y="599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125942</xdr:rowOff>
    </xdr:to>
    <xdr:cxnSp macro="">
      <xdr:nvCxnSpPr>
        <xdr:cNvPr id="90" name="直線コネクタ 89"/>
        <xdr:cNvCxnSpPr/>
      </xdr:nvCxnSpPr>
      <xdr:spPr>
        <a:xfrm>
          <a:off x="2917825" y="6048375"/>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91" name="楕円 90"/>
        <xdr:cNvSpPr/>
      </xdr:nvSpPr>
      <xdr:spPr>
        <a:xfrm>
          <a:off x="2196465" y="596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97155</xdr:rowOff>
    </xdr:to>
    <xdr:cxnSp macro="">
      <xdr:nvCxnSpPr>
        <xdr:cNvPr id="92" name="直線コネクタ 91"/>
        <xdr:cNvCxnSpPr/>
      </xdr:nvCxnSpPr>
      <xdr:spPr>
        <a:xfrm>
          <a:off x="2247265" y="601599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93" name="楕円 92"/>
        <xdr:cNvSpPr/>
      </xdr:nvSpPr>
      <xdr:spPr>
        <a:xfrm>
          <a:off x="1525905" y="5933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28787</xdr:rowOff>
    </xdr:from>
    <xdr:to>
      <xdr:col>11</xdr:col>
      <xdr:colOff>136525</xdr:colOff>
      <xdr:row>31</xdr:row>
      <xdr:rowOff>64770</xdr:rowOff>
    </xdr:to>
    <xdr:cxnSp macro="">
      <xdr:nvCxnSpPr>
        <xdr:cNvPr id="94" name="直線コネクタ 93"/>
        <xdr:cNvCxnSpPr/>
      </xdr:nvCxnSpPr>
      <xdr:spPr>
        <a:xfrm>
          <a:off x="1576705" y="598000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5" name="n_1aveValue有形固定資産減価償却率"/>
        <xdr:cNvSpPr txBox="1"/>
      </xdr:nvSpPr>
      <xdr:spPr>
        <a:xfrm>
          <a:off x="339598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xdr:cNvSpPr txBox="1"/>
      </xdr:nvSpPr>
      <xdr:spPr>
        <a:xfrm>
          <a:off x="273812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aveValue有形固定資産減価償却率"/>
        <xdr:cNvSpPr txBox="1"/>
      </xdr:nvSpPr>
      <xdr:spPr>
        <a:xfrm>
          <a:off x="206756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8" name="n_4aveValue有形固定資産減価償却率"/>
        <xdr:cNvSpPr txBox="1"/>
      </xdr:nvSpPr>
      <xdr:spPr>
        <a:xfrm>
          <a:off x="1397009" y="563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9" name="n_1mainValue有形固定資産減価償却率"/>
        <xdr:cNvSpPr txBox="1"/>
      </xdr:nvSpPr>
      <xdr:spPr>
        <a:xfrm>
          <a:off x="3395989" y="611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0" name="n_2mainValue有形固定資産減価償却率"/>
        <xdr:cNvSpPr txBox="1"/>
      </xdr:nvSpPr>
      <xdr:spPr>
        <a:xfrm>
          <a:off x="273812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1" name="n_3mainValue有形固定資産減価償却率"/>
        <xdr:cNvSpPr txBox="1"/>
      </xdr:nvSpPr>
      <xdr:spPr>
        <a:xfrm>
          <a:off x="2067569"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102" name="n_4mainValue有形固定資産減価償却率"/>
        <xdr:cNvSpPr txBox="1"/>
      </xdr:nvSpPr>
      <xdr:spPr>
        <a:xfrm>
          <a:off x="1397009" y="602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県平均を下回っており、債務の経済的収支に対する負担は比較的少ないといえる。一方で有形固定資産減価償却率は全国及び類似団体内平均を上回っているなど、老朽化対策に伴う投資的経費の増大が今後見込まれること、また、文化コンベンションセンター建設工事の本格実施や手柄山中央公園の再整備など、大規模投資の執行が控えていることから、今後当該数値の増加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1" name="直線コネクタ 130"/>
        <xdr:cNvCxnSpPr/>
      </xdr:nvCxnSpPr>
      <xdr:spPr>
        <a:xfrm flipV="1">
          <a:off x="13027660" y="5196628"/>
          <a:ext cx="1269" cy="144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2" name="債務償還比率最小値テキスト"/>
        <xdr:cNvSpPr txBox="1"/>
      </xdr:nvSpPr>
      <xdr:spPr>
        <a:xfrm>
          <a:off x="13080365" y="6649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3" name="直線コネクタ 132"/>
        <xdr:cNvCxnSpPr/>
      </xdr:nvCxnSpPr>
      <xdr:spPr>
        <a:xfrm>
          <a:off x="12963525" y="6645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6" name="債務償還比率平均値テキスト"/>
        <xdr:cNvSpPr txBox="1"/>
      </xdr:nvSpPr>
      <xdr:spPr>
        <a:xfrm>
          <a:off x="13080365" y="590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7" name="フローチャート: 判断 136"/>
        <xdr:cNvSpPr/>
      </xdr:nvSpPr>
      <xdr:spPr>
        <a:xfrm>
          <a:off x="13001625" y="5926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9" name="フローチャート: 判断 138"/>
        <xdr:cNvSpPr/>
      </xdr:nvSpPr>
      <xdr:spPr>
        <a:xfrm>
          <a:off x="1168844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0" name="フローチャート: 判断 139"/>
        <xdr:cNvSpPr/>
      </xdr:nvSpPr>
      <xdr:spPr>
        <a:xfrm>
          <a:off x="1101788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1" name="フローチャート: 判断 140"/>
        <xdr:cNvSpPr/>
      </xdr:nvSpPr>
      <xdr:spPr>
        <a:xfrm>
          <a:off x="10347325" y="58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60967</xdr:rowOff>
    </xdr:from>
    <xdr:to>
      <xdr:col>76</xdr:col>
      <xdr:colOff>73025</xdr:colOff>
      <xdr:row>29</xdr:row>
      <xdr:rowOff>162567</xdr:rowOff>
    </xdr:to>
    <xdr:sp macro="" textlink="">
      <xdr:nvSpPr>
        <xdr:cNvPr id="147" name="楕円 146"/>
        <xdr:cNvSpPr/>
      </xdr:nvSpPr>
      <xdr:spPr>
        <a:xfrm>
          <a:off x="13001625" y="5676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83844</xdr:rowOff>
    </xdr:from>
    <xdr:ext cx="469744" cy="259045"/>
    <xdr:sp macro="" textlink="">
      <xdr:nvSpPr>
        <xdr:cNvPr id="148" name="債務償還比率該当値テキスト"/>
        <xdr:cNvSpPr txBox="1"/>
      </xdr:nvSpPr>
      <xdr:spPr>
        <a:xfrm>
          <a:off x="13080365" y="55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64445</xdr:rowOff>
    </xdr:from>
    <xdr:to>
      <xdr:col>72</xdr:col>
      <xdr:colOff>123825</xdr:colOff>
      <xdr:row>29</xdr:row>
      <xdr:rowOff>166045</xdr:rowOff>
    </xdr:to>
    <xdr:sp macro="" textlink="">
      <xdr:nvSpPr>
        <xdr:cNvPr id="149" name="楕円 148"/>
        <xdr:cNvSpPr/>
      </xdr:nvSpPr>
      <xdr:spPr>
        <a:xfrm>
          <a:off x="12359005" y="56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111767</xdr:rowOff>
    </xdr:from>
    <xdr:to>
      <xdr:col>76</xdr:col>
      <xdr:colOff>22225</xdr:colOff>
      <xdr:row>29</xdr:row>
      <xdr:rowOff>115245</xdr:rowOff>
    </xdr:to>
    <xdr:cxnSp macro="">
      <xdr:nvCxnSpPr>
        <xdr:cNvPr id="150" name="直線コネクタ 149"/>
        <xdr:cNvCxnSpPr/>
      </xdr:nvCxnSpPr>
      <xdr:spPr>
        <a:xfrm flipV="1">
          <a:off x="12409805" y="5727707"/>
          <a:ext cx="61976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85196</xdr:rowOff>
    </xdr:from>
    <xdr:to>
      <xdr:col>68</xdr:col>
      <xdr:colOff>123825</xdr:colOff>
      <xdr:row>30</xdr:row>
      <xdr:rowOff>15346</xdr:rowOff>
    </xdr:to>
    <xdr:sp macro="" textlink="">
      <xdr:nvSpPr>
        <xdr:cNvPr id="151" name="楕円 150"/>
        <xdr:cNvSpPr/>
      </xdr:nvSpPr>
      <xdr:spPr>
        <a:xfrm>
          <a:off x="11688445" y="5701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115245</xdr:rowOff>
    </xdr:from>
    <xdr:to>
      <xdr:col>72</xdr:col>
      <xdr:colOff>73025</xdr:colOff>
      <xdr:row>29</xdr:row>
      <xdr:rowOff>135996</xdr:rowOff>
    </xdr:to>
    <xdr:cxnSp macro="">
      <xdr:nvCxnSpPr>
        <xdr:cNvPr id="152" name="直線コネクタ 151"/>
        <xdr:cNvCxnSpPr/>
      </xdr:nvCxnSpPr>
      <xdr:spPr>
        <a:xfrm flipV="1">
          <a:off x="11739245" y="5731185"/>
          <a:ext cx="67056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65165</xdr:rowOff>
    </xdr:from>
    <xdr:to>
      <xdr:col>64</xdr:col>
      <xdr:colOff>123825</xdr:colOff>
      <xdr:row>29</xdr:row>
      <xdr:rowOff>166765</xdr:rowOff>
    </xdr:to>
    <xdr:sp macro="" textlink="">
      <xdr:nvSpPr>
        <xdr:cNvPr id="153" name="楕円 152"/>
        <xdr:cNvSpPr/>
      </xdr:nvSpPr>
      <xdr:spPr>
        <a:xfrm>
          <a:off x="11017885" y="56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115965</xdr:rowOff>
    </xdr:from>
    <xdr:to>
      <xdr:col>68</xdr:col>
      <xdr:colOff>73025</xdr:colOff>
      <xdr:row>29</xdr:row>
      <xdr:rowOff>135996</xdr:rowOff>
    </xdr:to>
    <xdr:cxnSp macro="">
      <xdr:nvCxnSpPr>
        <xdr:cNvPr id="154" name="直線コネクタ 153"/>
        <xdr:cNvCxnSpPr/>
      </xdr:nvCxnSpPr>
      <xdr:spPr>
        <a:xfrm>
          <a:off x="11068685" y="5731905"/>
          <a:ext cx="67056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59408</xdr:rowOff>
    </xdr:from>
    <xdr:to>
      <xdr:col>60</xdr:col>
      <xdr:colOff>123825</xdr:colOff>
      <xdr:row>29</xdr:row>
      <xdr:rowOff>161008</xdr:rowOff>
    </xdr:to>
    <xdr:sp macro="" textlink="">
      <xdr:nvSpPr>
        <xdr:cNvPr id="155" name="楕円 154"/>
        <xdr:cNvSpPr/>
      </xdr:nvSpPr>
      <xdr:spPr>
        <a:xfrm>
          <a:off x="10347325" y="56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110208</xdr:rowOff>
    </xdr:from>
    <xdr:to>
      <xdr:col>64</xdr:col>
      <xdr:colOff>73025</xdr:colOff>
      <xdr:row>29</xdr:row>
      <xdr:rowOff>115965</xdr:rowOff>
    </xdr:to>
    <xdr:cxnSp macro="">
      <xdr:nvCxnSpPr>
        <xdr:cNvPr id="156" name="直線コネクタ 155"/>
        <xdr:cNvCxnSpPr/>
      </xdr:nvCxnSpPr>
      <xdr:spPr>
        <a:xfrm>
          <a:off x="10398125" y="5726148"/>
          <a:ext cx="67056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7" name="n_1aveValue債務償還比率"/>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8" name="n_2aveValue債務償還比率"/>
        <xdr:cNvSpPr txBox="1"/>
      </xdr:nvSpPr>
      <xdr:spPr>
        <a:xfrm>
          <a:off x="1152723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9" name="n_3aveValue債務償還比率"/>
        <xdr:cNvSpPr txBox="1"/>
      </xdr:nvSpPr>
      <xdr:spPr>
        <a:xfrm>
          <a:off x="1085667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0" name="n_4aveValue債務償還比率"/>
        <xdr:cNvSpPr txBox="1"/>
      </xdr:nvSpPr>
      <xdr:spPr>
        <a:xfrm>
          <a:off x="10186112" y="59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11122</xdr:rowOff>
    </xdr:from>
    <xdr:ext cx="469744" cy="259045"/>
    <xdr:sp macro="" textlink="">
      <xdr:nvSpPr>
        <xdr:cNvPr id="161" name="n_1mainValue債務償還比率"/>
        <xdr:cNvSpPr txBox="1"/>
      </xdr:nvSpPr>
      <xdr:spPr>
        <a:xfrm>
          <a:off x="12185092" y="54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31873</xdr:rowOff>
    </xdr:from>
    <xdr:ext cx="469744" cy="259045"/>
    <xdr:sp macro="" textlink="">
      <xdr:nvSpPr>
        <xdr:cNvPr id="162" name="n_2mainValue債務償還比率"/>
        <xdr:cNvSpPr txBox="1"/>
      </xdr:nvSpPr>
      <xdr:spPr>
        <a:xfrm>
          <a:off x="11527232" y="548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11842</xdr:rowOff>
    </xdr:from>
    <xdr:ext cx="469744" cy="259045"/>
    <xdr:sp macro="" textlink="">
      <xdr:nvSpPr>
        <xdr:cNvPr id="163" name="n_3mainValue債務償還比率"/>
        <xdr:cNvSpPr txBox="1"/>
      </xdr:nvSpPr>
      <xdr:spPr>
        <a:xfrm>
          <a:off x="10856672" y="54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6085</xdr:rowOff>
    </xdr:from>
    <xdr:ext cx="469744" cy="259045"/>
    <xdr:sp macro="" textlink="">
      <xdr:nvSpPr>
        <xdr:cNvPr id="164" name="n_4mainValue債務償還比率"/>
        <xdr:cNvSpPr txBox="1"/>
      </xdr:nvSpPr>
      <xdr:spPr>
        <a:xfrm>
          <a:off x="10186112" y="54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086225" y="580263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12496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03606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3121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5146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7399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965200" y="632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03606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xdr:cNvSpPr txBox="1"/>
      </xdr:nvSpPr>
      <xdr:spPr>
        <a:xfrm>
          <a:off x="412496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312160" y="643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144780</xdr:rowOff>
    </xdr:to>
    <xdr:cxnSp macro="">
      <xdr:nvCxnSpPr>
        <xdr:cNvPr id="76" name="直線コネクタ 75"/>
        <xdr:cNvCxnSpPr/>
      </xdr:nvCxnSpPr>
      <xdr:spPr>
        <a:xfrm>
          <a:off x="3355340" y="648843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xdr:cNvSpPr/>
      </xdr:nvSpPr>
      <xdr:spPr>
        <a:xfrm>
          <a:off x="25146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118110</xdr:rowOff>
    </xdr:to>
    <xdr:cxnSp macro="">
      <xdr:nvCxnSpPr>
        <xdr:cNvPr id="78" name="直線コネクタ 77"/>
        <xdr:cNvCxnSpPr/>
      </xdr:nvCxnSpPr>
      <xdr:spPr>
        <a:xfrm>
          <a:off x="2565400" y="646557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17780</xdr:rowOff>
    </xdr:from>
    <xdr:to>
      <xdr:col>10</xdr:col>
      <xdr:colOff>165100</xdr:colOff>
      <xdr:row>38</xdr:row>
      <xdr:rowOff>119380</xdr:rowOff>
    </xdr:to>
    <xdr:sp macro="" textlink="">
      <xdr:nvSpPr>
        <xdr:cNvPr id="79" name="楕円 78"/>
        <xdr:cNvSpPr/>
      </xdr:nvSpPr>
      <xdr:spPr>
        <a:xfrm>
          <a:off x="17399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95250</xdr:rowOff>
    </xdr:to>
    <xdr:cxnSp macro="">
      <xdr:nvCxnSpPr>
        <xdr:cNvPr id="80" name="直線コネクタ 79"/>
        <xdr:cNvCxnSpPr/>
      </xdr:nvCxnSpPr>
      <xdr:spPr>
        <a:xfrm>
          <a:off x="1790700" y="64389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81" name="楕円 80"/>
        <xdr:cNvSpPr/>
      </xdr:nvSpPr>
      <xdr:spPr>
        <a:xfrm>
          <a:off x="965200" y="636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43815</xdr:rowOff>
    </xdr:from>
    <xdr:to>
      <xdr:col>10</xdr:col>
      <xdr:colOff>114300</xdr:colOff>
      <xdr:row>38</xdr:row>
      <xdr:rowOff>68580</xdr:rowOff>
    </xdr:to>
    <xdr:cxnSp macro="">
      <xdr:nvCxnSpPr>
        <xdr:cNvPr id="82" name="直線コネクタ 81"/>
        <xdr:cNvCxnSpPr/>
      </xdr:nvCxnSpPr>
      <xdr:spPr>
        <a:xfrm>
          <a:off x="1008380" y="641413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17056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3857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6110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xdr:cNvSpPr txBox="1"/>
      </xdr:nvSpPr>
      <xdr:spPr>
        <a:xfrm>
          <a:off x="8363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xdr:cNvSpPr txBox="1"/>
      </xdr:nvSpPr>
      <xdr:spPr>
        <a:xfrm>
          <a:off x="317056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xdr:cNvSpPr txBox="1"/>
      </xdr:nvSpPr>
      <xdr:spPr>
        <a:xfrm>
          <a:off x="238570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9" name="n_3mainValue【道路】&#10;有形固定資産減価償却率"/>
        <xdr:cNvSpPr txBox="1"/>
      </xdr:nvSpPr>
      <xdr:spPr>
        <a:xfrm>
          <a:off x="16110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90" name="n_4mainValue【道路】&#10;有形固定資産減価償却率"/>
        <xdr:cNvSpPr txBox="1"/>
      </xdr:nvSpPr>
      <xdr:spPr>
        <a:xfrm>
          <a:off x="83630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9219565" y="5683621"/>
          <a:ext cx="0" cy="131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9258300"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9154160" y="699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9258300" y="54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9154160" y="5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9258300" y="6667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9192260" y="6812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8445500" y="68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7670800" y="6825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6873240" y="6833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098540" y="6828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145872</xdr:rowOff>
    </xdr:from>
    <xdr:to>
      <xdr:col>55</xdr:col>
      <xdr:colOff>50800</xdr:colOff>
      <xdr:row>41</xdr:row>
      <xdr:rowOff>76022</xdr:rowOff>
    </xdr:to>
    <xdr:sp macro="" textlink="">
      <xdr:nvSpPr>
        <xdr:cNvPr id="128" name="楕円 127"/>
        <xdr:cNvSpPr/>
      </xdr:nvSpPr>
      <xdr:spPr>
        <a:xfrm>
          <a:off x="9192260" y="6851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xdr:cNvSpPr txBox="1"/>
      </xdr:nvSpPr>
      <xdr:spPr>
        <a:xfrm>
          <a:off x="9258300" y="67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146398</xdr:rowOff>
    </xdr:from>
    <xdr:to>
      <xdr:col>50</xdr:col>
      <xdr:colOff>165100</xdr:colOff>
      <xdr:row>41</xdr:row>
      <xdr:rowOff>76548</xdr:rowOff>
    </xdr:to>
    <xdr:sp macro="" textlink="">
      <xdr:nvSpPr>
        <xdr:cNvPr id="130" name="楕円 129"/>
        <xdr:cNvSpPr/>
      </xdr:nvSpPr>
      <xdr:spPr>
        <a:xfrm>
          <a:off x="8445500" y="6851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25222</xdr:rowOff>
    </xdr:from>
    <xdr:to>
      <xdr:col>55</xdr:col>
      <xdr:colOff>0</xdr:colOff>
      <xdr:row>41</xdr:row>
      <xdr:rowOff>25748</xdr:rowOff>
    </xdr:to>
    <xdr:cxnSp macro="">
      <xdr:nvCxnSpPr>
        <xdr:cNvPr id="131" name="直線コネクタ 130"/>
        <xdr:cNvCxnSpPr/>
      </xdr:nvCxnSpPr>
      <xdr:spPr>
        <a:xfrm flipV="1">
          <a:off x="8496300" y="6898462"/>
          <a:ext cx="7239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146901</xdr:rowOff>
    </xdr:from>
    <xdr:to>
      <xdr:col>46</xdr:col>
      <xdr:colOff>38100</xdr:colOff>
      <xdr:row>41</xdr:row>
      <xdr:rowOff>77051</xdr:rowOff>
    </xdr:to>
    <xdr:sp macro="" textlink="">
      <xdr:nvSpPr>
        <xdr:cNvPr id="132" name="楕円 131"/>
        <xdr:cNvSpPr/>
      </xdr:nvSpPr>
      <xdr:spPr>
        <a:xfrm>
          <a:off x="7670800" y="6852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25748</xdr:rowOff>
    </xdr:from>
    <xdr:to>
      <xdr:col>50</xdr:col>
      <xdr:colOff>114300</xdr:colOff>
      <xdr:row>41</xdr:row>
      <xdr:rowOff>26251</xdr:rowOff>
    </xdr:to>
    <xdr:cxnSp macro="">
      <xdr:nvCxnSpPr>
        <xdr:cNvPr id="133" name="直線コネクタ 132"/>
        <xdr:cNvCxnSpPr/>
      </xdr:nvCxnSpPr>
      <xdr:spPr>
        <a:xfrm flipV="1">
          <a:off x="7713980" y="6898988"/>
          <a:ext cx="78232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147404</xdr:rowOff>
    </xdr:from>
    <xdr:to>
      <xdr:col>41</xdr:col>
      <xdr:colOff>101600</xdr:colOff>
      <xdr:row>41</xdr:row>
      <xdr:rowOff>77554</xdr:rowOff>
    </xdr:to>
    <xdr:sp macro="" textlink="">
      <xdr:nvSpPr>
        <xdr:cNvPr id="134" name="楕円 133"/>
        <xdr:cNvSpPr/>
      </xdr:nvSpPr>
      <xdr:spPr>
        <a:xfrm>
          <a:off x="6873240" y="685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26251</xdr:rowOff>
    </xdr:from>
    <xdr:to>
      <xdr:col>45</xdr:col>
      <xdr:colOff>177800</xdr:colOff>
      <xdr:row>41</xdr:row>
      <xdr:rowOff>26754</xdr:rowOff>
    </xdr:to>
    <xdr:cxnSp macro="">
      <xdr:nvCxnSpPr>
        <xdr:cNvPr id="135" name="直線コネクタ 134"/>
        <xdr:cNvCxnSpPr/>
      </xdr:nvCxnSpPr>
      <xdr:spPr>
        <a:xfrm flipV="1">
          <a:off x="6924040" y="6899491"/>
          <a:ext cx="78994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147998</xdr:rowOff>
    </xdr:from>
    <xdr:to>
      <xdr:col>36</xdr:col>
      <xdr:colOff>165100</xdr:colOff>
      <xdr:row>41</xdr:row>
      <xdr:rowOff>78148</xdr:rowOff>
    </xdr:to>
    <xdr:sp macro="" textlink="">
      <xdr:nvSpPr>
        <xdr:cNvPr id="136" name="楕円 135"/>
        <xdr:cNvSpPr/>
      </xdr:nvSpPr>
      <xdr:spPr>
        <a:xfrm>
          <a:off x="6098540" y="6853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26754</xdr:rowOff>
    </xdr:from>
    <xdr:to>
      <xdr:col>41</xdr:col>
      <xdr:colOff>50800</xdr:colOff>
      <xdr:row>41</xdr:row>
      <xdr:rowOff>27348</xdr:rowOff>
    </xdr:to>
    <xdr:cxnSp macro="">
      <xdr:nvCxnSpPr>
        <xdr:cNvPr id="137" name="直線コネクタ 136"/>
        <xdr:cNvCxnSpPr/>
      </xdr:nvCxnSpPr>
      <xdr:spPr>
        <a:xfrm flipV="1">
          <a:off x="6149340" y="6899994"/>
          <a:ext cx="7747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8271587" y="6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7509587" y="660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6712027" y="66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5937327" y="66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67675</xdr:rowOff>
    </xdr:from>
    <xdr:ext cx="469744" cy="259045"/>
    <xdr:sp macro="" textlink="">
      <xdr:nvSpPr>
        <xdr:cNvPr id="142" name="n_1mainValue【道路】&#10;一人当たり延長"/>
        <xdr:cNvSpPr txBox="1"/>
      </xdr:nvSpPr>
      <xdr:spPr>
        <a:xfrm>
          <a:off x="8271587" y="69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68178</xdr:rowOff>
    </xdr:from>
    <xdr:ext cx="469744" cy="259045"/>
    <xdr:sp macro="" textlink="">
      <xdr:nvSpPr>
        <xdr:cNvPr id="143" name="n_2mainValue【道路】&#10;一人当たり延長"/>
        <xdr:cNvSpPr txBox="1"/>
      </xdr:nvSpPr>
      <xdr:spPr>
        <a:xfrm>
          <a:off x="7509587" y="69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68681</xdr:rowOff>
    </xdr:from>
    <xdr:ext cx="469744" cy="259045"/>
    <xdr:sp macro="" textlink="">
      <xdr:nvSpPr>
        <xdr:cNvPr id="144" name="n_3mainValue【道路】&#10;一人当たり延長"/>
        <xdr:cNvSpPr txBox="1"/>
      </xdr:nvSpPr>
      <xdr:spPr>
        <a:xfrm>
          <a:off x="6712027" y="69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69275</xdr:rowOff>
    </xdr:from>
    <xdr:ext cx="469744" cy="259045"/>
    <xdr:sp macro="" textlink="">
      <xdr:nvSpPr>
        <xdr:cNvPr id="145" name="n_4mainValue【道路】&#10;一人当たり延長"/>
        <xdr:cNvSpPr txBox="1"/>
      </xdr:nvSpPr>
      <xdr:spPr>
        <a:xfrm>
          <a:off x="5937327" y="69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086225" y="9454787"/>
          <a:ext cx="0" cy="117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12496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02082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124960" y="923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020820" y="945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12496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036060" y="10149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312160" y="1014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5146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7399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96520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7" name="楕円 186"/>
        <xdr:cNvSpPr/>
      </xdr:nvSpPr>
      <xdr:spPr>
        <a:xfrm>
          <a:off x="4036060" y="1021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88" name="【橋りょう・トンネル】&#10;有形固定資産減価償却率該当値テキスト"/>
        <xdr:cNvSpPr txBox="1"/>
      </xdr:nvSpPr>
      <xdr:spPr>
        <a:xfrm>
          <a:off x="4124960"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9" name="楕円 188"/>
        <xdr:cNvSpPr/>
      </xdr:nvSpPr>
      <xdr:spPr>
        <a:xfrm>
          <a:off x="3312160" y="10193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39188</xdr:rowOff>
    </xdr:to>
    <xdr:cxnSp macro="">
      <xdr:nvCxnSpPr>
        <xdr:cNvPr id="190" name="直線コネクタ 189"/>
        <xdr:cNvCxnSpPr/>
      </xdr:nvCxnSpPr>
      <xdr:spPr>
        <a:xfrm>
          <a:off x="3355340" y="10240736"/>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91" name="楕円 190"/>
        <xdr:cNvSpPr/>
      </xdr:nvSpPr>
      <xdr:spPr>
        <a:xfrm>
          <a:off x="251460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14696</xdr:rowOff>
    </xdr:to>
    <xdr:cxnSp macro="">
      <xdr:nvCxnSpPr>
        <xdr:cNvPr id="192" name="直線コネクタ 191"/>
        <xdr:cNvCxnSpPr/>
      </xdr:nvCxnSpPr>
      <xdr:spPr>
        <a:xfrm>
          <a:off x="2565400" y="10228217"/>
          <a:ext cx="78994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3" name="楕円 192"/>
        <xdr:cNvSpPr/>
      </xdr:nvSpPr>
      <xdr:spPr>
        <a:xfrm>
          <a:off x="1739900" y="1015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169817</xdr:rowOff>
    </xdr:to>
    <xdr:cxnSp macro="">
      <xdr:nvCxnSpPr>
        <xdr:cNvPr id="194" name="直線コネクタ 193"/>
        <xdr:cNvCxnSpPr/>
      </xdr:nvCxnSpPr>
      <xdr:spPr>
        <a:xfrm>
          <a:off x="1790700" y="1020372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5" name="楕円 194"/>
        <xdr:cNvSpPr/>
      </xdr:nvSpPr>
      <xdr:spPr>
        <a:xfrm>
          <a:off x="965200" y="10130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145324</xdr:rowOff>
    </xdr:to>
    <xdr:cxnSp macro="">
      <xdr:nvCxnSpPr>
        <xdr:cNvPr id="196" name="直線コネクタ 195"/>
        <xdr:cNvCxnSpPr/>
      </xdr:nvCxnSpPr>
      <xdr:spPr>
        <a:xfrm>
          <a:off x="1008380" y="10180865"/>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17056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3857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6110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83630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1" name="n_1mainValue【橋りょう・トンネル】&#10;有形固定資産減価償却率"/>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2" name="n_2mainValue【橋りょう・トンネル】&#10;有形固定資産減価償却率"/>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mainValue【橋りょう・トンネル】&#10;有形固定資産減価償却率"/>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4" name="n_4mainValue【橋りょう・トンネル】&#10;有形固定資産減価償却率"/>
        <xdr:cNvSpPr txBox="1"/>
      </xdr:nvSpPr>
      <xdr:spPr>
        <a:xfrm>
          <a:off x="8363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9219565" y="9416926"/>
          <a:ext cx="0" cy="138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9258300" y="1080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9154160" y="1080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9258300" y="91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9154160" y="9416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9258300" y="10243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9192260" y="103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844550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7670800" y="10417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68732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098540" y="1039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169513</xdr:rowOff>
    </xdr:from>
    <xdr:to>
      <xdr:col>55</xdr:col>
      <xdr:colOff>50800</xdr:colOff>
      <xdr:row>63</xdr:row>
      <xdr:rowOff>99663</xdr:rowOff>
    </xdr:to>
    <xdr:sp macro="" textlink="">
      <xdr:nvSpPr>
        <xdr:cNvPr id="244" name="楕円 243"/>
        <xdr:cNvSpPr/>
      </xdr:nvSpPr>
      <xdr:spPr>
        <a:xfrm>
          <a:off x="9192260" y="10563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147940</xdr:rowOff>
    </xdr:from>
    <xdr:ext cx="534377" cy="259045"/>
    <xdr:sp macro="" textlink="">
      <xdr:nvSpPr>
        <xdr:cNvPr id="245" name="【橋りょう・トンネル】&#10;一人当たり有形固定資産（償却資産）額該当値テキスト"/>
        <xdr:cNvSpPr txBox="1"/>
      </xdr:nvSpPr>
      <xdr:spPr>
        <a:xfrm>
          <a:off x="9258300" y="105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170755</xdr:rowOff>
    </xdr:from>
    <xdr:to>
      <xdr:col>50</xdr:col>
      <xdr:colOff>165100</xdr:colOff>
      <xdr:row>63</xdr:row>
      <xdr:rowOff>100905</xdr:rowOff>
    </xdr:to>
    <xdr:sp macro="" textlink="">
      <xdr:nvSpPr>
        <xdr:cNvPr id="246" name="楕円 245"/>
        <xdr:cNvSpPr/>
      </xdr:nvSpPr>
      <xdr:spPr>
        <a:xfrm>
          <a:off x="8445500" y="1056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48863</xdr:rowOff>
    </xdr:from>
    <xdr:to>
      <xdr:col>55</xdr:col>
      <xdr:colOff>0</xdr:colOff>
      <xdr:row>63</xdr:row>
      <xdr:rowOff>50105</xdr:rowOff>
    </xdr:to>
    <xdr:cxnSp macro="">
      <xdr:nvCxnSpPr>
        <xdr:cNvPr id="247" name="直線コネクタ 246"/>
        <xdr:cNvCxnSpPr/>
      </xdr:nvCxnSpPr>
      <xdr:spPr>
        <a:xfrm flipV="1">
          <a:off x="8496300" y="10610183"/>
          <a:ext cx="7239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171224</xdr:rowOff>
    </xdr:from>
    <xdr:to>
      <xdr:col>46</xdr:col>
      <xdr:colOff>38100</xdr:colOff>
      <xdr:row>63</xdr:row>
      <xdr:rowOff>101374</xdr:rowOff>
    </xdr:to>
    <xdr:sp macro="" textlink="">
      <xdr:nvSpPr>
        <xdr:cNvPr id="248" name="楕円 247"/>
        <xdr:cNvSpPr/>
      </xdr:nvSpPr>
      <xdr:spPr>
        <a:xfrm>
          <a:off x="7670800" y="1056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50105</xdr:rowOff>
    </xdr:from>
    <xdr:to>
      <xdr:col>50</xdr:col>
      <xdr:colOff>114300</xdr:colOff>
      <xdr:row>63</xdr:row>
      <xdr:rowOff>50574</xdr:rowOff>
    </xdr:to>
    <xdr:cxnSp macro="">
      <xdr:nvCxnSpPr>
        <xdr:cNvPr id="249" name="直線コネクタ 248"/>
        <xdr:cNvCxnSpPr/>
      </xdr:nvCxnSpPr>
      <xdr:spPr>
        <a:xfrm flipV="1">
          <a:off x="7713980" y="10611425"/>
          <a:ext cx="78232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1134</xdr:rowOff>
    </xdr:from>
    <xdr:to>
      <xdr:col>41</xdr:col>
      <xdr:colOff>101600</xdr:colOff>
      <xdr:row>63</xdr:row>
      <xdr:rowOff>102734</xdr:rowOff>
    </xdr:to>
    <xdr:sp macro="" textlink="">
      <xdr:nvSpPr>
        <xdr:cNvPr id="250" name="楕円 249"/>
        <xdr:cNvSpPr/>
      </xdr:nvSpPr>
      <xdr:spPr>
        <a:xfrm>
          <a:off x="6873240" y="10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50574</xdr:rowOff>
    </xdr:from>
    <xdr:to>
      <xdr:col>45</xdr:col>
      <xdr:colOff>177800</xdr:colOff>
      <xdr:row>63</xdr:row>
      <xdr:rowOff>51934</xdr:rowOff>
    </xdr:to>
    <xdr:cxnSp macro="">
      <xdr:nvCxnSpPr>
        <xdr:cNvPr id="251" name="直線コネクタ 250"/>
        <xdr:cNvCxnSpPr/>
      </xdr:nvCxnSpPr>
      <xdr:spPr>
        <a:xfrm flipV="1">
          <a:off x="6924040" y="10611894"/>
          <a:ext cx="78994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2586</xdr:rowOff>
    </xdr:from>
    <xdr:to>
      <xdr:col>36</xdr:col>
      <xdr:colOff>165100</xdr:colOff>
      <xdr:row>63</xdr:row>
      <xdr:rowOff>104186</xdr:rowOff>
    </xdr:to>
    <xdr:sp macro="" textlink="">
      <xdr:nvSpPr>
        <xdr:cNvPr id="252" name="楕円 251"/>
        <xdr:cNvSpPr/>
      </xdr:nvSpPr>
      <xdr:spPr>
        <a:xfrm>
          <a:off x="6098540" y="105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51934</xdr:rowOff>
    </xdr:from>
    <xdr:to>
      <xdr:col>41</xdr:col>
      <xdr:colOff>50800</xdr:colOff>
      <xdr:row>63</xdr:row>
      <xdr:rowOff>53386</xdr:rowOff>
    </xdr:to>
    <xdr:cxnSp macro="">
      <xdr:nvCxnSpPr>
        <xdr:cNvPr id="253" name="直線コネクタ 252"/>
        <xdr:cNvCxnSpPr/>
      </xdr:nvCxnSpPr>
      <xdr:spPr>
        <a:xfrm flipV="1">
          <a:off x="6149340" y="10613254"/>
          <a:ext cx="7747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823927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7477271" y="101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6702571" y="101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5905011" y="101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92032</xdr:rowOff>
    </xdr:from>
    <xdr:ext cx="534377" cy="259045"/>
    <xdr:sp macro="" textlink="">
      <xdr:nvSpPr>
        <xdr:cNvPr id="258" name="n_1mainValue【橋りょう・トンネル】&#10;一人当たり有形固定資産（償却資産）額"/>
        <xdr:cNvSpPr txBox="1"/>
      </xdr:nvSpPr>
      <xdr:spPr>
        <a:xfrm>
          <a:off x="8239271" y="106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92501</xdr:rowOff>
    </xdr:from>
    <xdr:ext cx="534377" cy="259045"/>
    <xdr:sp macro="" textlink="">
      <xdr:nvSpPr>
        <xdr:cNvPr id="259" name="n_2mainValue【橋りょう・トンネル】&#10;一人当たり有形固定資産（償却資産）額"/>
        <xdr:cNvSpPr txBox="1"/>
      </xdr:nvSpPr>
      <xdr:spPr>
        <a:xfrm>
          <a:off x="7477271" y="106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93861</xdr:rowOff>
    </xdr:from>
    <xdr:ext cx="534377" cy="259045"/>
    <xdr:sp macro="" textlink="">
      <xdr:nvSpPr>
        <xdr:cNvPr id="260" name="n_3mainValue【橋りょう・トンネル】&#10;一人当たり有形固定資産（償却資産）額"/>
        <xdr:cNvSpPr txBox="1"/>
      </xdr:nvSpPr>
      <xdr:spPr>
        <a:xfrm>
          <a:off x="6702571" y="106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95313</xdr:rowOff>
    </xdr:from>
    <xdr:ext cx="534377" cy="259045"/>
    <xdr:sp macro="" textlink="">
      <xdr:nvSpPr>
        <xdr:cNvPr id="261" name="n_4mainValue【橋りょう・トンネル】&#10;一人当たり有形固定資産（償却資産）額"/>
        <xdr:cNvSpPr txBox="1"/>
      </xdr:nvSpPr>
      <xdr:spPr>
        <a:xfrm>
          <a:off x="5905011" y="106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086225" y="129654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12496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020820" y="1456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124960" y="1274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02082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124960" y="1388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03606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312160" y="13878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2" name="楕円 301"/>
        <xdr:cNvSpPr/>
      </xdr:nvSpPr>
      <xdr:spPr>
        <a:xfrm>
          <a:off x="403606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3" name="【公営住宅】&#10;有形固定資産減価償却率該当値テキスト"/>
        <xdr:cNvSpPr txBox="1"/>
      </xdr:nvSpPr>
      <xdr:spPr>
        <a:xfrm>
          <a:off x="4124960"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4" name="楕円 303"/>
        <xdr:cNvSpPr/>
      </xdr:nvSpPr>
      <xdr:spPr>
        <a:xfrm>
          <a:off x="33121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95250</xdr:rowOff>
    </xdr:to>
    <xdr:cxnSp macro="">
      <xdr:nvCxnSpPr>
        <xdr:cNvPr id="305" name="直線コネクタ 304"/>
        <xdr:cNvCxnSpPr/>
      </xdr:nvCxnSpPr>
      <xdr:spPr>
        <a:xfrm>
          <a:off x="3355340" y="1378458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06" name="楕円 305"/>
        <xdr:cNvSpPr/>
      </xdr:nvSpPr>
      <xdr:spPr>
        <a:xfrm>
          <a:off x="251460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38100</xdr:rowOff>
    </xdr:to>
    <xdr:cxnSp macro="">
      <xdr:nvCxnSpPr>
        <xdr:cNvPr id="307" name="直線コネクタ 306"/>
        <xdr:cNvCxnSpPr/>
      </xdr:nvCxnSpPr>
      <xdr:spPr>
        <a:xfrm>
          <a:off x="2565400" y="1373886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08" name="楕円 307"/>
        <xdr:cNvSpPr/>
      </xdr:nvSpPr>
      <xdr:spPr>
        <a:xfrm>
          <a:off x="1739900" y="136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160020</xdr:rowOff>
    </xdr:to>
    <xdr:cxnSp macro="">
      <xdr:nvCxnSpPr>
        <xdr:cNvPr id="309" name="直線コネクタ 308"/>
        <xdr:cNvCxnSpPr/>
      </xdr:nvCxnSpPr>
      <xdr:spPr>
        <a:xfrm>
          <a:off x="1790700" y="13689329"/>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0" name="楕円 309"/>
        <xdr:cNvSpPr/>
      </xdr:nvSpPr>
      <xdr:spPr>
        <a:xfrm>
          <a:off x="965200" y="1356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110489</xdr:rowOff>
    </xdr:to>
    <xdr:cxnSp macro="">
      <xdr:nvCxnSpPr>
        <xdr:cNvPr id="311" name="直線コネクタ 310"/>
        <xdr:cNvCxnSpPr/>
      </xdr:nvCxnSpPr>
      <xdr:spPr>
        <a:xfrm>
          <a:off x="1008380" y="13616940"/>
          <a:ext cx="78232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16" name="n_1mainValue【公営住宅】&#10;有形固定資産減価償却率"/>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17" name="n_2mainValue【公営住宅】&#10;有形固定資産減価償却率"/>
        <xdr:cNvSpPr txBox="1"/>
      </xdr:nvSpPr>
      <xdr:spPr>
        <a:xfrm>
          <a:off x="23857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18" name="n_3mainValue【公営住宅】&#10;有形固定資産減価償却率"/>
        <xdr:cNvSpPr txBox="1"/>
      </xdr:nvSpPr>
      <xdr:spPr>
        <a:xfrm>
          <a:off x="16110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mainValue【公営住宅】&#10;有形固定資産減価償却率"/>
        <xdr:cNvSpPr txBox="1"/>
      </xdr:nvSpPr>
      <xdr:spPr>
        <a:xfrm>
          <a:off x="8363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9219565" y="13278612"/>
          <a:ext cx="0" cy="124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9258300"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9154160" y="13278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92583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844550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7670800" y="13921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09854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156463</xdr:rowOff>
    </xdr:from>
    <xdr:to>
      <xdr:col>55</xdr:col>
      <xdr:colOff>50800</xdr:colOff>
      <xdr:row>83</xdr:row>
      <xdr:rowOff>86613</xdr:rowOff>
    </xdr:to>
    <xdr:sp macro="" textlink="">
      <xdr:nvSpPr>
        <xdr:cNvPr id="359" name="楕円 358"/>
        <xdr:cNvSpPr/>
      </xdr:nvSpPr>
      <xdr:spPr>
        <a:xfrm>
          <a:off x="9192260" y="13902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7890</xdr:rowOff>
    </xdr:from>
    <xdr:ext cx="469744" cy="259045"/>
    <xdr:sp macro="" textlink="">
      <xdr:nvSpPr>
        <xdr:cNvPr id="360" name="【公営住宅】&#10;一人当たり面積該当値テキスト"/>
        <xdr:cNvSpPr txBox="1"/>
      </xdr:nvSpPr>
      <xdr:spPr>
        <a:xfrm>
          <a:off x="9258300" y="1375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152654</xdr:rowOff>
    </xdr:from>
    <xdr:to>
      <xdr:col>50</xdr:col>
      <xdr:colOff>165100</xdr:colOff>
      <xdr:row>83</xdr:row>
      <xdr:rowOff>82804</xdr:rowOff>
    </xdr:to>
    <xdr:sp macro="" textlink="">
      <xdr:nvSpPr>
        <xdr:cNvPr id="361" name="楕円 360"/>
        <xdr:cNvSpPr/>
      </xdr:nvSpPr>
      <xdr:spPr>
        <a:xfrm>
          <a:off x="8445500" y="1389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32004</xdr:rowOff>
    </xdr:from>
    <xdr:to>
      <xdr:col>55</xdr:col>
      <xdr:colOff>0</xdr:colOff>
      <xdr:row>83</xdr:row>
      <xdr:rowOff>35813</xdr:rowOff>
    </xdr:to>
    <xdr:cxnSp macro="">
      <xdr:nvCxnSpPr>
        <xdr:cNvPr id="362" name="直線コネクタ 361"/>
        <xdr:cNvCxnSpPr/>
      </xdr:nvCxnSpPr>
      <xdr:spPr>
        <a:xfrm>
          <a:off x="8496300" y="13946124"/>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63" name="楕円 362"/>
        <xdr:cNvSpPr/>
      </xdr:nvSpPr>
      <xdr:spPr>
        <a:xfrm>
          <a:off x="767080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32004</xdr:rowOff>
    </xdr:from>
    <xdr:to>
      <xdr:col>50</xdr:col>
      <xdr:colOff>114300</xdr:colOff>
      <xdr:row>83</xdr:row>
      <xdr:rowOff>38100</xdr:rowOff>
    </xdr:to>
    <xdr:cxnSp macro="">
      <xdr:nvCxnSpPr>
        <xdr:cNvPr id="364" name="直線コネクタ 363"/>
        <xdr:cNvCxnSpPr/>
      </xdr:nvCxnSpPr>
      <xdr:spPr>
        <a:xfrm flipV="1">
          <a:off x="7713980" y="13946124"/>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165608</xdr:rowOff>
    </xdr:from>
    <xdr:to>
      <xdr:col>41</xdr:col>
      <xdr:colOff>101600</xdr:colOff>
      <xdr:row>83</xdr:row>
      <xdr:rowOff>95758</xdr:rowOff>
    </xdr:to>
    <xdr:sp macro="" textlink="">
      <xdr:nvSpPr>
        <xdr:cNvPr id="365" name="楕円 364"/>
        <xdr:cNvSpPr/>
      </xdr:nvSpPr>
      <xdr:spPr>
        <a:xfrm>
          <a:off x="6873240" y="1391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44958</xdr:rowOff>
    </xdr:to>
    <xdr:cxnSp macro="">
      <xdr:nvCxnSpPr>
        <xdr:cNvPr id="366" name="直線コネクタ 365"/>
        <xdr:cNvCxnSpPr/>
      </xdr:nvCxnSpPr>
      <xdr:spPr>
        <a:xfrm flipV="1">
          <a:off x="6924040" y="13952220"/>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154939</xdr:rowOff>
    </xdr:from>
    <xdr:to>
      <xdr:col>36</xdr:col>
      <xdr:colOff>165100</xdr:colOff>
      <xdr:row>83</xdr:row>
      <xdr:rowOff>85089</xdr:rowOff>
    </xdr:to>
    <xdr:sp macro="" textlink="">
      <xdr:nvSpPr>
        <xdr:cNvPr id="367" name="楕円 366"/>
        <xdr:cNvSpPr/>
      </xdr:nvSpPr>
      <xdr:spPr>
        <a:xfrm>
          <a:off x="609854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34289</xdr:rowOff>
    </xdr:from>
    <xdr:to>
      <xdr:col>41</xdr:col>
      <xdr:colOff>50800</xdr:colOff>
      <xdr:row>83</xdr:row>
      <xdr:rowOff>44958</xdr:rowOff>
    </xdr:to>
    <xdr:cxnSp macro="">
      <xdr:nvCxnSpPr>
        <xdr:cNvPr id="368" name="直線コネクタ 367"/>
        <xdr:cNvCxnSpPr/>
      </xdr:nvCxnSpPr>
      <xdr:spPr>
        <a:xfrm>
          <a:off x="6149340" y="13948409"/>
          <a:ext cx="7747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8271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xdr:cNvSpPr txBox="1"/>
      </xdr:nvSpPr>
      <xdr:spPr>
        <a:xfrm>
          <a:off x="7509587" y="140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67120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5937327" y="140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99331</xdr:rowOff>
    </xdr:from>
    <xdr:ext cx="469744" cy="259045"/>
    <xdr:sp macro="" textlink="">
      <xdr:nvSpPr>
        <xdr:cNvPr id="373" name="n_1mainValue【公営住宅】&#10;一人当たり面積"/>
        <xdr:cNvSpPr txBox="1"/>
      </xdr:nvSpPr>
      <xdr:spPr>
        <a:xfrm>
          <a:off x="8271587" y="136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74" name="n_2mainValue【公営住宅】&#10;一人当たり面積"/>
        <xdr:cNvSpPr txBox="1"/>
      </xdr:nvSpPr>
      <xdr:spPr>
        <a:xfrm>
          <a:off x="750958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375" name="n_3mainValue【公営住宅】&#10;一人当たり面積"/>
        <xdr:cNvSpPr txBox="1"/>
      </xdr:nvSpPr>
      <xdr:spPr>
        <a:xfrm>
          <a:off x="67120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101616</xdr:rowOff>
    </xdr:from>
    <xdr:ext cx="469744" cy="259045"/>
    <xdr:sp macro="" textlink="">
      <xdr:nvSpPr>
        <xdr:cNvPr id="376" name="n_4mainValue【公営住宅】&#10;一人当たり面積"/>
        <xdr:cNvSpPr txBox="1"/>
      </xdr:nvSpPr>
      <xdr:spPr>
        <a:xfrm>
          <a:off x="5937327"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086225" y="16876123"/>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12496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02082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124960" y="16655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02082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124960" y="1773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036060" y="17758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3121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5146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73990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965200" y="17388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418" name="楕円 417"/>
        <xdr:cNvSpPr/>
      </xdr:nvSpPr>
      <xdr:spPr>
        <a:xfrm>
          <a:off x="4036060" y="1752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110326</xdr:rowOff>
    </xdr:from>
    <xdr:ext cx="405111" cy="259045"/>
    <xdr:sp macro="" textlink="">
      <xdr:nvSpPr>
        <xdr:cNvPr id="419" name="【港湾・漁港】&#10;有形固定資産減価償却率該当値テキスト"/>
        <xdr:cNvSpPr txBox="1"/>
      </xdr:nvSpPr>
      <xdr:spPr>
        <a:xfrm>
          <a:off x="4124960" y="173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420" name="楕円 419"/>
        <xdr:cNvSpPr/>
      </xdr:nvSpPr>
      <xdr:spPr>
        <a:xfrm>
          <a:off x="3312160" y="17474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138249</xdr:rowOff>
    </xdr:to>
    <xdr:cxnSp macro="">
      <xdr:nvCxnSpPr>
        <xdr:cNvPr id="421" name="直線コネクタ 420"/>
        <xdr:cNvCxnSpPr/>
      </xdr:nvCxnSpPr>
      <xdr:spPr>
        <a:xfrm>
          <a:off x="3355340" y="17525455"/>
          <a:ext cx="73152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422" name="楕円 421"/>
        <xdr:cNvSpPr/>
      </xdr:nvSpPr>
      <xdr:spPr>
        <a:xfrm>
          <a:off x="2514600" y="1740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90895</xdr:rowOff>
    </xdr:to>
    <xdr:cxnSp macro="">
      <xdr:nvCxnSpPr>
        <xdr:cNvPr id="423" name="直線コネクタ 422"/>
        <xdr:cNvCxnSpPr/>
      </xdr:nvCxnSpPr>
      <xdr:spPr>
        <a:xfrm>
          <a:off x="2565400" y="17450344"/>
          <a:ext cx="7899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24" name="楕円 423"/>
        <xdr:cNvSpPr/>
      </xdr:nvSpPr>
      <xdr:spPr>
        <a:xfrm>
          <a:off x="1739900" y="17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117021</xdr:rowOff>
    </xdr:to>
    <xdr:cxnSp macro="">
      <xdr:nvCxnSpPr>
        <xdr:cNvPr id="425" name="直線コネクタ 424"/>
        <xdr:cNvCxnSpPr/>
      </xdr:nvCxnSpPr>
      <xdr:spPr>
        <a:xfrm flipV="1">
          <a:off x="1790700" y="17450344"/>
          <a:ext cx="7747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103777</xdr:rowOff>
    </xdr:from>
    <xdr:to>
      <xdr:col>6</xdr:col>
      <xdr:colOff>38100</xdr:colOff>
      <xdr:row>102</xdr:row>
      <xdr:rowOff>33927</xdr:rowOff>
    </xdr:to>
    <xdr:sp macro="" textlink="">
      <xdr:nvSpPr>
        <xdr:cNvPr id="426" name="楕円 425"/>
        <xdr:cNvSpPr/>
      </xdr:nvSpPr>
      <xdr:spPr>
        <a:xfrm>
          <a:off x="965200" y="17035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154577</xdr:rowOff>
    </xdr:from>
    <xdr:to>
      <xdr:col>10</xdr:col>
      <xdr:colOff>114300</xdr:colOff>
      <xdr:row>104</xdr:row>
      <xdr:rowOff>117021</xdr:rowOff>
    </xdr:to>
    <xdr:cxnSp macro="">
      <xdr:nvCxnSpPr>
        <xdr:cNvPr id="427" name="直線コネクタ 426"/>
        <xdr:cNvCxnSpPr/>
      </xdr:nvCxnSpPr>
      <xdr:spPr>
        <a:xfrm>
          <a:off x="1008380" y="17086217"/>
          <a:ext cx="78232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17056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xdr:cNvSpPr txBox="1"/>
      </xdr:nvSpPr>
      <xdr:spPr>
        <a:xfrm>
          <a:off x="23857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0" name="n_3aveValue【港湾・漁港】&#10;有形固定資産減価償却率"/>
        <xdr:cNvSpPr txBox="1"/>
      </xdr:nvSpPr>
      <xdr:spPr>
        <a:xfrm>
          <a:off x="161100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31" name="n_4aveValue【港湾・漁港】&#10;有形固定資産減価償却率"/>
        <xdr:cNvSpPr txBox="1"/>
      </xdr:nvSpPr>
      <xdr:spPr>
        <a:xfrm>
          <a:off x="83630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158222</xdr:rowOff>
    </xdr:from>
    <xdr:ext cx="405111" cy="259045"/>
    <xdr:sp macro="" textlink="">
      <xdr:nvSpPr>
        <xdr:cNvPr id="432" name="n_1mainValue【港湾・漁港】&#10;有形固定資産減価償却率"/>
        <xdr:cNvSpPr txBox="1"/>
      </xdr:nvSpPr>
      <xdr:spPr>
        <a:xfrm>
          <a:off x="317056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33" name="n_2mainValue【港湾・漁港】&#10;有形固定資産減価償却率"/>
        <xdr:cNvSpPr txBox="1"/>
      </xdr:nvSpPr>
      <xdr:spPr>
        <a:xfrm>
          <a:off x="238570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4" name="n_3mainValue【港湾・漁港】&#10;有形固定資産減価償却率"/>
        <xdr:cNvSpPr txBox="1"/>
      </xdr:nvSpPr>
      <xdr:spPr>
        <a:xfrm>
          <a:off x="16110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50454</xdr:rowOff>
    </xdr:from>
    <xdr:ext cx="405111" cy="259045"/>
    <xdr:sp macro="" textlink="">
      <xdr:nvSpPr>
        <xdr:cNvPr id="435" name="n_4mainValue【港湾・漁港】&#10;有形固定資産減価償却率"/>
        <xdr:cNvSpPr txBox="1"/>
      </xdr:nvSpPr>
      <xdr:spPr>
        <a:xfrm>
          <a:off x="836304" y="1681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9219565" y="16906118"/>
          <a:ext cx="0" cy="140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9258300" y="1668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9154160" y="16906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9258300" y="1792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9192260" y="18067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844550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xdr:cNvSpPr/>
      </xdr:nvSpPr>
      <xdr:spPr>
        <a:xfrm>
          <a:off x="7670800" y="18081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xdr:cNvSpPr/>
      </xdr:nvSpPr>
      <xdr:spPr>
        <a:xfrm>
          <a:off x="6873240" y="1808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xdr:cNvSpPr/>
      </xdr:nvSpPr>
      <xdr:spPr>
        <a:xfrm>
          <a:off x="6098540" y="18231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150020</xdr:rowOff>
    </xdr:from>
    <xdr:to>
      <xdr:col>55</xdr:col>
      <xdr:colOff>50800</xdr:colOff>
      <xdr:row>109</xdr:row>
      <xdr:rowOff>80170</xdr:rowOff>
    </xdr:to>
    <xdr:sp macro="" textlink="">
      <xdr:nvSpPr>
        <xdr:cNvPr id="477" name="楕円 476"/>
        <xdr:cNvSpPr/>
      </xdr:nvSpPr>
      <xdr:spPr>
        <a:xfrm>
          <a:off x="9192260" y="18255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64947</xdr:rowOff>
    </xdr:from>
    <xdr:ext cx="469744" cy="259045"/>
    <xdr:sp macro="" textlink="">
      <xdr:nvSpPr>
        <xdr:cNvPr id="478" name="【港湾・漁港】&#10;一人当たり有形固定資産（償却資産）額該当値テキスト"/>
        <xdr:cNvSpPr txBox="1"/>
      </xdr:nvSpPr>
      <xdr:spPr>
        <a:xfrm>
          <a:off x="9258300" y="1817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150209</xdr:rowOff>
    </xdr:from>
    <xdr:to>
      <xdr:col>50</xdr:col>
      <xdr:colOff>165100</xdr:colOff>
      <xdr:row>109</xdr:row>
      <xdr:rowOff>80359</xdr:rowOff>
    </xdr:to>
    <xdr:sp macro="" textlink="">
      <xdr:nvSpPr>
        <xdr:cNvPr id="479" name="楕円 478"/>
        <xdr:cNvSpPr/>
      </xdr:nvSpPr>
      <xdr:spPr>
        <a:xfrm>
          <a:off x="8445500" y="18255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29370</xdr:rowOff>
    </xdr:from>
    <xdr:to>
      <xdr:col>55</xdr:col>
      <xdr:colOff>0</xdr:colOff>
      <xdr:row>109</xdr:row>
      <xdr:rowOff>29559</xdr:rowOff>
    </xdr:to>
    <xdr:cxnSp macro="">
      <xdr:nvCxnSpPr>
        <xdr:cNvPr id="480" name="直線コネクタ 479"/>
        <xdr:cNvCxnSpPr/>
      </xdr:nvCxnSpPr>
      <xdr:spPr>
        <a:xfrm flipV="1">
          <a:off x="8496300" y="18302130"/>
          <a:ext cx="7239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150251</xdr:rowOff>
    </xdr:from>
    <xdr:to>
      <xdr:col>46</xdr:col>
      <xdr:colOff>38100</xdr:colOff>
      <xdr:row>109</xdr:row>
      <xdr:rowOff>80401</xdr:rowOff>
    </xdr:to>
    <xdr:sp macro="" textlink="">
      <xdr:nvSpPr>
        <xdr:cNvPr id="481" name="楕円 480"/>
        <xdr:cNvSpPr/>
      </xdr:nvSpPr>
      <xdr:spPr>
        <a:xfrm>
          <a:off x="7670800" y="18255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29559</xdr:rowOff>
    </xdr:from>
    <xdr:to>
      <xdr:col>50</xdr:col>
      <xdr:colOff>114300</xdr:colOff>
      <xdr:row>109</xdr:row>
      <xdr:rowOff>29601</xdr:rowOff>
    </xdr:to>
    <xdr:cxnSp macro="">
      <xdr:nvCxnSpPr>
        <xdr:cNvPr id="482" name="直線コネクタ 481"/>
        <xdr:cNvCxnSpPr/>
      </xdr:nvCxnSpPr>
      <xdr:spPr>
        <a:xfrm flipV="1">
          <a:off x="7713980" y="18302319"/>
          <a:ext cx="78232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151355</xdr:rowOff>
    </xdr:from>
    <xdr:to>
      <xdr:col>41</xdr:col>
      <xdr:colOff>101600</xdr:colOff>
      <xdr:row>109</xdr:row>
      <xdr:rowOff>81505</xdr:rowOff>
    </xdr:to>
    <xdr:sp macro="" textlink="">
      <xdr:nvSpPr>
        <xdr:cNvPr id="483" name="楕円 482"/>
        <xdr:cNvSpPr/>
      </xdr:nvSpPr>
      <xdr:spPr>
        <a:xfrm>
          <a:off x="6873240" y="18256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29601</xdr:rowOff>
    </xdr:from>
    <xdr:to>
      <xdr:col>45</xdr:col>
      <xdr:colOff>177800</xdr:colOff>
      <xdr:row>109</xdr:row>
      <xdr:rowOff>30705</xdr:rowOff>
    </xdr:to>
    <xdr:cxnSp macro="">
      <xdr:nvCxnSpPr>
        <xdr:cNvPr id="484" name="直線コネクタ 483"/>
        <xdr:cNvCxnSpPr/>
      </xdr:nvCxnSpPr>
      <xdr:spPr>
        <a:xfrm flipV="1">
          <a:off x="6924040" y="18302361"/>
          <a:ext cx="78994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155477</xdr:rowOff>
    </xdr:from>
    <xdr:to>
      <xdr:col>36</xdr:col>
      <xdr:colOff>165100</xdr:colOff>
      <xdr:row>109</xdr:row>
      <xdr:rowOff>85627</xdr:rowOff>
    </xdr:to>
    <xdr:sp macro="" textlink="">
      <xdr:nvSpPr>
        <xdr:cNvPr id="485" name="楕円 484"/>
        <xdr:cNvSpPr/>
      </xdr:nvSpPr>
      <xdr:spPr>
        <a:xfrm>
          <a:off x="6098540" y="18260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30705</xdr:rowOff>
    </xdr:from>
    <xdr:to>
      <xdr:col>41</xdr:col>
      <xdr:colOff>50800</xdr:colOff>
      <xdr:row>109</xdr:row>
      <xdr:rowOff>34827</xdr:rowOff>
    </xdr:to>
    <xdr:cxnSp macro="">
      <xdr:nvCxnSpPr>
        <xdr:cNvPr id="486" name="直線コネクタ 485"/>
        <xdr:cNvCxnSpPr/>
      </xdr:nvCxnSpPr>
      <xdr:spPr>
        <a:xfrm flipV="1">
          <a:off x="6149340" y="18303465"/>
          <a:ext cx="7747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82392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xdr:cNvSpPr txBox="1"/>
      </xdr:nvSpPr>
      <xdr:spPr>
        <a:xfrm>
          <a:off x="74772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xdr:cNvSpPr txBox="1"/>
      </xdr:nvSpPr>
      <xdr:spPr>
        <a:xfrm>
          <a:off x="670257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90" name="n_4aveValue【港湾・漁港】&#10;一人当たり有形固定資産（償却資産）額"/>
        <xdr:cNvSpPr txBox="1"/>
      </xdr:nvSpPr>
      <xdr:spPr>
        <a:xfrm>
          <a:off x="5937328" y="180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71486</xdr:rowOff>
    </xdr:from>
    <xdr:ext cx="469744" cy="259045"/>
    <xdr:sp macro="" textlink="">
      <xdr:nvSpPr>
        <xdr:cNvPr id="491" name="n_1mainValue【港湾・漁港】&#10;一人当たり有形固定資産（償却資産）額"/>
        <xdr:cNvSpPr txBox="1"/>
      </xdr:nvSpPr>
      <xdr:spPr>
        <a:xfrm>
          <a:off x="8271588" y="1834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71528</xdr:rowOff>
    </xdr:from>
    <xdr:ext cx="469744" cy="259045"/>
    <xdr:sp macro="" textlink="">
      <xdr:nvSpPr>
        <xdr:cNvPr id="492" name="n_2mainValue【港湾・漁港】&#10;一人当たり有形固定資産（償却資産）額"/>
        <xdr:cNvSpPr txBox="1"/>
      </xdr:nvSpPr>
      <xdr:spPr>
        <a:xfrm>
          <a:off x="7509588" y="183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72632</xdr:rowOff>
    </xdr:from>
    <xdr:ext cx="469744" cy="259045"/>
    <xdr:sp macro="" textlink="">
      <xdr:nvSpPr>
        <xdr:cNvPr id="493" name="n_3mainValue【港湾・漁港】&#10;一人当たり有形固定資産（償却資産）額"/>
        <xdr:cNvSpPr txBox="1"/>
      </xdr:nvSpPr>
      <xdr:spPr>
        <a:xfrm>
          <a:off x="6712028" y="1834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76754</xdr:rowOff>
    </xdr:from>
    <xdr:ext cx="378565" cy="259045"/>
    <xdr:sp macro="" textlink="">
      <xdr:nvSpPr>
        <xdr:cNvPr id="494" name="n_4mainValue【港湾・漁港】&#10;一人当たり有形固定資産（償却資産）額"/>
        <xdr:cNvSpPr txBox="1"/>
      </xdr:nvSpPr>
      <xdr:spPr>
        <a:xfrm>
          <a:off x="5982917" y="1834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4375764" y="576643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44145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428750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44145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4287500" y="5766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24" name="【認定こども園・幼稚園・保育所】&#10;有形固定資産減価償却率平均値テキスト"/>
        <xdr:cNvSpPr txBox="1"/>
      </xdr:nvSpPr>
      <xdr:spPr>
        <a:xfrm>
          <a:off x="144145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4325600" y="62166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xdr:cNvSpPr/>
      </xdr:nvSpPr>
      <xdr:spPr>
        <a:xfrm>
          <a:off x="12029440" y="627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xdr:cNvSpPr/>
      </xdr:nvSpPr>
      <xdr:spPr>
        <a:xfrm>
          <a:off x="1123188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35" name="楕円 534"/>
        <xdr:cNvSpPr/>
      </xdr:nvSpPr>
      <xdr:spPr>
        <a:xfrm>
          <a:off x="14325600" y="6117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536" name="【認定こども園・幼稚園・保育所】&#10;有形固定資産減価償却率該当値テキスト"/>
        <xdr:cNvSpPr txBox="1"/>
      </xdr:nvSpPr>
      <xdr:spPr>
        <a:xfrm>
          <a:off x="144145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537" name="楕円 536"/>
        <xdr:cNvSpPr/>
      </xdr:nvSpPr>
      <xdr:spPr>
        <a:xfrm>
          <a:off x="1357884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3810</xdr:rowOff>
    </xdr:to>
    <xdr:cxnSp macro="">
      <xdr:nvCxnSpPr>
        <xdr:cNvPr id="538" name="直線コネクタ 537"/>
        <xdr:cNvCxnSpPr/>
      </xdr:nvCxnSpPr>
      <xdr:spPr>
        <a:xfrm flipV="1">
          <a:off x="13629640" y="616839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39" name="楕円 538"/>
        <xdr:cNvSpPr/>
      </xdr:nvSpPr>
      <xdr:spPr>
        <a:xfrm>
          <a:off x="1280414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3810</xdr:rowOff>
    </xdr:to>
    <xdr:cxnSp macro="">
      <xdr:nvCxnSpPr>
        <xdr:cNvPr id="540" name="直線コネクタ 539"/>
        <xdr:cNvCxnSpPr/>
      </xdr:nvCxnSpPr>
      <xdr:spPr>
        <a:xfrm>
          <a:off x="12854940" y="618934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41" name="楕円 540"/>
        <xdr:cNvSpPr/>
      </xdr:nvSpPr>
      <xdr:spPr>
        <a:xfrm>
          <a:off x="12029440" y="615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36</xdr:row>
      <xdr:rowOff>169545</xdr:rowOff>
    </xdr:to>
    <xdr:cxnSp macro="">
      <xdr:nvCxnSpPr>
        <xdr:cNvPr id="542" name="直線コネクタ 541"/>
        <xdr:cNvCxnSpPr/>
      </xdr:nvCxnSpPr>
      <xdr:spPr>
        <a:xfrm flipV="1">
          <a:off x="12072620" y="618934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543" name="楕円 542"/>
        <xdr:cNvSpPr/>
      </xdr:nvSpPr>
      <xdr:spPr>
        <a:xfrm>
          <a:off x="1123188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169545</xdr:rowOff>
    </xdr:from>
    <xdr:to>
      <xdr:col>71</xdr:col>
      <xdr:colOff>177800</xdr:colOff>
      <xdr:row>37</xdr:row>
      <xdr:rowOff>76200</xdr:rowOff>
    </xdr:to>
    <xdr:cxnSp macro="">
      <xdr:nvCxnSpPr>
        <xdr:cNvPr id="544" name="直線コネクタ 543"/>
        <xdr:cNvCxnSpPr/>
      </xdr:nvCxnSpPr>
      <xdr:spPr>
        <a:xfrm flipV="1">
          <a:off x="11282680" y="6204585"/>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5" name="n_1aveValue【認定こども園・幼稚園・保育所】&#10;有形固定資産減価償却率"/>
        <xdr:cNvSpPr txBox="1"/>
      </xdr:nvSpPr>
      <xdr:spPr>
        <a:xfrm>
          <a:off x="13437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46" name="n_2aveValue【認定こども園・幼稚園・保育所】&#10;有形固定資産減価償却率"/>
        <xdr:cNvSpPr txBox="1"/>
      </xdr:nvSpPr>
      <xdr:spPr>
        <a:xfrm>
          <a:off x="126752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47" name="n_3aveValue【認定こども園・幼稚園・保育所】&#10;有形固定資産減価償却率"/>
        <xdr:cNvSpPr txBox="1"/>
      </xdr:nvSpPr>
      <xdr:spPr>
        <a:xfrm>
          <a:off x="119005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548" name="n_4aveValue【認定こども園・幼稚園・保育所】&#10;有形固定資産減価償却率"/>
        <xdr:cNvSpPr txBox="1"/>
      </xdr:nvSpPr>
      <xdr:spPr>
        <a:xfrm>
          <a:off x="1110298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549" name="n_1mainValue【認定こども園・幼稚園・保育所】&#10;有形固定資産減価償却率"/>
        <xdr:cNvSpPr txBox="1"/>
      </xdr:nvSpPr>
      <xdr:spPr>
        <a:xfrm>
          <a:off x="134372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50" name="n_2mainValue【認定こども園・幼稚園・保育所】&#10;有形固定資産減価償却率"/>
        <xdr:cNvSpPr txBox="1"/>
      </xdr:nvSpPr>
      <xdr:spPr>
        <a:xfrm>
          <a:off x="12675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51" name="n_3mainValue【認定こども園・幼稚園・保育所】&#10;有形固定資産減価償却率"/>
        <xdr:cNvSpPr txBox="1"/>
      </xdr:nvSpPr>
      <xdr:spPr>
        <a:xfrm>
          <a:off x="119005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552" name="n_4mainValue【認定こども園・幼稚園・保育所】&#10;有形固定資産減価償却率"/>
        <xdr:cNvSpPr txBox="1"/>
      </xdr:nvSpPr>
      <xdr:spPr>
        <a:xfrm>
          <a:off x="1110298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19509104" y="56426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1954784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1945894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xdr:cNvSpPr/>
      </xdr:nvSpPr>
      <xdr:spPr>
        <a:xfrm>
          <a:off x="1716278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92" name="楕円 591"/>
        <xdr:cNvSpPr/>
      </xdr:nvSpPr>
      <xdr:spPr>
        <a:xfrm>
          <a:off x="1945894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74947</xdr:rowOff>
    </xdr:from>
    <xdr:ext cx="469744" cy="259045"/>
    <xdr:sp macro="" textlink="">
      <xdr:nvSpPr>
        <xdr:cNvPr id="593" name="【認定こども園・幼稚園・保育所】&#10;一人当たり面積該当値テキスト"/>
        <xdr:cNvSpPr txBox="1"/>
      </xdr:nvSpPr>
      <xdr:spPr>
        <a:xfrm>
          <a:off x="19547840"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594" name="楕円 593"/>
        <xdr:cNvSpPr/>
      </xdr:nvSpPr>
      <xdr:spPr>
        <a:xfrm>
          <a:off x="18735040" y="6269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102870</xdr:rowOff>
    </xdr:from>
    <xdr:to>
      <xdr:col>116</xdr:col>
      <xdr:colOff>63500</xdr:colOff>
      <xdr:row>37</xdr:row>
      <xdr:rowOff>118110</xdr:rowOff>
    </xdr:to>
    <xdr:cxnSp macro="">
      <xdr:nvCxnSpPr>
        <xdr:cNvPr id="595" name="直線コネクタ 594"/>
        <xdr:cNvCxnSpPr/>
      </xdr:nvCxnSpPr>
      <xdr:spPr>
        <a:xfrm flipV="1">
          <a:off x="18778220" y="630555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153670</xdr:rowOff>
    </xdr:to>
    <xdr:sp macro="" textlink="">
      <xdr:nvSpPr>
        <xdr:cNvPr id="596" name="楕円 595"/>
        <xdr:cNvSpPr/>
      </xdr:nvSpPr>
      <xdr:spPr>
        <a:xfrm>
          <a:off x="1793748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102870</xdr:rowOff>
    </xdr:from>
    <xdr:to>
      <xdr:col>111</xdr:col>
      <xdr:colOff>177800</xdr:colOff>
      <xdr:row>37</xdr:row>
      <xdr:rowOff>118110</xdr:rowOff>
    </xdr:to>
    <xdr:cxnSp macro="">
      <xdr:nvCxnSpPr>
        <xdr:cNvPr id="597" name="直線コネクタ 596"/>
        <xdr:cNvCxnSpPr/>
      </xdr:nvCxnSpPr>
      <xdr:spPr>
        <a:xfrm>
          <a:off x="17988280" y="63055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598" name="楕円 597"/>
        <xdr:cNvSpPr/>
      </xdr:nvSpPr>
      <xdr:spPr>
        <a:xfrm>
          <a:off x="171627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102870</xdr:rowOff>
    </xdr:from>
    <xdr:to>
      <xdr:col>107</xdr:col>
      <xdr:colOff>50800</xdr:colOff>
      <xdr:row>37</xdr:row>
      <xdr:rowOff>110490</xdr:rowOff>
    </xdr:to>
    <xdr:cxnSp macro="">
      <xdr:nvCxnSpPr>
        <xdr:cNvPr id="599" name="直線コネクタ 598"/>
        <xdr:cNvCxnSpPr/>
      </xdr:nvCxnSpPr>
      <xdr:spPr>
        <a:xfrm flipV="1">
          <a:off x="17213580" y="63055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600" name="楕円 599"/>
        <xdr:cNvSpPr/>
      </xdr:nvSpPr>
      <xdr:spPr>
        <a:xfrm>
          <a:off x="16388080" y="630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110490</xdr:rowOff>
    </xdr:from>
    <xdr:to>
      <xdr:col>102</xdr:col>
      <xdr:colOff>114300</xdr:colOff>
      <xdr:row>37</xdr:row>
      <xdr:rowOff>148590</xdr:rowOff>
    </xdr:to>
    <xdr:cxnSp macro="">
      <xdr:nvCxnSpPr>
        <xdr:cNvPr id="601" name="直線コネクタ 600"/>
        <xdr:cNvCxnSpPr/>
      </xdr:nvCxnSpPr>
      <xdr:spPr>
        <a:xfrm flipV="1">
          <a:off x="16431260" y="631317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185611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603" name="n_2aveValue【認定こども園・幼稚園・保育所】&#10;一人当たり面積"/>
        <xdr:cNvSpPr txBox="1"/>
      </xdr:nvSpPr>
      <xdr:spPr>
        <a:xfrm>
          <a:off x="177762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604" name="n_3aveValue【認定こども園・幼稚園・保育所】&#10;一人当たり面積"/>
        <xdr:cNvSpPr txBox="1"/>
      </xdr:nvSpPr>
      <xdr:spPr>
        <a:xfrm>
          <a:off x="170015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5" name="n_4aveValue【認定こども園・幼稚園・保育所】&#10;一人当たり面積"/>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606" name="n_1mainValue【認定こども園・幼稚園・保育所】&#10;一人当たり面積"/>
        <xdr:cNvSpPr txBox="1"/>
      </xdr:nvSpPr>
      <xdr:spPr>
        <a:xfrm>
          <a:off x="185611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170197</xdr:rowOff>
    </xdr:from>
    <xdr:ext cx="469744" cy="259045"/>
    <xdr:sp macro="" textlink="">
      <xdr:nvSpPr>
        <xdr:cNvPr id="607" name="n_2mainValue【認定こども園・幼稚園・保育所】&#10;一人当たり面積"/>
        <xdr:cNvSpPr txBox="1"/>
      </xdr:nvSpPr>
      <xdr:spPr>
        <a:xfrm>
          <a:off x="17776267"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608" name="n_3mainValue【認定こども園・幼稚園・保育所】&#10;一人当たり面積"/>
        <xdr:cNvSpPr txBox="1"/>
      </xdr:nvSpPr>
      <xdr:spPr>
        <a:xfrm>
          <a:off x="1700156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609" name="n_4mainValue【認定こども園・幼稚園・保育所】&#10;一人当たり面積"/>
        <xdr:cNvSpPr txBox="1"/>
      </xdr:nvSpPr>
      <xdr:spPr>
        <a:xfrm>
          <a:off x="1622686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4375764" y="929259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4414500" y="907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4287500" y="929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xdr:cNvSpPr txBox="1"/>
      </xdr:nvSpPr>
      <xdr:spPr>
        <a:xfrm>
          <a:off x="144145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357884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xdr:cNvSpPr/>
      </xdr:nvSpPr>
      <xdr:spPr>
        <a:xfrm>
          <a:off x="128041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xdr:cNvSpPr/>
      </xdr:nvSpPr>
      <xdr:spPr>
        <a:xfrm>
          <a:off x="12029440" y="1016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xdr:cNvSpPr/>
      </xdr:nvSpPr>
      <xdr:spPr>
        <a:xfrm>
          <a:off x="1123188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650" name="楕円 649"/>
        <xdr:cNvSpPr/>
      </xdr:nvSpPr>
      <xdr:spPr>
        <a:xfrm>
          <a:off x="14325600" y="104495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651" name="【学校施設】&#10;有形固定資産減価償却率該当値テキスト"/>
        <xdr:cNvSpPr txBox="1"/>
      </xdr:nvSpPr>
      <xdr:spPr>
        <a:xfrm>
          <a:off x="144145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652" name="楕円 651"/>
        <xdr:cNvSpPr/>
      </xdr:nvSpPr>
      <xdr:spPr>
        <a:xfrm>
          <a:off x="135788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63</xdr:row>
      <xdr:rowOff>34290</xdr:rowOff>
    </xdr:to>
    <xdr:cxnSp macro="">
      <xdr:nvCxnSpPr>
        <xdr:cNvPr id="653" name="直線コネクタ 652"/>
        <xdr:cNvCxnSpPr/>
      </xdr:nvCxnSpPr>
      <xdr:spPr>
        <a:xfrm flipV="1">
          <a:off x="13629640" y="1050036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162560</xdr:rowOff>
    </xdr:from>
    <xdr:to>
      <xdr:col>76</xdr:col>
      <xdr:colOff>165100</xdr:colOff>
      <xdr:row>63</xdr:row>
      <xdr:rowOff>92710</xdr:rowOff>
    </xdr:to>
    <xdr:sp macro="" textlink="">
      <xdr:nvSpPr>
        <xdr:cNvPr id="654" name="楕円 653"/>
        <xdr:cNvSpPr/>
      </xdr:nvSpPr>
      <xdr:spPr>
        <a:xfrm>
          <a:off x="128041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41910</xdr:rowOff>
    </xdr:to>
    <xdr:cxnSp macro="">
      <xdr:nvCxnSpPr>
        <xdr:cNvPr id="655" name="直線コネクタ 654"/>
        <xdr:cNvCxnSpPr/>
      </xdr:nvCxnSpPr>
      <xdr:spPr>
        <a:xfrm flipV="1">
          <a:off x="12854940" y="105956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166370</xdr:rowOff>
    </xdr:from>
    <xdr:to>
      <xdr:col>72</xdr:col>
      <xdr:colOff>38100</xdr:colOff>
      <xdr:row>63</xdr:row>
      <xdr:rowOff>96520</xdr:rowOff>
    </xdr:to>
    <xdr:sp macro="" textlink="">
      <xdr:nvSpPr>
        <xdr:cNvPr id="656" name="楕円 655"/>
        <xdr:cNvSpPr/>
      </xdr:nvSpPr>
      <xdr:spPr>
        <a:xfrm>
          <a:off x="1202944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41910</xdr:rowOff>
    </xdr:from>
    <xdr:to>
      <xdr:col>76</xdr:col>
      <xdr:colOff>114300</xdr:colOff>
      <xdr:row>63</xdr:row>
      <xdr:rowOff>45720</xdr:rowOff>
    </xdr:to>
    <xdr:cxnSp macro="">
      <xdr:nvCxnSpPr>
        <xdr:cNvPr id="657" name="直線コネクタ 656"/>
        <xdr:cNvCxnSpPr/>
      </xdr:nvCxnSpPr>
      <xdr:spPr>
        <a:xfrm flipV="1">
          <a:off x="12072620" y="106032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151130</xdr:rowOff>
    </xdr:from>
    <xdr:to>
      <xdr:col>67</xdr:col>
      <xdr:colOff>101600</xdr:colOff>
      <xdr:row>63</xdr:row>
      <xdr:rowOff>81280</xdr:rowOff>
    </xdr:to>
    <xdr:sp macro="" textlink="">
      <xdr:nvSpPr>
        <xdr:cNvPr id="658" name="楕円 657"/>
        <xdr:cNvSpPr/>
      </xdr:nvSpPr>
      <xdr:spPr>
        <a:xfrm>
          <a:off x="1123188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30480</xdr:rowOff>
    </xdr:from>
    <xdr:to>
      <xdr:col>71</xdr:col>
      <xdr:colOff>177800</xdr:colOff>
      <xdr:row>63</xdr:row>
      <xdr:rowOff>45720</xdr:rowOff>
    </xdr:to>
    <xdr:cxnSp macro="">
      <xdr:nvCxnSpPr>
        <xdr:cNvPr id="659" name="直線コネクタ 658"/>
        <xdr:cNvCxnSpPr/>
      </xdr:nvCxnSpPr>
      <xdr:spPr>
        <a:xfrm>
          <a:off x="11282680" y="1059180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xdr:cNvSpPr txBox="1"/>
      </xdr:nvSpPr>
      <xdr:spPr>
        <a:xfrm>
          <a:off x="134372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xdr:cNvSpPr txBox="1"/>
      </xdr:nvSpPr>
      <xdr:spPr>
        <a:xfrm>
          <a:off x="12675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62" name="n_3aveValue【学校施設】&#10;有形固定資産減価償却率"/>
        <xdr:cNvSpPr txBox="1"/>
      </xdr:nvSpPr>
      <xdr:spPr>
        <a:xfrm>
          <a:off x="119005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63" name="n_4aveValue【学校施設】&#10;有形固定資産減価償却率"/>
        <xdr:cNvSpPr txBox="1"/>
      </xdr:nvSpPr>
      <xdr:spPr>
        <a:xfrm>
          <a:off x="1110298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664" name="n_1mainValue【学校施設】&#10;有形固定資産減価償却率"/>
        <xdr:cNvSpPr txBox="1"/>
      </xdr:nvSpPr>
      <xdr:spPr>
        <a:xfrm>
          <a:off x="134372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83837</xdr:rowOff>
    </xdr:from>
    <xdr:ext cx="405111" cy="259045"/>
    <xdr:sp macro="" textlink="">
      <xdr:nvSpPr>
        <xdr:cNvPr id="665" name="n_2mainValue【学校施設】&#10;有形固定資産減価償却率"/>
        <xdr:cNvSpPr txBox="1"/>
      </xdr:nvSpPr>
      <xdr:spPr>
        <a:xfrm>
          <a:off x="126752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87647</xdr:rowOff>
    </xdr:from>
    <xdr:ext cx="405111" cy="259045"/>
    <xdr:sp macro="" textlink="">
      <xdr:nvSpPr>
        <xdr:cNvPr id="666" name="n_3mainValue【学校施設】&#10;有形固定資産減価償却率"/>
        <xdr:cNvSpPr txBox="1"/>
      </xdr:nvSpPr>
      <xdr:spPr>
        <a:xfrm>
          <a:off x="119005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72407</xdr:rowOff>
    </xdr:from>
    <xdr:ext cx="405111" cy="259045"/>
    <xdr:sp macro="" textlink="">
      <xdr:nvSpPr>
        <xdr:cNvPr id="667" name="n_4mainValue【学校施設】&#10;有形固定資産減価償却率"/>
        <xdr:cNvSpPr txBox="1"/>
      </xdr:nvSpPr>
      <xdr:spPr>
        <a:xfrm>
          <a:off x="1110298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19509104" y="9378587"/>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19547840"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194437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1954784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1944370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99" name="【学校施設】&#10;一人当たり面積平均値テキスト"/>
        <xdr:cNvSpPr txBox="1"/>
      </xdr:nvSpPr>
      <xdr:spPr>
        <a:xfrm>
          <a:off x="19547840" y="995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194589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18735040" y="999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702" name="フローチャート: 判断 701"/>
        <xdr:cNvSpPr/>
      </xdr:nvSpPr>
      <xdr:spPr>
        <a:xfrm>
          <a:off x="179374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03" name="フローチャート: 判断 702"/>
        <xdr:cNvSpPr/>
      </xdr:nvSpPr>
      <xdr:spPr>
        <a:xfrm>
          <a:off x="171627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704" name="フローチャート: 判断 703"/>
        <xdr:cNvSpPr/>
      </xdr:nvSpPr>
      <xdr:spPr>
        <a:xfrm>
          <a:off x="16388080" y="100859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710" name="楕円 709"/>
        <xdr:cNvSpPr/>
      </xdr:nvSpPr>
      <xdr:spPr>
        <a:xfrm>
          <a:off x="1945894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711" name="【学校施設】&#10;一人当たり面積該当値テキスト"/>
        <xdr:cNvSpPr txBox="1"/>
      </xdr:nvSpPr>
      <xdr:spPr>
        <a:xfrm>
          <a:off x="19547840"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84727</xdr:rowOff>
    </xdr:from>
    <xdr:to>
      <xdr:col>112</xdr:col>
      <xdr:colOff>38100</xdr:colOff>
      <xdr:row>58</xdr:row>
      <xdr:rowOff>14877</xdr:rowOff>
    </xdr:to>
    <xdr:sp macro="" textlink="">
      <xdr:nvSpPr>
        <xdr:cNvPr id="712" name="楕円 711"/>
        <xdr:cNvSpPr/>
      </xdr:nvSpPr>
      <xdr:spPr>
        <a:xfrm>
          <a:off x="18735040" y="964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135527</xdr:rowOff>
    </xdr:to>
    <xdr:cxnSp macro="">
      <xdr:nvCxnSpPr>
        <xdr:cNvPr id="713" name="直線コネクタ 712"/>
        <xdr:cNvCxnSpPr/>
      </xdr:nvCxnSpPr>
      <xdr:spPr>
        <a:xfrm flipV="1">
          <a:off x="18778220" y="968121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84727</xdr:rowOff>
    </xdr:from>
    <xdr:to>
      <xdr:col>107</xdr:col>
      <xdr:colOff>101600</xdr:colOff>
      <xdr:row>58</xdr:row>
      <xdr:rowOff>14877</xdr:rowOff>
    </xdr:to>
    <xdr:sp macro="" textlink="">
      <xdr:nvSpPr>
        <xdr:cNvPr id="714" name="楕円 713"/>
        <xdr:cNvSpPr/>
      </xdr:nvSpPr>
      <xdr:spPr>
        <a:xfrm>
          <a:off x="17937480" y="9640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135527</xdr:rowOff>
    </xdr:from>
    <xdr:to>
      <xdr:col>111</xdr:col>
      <xdr:colOff>177800</xdr:colOff>
      <xdr:row>57</xdr:row>
      <xdr:rowOff>135527</xdr:rowOff>
    </xdr:to>
    <xdr:cxnSp macro="">
      <xdr:nvCxnSpPr>
        <xdr:cNvPr id="715" name="直線コネクタ 714"/>
        <xdr:cNvCxnSpPr/>
      </xdr:nvCxnSpPr>
      <xdr:spPr>
        <a:xfrm>
          <a:off x="17988280" y="96910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92891</xdr:rowOff>
    </xdr:from>
    <xdr:to>
      <xdr:col>102</xdr:col>
      <xdr:colOff>165100</xdr:colOff>
      <xdr:row>58</xdr:row>
      <xdr:rowOff>23041</xdr:rowOff>
    </xdr:to>
    <xdr:sp macro="" textlink="">
      <xdr:nvSpPr>
        <xdr:cNvPr id="716" name="楕円 715"/>
        <xdr:cNvSpPr/>
      </xdr:nvSpPr>
      <xdr:spPr>
        <a:xfrm>
          <a:off x="17162780" y="9648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135527</xdr:rowOff>
    </xdr:from>
    <xdr:to>
      <xdr:col>107</xdr:col>
      <xdr:colOff>50800</xdr:colOff>
      <xdr:row>57</xdr:row>
      <xdr:rowOff>143691</xdr:rowOff>
    </xdr:to>
    <xdr:cxnSp macro="">
      <xdr:nvCxnSpPr>
        <xdr:cNvPr id="717" name="直線コネクタ 716"/>
        <xdr:cNvCxnSpPr/>
      </xdr:nvCxnSpPr>
      <xdr:spPr>
        <a:xfrm flipV="1">
          <a:off x="17213580" y="969100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102688</xdr:rowOff>
    </xdr:from>
    <xdr:to>
      <xdr:col>98</xdr:col>
      <xdr:colOff>38100</xdr:colOff>
      <xdr:row>58</xdr:row>
      <xdr:rowOff>32838</xdr:rowOff>
    </xdr:to>
    <xdr:sp macro="" textlink="">
      <xdr:nvSpPr>
        <xdr:cNvPr id="718" name="楕円 717"/>
        <xdr:cNvSpPr/>
      </xdr:nvSpPr>
      <xdr:spPr>
        <a:xfrm>
          <a:off x="16388080" y="9658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143691</xdr:rowOff>
    </xdr:from>
    <xdr:to>
      <xdr:col>102</xdr:col>
      <xdr:colOff>114300</xdr:colOff>
      <xdr:row>57</xdr:row>
      <xdr:rowOff>153488</xdr:rowOff>
    </xdr:to>
    <xdr:cxnSp macro="">
      <xdr:nvCxnSpPr>
        <xdr:cNvPr id="719" name="直線コネクタ 718"/>
        <xdr:cNvCxnSpPr/>
      </xdr:nvCxnSpPr>
      <xdr:spPr>
        <a:xfrm flipV="1">
          <a:off x="16431260" y="969917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720" name="n_1aveValue【学校施設】&#10;一人当たり面積"/>
        <xdr:cNvSpPr txBox="1"/>
      </xdr:nvSpPr>
      <xdr:spPr>
        <a:xfrm>
          <a:off x="1856112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721" name="n_2aveValue【学校施設】&#10;一人当たり面積"/>
        <xdr:cNvSpPr txBox="1"/>
      </xdr:nvSpPr>
      <xdr:spPr>
        <a:xfrm>
          <a:off x="17776267" y="997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722" name="n_3aveValue【学校施設】&#10;一人当たり面積"/>
        <xdr:cNvSpPr txBox="1"/>
      </xdr:nvSpPr>
      <xdr:spPr>
        <a:xfrm>
          <a:off x="17001567" y="1003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723" name="n_4aveValue【学校施設】&#10;一人当たり面積"/>
        <xdr:cNvSpPr txBox="1"/>
      </xdr:nvSpPr>
      <xdr:spPr>
        <a:xfrm>
          <a:off x="16226867" y="101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31404</xdr:rowOff>
    </xdr:from>
    <xdr:ext cx="469744" cy="259045"/>
    <xdr:sp macro="" textlink="">
      <xdr:nvSpPr>
        <xdr:cNvPr id="724" name="n_1mainValue【学校施設】&#10;一人当たり面積"/>
        <xdr:cNvSpPr txBox="1"/>
      </xdr:nvSpPr>
      <xdr:spPr>
        <a:xfrm>
          <a:off x="18561127" y="94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31404</xdr:rowOff>
    </xdr:from>
    <xdr:ext cx="469744" cy="259045"/>
    <xdr:sp macro="" textlink="">
      <xdr:nvSpPr>
        <xdr:cNvPr id="725" name="n_2mainValue【学校施設】&#10;一人当たり面積"/>
        <xdr:cNvSpPr txBox="1"/>
      </xdr:nvSpPr>
      <xdr:spPr>
        <a:xfrm>
          <a:off x="17776267" y="94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39568</xdr:rowOff>
    </xdr:from>
    <xdr:ext cx="469744" cy="259045"/>
    <xdr:sp macro="" textlink="">
      <xdr:nvSpPr>
        <xdr:cNvPr id="726" name="n_3mainValue【学校施設】&#10;一人当たり面積"/>
        <xdr:cNvSpPr txBox="1"/>
      </xdr:nvSpPr>
      <xdr:spPr>
        <a:xfrm>
          <a:off x="17001567" y="942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49365</xdr:rowOff>
    </xdr:from>
    <xdr:ext cx="469744" cy="259045"/>
    <xdr:sp macro="" textlink="">
      <xdr:nvSpPr>
        <xdr:cNvPr id="727" name="n_4mainValue【学校施設】&#10;一人当たり面積"/>
        <xdr:cNvSpPr txBox="1"/>
      </xdr:nvSpPr>
      <xdr:spPr>
        <a:xfrm>
          <a:off x="16226867" y="943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4375764" y="13066394"/>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441450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428750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57" name="【児童館】&#10;有形固定資産減価償却率平均値テキスト"/>
        <xdr:cNvSpPr txBox="1"/>
      </xdr:nvSpPr>
      <xdr:spPr>
        <a:xfrm>
          <a:off x="14414500" y="13702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4325600" y="13724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60" name="フローチャート: 判断 759"/>
        <xdr:cNvSpPr/>
      </xdr:nvSpPr>
      <xdr:spPr>
        <a:xfrm>
          <a:off x="128041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61" name="フローチャート: 判断 760"/>
        <xdr:cNvSpPr/>
      </xdr:nvSpPr>
      <xdr:spPr>
        <a:xfrm>
          <a:off x="12029440" y="13710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62" name="フローチャート: 判断 761"/>
        <xdr:cNvSpPr/>
      </xdr:nvSpPr>
      <xdr:spPr>
        <a:xfrm>
          <a:off x="1123188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768" name="楕円 767"/>
        <xdr:cNvSpPr/>
      </xdr:nvSpPr>
      <xdr:spPr>
        <a:xfrm>
          <a:off x="14325600" y="134956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769" name="【児童館】&#10;有形固定資産減価償却率該当値テキスト"/>
        <xdr:cNvSpPr txBox="1"/>
      </xdr:nvSpPr>
      <xdr:spPr>
        <a:xfrm>
          <a:off x="14414500"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31114</xdr:rowOff>
    </xdr:from>
    <xdr:to>
      <xdr:col>81</xdr:col>
      <xdr:colOff>101600</xdr:colOff>
      <xdr:row>80</xdr:row>
      <xdr:rowOff>132714</xdr:rowOff>
    </xdr:to>
    <xdr:sp macro="" textlink="">
      <xdr:nvSpPr>
        <xdr:cNvPr id="770" name="楕円 769"/>
        <xdr:cNvSpPr/>
      </xdr:nvSpPr>
      <xdr:spPr>
        <a:xfrm>
          <a:off x="1357884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81914</xdr:rowOff>
    </xdr:from>
    <xdr:to>
      <xdr:col>85</xdr:col>
      <xdr:colOff>127000</xdr:colOff>
      <xdr:row>80</xdr:row>
      <xdr:rowOff>135255</xdr:rowOff>
    </xdr:to>
    <xdr:cxnSp macro="">
      <xdr:nvCxnSpPr>
        <xdr:cNvPr id="771" name="直線コネクタ 770"/>
        <xdr:cNvCxnSpPr/>
      </xdr:nvCxnSpPr>
      <xdr:spPr>
        <a:xfrm>
          <a:off x="13629640" y="13493114"/>
          <a:ext cx="7467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772" name="楕円 771"/>
        <xdr:cNvSpPr/>
      </xdr:nvSpPr>
      <xdr:spPr>
        <a:xfrm>
          <a:off x="12804140" y="136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81914</xdr:rowOff>
    </xdr:from>
    <xdr:to>
      <xdr:col>81</xdr:col>
      <xdr:colOff>50800</xdr:colOff>
      <xdr:row>81</xdr:row>
      <xdr:rowOff>104775</xdr:rowOff>
    </xdr:to>
    <xdr:cxnSp macro="">
      <xdr:nvCxnSpPr>
        <xdr:cNvPr id="773" name="直線コネクタ 772"/>
        <xdr:cNvCxnSpPr/>
      </xdr:nvCxnSpPr>
      <xdr:spPr>
        <a:xfrm flipV="1">
          <a:off x="12854940" y="13493114"/>
          <a:ext cx="7747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774" name="楕円 773"/>
        <xdr:cNvSpPr/>
      </xdr:nvSpPr>
      <xdr:spPr>
        <a:xfrm>
          <a:off x="12029440" y="13621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104775</xdr:rowOff>
    </xdr:to>
    <xdr:cxnSp macro="">
      <xdr:nvCxnSpPr>
        <xdr:cNvPr id="775" name="直線コネクタ 774"/>
        <xdr:cNvCxnSpPr/>
      </xdr:nvCxnSpPr>
      <xdr:spPr>
        <a:xfrm>
          <a:off x="12072620" y="1367218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76" name="楕円 775"/>
        <xdr:cNvSpPr/>
      </xdr:nvSpPr>
      <xdr:spPr>
        <a:xfrm>
          <a:off x="1123188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93345</xdr:rowOff>
    </xdr:to>
    <xdr:cxnSp macro="">
      <xdr:nvCxnSpPr>
        <xdr:cNvPr id="777" name="直線コネクタ 776"/>
        <xdr:cNvCxnSpPr/>
      </xdr:nvCxnSpPr>
      <xdr:spPr>
        <a:xfrm>
          <a:off x="11282680" y="1363789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児童館】&#10;有形固定資産減価償却率"/>
        <xdr:cNvSpPr txBox="1"/>
      </xdr:nvSpPr>
      <xdr:spPr>
        <a:xfrm>
          <a:off x="13437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79" name="n_2aveValue【児童館】&#10;有形固定資産減価償却率"/>
        <xdr:cNvSpPr txBox="1"/>
      </xdr:nvSpPr>
      <xdr:spPr>
        <a:xfrm>
          <a:off x="12675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80" name="n_3aveValue【児童館】&#10;有形固定資産減価償却率"/>
        <xdr:cNvSpPr txBox="1"/>
      </xdr:nvSpPr>
      <xdr:spPr>
        <a:xfrm>
          <a:off x="1190054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781" name="n_4aveValue【児童館】&#10;有形固定資産減価償却率"/>
        <xdr:cNvSpPr txBox="1"/>
      </xdr:nvSpPr>
      <xdr:spPr>
        <a:xfrm>
          <a:off x="1110298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149241</xdr:rowOff>
    </xdr:from>
    <xdr:ext cx="405111" cy="259045"/>
    <xdr:sp macro="" textlink="">
      <xdr:nvSpPr>
        <xdr:cNvPr id="782" name="n_1mainValue【児童館】&#10;有形固定資産減価償却率"/>
        <xdr:cNvSpPr txBox="1"/>
      </xdr:nvSpPr>
      <xdr:spPr>
        <a:xfrm>
          <a:off x="13437244" y="132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783" name="n_2mainValue【児童館】&#10;有形固定資産減価償却率"/>
        <xdr:cNvSpPr txBox="1"/>
      </xdr:nvSpPr>
      <xdr:spPr>
        <a:xfrm>
          <a:off x="126752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784" name="n_3mainValue【児童館】&#10;有形固定資産減価償却率"/>
        <xdr:cNvSpPr txBox="1"/>
      </xdr:nvSpPr>
      <xdr:spPr>
        <a:xfrm>
          <a:off x="119005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5" name="n_4mainValue【児童館】&#10;有形固定資産減価償却率"/>
        <xdr:cNvSpPr txBox="1"/>
      </xdr:nvSpPr>
      <xdr:spPr>
        <a:xfrm>
          <a:off x="1110298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19509104" y="13035534"/>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19547840"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19443700" y="13035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1873504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15" name="フローチャート: 判断 814"/>
        <xdr:cNvSpPr/>
      </xdr:nvSpPr>
      <xdr:spPr>
        <a:xfrm>
          <a:off x="179374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6" name="フローチャート: 判断 815"/>
        <xdr:cNvSpPr/>
      </xdr:nvSpPr>
      <xdr:spPr>
        <a:xfrm>
          <a:off x="171627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フローチャート: 判断 816"/>
        <xdr:cNvSpPr/>
      </xdr:nvSpPr>
      <xdr:spPr>
        <a:xfrm>
          <a:off x="16388080" y="14289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823" name="楕円 822"/>
        <xdr:cNvSpPr/>
      </xdr:nvSpPr>
      <xdr:spPr>
        <a:xfrm>
          <a:off x="1945894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824" name="【児童館】&#10;一人当たり面積該当値テキスト"/>
        <xdr:cNvSpPr txBox="1"/>
      </xdr:nvSpPr>
      <xdr:spPr>
        <a:xfrm>
          <a:off x="19547840"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825" name="楕円 824"/>
        <xdr:cNvSpPr/>
      </xdr:nvSpPr>
      <xdr:spPr>
        <a:xfrm>
          <a:off x="1873504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826" name="直線コネクタ 825"/>
        <xdr:cNvCxnSpPr/>
      </xdr:nvCxnSpPr>
      <xdr:spPr>
        <a:xfrm>
          <a:off x="18778220" y="1434007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27" name="楕円 826"/>
        <xdr:cNvSpPr/>
      </xdr:nvSpPr>
      <xdr:spPr>
        <a:xfrm>
          <a:off x="1793748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90678</xdr:rowOff>
    </xdr:to>
    <xdr:cxnSp macro="">
      <xdr:nvCxnSpPr>
        <xdr:cNvPr id="828" name="直線コネクタ 827"/>
        <xdr:cNvCxnSpPr/>
      </xdr:nvCxnSpPr>
      <xdr:spPr>
        <a:xfrm>
          <a:off x="17988280" y="14330935"/>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829" name="楕円 828"/>
        <xdr:cNvSpPr/>
      </xdr:nvSpPr>
      <xdr:spPr>
        <a:xfrm>
          <a:off x="171627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90678</xdr:rowOff>
    </xdr:to>
    <xdr:cxnSp macro="">
      <xdr:nvCxnSpPr>
        <xdr:cNvPr id="830" name="直線コネクタ 829"/>
        <xdr:cNvCxnSpPr/>
      </xdr:nvCxnSpPr>
      <xdr:spPr>
        <a:xfrm flipV="1">
          <a:off x="17213580" y="14330935"/>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31" name="楕円 830"/>
        <xdr:cNvSpPr/>
      </xdr:nvSpPr>
      <xdr:spPr>
        <a:xfrm>
          <a:off x="1638808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832" name="直線コネクタ 831"/>
        <xdr:cNvCxnSpPr/>
      </xdr:nvCxnSpPr>
      <xdr:spPr>
        <a:xfrm>
          <a:off x="16431260" y="143400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833" name="n_1aveValue【児童館】&#10;一人当たり面積"/>
        <xdr:cNvSpPr txBox="1"/>
      </xdr:nvSpPr>
      <xdr:spPr>
        <a:xfrm>
          <a:off x="1856112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34" name="n_2aveValue【児童館】&#10;一人当たり面積"/>
        <xdr:cNvSpPr txBox="1"/>
      </xdr:nvSpPr>
      <xdr:spPr>
        <a:xfrm>
          <a:off x="177762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835" name="n_3aveValue【児童館】&#10;一人当たり面積"/>
        <xdr:cNvSpPr txBox="1"/>
      </xdr:nvSpPr>
      <xdr:spPr>
        <a:xfrm>
          <a:off x="1700156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836" name="n_4aveValue【児童館】&#10;一人当たり面積"/>
        <xdr:cNvSpPr txBox="1"/>
      </xdr:nvSpPr>
      <xdr:spPr>
        <a:xfrm>
          <a:off x="162268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158005</xdr:rowOff>
    </xdr:from>
    <xdr:ext cx="469744" cy="259045"/>
    <xdr:sp macro="" textlink="">
      <xdr:nvSpPr>
        <xdr:cNvPr id="837" name="n_1mainValue【児童館】&#10;一人当たり面積"/>
        <xdr:cNvSpPr txBox="1"/>
      </xdr:nvSpPr>
      <xdr:spPr>
        <a:xfrm>
          <a:off x="1856112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38" name="n_2mainValue【児童館】&#10;一人当たり面積"/>
        <xdr:cNvSpPr txBox="1"/>
      </xdr:nvSpPr>
      <xdr:spPr>
        <a:xfrm>
          <a:off x="17776267" y="140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158005</xdr:rowOff>
    </xdr:from>
    <xdr:ext cx="469744" cy="259045"/>
    <xdr:sp macro="" textlink="">
      <xdr:nvSpPr>
        <xdr:cNvPr id="839" name="n_3mainValue【児童館】&#10;一人当たり面積"/>
        <xdr:cNvSpPr txBox="1"/>
      </xdr:nvSpPr>
      <xdr:spPr>
        <a:xfrm>
          <a:off x="1700156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40" name="n_4mainValue【児童館】&#10;一人当たり面積"/>
        <xdr:cNvSpPr txBox="1"/>
      </xdr:nvSpPr>
      <xdr:spPr>
        <a:xfrm>
          <a:off x="16226867" y="140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4375764" y="16789908"/>
          <a:ext cx="0" cy="13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4414500" y="1657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4287500" y="16789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68" name="【公民館】&#10;有形固定資産減価償却率平均値テキスト"/>
        <xdr:cNvSpPr txBox="1"/>
      </xdr:nvSpPr>
      <xdr:spPr>
        <a:xfrm>
          <a:off x="14414500" y="1711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4325600" y="171383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3578840" y="171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71" name="フローチャート: 判断 870"/>
        <xdr:cNvSpPr/>
      </xdr:nvSpPr>
      <xdr:spPr>
        <a:xfrm>
          <a:off x="12804140" y="17101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72" name="フローチャート: 判断 871"/>
        <xdr:cNvSpPr/>
      </xdr:nvSpPr>
      <xdr:spPr>
        <a:xfrm>
          <a:off x="12029440" y="1708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73" name="フローチャート: 判断 872"/>
        <xdr:cNvSpPr/>
      </xdr:nvSpPr>
      <xdr:spPr>
        <a:xfrm>
          <a:off x="11231880" y="17087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155702</xdr:rowOff>
    </xdr:from>
    <xdr:to>
      <xdr:col>85</xdr:col>
      <xdr:colOff>177800</xdr:colOff>
      <xdr:row>101</xdr:row>
      <xdr:rowOff>85852</xdr:rowOff>
    </xdr:to>
    <xdr:sp macro="" textlink="">
      <xdr:nvSpPr>
        <xdr:cNvPr id="879" name="楕円 878"/>
        <xdr:cNvSpPr/>
      </xdr:nvSpPr>
      <xdr:spPr>
        <a:xfrm>
          <a:off x="14325600" y="169197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7129</xdr:rowOff>
    </xdr:from>
    <xdr:ext cx="405111" cy="259045"/>
    <xdr:sp macro="" textlink="">
      <xdr:nvSpPr>
        <xdr:cNvPr id="880" name="【公民館】&#10;有形固定資産減価償却率該当値テキスト"/>
        <xdr:cNvSpPr txBox="1"/>
      </xdr:nvSpPr>
      <xdr:spPr>
        <a:xfrm>
          <a:off x="14414500" y="1677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123698</xdr:rowOff>
    </xdr:from>
    <xdr:to>
      <xdr:col>81</xdr:col>
      <xdr:colOff>101600</xdr:colOff>
      <xdr:row>101</xdr:row>
      <xdr:rowOff>53848</xdr:rowOff>
    </xdr:to>
    <xdr:sp macro="" textlink="">
      <xdr:nvSpPr>
        <xdr:cNvPr id="881" name="楕円 880"/>
        <xdr:cNvSpPr/>
      </xdr:nvSpPr>
      <xdr:spPr>
        <a:xfrm>
          <a:off x="13578840" y="16887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xdr:rowOff>
    </xdr:from>
    <xdr:to>
      <xdr:col>85</xdr:col>
      <xdr:colOff>127000</xdr:colOff>
      <xdr:row>101</xdr:row>
      <xdr:rowOff>35052</xdr:rowOff>
    </xdr:to>
    <xdr:cxnSp macro="">
      <xdr:nvCxnSpPr>
        <xdr:cNvPr id="882" name="直線コネクタ 881"/>
        <xdr:cNvCxnSpPr/>
      </xdr:nvCxnSpPr>
      <xdr:spPr>
        <a:xfrm>
          <a:off x="13629640" y="16934688"/>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100837</xdr:rowOff>
    </xdr:from>
    <xdr:to>
      <xdr:col>76</xdr:col>
      <xdr:colOff>165100</xdr:colOff>
      <xdr:row>101</xdr:row>
      <xdr:rowOff>30987</xdr:rowOff>
    </xdr:to>
    <xdr:sp macro="" textlink="">
      <xdr:nvSpPr>
        <xdr:cNvPr id="883" name="楕円 882"/>
        <xdr:cNvSpPr/>
      </xdr:nvSpPr>
      <xdr:spPr>
        <a:xfrm>
          <a:off x="12804140" y="16864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151637</xdr:rowOff>
    </xdr:from>
    <xdr:to>
      <xdr:col>81</xdr:col>
      <xdr:colOff>50800</xdr:colOff>
      <xdr:row>101</xdr:row>
      <xdr:rowOff>3048</xdr:rowOff>
    </xdr:to>
    <xdr:cxnSp macro="">
      <xdr:nvCxnSpPr>
        <xdr:cNvPr id="884" name="直線コネクタ 883"/>
        <xdr:cNvCxnSpPr/>
      </xdr:nvCxnSpPr>
      <xdr:spPr>
        <a:xfrm>
          <a:off x="12854940" y="16915637"/>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80263</xdr:rowOff>
    </xdr:from>
    <xdr:to>
      <xdr:col>72</xdr:col>
      <xdr:colOff>38100</xdr:colOff>
      <xdr:row>101</xdr:row>
      <xdr:rowOff>10413</xdr:rowOff>
    </xdr:to>
    <xdr:sp macro="" textlink="">
      <xdr:nvSpPr>
        <xdr:cNvPr id="885" name="楕円 884"/>
        <xdr:cNvSpPr/>
      </xdr:nvSpPr>
      <xdr:spPr>
        <a:xfrm>
          <a:off x="12029440" y="168442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131063</xdr:rowOff>
    </xdr:from>
    <xdr:to>
      <xdr:col>76</xdr:col>
      <xdr:colOff>114300</xdr:colOff>
      <xdr:row>100</xdr:row>
      <xdr:rowOff>151637</xdr:rowOff>
    </xdr:to>
    <xdr:cxnSp macro="">
      <xdr:nvCxnSpPr>
        <xdr:cNvPr id="886" name="直線コネクタ 885"/>
        <xdr:cNvCxnSpPr/>
      </xdr:nvCxnSpPr>
      <xdr:spPr>
        <a:xfrm>
          <a:off x="12072620" y="16895063"/>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84837</xdr:rowOff>
    </xdr:from>
    <xdr:to>
      <xdr:col>67</xdr:col>
      <xdr:colOff>101600</xdr:colOff>
      <xdr:row>101</xdr:row>
      <xdr:rowOff>14987</xdr:rowOff>
    </xdr:to>
    <xdr:sp macro="" textlink="">
      <xdr:nvSpPr>
        <xdr:cNvPr id="887" name="楕円 886"/>
        <xdr:cNvSpPr/>
      </xdr:nvSpPr>
      <xdr:spPr>
        <a:xfrm>
          <a:off x="11231880" y="1684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131063</xdr:rowOff>
    </xdr:from>
    <xdr:to>
      <xdr:col>71</xdr:col>
      <xdr:colOff>177800</xdr:colOff>
      <xdr:row>100</xdr:row>
      <xdr:rowOff>135637</xdr:rowOff>
    </xdr:to>
    <xdr:cxnSp macro="">
      <xdr:nvCxnSpPr>
        <xdr:cNvPr id="888" name="直線コネクタ 887"/>
        <xdr:cNvCxnSpPr/>
      </xdr:nvCxnSpPr>
      <xdr:spPr>
        <a:xfrm flipV="1">
          <a:off x="11282680" y="16895063"/>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89" name="n_1aveValue【公民館】&#10;有形固定資産減価償却率"/>
        <xdr:cNvSpPr txBox="1"/>
      </xdr:nvSpPr>
      <xdr:spPr>
        <a:xfrm>
          <a:off x="13437244" y="1721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90" name="n_2aveValue【公民館】&#10;有形固定資産減価償却率"/>
        <xdr:cNvSpPr txBox="1"/>
      </xdr:nvSpPr>
      <xdr:spPr>
        <a:xfrm>
          <a:off x="12675244" y="1718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91" name="n_3aveValue【公民館】&#10;有形固定資産減価償却率"/>
        <xdr:cNvSpPr txBox="1"/>
      </xdr:nvSpPr>
      <xdr:spPr>
        <a:xfrm>
          <a:off x="11900544" y="1717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76979</xdr:rowOff>
    </xdr:from>
    <xdr:ext cx="405111" cy="259045"/>
    <xdr:sp macro="" textlink="">
      <xdr:nvSpPr>
        <xdr:cNvPr id="892" name="n_4aveValue【公民館】&#10;有形固定資産減価償却率"/>
        <xdr:cNvSpPr txBox="1"/>
      </xdr:nvSpPr>
      <xdr:spPr>
        <a:xfrm>
          <a:off x="11102984" y="1717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70375</xdr:rowOff>
    </xdr:from>
    <xdr:ext cx="405111" cy="259045"/>
    <xdr:sp macro="" textlink="">
      <xdr:nvSpPr>
        <xdr:cNvPr id="893" name="n_1mainValue【公民館】&#10;有形固定資産減価償却率"/>
        <xdr:cNvSpPr txBox="1"/>
      </xdr:nvSpPr>
      <xdr:spPr>
        <a:xfrm>
          <a:off x="13437244" y="166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47514</xdr:rowOff>
    </xdr:from>
    <xdr:ext cx="405111" cy="259045"/>
    <xdr:sp macro="" textlink="">
      <xdr:nvSpPr>
        <xdr:cNvPr id="894" name="n_2mainValue【公民館】&#10;有形固定資産減価償却率"/>
        <xdr:cNvSpPr txBox="1"/>
      </xdr:nvSpPr>
      <xdr:spPr>
        <a:xfrm>
          <a:off x="12675244" y="1664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26940</xdr:rowOff>
    </xdr:from>
    <xdr:ext cx="405111" cy="259045"/>
    <xdr:sp macro="" textlink="">
      <xdr:nvSpPr>
        <xdr:cNvPr id="895" name="n_3mainValue【公民館】&#10;有形固定資産減価償却率"/>
        <xdr:cNvSpPr txBox="1"/>
      </xdr:nvSpPr>
      <xdr:spPr>
        <a:xfrm>
          <a:off x="11900544" y="1662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31514</xdr:rowOff>
    </xdr:from>
    <xdr:ext cx="405111" cy="259045"/>
    <xdr:sp macro="" textlink="">
      <xdr:nvSpPr>
        <xdr:cNvPr id="896" name="n_4mainValue【公民館】&#10;有形固定資産減価償却率"/>
        <xdr:cNvSpPr txBox="1"/>
      </xdr:nvSpPr>
      <xdr:spPr>
        <a:xfrm>
          <a:off x="11102984" y="1662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xdr:cNvCxnSpPr/>
      </xdr:nvCxnSpPr>
      <xdr:spPr>
        <a:xfrm flipV="1">
          <a:off x="19509104" y="168325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5" name="【公民館】&#10;一人当たり面積平均値テキスト"/>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1873504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9" name="フローチャート: 判断 928"/>
        <xdr:cNvSpPr/>
      </xdr:nvSpPr>
      <xdr:spPr>
        <a:xfrm>
          <a:off x="1716278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0" name="フローチャート: 判断 929"/>
        <xdr:cNvSpPr/>
      </xdr:nvSpPr>
      <xdr:spPr>
        <a:xfrm>
          <a:off x="1638808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936" name="楕円 935"/>
        <xdr:cNvSpPr/>
      </xdr:nvSpPr>
      <xdr:spPr>
        <a:xfrm>
          <a:off x="1945894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937" name="【公民館】&#10;一人当たり面積該当値テキスト"/>
        <xdr:cNvSpPr txBox="1"/>
      </xdr:nvSpPr>
      <xdr:spPr>
        <a:xfrm>
          <a:off x="19547840"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938" name="楕円 937"/>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87630</xdr:rowOff>
    </xdr:to>
    <xdr:cxnSp macro="">
      <xdr:nvCxnSpPr>
        <xdr:cNvPr id="939" name="直線コネクタ 938"/>
        <xdr:cNvCxnSpPr/>
      </xdr:nvCxnSpPr>
      <xdr:spPr>
        <a:xfrm flipV="1">
          <a:off x="18778220" y="1801749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楕円 939"/>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941" name="直線コネクタ 940"/>
        <xdr:cNvCxnSpPr/>
      </xdr:nvCxnSpPr>
      <xdr:spPr>
        <a:xfrm>
          <a:off x="17988280" y="180251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42" name="楕円 941"/>
        <xdr:cNvSpPr/>
      </xdr:nvSpPr>
      <xdr:spPr>
        <a:xfrm>
          <a:off x="171627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107</xdr:row>
      <xdr:rowOff>87630</xdr:rowOff>
    </xdr:to>
    <xdr:cxnSp macro="">
      <xdr:nvCxnSpPr>
        <xdr:cNvPr id="943" name="直線コネクタ 942"/>
        <xdr:cNvCxnSpPr/>
      </xdr:nvCxnSpPr>
      <xdr:spPr>
        <a:xfrm>
          <a:off x="17213580" y="17815560"/>
          <a:ext cx="7747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44" name="楕円 943"/>
        <xdr:cNvSpPr/>
      </xdr:nvSpPr>
      <xdr:spPr>
        <a:xfrm>
          <a:off x="1638808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45720</xdr:rowOff>
    </xdr:to>
    <xdr:cxnSp macro="">
      <xdr:nvCxnSpPr>
        <xdr:cNvPr id="945" name="直線コネクタ 944"/>
        <xdr:cNvCxnSpPr/>
      </xdr:nvCxnSpPr>
      <xdr:spPr>
        <a:xfrm>
          <a:off x="16431260" y="178155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公民館】&#10;一人当たり面積"/>
        <xdr:cNvSpPr txBox="1"/>
      </xdr:nvSpPr>
      <xdr:spPr>
        <a:xfrm>
          <a:off x="18561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7" name="n_2aveValue【公民館】&#10;一人当たり面積"/>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48" name="n_3aveValue【公民館】&#10;一人当たり面積"/>
        <xdr:cNvSpPr txBox="1"/>
      </xdr:nvSpPr>
      <xdr:spPr>
        <a:xfrm>
          <a:off x="170015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9" name="n_4aveValue【公民館】&#10;一人当たり面積"/>
        <xdr:cNvSpPr txBox="1"/>
      </xdr:nvSpPr>
      <xdr:spPr>
        <a:xfrm>
          <a:off x="162268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950" name="n_1mainValue【公民館】&#10;一人当たり面積"/>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1" name="n_2mainValue【公民館】&#10;一人当たり面積"/>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52" name="n_3mainValue【公民館】&#10;一人当たり面積"/>
        <xdr:cNvSpPr txBox="1"/>
      </xdr:nvSpPr>
      <xdr:spPr>
        <a:xfrm>
          <a:off x="170015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953" name="n_4mainValue【公民館】&#10;一人当たり面積"/>
        <xdr:cNvSpPr txBox="1"/>
      </xdr:nvSpPr>
      <xdr:spPr>
        <a:xfrm>
          <a:off x="162268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学校施設の有形固定資産減価償却率が他の施設と比較して高い。また、学校の有形固定資産減価償却率は類似団体内平均、県平均のいずれも超過しており、数値の開きも大きい。現在老朽化対策として施設の大規模改修工事に取り組んでいるところであり、令和元年度は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年連続で減少しているが、依然として類似団体内平均から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以上の開きがあるため、老朽化対策は継続して行っていく必要がある。また、道路や橋りょう・トンネルの有形固定資産減価償却率については、学校施設ほどではないにせよ類似団体内平均、県平均のいずれも超過しており、年々悪化する傾向にあるため、老朽化対策を行っていく必要がある。しかし、大規模改修による老朽化対策だけでは投資的経費の大幅な増大が伴うため、学校施設を含めた公共建築物については、姫路市公共施設等総合管理計画に基づき、統廃合や転用、ダウンサイジング等のストック量の最適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535,982
524,460
534.48
220,367,515
210,600,957
5,902,048
120,088,383
200,715,832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086225" y="5744936"/>
          <a:ext cx="0" cy="138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124960" y="55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020820" y="5744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124960" y="6180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03606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312160" y="6182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51460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965200" y="620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131536</xdr:rowOff>
    </xdr:from>
    <xdr:to>
      <xdr:col>24</xdr:col>
      <xdr:colOff>114300</xdr:colOff>
      <xdr:row>37</xdr:row>
      <xdr:rowOff>61686</xdr:rowOff>
    </xdr:to>
    <xdr:sp macro="" textlink="">
      <xdr:nvSpPr>
        <xdr:cNvPr id="74" name="楕円 73"/>
        <xdr:cNvSpPr/>
      </xdr:nvSpPr>
      <xdr:spPr>
        <a:xfrm>
          <a:off x="4036060" y="616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154413</xdr:rowOff>
    </xdr:from>
    <xdr:ext cx="405111" cy="259045"/>
    <xdr:sp macro="" textlink="">
      <xdr:nvSpPr>
        <xdr:cNvPr id="75" name="【図書館】&#10;有形固定資産減価償却率該当値テキスト"/>
        <xdr:cNvSpPr txBox="1"/>
      </xdr:nvSpPr>
      <xdr:spPr>
        <a:xfrm>
          <a:off x="4124960"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312160" y="612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10886</xdr:rowOff>
    </xdr:to>
    <xdr:cxnSp macro="">
      <xdr:nvCxnSpPr>
        <xdr:cNvPr id="77" name="直線コネクタ 76"/>
        <xdr:cNvCxnSpPr/>
      </xdr:nvCxnSpPr>
      <xdr:spPr>
        <a:xfrm>
          <a:off x="3355340" y="6176554"/>
          <a:ext cx="73152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8" name="楕円 77"/>
        <xdr:cNvSpPr/>
      </xdr:nvSpPr>
      <xdr:spPr>
        <a:xfrm>
          <a:off x="2514600" y="6137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152944</xdr:rowOff>
    </xdr:to>
    <xdr:cxnSp macro="">
      <xdr:nvCxnSpPr>
        <xdr:cNvPr id="79" name="直線コネクタ 78"/>
        <xdr:cNvCxnSpPr/>
      </xdr:nvCxnSpPr>
      <xdr:spPr>
        <a:xfrm flipV="1">
          <a:off x="2565400" y="617655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80" name="楕円 79"/>
        <xdr:cNvSpPr/>
      </xdr:nvSpPr>
      <xdr:spPr>
        <a:xfrm>
          <a:off x="173990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152944</xdr:rowOff>
    </xdr:from>
    <xdr:to>
      <xdr:col>15</xdr:col>
      <xdr:colOff>50800</xdr:colOff>
      <xdr:row>37</xdr:row>
      <xdr:rowOff>41910</xdr:rowOff>
    </xdr:to>
    <xdr:cxnSp macro="">
      <xdr:nvCxnSpPr>
        <xdr:cNvPr id="81" name="直線コネクタ 80"/>
        <xdr:cNvCxnSpPr/>
      </xdr:nvCxnSpPr>
      <xdr:spPr>
        <a:xfrm flipV="1">
          <a:off x="1790700" y="6187984"/>
          <a:ext cx="7747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131536</xdr:rowOff>
    </xdr:from>
    <xdr:to>
      <xdr:col>6</xdr:col>
      <xdr:colOff>38100</xdr:colOff>
      <xdr:row>37</xdr:row>
      <xdr:rowOff>61686</xdr:rowOff>
    </xdr:to>
    <xdr:sp macro="" textlink="">
      <xdr:nvSpPr>
        <xdr:cNvPr id="82" name="楕円 81"/>
        <xdr:cNvSpPr/>
      </xdr:nvSpPr>
      <xdr:spPr>
        <a:xfrm>
          <a:off x="965200" y="6166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10886</xdr:rowOff>
    </xdr:from>
    <xdr:to>
      <xdr:col>10</xdr:col>
      <xdr:colOff>114300</xdr:colOff>
      <xdr:row>37</xdr:row>
      <xdr:rowOff>41910</xdr:rowOff>
    </xdr:to>
    <xdr:cxnSp macro="">
      <xdr:nvCxnSpPr>
        <xdr:cNvPr id="83" name="直線コネクタ 82"/>
        <xdr:cNvCxnSpPr/>
      </xdr:nvCxnSpPr>
      <xdr:spPr>
        <a:xfrm>
          <a:off x="1008380" y="621356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xdr:cNvSpPr txBox="1"/>
      </xdr:nvSpPr>
      <xdr:spPr>
        <a:xfrm>
          <a:off x="317056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5" name="n_2aveValue【図書館】&#10;有形固定資産減価償却率"/>
        <xdr:cNvSpPr txBox="1"/>
      </xdr:nvSpPr>
      <xdr:spPr>
        <a:xfrm>
          <a:off x="23857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836304" y="628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17056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9" name="n_2mainValue【図書館】&#10;有形固定資産減価償却率"/>
        <xdr:cNvSpPr txBox="1"/>
      </xdr:nvSpPr>
      <xdr:spPr>
        <a:xfrm>
          <a:off x="238570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90" name="n_3mainValue【図書館】&#10;有形固定資産減価償却率"/>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78213</xdr:rowOff>
    </xdr:from>
    <xdr:ext cx="405111" cy="259045"/>
    <xdr:sp macro="" textlink="">
      <xdr:nvSpPr>
        <xdr:cNvPr id="91" name="n_4mainValue【図書館】&#10;有形固定資産減価償却率"/>
        <xdr:cNvSpPr txBox="1"/>
      </xdr:nvSpPr>
      <xdr:spPr>
        <a:xfrm>
          <a:off x="836304" y="59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9219565" y="5707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925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915416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767080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68732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9" name="楕円 128"/>
        <xdr:cNvSpPr/>
      </xdr:nvSpPr>
      <xdr:spPr>
        <a:xfrm>
          <a:off x="919226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0" name="【図書館】&#10;一人当たり面積該当値テキスト"/>
        <xdr:cNvSpPr txBox="1"/>
      </xdr:nvSpPr>
      <xdr:spPr>
        <a:xfrm>
          <a:off x="925830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xdr:cNvSpPr/>
      </xdr:nvSpPr>
      <xdr:spPr>
        <a:xfrm>
          <a:off x="844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76200</xdr:rowOff>
    </xdr:to>
    <xdr:cxnSp macro="">
      <xdr:nvCxnSpPr>
        <xdr:cNvPr id="132" name="直線コネクタ 131"/>
        <xdr:cNvCxnSpPr/>
      </xdr:nvCxnSpPr>
      <xdr:spPr>
        <a:xfrm flipV="1">
          <a:off x="8496300" y="640080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3" name="楕円 132"/>
        <xdr:cNvSpPr/>
      </xdr:nvSpPr>
      <xdr:spPr>
        <a:xfrm>
          <a:off x="76708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99060</xdr:rowOff>
    </xdr:to>
    <xdr:cxnSp macro="">
      <xdr:nvCxnSpPr>
        <xdr:cNvPr id="134" name="直線コネクタ 133"/>
        <xdr:cNvCxnSpPr/>
      </xdr:nvCxnSpPr>
      <xdr:spPr>
        <a:xfrm flipV="1">
          <a:off x="7713980" y="64465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5" name="楕円 134"/>
        <xdr:cNvSpPr/>
      </xdr:nvSpPr>
      <xdr:spPr>
        <a:xfrm>
          <a:off x="68732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38</xdr:row>
      <xdr:rowOff>99060</xdr:rowOff>
    </xdr:to>
    <xdr:cxnSp macro="">
      <xdr:nvCxnSpPr>
        <xdr:cNvPr id="136" name="直線コネクタ 135"/>
        <xdr:cNvCxnSpPr/>
      </xdr:nvCxnSpPr>
      <xdr:spPr>
        <a:xfrm>
          <a:off x="6924040" y="6244590"/>
          <a:ext cx="78994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7" name="楕円 136"/>
        <xdr:cNvSpPr/>
      </xdr:nvSpPr>
      <xdr:spPr>
        <a:xfrm>
          <a:off x="609854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41910</xdr:rowOff>
    </xdr:to>
    <xdr:cxnSp macro="">
      <xdr:nvCxnSpPr>
        <xdr:cNvPr id="138" name="直線コネクタ 137"/>
        <xdr:cNvCxnSpPr/>
      </xdr:nvCxnSpPr>
      <xdr:spPr>
        <a:xfrm>
          <a:off x="6149340" y="6244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7509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67120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59373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3" name="n_1mainValue【図書館】&#10;一人当たり面積"/>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44" name="n_2mainValue【図書館】&#10;一人当たり面積"/>
        <xdr:cNvSpPr txBox="1"/>
      </xdr:nvSpPr>
      <xdr:spPr>
        <a:xfrm>
          <a:off x="750958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5" name="n_3mainValue【図書館】&#10;一人当たり面積"/>
        <xdr:cNvSpPr txBox="1"/>
      </xdr:nvSpPr>
      <xdr:spPr>
        <a:xfrm>
          <a:off x="67120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46" name="n_4mainValue【図書館】&#10;一人当たり面積"/>
        <xdr:cNvSpPr txBox="1"/>
      </xdr:nvSpPr>
      <xdr:spPr>
        <a:xfrm>
          <a:off x="59373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086225" y="941832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12496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02082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12496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124960" y="971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03606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31216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5146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739900" y="982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965200" y="9864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7" name="楕円 186"/>
        <xdr:cNvSpPr/>
      </xdr:nvSpPr>
      <xdr:spPr>
        <a:xfrm>
          <a:off x="403606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188" name="【体育館・プール】&#10;有形固定資産減価償却率該当値テキスト"/>
        <xdr:cNvSpPr txBox="1"/>
      </xdr:nvSpPr>
      <xdr:spPr>
        <a:xfrm>
          <a:off x="4124960"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9" name="楕円 188"/>
        <xdr:cNvSpPr/>
      </xdr:nvSpPr>
      <xdr:spPr>
        <a:xfrm>
          <a:off x="3312160" y="998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5715</xdr:rowOff>
    </xdr:to>
    <xdr:cxnSp macro="">
      <xdr:nvCxnSpPr>
        <xdr:cNvPr id="190" name="直線コネクタ 189"/>
        <xdr:cNvCxnSpPr/>
      </xdr:nvCxnSpPr>
      <xdr:spPr>
        <a:xfrm>
          <a:off x="3355340" y="100355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1" name="楕円 190"/>
        <xdr:cNvSpPr/>
      </xdr:nvSpPr>
      <xdr:spPr>
        <a:xfrm>
          <a:off x="251460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144780</xdr:rowOff>
    </xdr:to>
    <xdr:cxnSp macro="">
      <xdr:nvCxnSpPr>
        <xdr:cNvPr id="192" name="直線コネクタ 191"/>
        <xdr:cNvCxnSpPr/>
      </xdr:nvCxnSpPr>
      <xdr:spPr>
        <a:xfrm>
          <a:off x="2565400" y="1002030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3" name="楕円 192"/>
        <xdr:cNvSpPr/>
      </xdr:nvSpPr>
      <xdr:spPr>
        <a:xfrm>
          <a:off x="17399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129540</xdr:rowOff>
    </xdr:to>
    <xdr:cxnSp macro="">
      <xdr:nvCxnSpPr>
        <xdr:cNvPr id="194" name="直線コネクタ 193"/>
        <xdr:cNvCxnSpPr/>
      </xdr:nvCxnSpPr>
      <xdr:spPr>
        <a:xfrm>
          <a:off x="1790700" y="1000315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5" name="楕円 194"/>
        <xdr:cNvSpPr/>
      </xdr:nvSpPr>
      <xdr:spPr>
        <a:xfrm>
          <a:off x="965200" y="99256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112395</xdr:rowOff>
    </xdr:to>
    <xdr:cxnSp macro="">
      <xdr:nvCxnSpPr>
        <xdr:cNvPr id="196" name="直線コネクタ 195"/>
        <xdr:cNvCxnSpPr/>
      </xdr:nvCxnSpPr>
      <xdr:spPr>
        <a:xfrm>
          <a:off x="1008380" y="997648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3857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61100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83630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15257</xdr:rowOff>
    </xdr:from>
    <xdr:ext cx="405111" cy="259045"/>
    <xdr:sp macro="" textlink="">
      <xdr:nvSpPr>
        <xdr:cNvPr id="201" name="n_1mainValue【体育館・プール】&#10;有形固定資産減価償却率"/>
        <xdr:cNvSpPr txBox="1"/>
      </xdr:nvSpPr>
      <xdr:spPr>
        <a:xfrm>
          <a:off x="317056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xdr:rowOff>
    </xdr:from>
    <xdr:ext cx="405111" cy="259045"/>
    <xdr:sp macro="" textlink="">
      <xdr:nvSpPr>
        <xdr:cNvPr id="202" name="n_2mainValue【体育館・プール】&#10;有形固定資産減価償却率"/>
        <xdr:cNvSpPr txBox="1"/>
      </xdr:nvSpPr>
      <xdr:spPr>
        <a:xfrm>
          <a:off x="23857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154322</xdr:rowOff>
    </xdr:from>
    <xdr:ext cx="405111" cy="259045"/>
    <xdr:sp macro="" textlink="">
      <xdr:nvSpPr>
        <xdr:cNvPr id="203" name="n_3mainValue【体育館・プール】&#10;有形固定資産減価償却率"/>
        <xdr:cNvSpPr txBox="1"/>
      </xdr:nvSpPr>
      <xdr:spPr>
        <a:xfrm>
          <a:off x="161100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4" name="n_4mainValue【体育館・プール】&#10;有形固定資産減価償却率"/>
        <xdr:cNvSpPr txBox="1"/>
      </xdr:nvSpPr>
      <xdr:spPr>
        <a:xfrm>
          <a:off x="83630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9219565" y="954328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9258300" y="932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9154160" y="9543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1" name="【体育館・プール】&#10;一人当たり面積平均値テキスト"/>
        <xdr:cNvSpPr txBox="1"/>
      </xdr:nvSpPr>
      <xdr:spPr>
        <a:xfrm>
          <a:off x="9258300" y="1040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7670800" y="1039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68732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098540" y="10489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242" name="楕円 241"/>
        <xdr:cNvSpPr/>
      </xdr:nvSpPr>
      <xdr:spPr>
        <a:xfrm>
          <a:off x="9192260" y="1042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54373</xdr:rowOff>
    </xdr:from>
    <xdr:ext cx="469744" cy="259045"/>
    <xdr:sp macro="" textlink="">
      <xdr:nvSpPr>
        <xdr:cNvPr id="243" name="【体育館・プール】&#10;一人当たり面積該当値テキスト"/>
        <xdr:cNvSpPr txBox="1"/>
      </xdr:nvSpPr>
      <xdr:spPr>
        <a:xfrm>
          <a:off x="9258300"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44" name="楕円 243"/>
        <xdr:cNvSpPr/>
      </xdr:nvSpPr>
      <xdr:spPr>
        <a:xfrm>
          <a:off x="844550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82296</xdr:rowOff>
    </xdr:to>
    <xdr:cxnSp macro="">
      <xdr:nvCxnSpPr>
        <xdr:cNvPr id="245" name="直線コネクタ 244"/>
        <xdr:cNvCxnSpPr/>
      </xdr:nvCxnSpPr>
      <xdr:spPr>
        <a:xfrm>
          <a:off x="8496300" y="104759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6" name="楕円 245"/>
        <xdr:cNvSpPr/>
      </xdr:nvSpPr>
      <xdr:spPr>
        <a:xfrm>
          <a:off x="7670800" y="10432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82296</xdr:rowOff>
    </xdr:from>
    <xdr:to>
      <xdr:col>50</xdr:col>
      <xdr:colOff>114300</xdr:colOff>
      <xdr:row>62</xdr:row>
      <xdr:rowOff>89154</xdr:rowOff>
    </xdr:to>
    <xdr:cxnSp macro="">
      <xdr:nvCxnSpPr>
        <xdr:cNvPr id="247" name="直線コネクタ 246"/>
        <xdr:cNvCxnSpPr/>
      </xdr:nvCxnSpPr>
      <xdr:spPr>
        <a:xfrm flipV="1">
          <a:off x="7713980" y="1047597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38354</xdr:rowOff>
    </xdr:from>
    <xdr:to>
      <xdr:col>41</xdr:col>
      <xdr:colOff>101600</xdr:colOff>
      <xdr:row>62</xdr:row>
      <xdr:rowOff>139954</xdr:rowOff>
    </xdr:to>
    <xdr:sp macro="" textlink="">
      <xdr:nvSpPr>
        <xdr:cNvPr id="248" name="楕円 247"/>
        <xdr:cNvSpPr/>
      </xdr:nvSpPr>
      <xdr:spPr>
        <a:xfrm>
          <a:off x="6873240" y="10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89154</xdr:rowOff>
    </xdr:to>
    <xdr:cxnSp macro="">
      <xdr:nvCxnSpPr>
        <xdr:cNvPr id="249" name="直線コネクタ 248"/>
        <xdr:cNvCxnSpPr/>
      </xdr:nvCxnSpPr>
      <xdr:spPr>
        <a:xfrm>
          <a:off x="6924040" y="104828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250" name="楕円 249"/>
        <xdr:cNvSpPr/>
      </xdr:nvSpPr>
      <xdr:spPr>
        <a:xfrm>
          <a:off x="60985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89154</xdr:rowOff>
    </xdr:from>
    <xdr:to>
      <xdr:col>41</xdr:col>
      <xdr:colOff>50800</xdr:colOff>
      <xdr:row>62</xdr:row>
      <xdr:rowOff>91440</xdr:rowOff>
    </xdr:to>
    <xdr:cxnSp macro="">
      <xdr:nvCxnSpPr>
        <xdr:cNvPr id="251" name="直線コネクタ 250"/>
        <xdr:cNvCxnSpPr/>
      </xdr:nvCxnSpPr>
      <xdr:spPr>
        <a:xfrm flipV="1">
          <a:off x="6149340" y="1048283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2" name="n_1aveValue【体育館・プール】&#10;一人当たり面積"/>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750958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4" name="n_3aveValue【体育館・プール】&#10;一人当たり面積"/>
        <xdr:cNvSpPr txBox="1"/>
      </xdr:nvSpPr>
      <xdr:spPr>
        <a:xfrm>
          <a:off x="67120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xdr:cNvSpPr txBox="1"/>
      </xdr:nvSpPr>
      <xdr:spPr>
        <a:xfrm>
          <a:off x="59373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149623</xdr:rowOff>
    </xdr:from>
    <xdr:ext cx="469744" cy="259045"/>
    <xdr:sp macro="" textlink="">
      <xdr:nvSpPr>
        <xdr:cNvPr id="256" name="n_1mainValue【体育館・プール】&#10;一人当たり面積"/>
        <xdr:cNvSpPr txBox="1"/>
      </xdr:nvSpPr>
      <xdr:spPr>
        <a:xfrm>
          <a:off x="827158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7" name="n_2mainValue【体育館・プール】&#10;一人当たり面積"/>
        <xdr:cNvSpPr txBox="1"/>
      </xdr:nvSpPr>
      <xdr:spPr>
        <a:xfrm>
          <a:off x="7509587" y="105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156481</xdr:rowOff>
    </xdr:from>
    <xdr:ext cx="469744" cy="259045"/>
    <xdr:sp macro="" textlink="">
      <xdr:nvSpPr>
        <xdr:cNvPr id="258" name="n_3mainValue【体育館・プール】&#10;一人当たり面積"/>
        <xdr:cNvSpPr txBox="1"/>
      </xdr:nvSpPr>
      <xdr:spPr>
        <a:xfrm>
          <a:off x="67120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158767</xdr:rowOff>
    </xdr:from>
    <xdr:ext cx="469744" cy="259045"/>
    <xdr:sp macro="" textlink="">
      <xdr:nvSpPr>
        <xdr:cNvPr id="259" name="n_4mainValue【体育館・プール】&#10;一人当たり面積"/>
        <xdr:cNvSpPr txBox="1"/>
      </xdr:nvSpPr>
      <xdr:spPr>
        <a:xfrm>
          <a:off x="59373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93345</xdr:rowOff>
    </xdr:from>
    <xdr:to>
      <xdr:col>24</xdr:col>
      <xdr:colOff>62865</xdr:colOff>
      <xdr:row>85</xdr:row>
      <xdr:rowOff>57150</xdr:rowOff>
    </xdr:to>
    <xdr:cxnSp macro="">
      <xdr:nvCxnSpPr>
        <xdr:cNvPr id="284" name="直線コネクタ 283"/>
        <xdr:cNvCxnSpPr/>
      </xdr:nvCxnSpPr>
      <xdr:spPr>
        <a:xfrm flipV="1">
          <a:off x="4086225" y="13336905"/>
          <a:ext cx="0" cy="96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60977</xdr:rowOff>
    </xdr:from>
    <xdr:ext cx="405111" cy="259045"/>
    <xdr:sp macro="" textlink="">
      <xdr:nvSpPr>
        <xdr:cNvPr id="285" name="【福祉施設】&#10;有形固定資産減価償却率最小値テキスト"/>
        <xdr:cNvSpPr txBox="1"/>
      </xdr:nvSpPr>
      <xdr:spPr>
        <a:xfrm>
          <a:off x="412496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57150</xdr:rowOff>
    </xdr:from>
    <xdr:to>
      <xdr:col>24</xdr:col>
      <xdr:colOff>152400</xdr:colOff>
      <xdr:row>85</xdr:row>
      <xdr:rowOff>57150</xdr:rowOff>
    </xdr:to>
    <xdr:cxnSp macro="">
      <xdr:nvCxnSpPr>
        <xdr:cNvPr id="286" name="直線コネクタ 285"/>
        <xdr:cNvCxnSpPr/>
      </xdr:nvCxnSpPr>
      <xdr:spPr>
        <a:xfrm>
          <a:off x="402082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40022</xdr:rowOff>
    </xdr:from>
    <xdr:ext cx="405111" cy="259045"/>
    <xdr:sp macro="" textlink="">
      <xdr:nvSpPr>
        <xdr:cNvPr id="287" name="【福祉施設】&#10;有形固定資産減価償却率最大値テキスト"/>
        <xdr:cNvSpPr txBox="1"/>
      </xdr:nvSpPr>
      <xdr:spPr>
        <a:xfrm>
          <a:off x="4124960" y="1311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93345</xdr:rowOff>
    </xdr:from>
    <xdr:to>
      <xdr:col>24</xdr:col>
      <xdr:colOff>152400</xdr:colOff>
      <xdr:row>79</xdr:row>
      <xdr:rowOff>93345</xdr:rowOff>
    </xdr:to>
    <xdr:cxnSp macro="">
      <xdr:nvCxnSpPr>
        <xdr:cNvPr id="288" name="直線コネクタ 287"/>
        <xdr:cNvCxnSpPr/>
      </xdr:nvCxnSpPr>
      <xdr:spPr>
        <a:xfrm>
          <a:off x="4020820" y="1333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1922</xdr:rowOff>
    </xdr:from>
    <xdr:ext cx="405111" cy="259045"/>
    <xdr:sp macro="" textlink="">
      <xdr:nvSpPr>
        <xdr:cNvPr id="289" name="【福祉施設】&#10;有形固定資産減価償却率平均値テキスト"/>
        <xdr:cNvSpPr txBox="1"/>
      </xdr:nvSpPr>
      <xdr:spPr>
        <a:xfrm>
          <a:off x="4124960" y="1358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90" name="フローチャート: 判断 289"/>
        <xdr:cNvSpPr/>
      </xdr:nvSpPr>
      <xdr:spPr>
        <a:xfrm>
          <a:off x="403606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91" name="フローチャート: 判断 290"/>
        <xdr:cNvSpPr/>
      </xdr:nvSpPr>
      <xdr:spPr>
        <a:xfrm>
          <a:off x="331216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145414</xdr:rowOff>
    </xdr:from>
    <xdr:to>
      <xdr:col>15</xdr:col>
      <xdr:colOff>101600</xdr:colOff>
      <xdr:row>81</xdr:row>
      <xdr:rowOff>75564</xdr:rowOff>
    </xdr:to>
    <xdr:sp macro="" textlink="">
      <xdr:nvSpPr>
        <xdr:cNvPr id="292" name="フローチャート: 判断 291"/>
        <xdr:cNvSpPr/>
      </xdr:nvSpPr>
      <xdr:spPr>
        <a:xfrm>
          <a:off x="2514600" y="13556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93" name="フローチャート: 判断 292"/>
        <xdr:cNvSpPr/>
      </xdr:nvSpPr>
      <xdr:spPr>
        <a:xfrm>
          <a:off x="1739900" y="13554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4" name="フローチャート: 判断 293"/>
        <xdr:cNvSpPr/>
      </xdr:nvSpPr>
      <xdr:spPr>
        <a:xfrm>
          <a:off x="965200" y="13537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42545</xdr:rowOff>
    </xdr:from>
    <xdr:to>
      <xdr:col>24</xdr:col>
      <xdr:colOff>114300</xdr:colOff>
      <xdr:row>79</xdr:row>
      <xdr:rowOff>144145</xdr:rowOff>
    </xdr:to>
    <xdr:sp macro="" textlink="">
      <xdr:nvSpPr>
        <xdr:cNvPr id="300" name="楕円 299"/>
        <xdr:cNvSpPr/>
      </xdr:nvSpPr>
      <xdr:spPr>
        <a:xfrm>
          <a:off x="403606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167022</xdr:rowOff>
    </xdr:from>
    <xdr:ext cx="405111" cy="259045"/>
    <xdr:sp macro="" textlink="">
      <xdr:nvSpPr>
        <xdr:cNvPr id="301" name="【福祉施設】&#10;有形固定資産減価償却率該当値テキスト"/>
        <xdr:cNvSpPr txBox="1"/>
      </xdr:nvSpPr>
      <xdr:spPr>
        <a:xfrm>
          <a:off x="4124960" y="1324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302" name="楕円 301"/>
        <xdr:cNvSpPr/>
      </xdr:nvSpPr>
      <xdr:spPr>
        <a:xfrm>
          <a:off x="3312160" y="13246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93345</xdr:rowOff>
    </xdr:to>
    <xdr:cxnSp macro="">
      <xdr:nvCxnSpPr>
        <xdr:cNvPr id="303" name="直線コネクタ 302"/>
        <xdr:cNvCxnSpPr/>
      </xdr:nvCxnSpPr>
      <xdr:spPr>
        <a:xfrm>
          <a:off x="3355340" y="13296899"/>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46355</xdr:rowOff>
    </xdr:from>
    <xdr:to>
      <xdr:col>15</xdr:col>
      <xdr:colOff>101600</xdr:colOff>
      <xdr:row>79</xdr:row>
      <xdr:rowOff>147955</xdr:rowOff>
    </xdr:to>
    <xdr:sp macro="" textlink="">
      <xdr:nvSpPr>
        <xdr:cNvPr id="304" name="楕円 303"/>
        <xdr:cNvSpPr/>
      </xdr:nvSpPr>
      <xdr:spPr>
        <a:xfrm>
          <a:off x="25146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79</xdr:row>
      <xdr:rowOff>97155</xdr:rowOff>
    </xdr:to>
    <xdr:cxnSp macro="">
      <xdr:nvCxnSpPr>
        <xdr:cNvPr id="305" name="直線コネクタ 304"/>
        <xdr:cNvCxnSpPr/>
      </xdr:nvCxnSpPr>
      <xdr:spPr>
        <a:xfrm flipV="1">
          <a:off x="2565400" y="13296899"/>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306" name="楕円 305"/>
        <xdr:cNvSpPr/>
      </xdr:nvSpPr>
      <xdr:spPr>
        <a:xfrm>
          <a:off x="173990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97155</xdr:rowOff>
    </xdr:from>
    <xdr:to>
      <xdr:col>15</xdr:col>
      <xdr:colOff>50800</xdr:colOff>
      <xdr:row>80</xdr:row>
      <xdr:rowOff>0</xdr:rowOff>
    </xdr:to>
    <xdr:cxnSp macro="">
      <xdr:nvCxnSpPr>
        <xdr:cNvPr id="307" name="直線コネクタ 306"/>
        <xdr:cNvCxnSpPr/>
      </xdr:nvCxnSpPr>
      <xdr:spPr>
        <a:xfrm flipV="1">
          <a:off x="1790700" y="13340715"/>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122555</xdr:rowOff>
    </xdr:from>
    <xdr:to>
      <xdr:col>6</xdr:col>
      <xdr:colOff>38100</xdr:colOff>
      <xdr:row>80</xdr:row>
      <xdr:rowOff>52705</xdr:rowOff>
    </xdr:to>
    <xdr:sp macro="" textlink="">
      <xdr:nvSpPr>
        <xdr:cNvPr id="308" name="楕円 307"/>
        <xdr:cNvSpPr/>
      </xdr:nvSpPr>
      <xdr:spPr>
        <a:xfrm>
          <a:off x="965200" y="1336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1905</xdr:rowOff>
    </xdr:to>
    <xdr:cxnSp macro="">
      <xdr:nvCxnSpPr>
        <xdr:cNvPr id="309" name="直線コネクタ 308"/>
        <xdr:cNvCxnSpPr/>
      </xdr:nvCxnSpPr>
      <xdr:spPr>
        <a:xfrm flipV="1">
          <a:off x="1008380" y="1341120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310" name="n_1aveValue【福祉施設】&#10;有形固定資産減価償却率"/>
        <xdr:cNvSpPr txBox="1"/>
      </xdr:nvSpPr>
      <xdr:spPr>
        <a:xfrm>
          <a:off x="317056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66691</xdr:rowOff>
    </xdr:from>
    <xdr:ext cx="405111" cy="259045"/>
    <xdr:sp macro="" textlink="">
      <xdr:nvSpPr>
        <xdr:cNvPr id="311" name="n_2aveValue【福祉施設】&#10;有形固定資産減価償却率"/>
        <xdr:cNvSpPr txBox="1"/>
      </xdr:nvSpPr>
      <xdr:spPr>
        <a:xfrm>
          <a:off x="2385704" y="1364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312" name="n_3aveValue【福祉施設】&#10;有形固定資産減価償却率"/>
        <xdr:cNvSpPr txBox="1"/>
      </xdr:nvSpPr>
      <xdr:spPr>
        <a:xfrm>
          <a:off x="161100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313" name="n_4aveValue【福祉施設】&#10;有形固定資産減価償却率"/>
        <xdr:cNvSpPr txBox="1"/>
      </xdr:nvSpPr>
      <xdr:spPr>
        <a:xfrm>
          <a:off x="836304" y="1362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314" name="n_1mainValue【福祉施設】&#10;有形固定資産減価償却率"/>
        <xdr:cNvSpPr txBox="1"/>
      </xdr:nvSpPr>
      <xdr:spPr>
        <a:xfrm>
          <a:off x="3170564" y="1302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164482</xdr:rowOff>
    </xdr:from>
    <xdr:ext cx="405111" cy="259045"/>
    <xdr:sp macro="" textlink="">
      <xdr:nvSpPr>
        <xdr:cNvPr id="315" name="n_2mainValue【福祉施設】&#10;有形固定資産減価償却率"/>
        <xdr:cNvSpPr txBox="1"/>
      </xdr:nvSpPr>
      <xdr:spPr>
        <a:xfrm>
          <a:off x="2385704"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316" name="n_3mainValue【福祉施設】&#10;有形固定資産減価償却率"/>
        <xdr:cNvSpPr txBox="1"/>
      </xdr:nvSpPr>
      <xdr:spPr>
        <a:xfrm>
          <a:off x="161100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69232</xdr:rowOff>
    </xdr:from>
    <xdr:ext cx="405111" cy="259045"/>
    <xdr:sp macro="" textlink="">
      <xdr:nvSpPr>
        <xdr:cNvPr id="317" name="n_4mainValue【福祉施設】&#10;有形固定資産減価償却率"/>
        <xdr:cNvSpPr txBox="1"/>
      </xdr:nvSpPr>
      <xdr:spPr>
        <a:xfrm>
          <a:off x="83630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3" name="直線コネクタ 342"/>
        <xdr:cNvCxnSpPr/>
      </xdr:nvCxnSpPr>
      <xdr:spPr>
        <a:xfrm flipV="1">
          <a:off x="9219565" y="13063401"/>
          <a:ext cx="0" cy="1478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4"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5" name="直線コネクタ 344"/>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6" name="【福祉施設】&#10;一人当たり面積最大値テキスト"/>
        <xdr:cNvSpPr txBox="1"/>
      </xdr:nvSpPr>
      <xdr:spPr>
        <a:xfrm>
          <a:off x="9258300" y="1284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7" name="直線コネクタ 346"/>
        <xdr:cNvCxnSpPr/>
      </xdr:nvCxnSpPr>
      <xdr:spPr>
        <a:xfrm>
          <a:off x="9154160" y="1306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8" name="【福祉施設】&#10;一人当たり面積平均値テキスト"/>
        <xdr:cNvSpPr txBox="1"/>
      </xdr:nvSpPr>
      <xdr:spPr>
        <a:xfrm>
          <a:off x="9258300" y="1398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9" name="フローチャート: 判断 348"/>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0" name="フローチャート: 判断 349"/>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1" name="フローチャート: 判断 350"/>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2" name="フローチャート: 判断 351"/>
        <xdr:cNvSpPr/>
      </xdr:nvSpPr>
      <xdr:spPr>
        <a:xfrm>
          <a:off x="68732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3" name="フローチャート: 判断 352"/>
        <xdr:cNvSpPr/>
      </xdr:nvSpPr>
      <xdr:spPr>
        <a:xfrm>
          <a:off x="6098540" y="1404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134257</xdr:rowOff>
    </xdr:from>
    <xdr:to>
      <xdr:col>55</xdr:col>
      <xdr:colOff>50800</xdr:colOff>
      <xdr:row>81</xdr:row>
      <xdr:rowOff>64407</xdr:rowOff>
    </xdr:to>
    <xdr:sp macro="" textlink="">
      <xdr:nvSpPr>
        <xdr:cNvPr id="359" name="楕円 358"/>
        <xdr:cNvSpPr/>
      </xdr:nvSpPr>
      <xdr:spPr>
        <a:xfrm>
          <a:off x="9192260" y="13545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157134</xdr:rowOff>
    </xdr:from>
    <xdr:ext cx="469744" cy="259045"/>
    <xdr:sp macro="" textlink="">
      <xdr:nvSpPr>
        <xdr:cNvPr id="360" name="【福祉施設】&#10;一人当たり面積該当値テキスト"/>
        <xdr:cNvSpPr txBox="1"/>
      </xdr:nvSpPr>
      <xdr:spPr>
        <a:xfrm>
          <a:off x="9258300" y="1340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134257</xdr:rowOff>
    </xdr:from>
    <xdr:to>
      <xdr:col>50</xdr:col>
      <xdr:colOff>165100</xdr:colOff>
      <xdr:row>81</xdr:row>
      <xdr:rowOff>64407</xdr:rowOff>
    </xdr:to>
    <xdr:sp macro="" textlink="">
      <xdr:nvSpPr>
        <xdr:cNvPr id="361" name="楕円 360"/>
        <xdr:cNvSpPr/>
      </xdr:nvSpPr>
      <xdr:spPr>
        <a:xfrm>
          <a:off x="8445500" y="13545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13607</xdr:rowOff>
    </xdr:from>
    <xdr:to>
      <xdr:col>55</xdr:col>
      <xdr:colOff>0</xdr:colOff>
      <xdr:row>81</xdr:row>
      <xdr:rowOff>13607</xdr:rowOff>
    </xdr:to>
    <xdr:cxnSp macro="">
      <xdr:nvCxnSpPr>
        <xdr:cNvPr id="362" name="直線コネクタ 361"/>
        <xdr:cNvCxnSpPr/>
      </xdr:nvCxnSpPr>
      <xdr:spPr>
        <a:xfrm>
          <a:off x="8496300" y="1359244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49893</xdr:rowOff>
    </xdr:from>
    <xdr:to>
      <xdr:col>46</xdr:col>
      <xdr:colOff>38100</xdr:colOff>
      <xdr:row>81</xdr:row>
      <xdr:rowOff>151493</xdr:rowOff>
    </xdr:to>
    <xdr:sp macro="" textlink="">
      <xdr:nvSpPr>
        <xdr:cNvPr id="363" name="楕円 362"/>
        <xdr:cNvSpPr/>
      </xdr:nvSpPr>
      <xdr:spPr>
        <a:xfrm>
          <a:off x="7670800" y="13628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13607</xdr:rowOff>
    </xdr:from>
    <xdr:to>
      <xdr:col>50</xdr:col>
      <xdr:colOff>114300</xdr:colOff>
      <xdr:row>81</xdr:row>
      <xdr:rowOff>100693</xdr:rowOff>
    </xdr:to>
    <xdr:cxnSp macro="">
      <xdr:nvCxnSpPr>
        <xdr:cNvPr id="364" name="直線コネクタ 363"/>
        <xdr:cNvCxnSpPr/>
      </xdr:nvCxnSpPr>
      <xdr:spPr>
        <a:xfrm flipV="1">
          <a:off x="7713980" y="13592447"/>
          <a:ext cx="78232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65" name="楕円 364"/>
        <xdr:cNvSpPr/>
      </xdr:nvSpPr>
      <xdr:spPr>
        <a:xfrm>
          <a:off x="687324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100693</xdr:rowOff>
    </xdr:from>
    <xdr:to>
      <xdr:col>45</xdr:col>
      <xdr:colOff>177800</xdr:colOff>
      <xdr:row>81</xdr:row>
      <xdr:rowOff>111579</xdr:rowOff>
    </xdr:to>
    <xdr:cxnSp macro="">
      <xdr:nvCxnSpPr>
        <xdr:cNvPr id="366" name="直線コネクタ 365"/>
        <xdr:cNvCxnSpPr/>
      </xdr:nvCxnSpPr>
      <xdr:spPr>
        <a:xfrm flipV="1">
          <a:off x="6924040" y="13679533"/>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71664</xdr:rowOff>
    </xdr:from>
    <xdr:to>
      <xdr:col>36</xdr:col>
      <xdr:colOff>165100</xdr:colOff>
      <xdr:row>82</xdr:row>
      <xdr:rowOff>1814</xdr:rowOff>
    </xdr:to>
    <xdr:sp macro="" textlink="">
      <xdr:nvSpPr>
        <xdr:cNvPr id="367" name="楕円 366"/>
        <xdr:cNvSpPr/>
      </xdr:nvSpPr>
      <xdr:spPr>
        <a:xfrm>
          <a:off x="6098540" y="13650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81</xdr:row>
      <xdr:rowOff>122464</xdr:rowOff>
    </xdr:to>
    <xdr:cxnSp macro="">
      <xdr:nvCxnSpPr>
        <xdr:cNvPr id="368" name="直線コネクタ 367"/>
        <xdr:cNvCxnSpPr/>
      </xdr:nvCxnSpPr>
      <xdr:spPr>
        <a:xfrm flipV="1">
          <a:off x="6149340" y="13690419"/>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9" name="n_1aveValue【福祉施設】&#10;一人当たり面積"/>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0" name="n_2aveValue【福祉施設】&#10;一人当たり面積"/>
        <xdr:cNvSpPr txBox="1"/>
      </xdr:nvSpPr>
      <xdr:spPr>
        <a:xfrm>
          <a:off x="7509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1" name="n_3aveValue【福祉施設】&#10;一人当たり面積"/>
        <xdr:cNvSpPr txBox="1"/>
      </xdr:nvSpPr>
      <xdr:spPr>
        <a:xfrm>
          <a:off x="6712027" y="141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2" name="n_4aveValue【福祉施設】&#10;一人当たり面積"/>
        <xdr:cNvSpPr txBox="1"/>
      </xdr:nvSpPr>
      <xdr:spPr>
        <a:xfrm>
          <a:off x="593732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80934</xdr:rowOff>
    </xdr:from>
    <xdr:ext cx="469744" cy="259045"/>
    <xdr:sp macro="" textlink="">
      <xdr:nvSpPr>
        <xdr:cNvPr id="373" name="n_1mainValue【福祉施設】&#10;一人当たり面積"/>
        <xdr:cNvSpPr txBox="1"/>
      </xdr:nvSpPr>
      <xdr:spPr>
        <a:xfrm>
          <a:off x="8271587" y="133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168020</xdr:rowOff>
    </xdr:from>
    <xdr:ext cx="469744" cy="259045"/>
    <xdr:sp macro="" textlink="">
      <xdr:nvSpPr>
        <xdr:cNvPr id="374" name="n_2mainValue【福祉施設】&#10;一人当たり面積"/>
        <xdr:cNvSpPr txBox="1"/>
      </xdr:nvSpPr>
      <xdr:spPr>
        <a:xfrm>
          <a:off x="7509587" y="1341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75" name="n_3mainValue【福祉施設】&#10;一人当たり面積"/>
        <xdr:cNvSpPr txBox="1"/>
      </xdr:nvSpPr>
      <xdr:spPr>
        <a:xfrm>
          <a:off x="67120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18341</xdr:rowOff>
    </xdr:from>
    <xdr:ext cx="469744" cy="259045"/>
    <xdr:sp macro="" textlink="">
      <xdr:nvSpPr>
        <xdr:cNvPr id="376" name="n_4mainValue【福祉施設】&#10;一人当たり面積"/>
        <xdr:cNvSpPr txBox="1"/>
      </xdr:nvSpPr>
      <xdr:spPr>
        <a:xfrm>
          <a:off x="59373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2" name="直線コネクタ 401"/>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5" name="【市民会館】&#10;有形固定資産減価償却率最大値テキスト"/>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6" name="直線コネクタ 405"/>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7" name="【市民会館】&#10;有形固定資産減価償却率平均値テキスト"/>
        <xdr:cNvSpPr txBox="1"/>
      </xdr:nvSpPr>
      <xdr:spPr>
        <a:xfrm>
          <a:off x="4124960" y="17316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8" name="フローチャート: 判断 407"/>
        <xdr:cNvSpPr/>
      </xdr:nvSpPr>
      <xdr:spPr>
        <a:xfrm>
          <a:off x="403606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9" name="フローチャート: 判断 408"/>
        <xdr:cNvSpPr/>
      </xdr:nvSpPr>
      <xdr:spPr>
        <a:xfrm>
          <a:off x="3312160" y="17499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10" name="フローチャート: 判断 409"/>
        <xdr:cNvSpPr/>
      </xdr:nvSpPr>
      <xdr:spPr>
        <a:xfrm>
          <a:off x="2514600" y="174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11" name="フローチャート: 判断 410"/>
        <xdr:cNvSpPr/>
      </xdr:nvSpPr>
      <xdr:spPr>
        <a:xfrm>
          <a:off x="1739900" y="1743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2" name="フローチャート: 判断 411"/>
        <xdr:cNvSpPr/>
      </xdr:nvSpPr>
      <xdr:spPr>
        <a:xfrm>
          <a:off x="965200" y="174958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169092</xdr:rowOff>
    </xdr:from>
    <xdr:to>
      <xdr:col>24</xdr:col>
      <xdr:colOff>114300</xdr:colOff>
      <xdr:row>107</xdr:row>
      <xdr:rowOff>99242</xdr:rowOff>
    </xdr:to>
    <xdr:sp macro="" textlink="">
      <xdr:nvSpPr>
        <xdr:cNvPr id="418" name="楕円 417"/>
        <xdr:cNvSpPr/>
      </xdr:nvSpPr>
      <xdr:spPr>
        <a:xfrm>
          <a:off x="403606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147519</xdr:rowOff>
    </xdr:from>
    <xdr:ext cx="405111" cy="259045"/>
    <xdr:sp macro="" textlink="">
      <xdr:nvSpPr>
        <xdr:cNvPr id="419" name="【市民会館】&#10;有形固定資産減価償却率該当値テキスト"/>
        <xdr:cNvSpPr txBox="1"/>
      </xdr:nvSpPr>
      <xdr:spPr>
        <a:xfrm>
          <a:off x="4124960"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138068</xdr:rowOff>
    </xdr:from>
    <xdr:to>
      <xdr:col>20</xdr:col>
      <xdr:colOff>38100</xdr:colOff>
      <xdr:row>107</xdr:row>
      <xdr:rowOff>68218</xdr:rowOff>
    </xdr:to>
    <xdr:sp macro="" textlink="">
      <xdr:nvSpPr>
        <xdr:cNvPr id="420" name="楕円 419"/>
        <xdr:cNvSpPr/>
      </xdr:nvSpPr>
      <xdr:spPr>
        <a:xfrm>
          <a:off x="3312160" y="17907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17418</xdr:rowOff>
    </xdr:from>
    <xdr:to>
      <xdr:col>24</xdr:col>
      <xdr:colOff>63500</xdr:colOff>
      <xdr:row>107</xdr:row>
      <xdr:rowOff>48442</xdr:rowOff>
    </xdr:to>
    <xdr:cxnSp macro="">
      <xdr:nvCxnSpPr>
        <xdr:cNvPr id="421" name="直線コネクタ 420"/>
        <xdr:cNvCxnSpPr/>
      </xdr:nvCxnSpPr>
      <xdr:spPr>
        <a:xfrm>
          <a:off x="3355340" y="17954898"/>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58057</xdr:rowOff>
    </xdr:from>
    <xdr:to>
      <xdr:col>15</xdr:col>
      <xdr:colOff>101600</xdr:colOff>
      <xdr:row>106</xdr:row>
      <xdr:rowOff>159657</xdr:rowOff>
    </xdr:to>
    <xdr:sp macro="" textlink="">
      <xdr:nvSpPr>
        <xdr:cNvPr id="422" name="楕円 421"/>
        <xdr:cNvSpPr/>
      </xdr:nvSpPr>
      <xdr:spPr>
        <a:xfrm>
          <a:off x="251460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108857</xdr:rowOff>
    </xdr:from>
    <xdr:to>
      <xdr:col>19</xdr:col>
      <xdr:colOff>177800</xdr:colOff>
      <xdr:row>107</xdr:row>
      <xdr:rowOff>17418</xdr:rowOff>
    </xdr:to>
    <xdr:cxnSp macro="">
      <xdr:nvCxnSpPr>
        <xdr:cNvPr id="423" name="直線コネクタ 422"/>
        <xdr:cNvCxnSpPr/>
      </xdr:nvCxnSpPr>
      <xdr:spPr>
        <a:xfrm>
          <a:off x="2565400" y="17878697"/>
          <a:ext cx="78994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4" name="楕円 423"/>
        <xdr:cNvSpPr/>
      </xdr:nvSpPr>
      <xdr:spPr>
        <a:xfrm>
          <a:off x="17399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108857</xdr:rowOff>
    </xdr:to>
    <xdr:cxnSp macro="">
      <xdr:nvCxnSpPr>
        <xdr:cNvPr id="425" name="直線コネクタ 424"/>
        <xdr:cNvCxnSpPr/>
      </xdr:nvCxnSpPr>
      <xdr:spPr>
        <a:xfrm>
          <a:off x="1790700" y="1785747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426" name="楕円 425"/>
        <xdr:cNvSpPr/>
      </xdr:nvSpPr>
      <xdr:spPr>
        <a:xfrm>
          <a:off x="96520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87630</xdr:rowOff>
    </xdr:to>
    <xdr:cxnSp macro="">
      <xdr:nvCxnSpPr>
        <xdr:cNvPr id="427" name="直線コネクタ 426"/>
        <xdr:cNvCxnSpPr/>
      </xdr:nvCxnSpPr>
      <xdr:spPr>
        <a:xfrm>
          <a:off x="1008380" y="17836242"/>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8" name="n_1aveValue【市民会館】&#10;有形固定資産減価償却率"/>
        <xdr:cNvSpPr txBox="1"/>
      </xdr:nvSpPr>
      <xdr:spPr>
        <a:xfrm>
          <a:off x="317056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9" name="n_2aveValue【市民会館】&#10;有形固定資産減価償却率"/>
        <xdr:cNvSpPr txBox="1"/>
      </xdr:nvSpPr>
      <xdr:spPr>
        <a:xfrm>
          <a:off x="238570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0" name="n_3aveValue【市民会館】&#10;有形固定資産減価償却率"/>
        <xdr:cNvSpPr txBox="1"/>
      </xdr:nvSpPr>
      <xdr:spPr>
        <a:xfrm>
          <a:off x="161100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31" name="n_4aveValue【市民会館】&#10;有形固定資産減価償却率"/>
        <xdr:cNvSpPr txBox="1"/>
      </xdr:nvSpPr>
      <xdr:spPr>
        <a:xfrm>
          <a:off x="836304"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59345</xdr:rowOff>
    </xdr:from>
    <xdr:ext cx="405111" cy="259045"/>
    <xdr:sp macro="" textlink="">
      <xdr:nvSpPr>
        <xdr:cNvPr id="432" name="n_1mainValue【市民会館】&#10;有形固定資産減価償却率"/>
        <xdr:cNvSpPr txBox="1"/>
      </xdr:nvSpPr>
      <xdr:spPr>
        <a:xfrm>
          <a:off x="3170564"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150784</xdr:rowOff>
    </xdr:from>
    <xdr:ext cx="405111" cy="259045"/>
    <xdr:sp macro="" textlink="">
      <xdr:nvSpPr>
        <xdr:cNvPr id="433" name="n_2mainValue【市民会館】&#10;有形固定資産減価償却率"/>
        <xdr:cNvSpPr txBox="1"/>
      </xdr:nvSpPr>
      <xdr:spPr>
        <a:xfrm>
          <a:off x="2385704" y="1792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4" name="n_3mainValue【市民会館】&#10;有形固定資産減価償却率"/>
        <xdr:cNvSpPr txBox="1"/>
      </xdr:nvSpPr>
      <xdr:spPr>
        <a:xfrm>
          <a:off x="161100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435" name="n_4mainValue【市民会館】&#10;有形固定資産減価償却率"/>
        <xdr:cNvSpPr txBox="1"/>
      </xdr:nvSpPr>
      <xdr:spPr>
        <a:xfrm>
          <a:off x="83630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6" name="直線コネクタ 445"/>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7" name="テキスト ボックス 446"/>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0" name="直線コネクタ 449"/>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1" name="テキスト ボックス 450"/>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5" name="直線コネクタ 454"/>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6"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7" name="直線コネクタ 456"/>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8"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9" name="直線コネクタ 458"/>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60" name="【市民会館】&#10;一人当たり面積平均値テキスト"/>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1" name="フローチャート: 判断 460"/>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2" name="フローチャート: 判断 461"/>
        <xdr:cNvSpPr/>
      </xdr:nvSpPr>
      <xdr:spPr>
        <a:xfrm>
          <a:off x="8445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3" name="フローチャート: 判断 462"/>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4" name="フローチャート: 判断 463"/>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5" name="フローチャート: 判断 464"/>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116839</xdr:rowOff>
    </xdr:from>
    <xdr:to>
      <xdr:col>55</xdr:col>
      <xdr:colOff>50800</xdr:colOff>
      <xdr:row>104</xdr:row>
      <xdr:rowOff>46989</xdr:rowOff>
    </xdr:to>
    <xdr:sp macro="" textlink="">
      <xdr:nvSpPr>
        <xdr:cNvPr id="471" name="楕円 470"/>
        <xdr:cNvSpPr/>
      </xdr:nvSpPr>
      <xdr:spPr>
        <a:xfrm>
          <a:off x="919226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139716</xdr:rowOff>
    </xdr:from>
    <xdr:ext cx="469744" cy="259045"/>
    <xdr:sp macro="" textlink="">
      <xdr:nvSpPr>
        <xdr:cNvPr id="472" name="【市民会館】&#10;一人当たり面積該当値テキスト"/>
        <xdr:cNvSpPr txBox="1"/>
      </xdr:nvSpPr>
      <xdr:spPr>
        <a:xfrm>
          <a:off x="9258300" y="172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116839</xdr:rowOff>
    </xdr:from>
    <xdr:to>
      <xdr:col>50</xdr:col>
      <xdr:colOff>165100</xdr:colOff>
      <xdr:row>104</xdr:row>
      <xdr:rowOff>46989</xdr:rowOff>
    </xdr:to>
    <xdr:sp macro="" textlink="">
      <xdr:nvSpPr>
        <xdr:cNvPr id="473" name="楕円 472"/>
        <xdr:cNvSpPr/>
      </xdr:nvSpPr>
      <xdr:spPr>
        <a:xfrm>
          <a:off x="844550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167639</xdr:rowOff>
    </xdr:from>
    <xdr:to>
      <xdr:col>55</xdr:col>
      <xdr:colOff>0</xdr:colOff>
      <xdr:row>103</xdr:row>
      <xdr:rowOff>167639</xdr:rowOff>
    </xdr:to>
    <xdr:cxnSp macro="">
      <xdr:nvCxnSpPr>
        <xdr:cNvPr id="474" name="直線コネクタ 473"/>
        <xdr:cNvCxnSpPr/>
      </xdr:nvCxnSpPr>
      <xdr:spPr>
        <a:xfrm>
          <a:off x="8496300" y="1743455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116839</xdr:rowOff>
    </xdr:from>
    <xdr:to>
      <xdr:col>46</xdr:col>
      <xdr:colOff>38100</xdr:colOff>
      <xdr:row>104</xdr:row>
      <xdr:rowOff>46989</xdr:rowOff>
    </xdr:to>
    <xdr:sp macro="" textlink="">
      <xdr:nvSpPr>
        <xdr:cNvPr id="475" name="楕円 474"/>
        <xdr:cNvSpPr/>
      </xdr:nvSpPr>
      <xdr:spPr>
        <a:xfrm>
          <a:off x="767080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167639</xdr:rowOff>
    </xdr:from>
    <xdr:to>
      <xdr:col>50</xdr:col>
      <xdr:colOff>114300</xdr:colOff>
      <xdr:row>103</xdr:row>
      <xdr:rowOff>167639</xdr:rowOff>
    </xdr:to>
    <xdr:cxnSp macro="">
      <xdr:nvCxnSpPr>
        <xdr:cNvPr id="476" name="直線コネクタ 475"/>
        <xdr:cNvCxnSpPr/>
      </xdr:nvCxnSpPr>
      <xdr:spPr>
        <a:xfrm>
          <a:off x="7713980" y="174345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151130</xdr:rowOff>
    </xdr:from>
    <xdr:to>
      <xdr:col>41</xdr:col>
      <xdr:colOff>101600</xdr:colOff>
      <xdr:row>105</xdr:row>
      <xdr:rowOff>81280</xdr:rowOff>
    </xdr:to>
    <xdr:sp macro="" textlink="">
      <xdr:nvSpPr>
        <xdr:cNvPr id="477" name="楕円 476"/>
        <xdr:cNvSpPr/>
      </xdr:nvSpPr>
      <xdr:spPr>
        <a:xfrm>
          <a:off x="68732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167639</xdr:rowOff>
    </xdr:from>
    <xdr:to>
      <xdr:col>45</xdr:col>
      <xdr:colOff>177800</xdr:colOff>
      <xdr:row>105</xdr:row>
      <xdr:rowOff>30480</xdr:rowOff>
    </xdr:to>
    <xdr:cxnSp macro="">
      <xdr:nvCxnSpPr>
        <xdr:cNvPr id="478" name="直線コネクタ 477"/>
        <xdr:cNvCxnSpPr/>
      </xdr:nvCxnSpPr>
      <xdr:spPr>
        <a:xfrm flipV="1">
          <a:off x="6924040" y="17434559"/>
          <a:ext cx="78994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145414</xdr:rowOff>
    </xdr:from>
    <xdr:to>
      <xdr:col>36</xdr:col>
      <xdr:colOff>165100</xdr:colOff>
      <xdr:row>105</xdr:row>
      <xdr:rowOff>75564</xdr:rowOff>
    </xdr:to>
    <xdr:sp macro="" textlink="">
      <xdr:nvSpPr>
        <xdr:cNvPr id="479" name="楕円 478"/>
        <xdr:cNvSpPr/>
      </xdr:nvSpPr>
      <xdr:spPr>
        <a:xfrm>
          <a:off x="6098540" y="17579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24764</xdr:rowOff>
    </xdr:from>
    <xdr:to>
      <xdr:col>41</xdr:col>
      <xdr:colOff>50800</xdr:colOff>
      <xdr:row>105</xdr:row>
      <xdr:rowOff>30480</xdr:rowOff>
    </xdr:to>
    <xdr:cxnSp macro="">
      <xdr:nvCxnSpPr>
        <xdr:cNvPr id="480" name="直線コネクタ 479"/>
        <xdr:cNvCxnSpPr/>
      </xdr:nvCxnSpPr>
      <xdr:spPr>
        <a:xfrm>
          <a:off x="6149340" y="1762696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81" name="n_1aveValue【市民会館】&#10;一人当たり面積"/>
        <xdr:cNvSpPr txBox="1"/>
      </xdr:nvSpPr>
      <xdr:spPr>
        <a:xfrm>
          <a:off x="8271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2" name="n_2aveValue【市民会館】&#10;一人当たり面積"/>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3" name="n_3aveValue【市民会館】&#10;一人当たり面積"/>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4" name="n_4aveValue【市民会館】&#10;一人当たり面積"/>
        <xdr:cNvSpPr txBox="1"/>
      </xdr:nvSpPr>
      <xdr:spPr>
        <a:xfrm>
          <a:off x="59373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63516</xdr:rowOff>
    </xdr:from>
    <xdr:ext cx="469744" cy="259045"/>
    <xdr:sp macro="" textlink="">
      <xdr:nvSpPr>
        <xdr:cNvPr id="485" name="n_1mainValue【市民会館】&#10;一人当たり面積"/>
        <xdr:cNvSpPr txBox="1"/>
      </xdr:nvSpPr>
      <xdr:spPr>
        <a:xfrm>
          <a:off x="8271587" y="171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63516</xdr:rowOff>
    </xdr:from>
    <xdr:ext cx="469744" cy="259045"/>
    <xdr:sp macro="" textlink="">
      <xdr:nvSpPr>
        <xdr:cNvPr id="486" name="n_2mainValue【市民会館】&#10;一人当たり面積"/>
        <xdr:cNvSpPr txBox="1"/>
      </xdr:nvSpPr>
      <xdr:spPr>
        <a:xfrm>
          <a:off x="7509587" y="171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7" name="n_3mainValue【市民会館】&#10;一人当たり面積"/>
        <xdr:cNvSpPr txBox="1"/>
      </xdr:nvSpPr>
      <xdr:spPr>
        <a:xfrm>
          <a:off x="67120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92091</xdr:rowOff>
    </xdr:from>
    <xdr:ext cx="469744" cy="259045"/>
    <xdr:sp macro="" textlink="">
      <xdr:nvSpPr>
        <xdr:cNvPr id="488" name="n_4mainValue【市民会館】&#10;一人当たり面積"/>
        <xdr:cNvSpPr txBox="1"/>
      </xdr:nvSpPr>
      <xdr:spPr>
        <a:xfrm>
          <a:off x="5937327" y="173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4" name="直線コネクタ 513"/>
        <xdr:cNvCxnSpPr/>
      </xdr:nvCxnSpPr>
      <xdr:spPr>
        <a:xfrm flipV="1">
          <a:off x="14375764" y="5756366"/>
          <a:ext cx="0" cy="126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5" name="【一般廃棄物処理施設】&#10;有形固定資産減価償却率最小値テキスト"/>
        <xdr:cNvSpPr txBox="1"/>
      </xdr:nvSpPr>
      <xdr:spPr>
        <a:xfrm>
          <a:off x="144145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6" name="直線コネクタ 515"/>
        <xdr:cNvCxnSpPr/>
      </xdr:nvCxnSpPr>
      <xdr:spPr>
        <a:xfrm>
          <a:off x="14287500" y="702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7" name="【一般廃棄物処理施設】&#10;有形固定資産減価償却率最大値テキスト"/>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8" name="直線コネクタ 517"/>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9" name="【一般廃棄物処理施設】&#10;有形固定資産減価償却率平均値テキスト"/>
        <xdr:cNvSpPr txBox="1"/>
      </xdr:nvSpPr>
      <xdr:spPr>
        <a:xfrm>
          <a:off x="14414500" y="6383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21" name="フローチャート: 判断 520"/>
        <xdr:cNvSpPr/>
      </xdr:nvSpPr>
      <xdr:spPr>
        <a:xfrm>
          <a:off x="13578840" y="642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2" name="フローチャート: 判断 521"/>
        <xdr:cNvSpPr/>
      </xdr:nvSpPr>
      <xdr:spPr>
        <a:xfrm>
          <a:off x="1280414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3" name="フローチャート: 判断 522"/>
        <xdr:cNvSpPr/>
      </xdr:nvSpPr>
      <xdr:spPr>
        <a:xfrm>
          <a:off x="1202944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4" name="フローチャート: 判断 523"/>
        <xdr:cNvSpPr/>
      </xdr:nvSpPr>
      <xdr:spPr>
        <a:xfrm>
          <a:off x="1123188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530" name="楕円 529"/>
        <xdr:cNvSpPr/>
      </xdr:nvSpPr>
      <xdr:spPr>
        <a:xfrm>
          <a:off x="14325600" y="63489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531" name="【一般廃棄物処理施設】&#10;有形固定資産減価償却率該当値テキスト"/>
        <xdr:cNvSpPr txBox="1"/>
      </xdr:nvSpPr>
      <xdr:spPr>
        <a:xfrm>
          <a:off x="14414500" y="620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32" name="楕円 531"/>
        <xdr:cNvSpPr/>
      </xdr:nvSpPr>
      <xdr:spPr>
        <a:xfrm>
          <a:off x="13578840" y="64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105591</xdr:rowOff>
    </xdr:to>
    <xdr:cxnSp macro="">
      <xdr:nvCxnSpPr>
        <xdr:cNvPr id="533" name="直線コネクタ 532"/>
        <xdr:cNvCxnSpPr/>
      </xdr:nvCxnSpPr>
      <xdr:spPr>
        <a:xfrm flipV="1">
          <a:off x="13629640" y="6395901"/>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34" name="楕円 533"/>
        <xdr:cNvSpPr/>
      </xdr:nvSpPr>
      <xdr:spPr>
        <a:xfrm>
          <a:off x="1280414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105591</xdr:rowOff>
    </xdr:to>
    <xdr:cxnSp macro="">
      <xdr:nvCxnSpPr>
        <xdr:cNvPr id="535" name="直線コネクタ 534"/>
        <xdr:cNvCxnSpPr/>
      </xdr:nvCxnSpPr>
      <xdr:spPr>
        <a:xfrm>
          <a:off x="12854940" y="6413863"/>
          <a:ext cx="7747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6" name="楕円 535"/>
        <xdr:cNvSpPr/>
      </xdr:nvSpPr>
      <xdr:spPr>
        <a:xfrm>
          <a:off x="1202944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43543</xdr:rowOff>
    </xdr:to>
    <xdr:cxnSp macro="">
      <xdr:nvCxnSpPr>
        <xdr:cNvPr id="537" name="直線コネクタ 536"/>
        <xdr:cNvCxnSpPr/>
      </xdr:nvCxnSpPr>
      <xdr:spPr>
        <a:xfrm>
          <a:off x="12072620" y="6358890"/>
          <a:ext cx="78232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38463</xdr:rowOff>
    </xdr:from>
    <xdr:to>
      <xdr:col>67</xdr:col>
      <xdr:colOff>101600</xdr:colOff>
      <xdr:row>37</xdr:row>
      <xdr:rowOff>140063</xdr:rowOff>
    </xdr:to>
    <xdr:sp macro="" textlink="">
      <xdr:nvSpPr>
        <xdr:cNvPr id="538" name="楕円 537"/>
        <xdr:cNvSpPr/>
      </xdr:nvSpPr>
      <xdr:spPr>
        <a:xfrm>
          <a:off x="1123188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89263</xdr:rowOff>
    </xdr:from>
    <xdr:to>
      <xdr:col>71</xdr:col>
      <xdr:colOff>177800</xdr:colOff>
      <xdr:row>37</xdr:row>
      <xdr:rowOff>156210</xdr:rowOff>
    </xdr:to>
    <xdr:cxnSp macro="">
      <xdr:nvCxnSpPr>
        <xdr:cNvPr id="539" name="直線コネクタ 538"/>
        <xdr:cNvCxnSpPr/>
      </xdr:nvCxnSpPr>
      <xdr:spPr>
        <a:xfrm>
          <a:off x="11282680" y="6291943"/>
          <a:ext cx="78994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40" name="n_1aveValue【一般廃棄物処理施設】&#10;有形固定資産減価償却率"/>
        <xdr:cNvSpPr txBox="1"/>
      </xdr:nvSpPr>
      <xdr:spPr>
        <a:xfrm>
          <a:off x="13437244" y="620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41" name="n_2aveValue【一般廃棄物処理施設】&#10;有形固定資産減価償却率"/>
        <xdr:cNvSpPr txBox="1"/>
      </xdr:nvSpPr>
      <xdr:spPr>
        <a:xfrm>
          <a:off x="1267524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2" name="n_3aveValue【一般廃棄物処理施設】&#10;有形固定資産減価償却率"/>
        <xdr:cNvSpPr txBox="1"/>
      </xdr:nvSpPr>
      <xdr:spPr>
        <a:xfrm>
          <a:off x="119005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3" name="n_4aveValue【一般廃棄物処理施設】&#10;有形固定資産減価償却率"/>
        <xdr:cNvSpPr txBox="1"/>
      </xdr:nvSpPr>
      <xdr:spPr>
        <a:xfrm>
          <a:off x="1110298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544" name="n_1mainValue【一般廃棄物処理施設】&#10;有形固定資産減価償却率"/>
        <xdr:cNvSpPr txBox="1"/>
      </xdr:nvSpPr>
      <xdr:spPr>
        <a:xfrm>
          <a:off x="134372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45" name="n_2mainValue【一般廃棄物処理施設】&#10;有形固定資産減価償却率"/>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46" name="n_3mainValue【一般廃棄物処理施設】&#10;有形固定資産減価償却率"/>
        <xdr:cNvSpPr txBox="1"/>
      </xdr:nvSpPr>
      <xdr:spPr>
        <a:xfrm>
          <a:off x="119005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156590</xdr:rowOff>
    </xdr:from>
    <xdr:ext cx="405111" cy="259045"/>
    <xdr:sp macro="" textlink="">
      <xdr:nvSpPr>
        <xdr:cNvPr id="547" name="n_4mainValue【一般廃棄物処理施設】&#10;有形固定資産減価償却率"/>
        <xdr:cNvSpPr txBox="1"/>
      </xdr:nvSpPr>
      <xdr:spPr>
        <a:xfrm>
          <a:off x="11102984" y="60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71" name="直線コネクタ 570"/>
        <xdr:cNvCxnSpPr/>
      </xdr:nvCxnSpPr>
      <xdr:spPr>
        <a:xfrm flipV="1">
          <a:off x="19509104" y="5637383"/>
          <a:ext cx="0" cy="142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2" name="【一般廃棄物処理施設】&#10;一人当たり有形固定資産（償却資産）額最小値テキスト"/>
        <xdr:cNvSpPr txBox="1"/>
      </xdr:nvSpPr>
      <xdr:spPr>
        <a:xfrm>
          <a:off x="19547840" y="7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3" name="直線コネクタ 572"/>
        <xdr:cNvCxnSpPr/>
      </xdr:nvCxnSpPr>
      <xdr:spPr>
        <a:xfrm>
          <a:off x="19443700" y="70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4" name="【一般廃棄物処理施設】&#10;一人当たり有形固定資産（償却資産）額最大値テキスト"/>
        <xdr:cNvSpPr txBox="1"/>
      </xdr:nvSpPr>
      <xdr:spPr>
        <a:xfrm>
          <a:off x="19547840" y="54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5" name="直線コネクタ 574"/>
        <xdr:cNvCxnSpPr/>
      </xdr:nvCxnSpPr>
      <xdr:spPr>
        <a:xfrm>
          <a:off x="19443700" y="5637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6" name="【一般廃棄物処理施設】&#10;一人当たり有形固定資産（償却資産）額平均値テキスト"/>
        <xdr:cNvSpPr txBox="1"/>
      </xdr:nvSpPr>
      <xdr:spPr>
        <a:xfrm>
          <a:off x="19547840" y="6500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7" name="フローチャート: 判断 576"/>
        <xdr:cNvSpPr/>
      </xdr:nvSpPr>
      <xdr:spPr>
        <a:xfrm>
          <a:off x="19458940" y="65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8" name="フローチャート: 判断 577"/>
        <xdr:cNvSpPr/>
      </xdr:nvSpPr>
      <xdr:spPr>
        <a:xfrm>
          <a:off x="18735040" y="6545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9" name="フローチャート: 判断 578"/>
        <xdr:cNvSpPr/>
      </xdr:nvSpPr>
      <xdr:spPr>
        <a:xfrm>
          <a:off x="179374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80" name="フローチャート: 判断 579"/>
        <xdr:cNvSpPr/>
      </xdr:nvSpPr>
      <xdr:spPr>
        <a:xfrm>
          <a:off x="17162780" y="658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81" name="フローチャート: 判断 580"/>
        <xdr:cNvSpPr/>
      </xdr:nvSpPr>
      <xdr:spPr>
        <a:xfrm>
          <a:off x="16388080" y="65401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113799</xdr:rowOff>
    </xdr:from>
    <xdr:to>
      <xdr:col>116</xdr:col>
      <xdr:colOff>114300</xdr:colOff>
      <xdr:row>39</xdr:row>
      <xdr:rowOff>43949</xdr:rowOff>
    </xdr:to>
    <xdr:sp macro="" textlink="">
      <xdr:nvSpPr>
        <xdr:cNvPr id="587" name="楕円 586"/>
        <xdr:cNvSpPr/>
      </xdr:nvSpPr>
      <xdr:spPr>
        <a:xfrm>
          <a:off x="19458940" y="6484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136676</xdr:rowOff>
    </xdr:from>
    <xdr:ext cx="534377" cy="259045"/>
    <xdr:sp macro="" textlink="">
      <xdr:nvSpPr>
        <xdr:cNvPr id="588" name="【一般廃棄物処理施設】&#10;一人当たり有形固定資産（償却資産）額該当値テキスト"/>
        <xdr:cNvSpPr txBox="1"/>
      </xdr:nvSpPr>
      <xdr:spPr>
        <a:xfrm>
          <a:off x="19547840" y="63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60818</xdr:rowOff>
    </xdr:from>
    <xdr:to>
      <xdr:col>112</xdr:col>
      <xdr:colOff>38100</xdr:colOff>
      <xdr:row>38</xdr:row>
      <xdr:rowOff>162418</xdr:rowOff>
    </xdr:to>
    <xdr:sp macro="" textlink="">
      <xdr:nvSpPr>
        <xdr:cNvPr id="589" name="楕円 588"/>
        <xdr:cNvSpPr/>
      </xdr:nvSpPr>
      <xdr:spPr>
        <a:xfrm>
          <a:off x="18735040" y="6431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111618</xdr:rowOff>
    </xdr:from>
    <xdr:to>
      <xdr:col>116</xdr:col>
      <xdr:colOff>63500</xdr:colOff>
      <xdr:row>38</xdr:row>
      <xdr:rowOff>164599</xdr:rowOff>
    </xdr:to>
    <xdr:cxnSp macro="">
      <xdr:nvCxnSpPr>
        <xdr:cNvPr id="590" name="直線コネクタ 589"/>
        <xdr:cNvCxnSpPr/>
      </xdr:nvCxnSpPr>
      <xdr:spPr>
        <a:xfrm>
          <a:off x="18778220" y="6481938"/>
          <a:ext cx="731520" cy="5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56193</xdr:rowOff>
    </xdr:from>
    <xdr:to>
      <xdr:col>107</xdr:col>
      <xdr:colOff>101600</xdr:colOff>
      <xdr:row>38</xdr:row>
      <xdr:rowOff>157793</xdr:rowOff>
    </xdr:to>
    <xdr:sp macro="" textlink="">
      <xdr:nvSpPr>
        <xdr:cNvPr id="591" name="楕円 590"/>
        <xdr:cNvSpPr/>
      </xdr:nvSpPr>
      <xdr:spPr>
        <a:xfrm>
          <a:off x="17937480" y="64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106993</xdr:rowOff>
    </xdr:from>
    <xdr:to>
      <xdr:col>111</xdr:col>
      <xdr:colOff>177800</xdr:colOff>
      <xdr:row>38</xdr:row>
      <xdr:rowOff>111618</xdr:rowOff>
    </xdr:to>
    <xdr:cxnSp macro="">
      <xdr:nvCxnSpPr>
        <xdr:cNvPr id="592" name="直線コネクタ 591"/>
        <xdr:cNvCxnSpPr/>
      </xdr:nvCxnSpPr>
      <xdr:spPr>
        <a:xfrm>
          <a:off x="17988280" y="6477313"/>
          <a:ext cx="78994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50485</xdr:rowOff>
    </xdr:from>
    <xdr:to>
      <xdr:col>102</xdr:col>
      <xdr:colOff>165100</xdr:colOff>
      <xdr:row>38</xdr:row>
      <xdr:rowOff>152085</xdr:rowOff>
    </xdr:to>
    <xdr:sp macro="" textlink="">
      <xdr:nvSpPr>
        <xdr:cNvPr id="593" name="楕円 592"/>
        <xdr:cNvSpPr/>
      </xdr:nvSpPr>
      <xdr:spPr>
        <a:xfrm>
          <a:off x="17162780" y="64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101285</xdr:rowOff>
    </xdr:from>
    <xdr:to>
      <xdr:col>107</xdr:col>
      <xdr:colOff>50800</xdr:colOff>
      <xdr:row>38</xdr:row>
      <xdr:rowOff>106993</xdr:rowOff>
    </xdr:to>
    <xdr:cxnSp macro="">
      <xdr:nvCxnSpPr>
        <xdr:cNvPr id="594" name="直線コネクタ 593"/>
        <xdr:cNvCxnSpPr/>
      </xdr:nvCxnSpPr>
      <xdr:spPr>
        <a:xfrm>
          <a:off x="17213580" y="6471605"/>
          <a:ext cx="7747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52260</xdr:rowOff>
    </xdr:from>
    <xdr:to>
      <xdr:col>98</xdr:col>
      <xdr:colOff>38100</xdr:colOff>
      <xdr:row>38</xdr:row>
      <xdr:rowOff>153860</xdr:rowOff>
    </xdr:to>
    <xdr:sp macro="" textlink="">
      <xdr:nvSpPr>
        <xdr:cNvPr id="595" name="楕円 594"/>
        <xdr:cNvSpPr/>
      </xdr:nvSpPr>
      <xdr:spPr>
        <a:xfrm>
          <a:off x="16388080" y="6422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101285</xdr:rowOff>
    </xdr:from>
    <xdr:to>
      <xdr:col>102</xdr:col>
      <xdr:colOff>114300</xdr:colOff>
      <xdr:row>38</xdr:row>
      <xdr:rowOff>103060</xdr:rowOff>
    </xdr:to>
    <xdr:cxnSp macro="">
      <xdr:nvCxnSpPr>
        <xdr:cNvPr id="596" name="直線コネクタ 595"/>
        <xdr:cNvCxnSpPr/>
      </xdr:nvCxnSpPr>
      <xdr:spPr>
        <a:xfrm flipV="1">
          <a:off x="16431260" y="6471605"/>
          <a:ext cx="78232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7" name="n_1aveValue【一般廃棄物処理施設】&#10;一人当たり有形固定資産（償却資産）額"/>
        <xdr:cNvSpPr txBox="1"/>
      </xdr:nvSpPr>
      <xdr:spPr>
        <a:xfrm>
          <a:off x="18528811" y="66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8" name="n_2aveValue【一般廃棄物処理施設】&#10;一人当たり有形固定資産（償却資産）額"/>
        <xdr:cNvSpPr txBox="1"/>
      </xdr:nvSpPr>
      <xdr:spPr>
        <a:xfrm>
          <a:off x="17766811" y="66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9" name="n_3aveValue【一般廃棄物処理施設】&#10;一人当たり有形固定資産（償却資産）額"/>
        <xdr:cNvSpPr txBox="1"/>
      </xdr:nvSpPr>
      <xdr:spPr>
        <a:xfrm>
          <a:off x="16969251" y="66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600" name="n_4aveValue【一般廃棄物処理施設】&#10;一人当たり有形固定資産（償却資産）額"/>
        <xdr:cNvSpPr txBox="1"/>
      </xdr:nvSpPr>
      <xdr:spPr>
        <a:xfrm>
          <a:off x="16194551" y="66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7495</xdr:rowOff>
    </xdr:from>
    <xdr:ext cx="534377" cy="259045"/>
    <xdr:sp macro="" textlink="">
      <xdr:nvSpPr>
        <xdr:cNvPr id="601" name="n_1mainValue【一般廃棄物処理施設】&#10;一人当たり有形固定資産（償却資産）額"/>
        <xdr:cNvSpPr txBox="1"/>
      </xdr:nvSpPr>
      <xdr:spPr>
        <a:xfrm>
          <a:off x="185288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2869</xdr:rowOff>
    </xdr:from>
    <xdr:ext cx="534377" cy="259045"/>
    <xdr:sp macro="" textlink="">
      <xdr:nvSpPr>
        <xdr:cNvPr id="602" name="n_2mainValue【一般廃棄物処理施設】&#10;一人当たり有形固定資産（償却資産）額"/>
        <xdr:cNvSpPr txBox="1"/>
      </xdr:nvSpPr>
      <xdr:spPr>
        <a:xfrm>
          <a:off x="17766811" y="62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168612</xdr:rowOff>
    </xdr:from>
    <xdr:ext cx="534377" cy="259045"/>
    <xdr:sp macro="" textlink="">
      <xdr:nvSpPr>
        <xdr:cNvPr id="603" name="n_3mainValue【一般廃棄物処理施設】&#10;一人当たり有形固定資産（償却資産）額"/>
        <xdr:cNvSpPr txBox="1"/>
      </xdr:nvSpPr>
      <xdr:spPr>
        <a:xfrm>
          <a:off x="16969251" y="62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170387</xdr:rowOff>
    </xdr:from>
    <xdr:ext cx="534377" cy="259045"/>
    <xdr:sp macro="" textlink="">
      <xdr:nvSpPr>
        <xdr:cNvPr id="604" name="n_4mainValue【一般廃棄物処理施設】&#10;一人当たり有形固定資産（償却資産）額"/>
        <xdr:cNvSpPr txBox="1"/>
      </xdr:nvSpPr>
      <xdr:spPr>
        <a:xfrm>
          <a:off x="16194551" y="62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7" name="直線コネクタ 626"/>
        <xdr:cNvCxnSpPr/>
      </xdr:nvCxnSpPr>
      <xdr:spPr>
        <a:xfrm flipV="1">
          <a:off x="14375764" y="9279636"/>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8" name="【保健センター・保健所】&#10;有形固定資産減価償却率最小値テキスト"/>
        <xdr:cNvSpPr txBox="1"/>
      </xdr:nvSpPr>
      <xdr:spPr>
        <a:xfrm>
          <a:off x="14414500"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9" name="直線コネクタ 628"/>
        <xdr:cNvCxnSpPr/>
      </xdr:nvCxnSpPr>
      <xdr:spPr>
        <a:xfrm>
          <a:off x="14287500" y="1051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30" name="【保健センター・保健所】&#10;有形固定資産減価償却率最大値テキスト"/>
        <xdr:cNvSpPr txBox="1"/>
      </xdr:nvSpPr>
      <xdr:spPr>
        <a:xfrm>
          <a:off x="14414500" y="9058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31" name="直線コネクタ 630"/>
        <xdr:cNvCxnSpPr/>
      </xdr:nvCxnSpPr>
      <xdr:spPr>
        <a:xfrm>
          <a:off x="14287500" y="927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2" name="【保健センター・保健所】&#10;有形固定資産減価償却率平均値テキスト"/>
        <xdr:cNvSpPr txBox="1"/>
      </xdr:nvSpPr>
      <xdr:spPr>
        <a:xfrm>
          <a:off x="144145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3" name="フローチャート: 判断 632"/>
        <xdr:cNvSpPr/>
      </xdr:nvSpPr>
      <xdr:spPr>
        <a:xfrm>
          <a:off x="14325600" y="98186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4" name="フローチャート: 判断 633"/>
        <xdr:cNvSpPr/>
      </xdr:nvSpPr>
      <xdr:spPr>
        <a:xfrm>
          <a:off x="135788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5" name="フローチャート: 判断 634"/>
        <xdr:cNvSpPr/>
      </xdr:nvSpPr>
      <xdr:spPr>
        <a:xfrm>
          <a:off x="1280414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6" name="フローチャート: 判断 635"/>
        <xdr:cNvSpPr/>
      </xdr:nvSpPr>
      <xdr:spPr>
        <a:xfrm>
          <a:off x="12029440" y="9701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7" name="フローチャート: 判断 636"/>
        <xdr:cNvSpPr/>
      </xdr:nvSpPr>
      <xdr:spPr>
        <a:xfrm>
          <a:off x="1123188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643" name="楕円 642"/>
        <xdr:cNvSpPr/>
      </xdr:nvSpPr>
      <xdr:spPr>
        <a:xfrm>
          <a:off x="14325600" y="99954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83075</xdr:rowOff>
    </xdr:from>
    <xdr:ext cx="405111" cy="259045"/>
    <xdr:sp macro="" textlink="">
      <xdr:nvSpPr>
        <xdr:cNvPr id="644" name="【保健センター・保健所】&#10;有形固定資産減価償却率該当値テキスト"/>
        <xdr:cNvSpPr txBox="1"/>
      </xdr:nvSpPr>
      <xdr:spPr>
        <a:xfrm>
          <a:off x="14414500" y="997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58928</xdr:rowOff>
    </xdr:from>
    <xdr:to>
      <xdr:col>81</xdr:col>
      <xdr:colOff>101600</xdr:colOff>
      <xdr:row>59</xdr:row>
      <xdr:rowOff>160528</xdr:rowOff>
    </xdr:to>
    <xdr:sp macro="" textlink="">
      <xdr:nvSpPr>
        <xdr:cNvPr id="645" name="楕円 644"/>
        <xdr:cNvSpPr/>
      </xdr:nvSpPr>
      <xdr:spPr>
        <a:xfrm>
          <a:off x="1357884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155448</xdr:rowOff>
    </xdr:to>
    <xdr:cxnSp macro="">
      <xdr:nvCxnSpPr>
        <xdr:cNvPr id="646" name="直線コネクタ 645"/>
        <xdr:cNvCxnSpPr/>
      </xdr:nvCxnSpPr>
      <xdr:spPr>
        <a:xfrm>
          <a:off x="13629640" y="1000048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xdr:rowOff>
    </xdr:from>
    <xdr:to>
      <xdr:col>76</xdr:col>
      <xdr:colOff>165100</xdr:colOff>
      <xdr:row>59</xdr:row>
      <xdr:rowOff>114808</xdr:rowOff>
    </xdr:to>
    <xdr:sp macro="" textlink="">
      <xdr:nvSpPr>
        <xdr:cNvPr id="647" name="楕円 646"/>
        <xdr:cNvSpPr/>
      </xdr:nvSpPr>
      <xdr:spPr>
        <a:xfrm>
          <a:off x="12804140" y="99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64008</xdr:rowOff>
    </xdr:from>
    <xdr:to>
      <xdr:col>81</xdr:col>
      <xdr:colOff>50800</xdr:colOff>
      <xdr:row>59</xdr:row>
      <xdr:rowOff>109728</xdr:rowOff>
    </xdr:to>
    <xdr:cxnSp macro="">
      <xdr:nvCxnSpPr>
        <xdr:cNvPr id="648" name="直線コネクタ 647"/>
        <xdr:cNvCxnSpPr/>
      </xdr:nvCxnSpPr>
      <xdr:spPr>
        <a:xfrm>
          <a:off x="12854940" y="995476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49" name="楕円 648"/>
        <xdr:cNvSpPr/>
      </xdr:nvSpPr>
      <xdr:spPr>
        <a:xfrm>
          <a:off x="12029440" y="9871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64008</xdr:rowOff>
    </xdr:to>
    <xdr:cxnSp macro="">
      <xdr:nvCxnSpPr>
        <xdr:cNvPr id="650" name="直線コネクタ 649"/>
        <xdr:cNvCxnSpPr/>
      </xdr:nvCxnSpPr>
      <xdr:spPr>
        <a:xfrm>
          <a:off x="12072620" y="991819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136652</xdr:rowOff>
    </xdr:from>
    <xdr:to>
      <xdr:col>67</xdr:col>
      <xdr:colOff>101600</xdr:colOff>
      <xdr:row>59</xdr:row>
      <xdr:rowOff>66802</xdr:rowOff>
    </xdr:to>
    <xdr:sp macro="" textlink="">
      <xdr:nvSpPr>
        <xdr:cNvPr id="651" name="楕円 650"/>
        <xdr:cNvSpPr/>
      </xdr:nvSpPr>
      <xdr:spPr>
        <a:xfrm>
          <a:off x="11231880" y="9859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27432</xdr:rowOff>
    </xdr:to>
    <xdr:cxnSp macro="">
      <xdr:nvCxnSpPr>
        <xdr:cNvPr id="652" name="直線コネクタ 651"/>
        <xdr:cNvCxnSpPr/>
      </xdr:nvCxnSpPr>
      <xdr:spPr>
        <a:xfrm>
          <a:off x="11282680" y="990676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3" name="n_1aveValue【保健センター・保健所】&#10;有形固定資産減価償却率"/>
        <xdr:cNvSpPr txBox="1"/>
      </xdr:nvSpPr>
      <xdr:spPr>
        <a:xfrm>
          <a:off x="1343724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4" name="n_2aveValue【保健センター・保健所】&#10;有形固定資産減価償却率"/>
        <xdr:cNvSpPr txBox="1"/>
      </xdr:nvSpPr>
      <xdr:spPr>
        <a:xfrm>
          <a:off x="12675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5" name="n_3aveValue【保健センター・保健所】&#10;有形固定資産減価償却率"/>
        <xdr:cNvSpPr txBox="1"/>
      </xdr:nvSpPr>
      <xdr:spPr>
        <a:xfrm>
          <a:off x="11900544" y="94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6" name="n_4aveValue【保健センター・保健所】&#10;有形固定資産減価償却率"/>
        <xdr:cNvSpPr txBox="1"/>
      </xdr:nvSpPr>
      <xdr:spPr>
        <a:xfrm>
          <a:off x="1110298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151655</xdr:rowOff>
    </xdr:from>
    <xdr:ext cx="405111" cy="259045"/>
    <xdr:sp macro="" textlink="">
      <xdr:nvSpPr>
        <xdr:cNvPr id="657" name="n_1mainValue【保健センター・保健所】&#10;有形固定資産減価償却率"/>
        <xdr:cNvSpPr txBox="1"/>
      </xdr:nvSpPr>
      <xdr:spPr>
        <a:xfrm>
          <a:off x="13437244" y="100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105935</xdr:rowOff>
    </xdr:from>
    <xdr:ext cx="405111" cy="259045"/>
    <xdr:sp macro="" textlink="">
      <xdr:nvSpPr>
        <xdr:cNvPr id="658" name="n_2mainValue【保健センター・保健所】&#10;有形固定資産減価償却率"/>
        <xdr:cNvSpPr txBox="1"/>
      </xdr:nvSpPr>
      <xdr:spPr>
        <a:xfrm>
          <a:off x="12675244" y="999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9" name="n_3mainValue【保健センター・保健所】&#10;有形固定資産減価償却率"/>
        <xdr:cNvSpPr txBox="1"/>
      </xdr:nvSpPr>
      <xdr:spPr>
        <a:xfrm>
          <a:off x="11900544" y="996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660" name="n_4mainValue【保健センター・保健所】&#10;有形固定資産減価償却率"/>
        <xdr:cNvSpPr txBox="1"/>
      </xdr:nvSpPr>
      <xdr:spPr>
        <a:xfrm>
          <a:off x="11102984"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4" name="直線コネクタ 683"/>
        <xdr:cNvCxnSpPr/>
      </xdr:nvCxnSpPr>
      <xdr:spPr>
        <a:xfrm flipV="1">
          <a:off x="19509104" y="94259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5"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6" name="直線コネクタ 685"/>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7" name="【保健センター・保健所】&#10;一人当たり面積最大値テキスト"/>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8" name="直線コネクタ 687"/>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9" name="【保健センター・保健所】&#10;一人当たり面積平均値テキスト"/>
        <xdr:cNvSpPr txBox="1"/>
      </xdr:nvSpPr>
      <xdr:spPr>
        <a:xfrm>
          <a:off x="1954784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90" name="フローチャート: 判断 689"/>
        <xdr:cNvSpPr/>
      </xdr:nvSpPr>
      <xdr:spPr>
        <a:xfrm>
          <a:off x="1945894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91" name="フローチャート: 判断 690"/>
        <xdr:cNvSpPr/>
      </xdr:nvSpPr>
      <xdr:spPr>
        <a:xfrm>
          <a:off x="1873504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2" name="フローチャート: 判断 691"/>
        <xdr:cNvSpPr/>
      </xdr:nvSpPr>
      <xdr:spPr>
        <a:xfrm>
          <a:off x="1793748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3" name="フローチャート: 判断 692"/>
        <xdr:cNvSpPr/>
      </xdr:nvSpPr>
      <xdr:spPr>
        <a:xfrm>
          <a:off x="1716278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4" name="フローチャート: 判断 693"/>
        <xdr:cNvSpPr/>
      </xdr:nvSpPr>
      <xdr:spPr>
        <a:xfrm>
          <a:off x="16388080" y="1021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700" name="楕円 699"/>
        <xdr:cNvSpPr/>
      </xdr:nvSpPr>
      <xdr:spPr>
        <a:xfrm>
          <a:off x="1945894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701" name="【保健センター・保健所】&#10;一人当たり面積該当値テキスト"/>
        <xdr:cNvSpPr txBox="1"/>
      </xdr:nvSpPr>
      <xdr:spPr>
        <a:xfrm>
          <a:off x="19547840"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702" name="楕円 701"/>
        <xdr:cNvSpPr/>
      </xdr:nvSpPr>
      <xdr:spPr>
        <a:xfrm>
          <a:off x="1873504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57150</xdr:rowOff>
    </xdr:to>
    <xdr:cxnSp macro="">
      <xdr:nvCxnSpPr>
        <xdr:cNvPr id="703" name="直線コネクタ 702"/>
        <xdr:cNvCxnSpPr/>
      </xdr:nvCxnSpPr>
      <xdr:spPr>
        <a:xfrm>
          <a:off x="18778220" y="1011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704" name="楕円 703"/>
        <xdr:cNvSpPr/>
      </xdr:nvSpPr>
      <xdr:spPr>
        <a:xfrm>
          <a:off x="179374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57150</xdr:rowOff>
    </xdr:to>
    <xdr:cxnSp macro="">
      <xdr:nvCxnSpPr>
        <xdr:cNvPr id="705" name="直線コネクタ 704"/>
        <xdr:cNvCxnSpPr/>
      </xdr:nvCxnSpPr>
      <xdr:spPr>
        <a:xfrm>
          <a:off x="17988280" y="10115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706" name="楕円 705"/>
        <xdr:cNvSpPr/>
      </xdr:nvSpPr>
      <xdr:spPr>
        <a:xfrm>
          <a:off x="1716278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57150</xdr:rowOff>
    </xdr:to>
    <xdr:cxnSp macro="">
      <xdr:nvCxnSpPr>
        <xdr:cNvPr id="707" name="直線コネクタ 706"/>
        <xdr:cNvCxnSpPr/>
      </xdr:nvCxnSpPr>
      <xdr:spPr>
        <a:xfrm>
          <a:off x="17213580" y="10115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708" name="楕円 707"/>
        <xdr:cNvSpPr/>
      </xdr:nvSpPr>
      <xdr:spPr>
        <a:xfrm>
          <a:off x="16388080" y="1006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57150</xdr:rowOff>
    </xdr:to>
    <xdr:cxnSp macro="">
      <xdr:nvCxnSpPr>
        <xdr:cNvPr id="709" name="直線コネクタ 708"/>
        <xdr:cNvCxnSpPr/>
      </xdr:nvCxnSpPr>
      <xdr:spPr>
        <a:xfrm>
          <a:off x="16431260" y="10115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710" name="n_1aveValue【保健センター・保健所】&#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1" name="n_2aveValue【保健センター・保健所】&#10;一人当たり面積"/>
        <xdr:cNvSpPr txBox="1"/>
      </xdr:nvSpPr>
      <xdr:spPr>
        <a:xfrm>
          <a:off x="1777626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712" name="n_3aveValue【保健センター・保健所】&#10;一人当たり面積"/>
        <xdr:cNvSpPr txBox="1"/>
      </xdr:nvSpPr>
      <xdr:spPr>
        <a:xfrm>
          <a:off x="1700156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80027</xdr:rowOff>
    </xdr:from>
    <xdr:ext cx="469744" cy="259045"/>
    <xdr:sp macro="" textlink="">
      <xdr:nvSpPr>
        <xdr:cNvPr id="713" name="n_4aveValue【保健センター・保健所】&#10;一人当たり面積"/>
        <xdr:cNvSpPr txBox="1"/>
      </xdr:nvSpPr>
      <xdr:spPr>
        <a:xfrm>
          <a:off x="1622686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714" name="n_1mainValue【保健センター・保健所】&#10;一人当たり面積"/>
        <xdr:cNvSpPr txBox="1"/>
      </xdr:nvSpPr>
      <xdr:spPr>
        <a:xfrm>
          <a:off x="185611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715" name="n_2mainValue【保健センター・保健所】&#10;一人当たり面積"/>
        <xdr:cNvSpPr txBox="1"/>
      </xdr:nvSpPr>
      <xdr:spPr>
        <a:xfrm>
          <a:off x="177762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716" name="n_3mainValue【保健センター・保健所】&#10;一人当たり面積"/>
        <xdr:cNvSpPr txBox="1"/>
      </xdr:nvSpPr>
      <xdr:spPr>
        <a:xfrm>
          <a:off x="170015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717" name="n_4mainValue【保健センター・保健所】&#10;一人当たり面積"/>
        <xdr:cNvSpPr txBox="1"/>
      </xdr:nvSpPr>
      <xdr:spPr>
        <a:xfrm>
          <a:off x="1622686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2" name="直線コネクタ 741"/>
        <xdr:cNvCxnSpPr/>
      </xdr:nvCxnSpPr>
      <xdr:spPr>
        <a:xfrm flipV="1">
          <a:off x="14375764" y="13188315"/>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3" name="【消防施設】&#10;有形固定資産減価償却率最小値テキスト"/>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4" name="直線コネクタ 743"/>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5" name="【消防施設】&#10;有形固定資産減価償却率最大値テキスト"/>
        <xdr:cNvSpPr txBox="1"/>
      </xdr:nvSpPr>
      <xdr:spPr>
        <a:xfrm>
          <a:off x="14414500" y="1296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6" name="直線コネクタ 745"/>
        <xdr:cNvCxnSpPr/>
      </xdr:nvCxnSpPr>
      <xdr:spPr>
        <a:xfrm>
          <a:off x="14287500" y="13188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7" name="【消防施設】&#10;有形固定資産減価償却率平均値テキスト"/>
        <xdr:cNvSpPr txBox="1"/>
      </xdr:nvSpPr>
      <xdr:spPr>
        <a:xfrm>
          <a:off x="14414500" y="1361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8" name="フローチャート: 判断 747"/>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9" name="フローチャート: 判断 748"/>
        <xdr:cNvSpPr/>
      </xdr:nvSpPr>
      <xdr:spPr>
        <a:xfrm>
          <a:off x="135788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50" name="フローチャート: 判断 749"/>
        <xdr:cNvSpPr/>
      </xdr:nvSpPr>
      <xdr:spPr>
        <a:xfrm>
          <a:off x="1280414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51" name="フローチャート: 判断 750"/>
        <xdr:cNvSpPr/>
      </xdr:nvSpPr>
      <xdr:spPr>
        <a:xfrm>
          <a:off x="12029440" y="1358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2" name="フローチャート: 判断 751"/>
        <xdr:cNvSpPr/>
      </xdr:nvSpPr>
      <xdr:spPr>
        <a:xfrm>
          <a:off x="1123188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31114</xdr:rowOff>
    </xdr:from>
    <xdr:to>
      <xdr:col>85</xdr:col>
      <xdr:colOff>177800</xdr:colOff>
      <xdr:row>80</xdr:row>
      <xdr:rowOff>132714</xdr:rowOff>
    </xdr:to>
    <xdr:sp macro="" textlink="">
      <xdr:nvSpPr>
        <xdr:cNvPr id="758" name="楕円 757"/>
        <xdr:cNvSpPr/>
      </xdr:nvSpPr>
      <xdr:spPr>
        <a:xfrm>
          <a:off x="14325600" y="134423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53991</xdr:rowOff>
    </xdr:from>
    <xdr:ext cx="405111" cy="259045"/>
    <xdr:sp macro="" textlink="">
      <xdr:nvSpPr>
        <xdr:cNvPr id="759" name="【消防施設】&#10;有形固定資産減価償却率該当値テキスト"/>
        <xdr:cNvSpPr txBox="1"/>
      </xdr:nvSpPr>
      <xdr:spPr>
        <a:xfrm>
          <a:off x="14414500"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19686</xdr:rowOff>
    </xdr:from>
    <xdr:to>
      <xdr:col>81</xdr:col>
      <xdr:colOff>101600</xdr:colOff>
      <xdr:row>80</xdr:row>
      <xdr:rowOff>121286</xdr:rowOff>
    </xdr:to>
    <xdr:sp macro="" textlink="">
      <xdr:nvSpPr>
        <xdr:cNvPr id="760" name="楕円 759"/>
        <xdr:cNvSpPr/>
      </xdr:nvSpPr>
      <xdr:spPr>
        <a:xfrm>
          <a:off x="1357884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70486</xdr:rowOff>
    </xdr:from>
    <xdr:to>
      <xdr:col>85</xdr:col>
      <xdr:colOff>127000</xdr:colOff>
      <xdr:row>80</xdr:row>
      <xdr:rowOff>81914</xdr:rowOff>
    </xdr:to>
    <xdr:cxnSp macro="">
      <xdr:nvCxnSpPr>
        <xdr:cNvPr id="761" name="直線コネクタ 760"/>
        <xdr:cNvCxnSpPr/>
      </xdr:nvCxnSpPr>
      <xdr:spPr>
        <a:xfrm>
          <a:off x="13629640" y="13481686"/>
          <a:ext cx="74676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162561</xdr:rowOff>
    </xdr:from>
    <xdr:to>
      <xdr:col>76</xdr:col>
      <xdr:colOff>165100</xdr:colOff>
      <xdr:row>80</xdr:row>
      <xdr:rowOff>92711</xdr:rowOff>
    </xdr:to>
    <xdr:sp macro="" textlink="">
      <xdr:nvSpPr>
        <xdr:cNvPr id="762" name="楕円 761"/>
        <xdr:cNvSpPr/>
      </xdr:nvSpPr>
      <xdr:spPr>
        <a:xfrm>
          <a:off x="1280414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41911</xdr:rowOff>
    </xdr:from>
    <xdr:to>
      <xdr:col>81</xdr:col>
      <xdr:colOff>50800</xdr:colOff>
      <xdr:row>80</xdr:row>
      <xdr:rowOff>70486</xdr:rowOff>
    </xdr:to>
    <xdr:cxnSp macro="">
      <xdr:nvCxnSpPr>
        <xdr:cNvPr id="763" name="直線コネクタ 762"/>
        <xdr:cNvCxnSpPr/>
      </xdr:nvCxnSpPr>
      <xdr:spPr>
        <a:xfrm>
          <a:off x="12854940" y="13453111"/>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162561</xdr:rowOff>
    </xdr:from>
    <xdr:to>
      <xdr:col>72</xdr:col>
      <xdr:colOff>38100</xdr:colOff>
      <xdr:row>80</xdr:row>
      <xdr:rowOff>92711</xdr:rowOff>
    </xdr:to>
    <xdr:sp macro="" textlink="">
      <xdr:nvSpPr>
        <xdr:cNvPr id="764" name="楕円 763"/>
        <xdr:cNvSpPr/>
      </xdr:nvSpPr>
      <xdr:spPr>
        <a:xfrm>
          <a:off x="12029440" y="13406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41911</xdr:rowOff>
    </xdr:from>
    <xdr:to>
      <xdr:col>76</xdr:col>
      <xdr:colOff>114300</xdr:colOff>
      <xdr:row>80</xdr:row>
      <xdr:rowOff>41911</xdr:rowOff>
    </xdr:to>
    <xdr:cxnSp macro="">
      <xdr:nvCxnSpPr>
        <xdr:cNvPr id="765" name="直線コネクタ 764"/>
        <xdr:cNvCxnSpPr/>
      </xdr:nvCxnSpPr>
      <xdr:spPr>
        <a:xfrm>
          <a:off x="12072620" y="134531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139700</xdr:rowOff>
    </xdr:from>
    <xdr:to>
      <xdr:col>67</xdr:col>
      <xdr:colOff>101600</xdr:colOff>
      <xdr:row>80</xdr:row>
      <xdr:rowOff>69850</xdr:rowOff>
    </xdr:to>
    <xdr:sp macro="" textlink="">
      <xdr:nvSpPr>
        <xdr:cNvPr id="766" name="楕円 765"/>
        <xdr:cNvSpPr/>
      </xdr:nvSpPr>
      <xdr:spPr>
        <a:xfrm>
          <a:off x="1123188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19050</xdr:rowOff>
    </xdr:from>
    <xdr:to>
      <xdr:col>71</xdr:col>
      <xdr:colOff>177800</xdr:colOff>
      <xdr:row>80</xdr:row>
      <xdr:rowOff>41911</xdr:rowOff>
    </xdr:to>
    <xdr:cxnSp macro="">
      <xdr:nvCxnSpPr>
        <xdr:cNvPr id="767" name="直線コネクタ 766"/>
        <xdr:cNvCxnSpPr/>
      </xdr:nvCxnSpPr>
      <xdr:spPr>
        <a:xfrm>
          <a:off x="11282680" y="1343025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8" name="n_1aveValue【消防施設】&#10;有形固定資産減価償却率"/>
        <xdr:cNvSpPr txBox="1"/>
      </xdr:nvSpPr>
      <xdr:spPr>
        <a:xfrm>
          <a:off x="1343724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9" name="n_2aveValue【消防施設】&#10;有形固定資産減価償却率"/>
        <xdr:cNvSpPr txBox="1"/>
      </xdr:nvSpPr>
      <xdr:spPr>
        <a:xfrm>
          <a:off x="1267524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70" name="n_3aveValue【消防施設】&#10;有形固定資産減価償却率"/>
        <xdr:cNvSpPr txBox="1"/>
      </xdr:nvSpPr>
      <xdr:spPr>
        <a:xfrm>
          <a:off x="1190054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71" name="n_4aveValue【消防施設】&#10;有形固定資産減価償却率"/>
        <xdr:cNvSpPr txBox="1"/>
      </xdr:nvSpPr>
      <xdr:spPr>
        <a:xfrm>
          <a:off x="1110298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137813</xdr:rowOff>
    </xdr:from>
    <xdr:ext cx="405111" cy="259045"/>
    <xdr:sp macro="" textlink="">
      <xdr:nvSpPr>
        <xdr:cNvPr id="772" name="n_1mainValue【消防施設】&#10;有形固定資産減価償却率"/>
        <xdr:cNvSpPr txBox="1"/>
      </xdr:nvSpPr>
      <xdr:spPr>
        <a:xfrm>
          <a:off x="1343724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109238</xdr:rowOff>
    </xdr:from>
    <xdr:ext cx="405111" cy="259045"/>
    <xdr:sp macro="" textlink="">
      <xdr:nvSpPr>
        <xdr:cNvPr id="773" name="n_2mainValue【消防施設】&#10;有形固定資産減価償却率"/>
        <xdr:cNvSpPr txBox="1"/>
      </xdr:nvSpPr>
      <xdr:spPr>
        <a:xfrm>
          <a:off x="1267524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109238</xdr:rowOff>
    </xdr:from>
    <xdr:ext cx="405111" cy="259045"/>
    <xdr:sp macro="" textlink="">
      <xdr:nvSpPr>
        <xdr:cNvPr id="774" name="n_3mainValue【消防施設】&#10;有形固定資産減価償却率"/>
        <xdr:cNvSpPr txBox="1"/>
      </xdr:nvSpPr>
      <xdr:spPr>
        <a:xfrm>
          <a:off x="1190054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86377</xdr:rowOff>
    </xdr:from>
    <xdr:ext cx="405111" cy="259045"/>
    <xdr:sp macro="" textlink="">
      <xdr:nvSpPr>
        <xdr:cNvPr id="775" name="n_4mainValue【消防施設】&#10;有形固定資産減価償却率"/>
        <xdr:cNvSpPr txBox="1"/>
      </xdr:nvSpPr>
      <xdr:spPr>
        <a:xfrm>
          <a:off x="1110298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9" name="直線コネクタ 798"/>
        <xdr:cNvCxnSpPr/>
      </xdr:nvCxnSpPr>
      <xdr:spPr>
        <a:xfrm flipV="1">
          <a:off x="19509104" y="130759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0"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1" name="直線コネクタ 800"/>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2" name="【消防施設】&#10;一人当たり面積最大値テキスト"/>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3" name="直線コネクタ 802"/>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4" name="【消防施設】&#10;一人当たり面積平均値テキスト"/>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5" name="フローチャート: 判断 804"/>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6" name="フローチャート: 判断 805"/>
        <xdr:cNvSpPr/>
      </xdr:nvSpPr>
      <xdr:spPr>
        <a:xfrm>
          <a:off x="1873504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7" name="フローチャート: 判断 806"/>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8" name="フローチャート: 判断 807"/>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9" name="フローチャート: 判断 808"/>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15" name="楕円 814"/>
        <xdr:cNvSpPr/>
      </xdr:nvSpPr>
      <xdr:spPr>
        <a:xfrm>
          <a:off x="1945894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35577</xdr:rowOff>
    </xdr:from>
    <xdr:ext cx="469744" cy="259045"/>
    <xdr:sp macro="" textlink="">
      <xdr:nvSpPr>
        <xdr:cNvPr id="816" name="【消防施設】&#10;一人当たり面積該当値テキスト"/>
        <xdr:cNvSpPr txBox="1"/>
      </xdr:nvSpPr>
      <xdr:spPr>
        <a:xfrm>
          <a:off x="19547840"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7" name="楕円 816"/>
        <xdr:cNvSpPr/>
      </xdr:nvSpPr>
      <xdr:spPr>
        <a:xfrm>
          <a:off x="187350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107950</xdr:rowOff>
    </xdr:to>
    <xdr:cxnSp macro="">
      <xdr:nvCxnSpPr>
        <xdr:cNvPr id="818" name="直線コネクタ 817"/>
        <xdr:cNvCxnSpPr/>
      </xdr:nvCxnSpPr>
      <xdr:spPr>
        <a:xfrm>
          <a:off x="18778220" y="140093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19" name="楕円 818"/>
        <xdr:cNvSpPr/>
      </xdr:nvSpPr>
      <xdr:spPr>
        <a:xfrm>
          <a:off x="1793748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95250</xdr:rowOff>
    </xdr:to>
    <xdr:cxnSp macro="">
      <xdr:nvCxnSpPr>
        <xdr:cNvPr id="820" name="直線コネクタ 819"/>
        <xdr:cNvCxnSpPr/>
      </xdr:nvCxnSpPr>
      <xdr:spPr>
        <a:xfrm>
          <a:off x="17988280" y="1399667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21" name="楕円 820"/>
        <xdr:cNvSpPr/>
      </xdr:nvSpPr>
      <xdr:spPr>
        <a:xfrm>
          <a:off x="1716278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107950</xdr:rowOff>
    </xdr:to>
    <xdr:cxnSp macro="">
      <xdr:nvCxnSpPr>
        <xdr:cNvPr id="822" name="直線コネクタ 821"/>
        <xdr:cNvCxnSpPr/>
      </xdr:nvCxnSpPr>
      <xdr:spPr>
        <a:xfrm flipV="1">
          <a:off x="17213580" y="1399667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23" name="楕円 822"/>
        <xdr:cNvSpPr/>
      </xdr:nvSpPr>
      <xdr:spPr>
        <a:xfrm>
          <a:off x="1638808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107950</xdr:rowOff>
    </xdr:from>
    <xdr:to>
      <xdr:col>102</xdr:col>
      <xdr:colOff>114300</xdr:colOff>
      <xdr:row>83</xdr:row>
      <xdr:rowOff>120650</xdr:rowOff>
    </xdr:to>
    <xdr:cxnSp macro="">
      <xdr:nvCxnSpPr>
        <xdr:cNvPr id="824" name="直線コネクタ 823"/>
        <xdr:cNvCxnSpPr/>
      </xdr:nvCxnSpPr>
      <xdr:spPr>
        <a:xfrm flipV="1">
          <a:off x="16431260" y="1402207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5" name="n_1aveValue【消防施設】&#10;一人当たり面積"/>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6" name="n_2aveValue【消防施設】&#10;一人当たり面積"/>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7" name="n_3aveValue【消防施設】&#10;一人当たり面積"/>
        <xdr:cNvSpPr txBox="1"/>
      </xdr:nvSpPr>
      <xdr:spPr>
        <a:xfrm>
          <a:off x="170015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8" name="n_4aveValue【消防施設】&#10;一人当たり面積"/>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9" name="n_1mainValue【消防施設】&#10;一人当たり面積"/>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0" name="n_2mainValue【消防施設】&#10;一人当たり面積"/>
        <xdr:cNvSpPr txBox="1"/>
      </xdr:nvSpPr>
      <xdr:spPr>
        <a:xfrm>
          <a:off x="177762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1" name="n_3mainValue【消防施設】&#10;一人当たり面積"/>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2" name="n_4mainValue【消防施設】&#10;一人当たり面積"/>
        <xdr:cNvSpPr txBox="1"/>
      </xdr:nvSpPr>
      <xdr:spPr>
        <a:xfrm>
          <a:off x="162268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8" name="直線コネクタ 857"/>
        <xdr:cNvCxnSpPr/>
      </xdr:nvCxnSpPr>
      <xdr:spPr>
        <a:xfrm flipV="1">
          <a:off x="14375764" y="16900616"/>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9" name="【庁舎】&#10;有形固定資産減価償却率最小値テキスト"/>
        <xdr:cNvSpPr txBox="1"/>
      </xdr:nvSpPr>
      <xdr:spPr>
        <a:xfrm>
          <a:off x="14414500"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60" name="直線コネクタ 859"/>
        <xdr:cNvCxnSpPr/>
      </xdr:nvCxnSpPr>
      <xdr:spPr>
        <a:xfrm>
          <a:off x="14287500" y="1816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1" name="【庁舎】&#10;有形固定資産減価償却率最大値テキスト"/>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2" name="直線コネクタ 861"/>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3" name="【庁舎】&#10;有形固定資産減価償却率平均値テキスト"/>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4" name="フローチャート: 判断 863"/>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5" name="フローチャート: 判断 864"/>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6" name="フローチャート: 判断 865"/>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7" name="フローチャート: 判断 866"/>
        <xdr:cNvSpPr/>
      </xdr:nvSpPr>
      <xdr:spPr>
        <a:xfrm>
          <a:off x="12029440" y="17508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8" name="フローチャート: 判断 867"/>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74" name="楕円 873"/>
        <xdr:cNvSpPr/>
      </xdr:nvSpPr>
      <xdr:spPr>
        <a:xfrm>
          <a:off x="14325600" y="177435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75" name="【庁舎】&#10;有形固定資産減価償却率該当値テキスト"/>
        <xdr:cNvSpPr txBox="1"/>
      </xdr:nvSpPr>
      <xdr:spPr>
        <a:xfrm>
          <a:off x="14414500"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76" name="楕円 875"/>
        <xdr:cNvSpPr/>
      </xdr:nvSpPr>
      <xdr:spPr>
        <a:xfrm>
          <a:off x="135788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20682</xdr:rowOff>
    </xdr:to>
    <xdr:cxnSp macro="">
      <xdr:nvCxnSpPr>
        <xdr:cNvPr id="877" name="直線コネクタ 876"/>
        <xdr:cNvCxnSpPr/>
      </xdr:nvCxnSpPr>
      <xdr:spPr>
        <a:xfrm>
          <a:off x="13629640" y="17758411"/>
          <a:ext cx="74676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878" name="楕円 877"/>
        <xdr:cNvSpPr/>
      </xdr:nvSpPr>
      <xdr:spPr>
        <a:xfrm>
          <a:off x="1280414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156211</xdr:rowOff>
    </xdr:to>
    <xdr:cxnSp macro="">
      <xdr:nvCxnSpPr>
        <xdr:cNvPr id="879" name="直線コネクタ 878"/>
        <xdr:cNvCxnSpPr/>
      </xdr:nvCxnSpPr>
      <xdr:spPr>
        <a:xfrm>
          <a:off x="12854940" y="17719221"/>
          <a:ext cx="7747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0" name="楕円 879"/>
        <xdr:cNvSpPr/>
      </xdr:nvSpPr>
      <xdr:spPr>
        <a:xfrm>
          <a:off x="12029440" y="1763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117021</xdr:rowOff>
    </xdr:to>
    <xdr:cxnSp macro="">
      <xdr:nvCxnSpPr>
        <xdr:cNvPr id="881" name="直線コネクタ 880"/>
        <xdr:cNvCxnSpPr/>
      </xdr:nvCxnSpPr>
      <xdr:spPr>
        <a:xfrm>
          <a:off x="12072620" y="17689830"/>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macro="" textlink="">
      <xdr:nvSpPr>
        <xdr:cNvPr id="882" name="楕円 881"/>
        <xdr:cNvSpPr/>
      </xdr:nvSpPr>
      <xdr:spPr>
        <a:xfrm>
          <a:off x="1123188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87630</xdr:rowOff>
    </xdr:to>
    <xdr:cxnSp macro="">
      <xdr:nvCxnSpPr>
        <xdr:cNvPr id="883" name="直線コネクタ 882"/>
        <xdr:cNvCxnSpPr/>
      </xdr:nvCxnSpPr>
      <xdr:spPr>
        <a:xfrm>
          <a:off x="11282680" y="1765717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4" name="n_1aveValue【庁舎】&#10;有形固定資産減価償却率"/>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5" name="n_2aveValue【庁舎】&#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6" name="n_3aveValue【庁舎】&#10;有形固定資産減価償却率"/>
        <xdr:cNvSpPr txBox="1"/>
      </xdr:nvSpPr>
      <xdr:spPr>
        <a:xfrm>
          <a:off x="119005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7" name="n_4aveValue【庁舎】&#10;有形固定資産減価償却率"/>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88" name="n_1mainValue【庁舎】&#10;有形固定資産減価償却率"/>
        <xdr:cNvSpPr txBox="1"/>
      </xdr:nvSpPr>
      <xdr:spPr>
        <a:xfrm>
          <a:off x="1343724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889" name="n_2mainValue【庁舎】&#10;有形固定資産減価償却率"/>
        <xdr:cNvSpPr txBox="1"/>
      </xdr:nvSpPr>
      <xdr:spPr>
        <a:xfrm>
          <a:off x="126752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90" name="n_3mainValue【庁舎】&#10;有形固定資産減価償却率"/>
        <xdr:cNvSpPr txBox="1"/>
      </xdr:nvSpPr>
      <xdr:spPr>
        <a:xfrm>
          <a:off x="119005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891" name="n_4mainValue【庁舎】&#10;有形固定資産減価償却率"/>
        <xdr:cNvSpPr txBox="1"/>
      </xdr:nvSpPr>
      <xdr:spPr>
        <a:xfrm>
          <a:off x="1110298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3" name="直線コネクタ 912"/>
        <xdr:cNvCxnSpPr/>
      </xdr:nvCxnSpPr>
      <xdr:spPr>
        <a:xfrm flipV="1">
          <a:off x="19509104" y="16711423"/>
          <a:ext cx="0" cy="1245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4" name="【庁舎】&#10;一人当たり面積最小値テキスト"/>
        <xdr:cNvSpPr txBox="1"/>
      </xdr:nvSpPr>
      <xdr:spPr>
        <a:xfrm>
          <a:off x="19547840"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5" name="直線コネクタ 914"/>
        <xdr:cNvCxnSpPr/>
      </xdr:nvCxnSpPr>
      <xdr:spPr>
        <a:xfrm>
          <a:off x="19443700" y="17956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6" name="【庁舎】&#10;一人当たり面積最大値テキスト"/>
        <xdr:cNvSpPr txBox="1"/>
      </xdr:nvSpPr>
      <xdr:spPr>
        <a:xfrm>
          <a:off x="19547840" y="1649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7" name="直線コネクタ 916"/>
        <xdr:cNvCxnSpPr/>
      </xdr:nvCxnSpPr>
      <xdr:spPr>
        <a:xfrm>
          <a:off x="19443700" y="16711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8" name="【庁舎】&#10;一人当たり面積平均値テキスト"/>
        <xdr:cNvSpPr txBox="1"/>
      </xdr:nvSpPr>
      <xdr:spPr>
        <a:xfrm>
          <a:off x="19547840" y="17470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9" name="フローチャート: 判断 918"/>
        <xdr:cNvSpPr/>
      </xdr:nvSpPr>
      <xdr:spPr>
        <a:xfrm>
          <a:off x="1945894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0" name="フローチャート: 判断 919"/>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21" name="フローチャート: 判断 920"/>
        <xdr:cNvSpPr/>
      </xdr:nvSpPr>
      <xdr:spPr>
        <a:xfrm>
          <a:off x="17937480" y="174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2" name="フローチャート: 判断 921"/>
        <xdr:cNvSpPr/>
      </xdr:nvSpPr>
      <xdr:spPr>
        <a:xfrm>
          <a:off x="17162780" y="17519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3" name="フローチャート: 判断 922"/>
        <xdr:cNvSpPr/>
      </xdr:nvSpPr>
      <xdr:spPr>
        <a:xfrm>
          <a:off x="16388080" y="17546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929" name="楕円 928"/>
        <xdr:cNvSpPr/>
      </xdr:nvSpPr>
      <xdr:spPr>
        <a:xfrm>
          <a:off x="194589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930" name="【庁舎】&#10;一人当たり面積該当値テキスト"/>
        <xdr:cNvSpPr txBox="1"/>
      </xdr:nvSpPr>
      <xdr:spPr>
        <a:xfrm>
          <a:off x="19547840" y="1729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31" name="楕円 930"/>
        <xdr:cNvSpPr/>
      </xdr:nvSpPr>
      <xdr:spPr>
        <a:xfrm>
          <a:off x="187350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57913</xdr:rowOff>
    </xdr:to>
    <xdr:cxnSp macro="">
      <xdr:nvCxnSpPr>
        <xdr:cNvPr id="932" name="直線コネクタ 931"/>
        <xdr:cNvCxnSpPr/>
      </xdr:nvCxnSpPr>
      <xdr:spPr>
        <a:xfrm>
          <a:off x="18778220" y="17487899"/>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33" name="楕円 932"/>
        <xdr:cNvSpPr/>
      </xdr:nvSpPr>
      <xdr:spPr>
        <a:xfrm>
          <a:off x="1793748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53339</xdr:rowOff>
    </xdr:to>
    <xdr:cxnSp macro="">
      <xdr:nvCxnSpPr>
        <xdr:cNvPr id="934" name="直線コネクタ 933"/>
        <xdr:cNvCxnSpPr/>
      </xdr:nvCxnSpPr>
      <xdr:spPr>
        <a:xfrm>
          <a:off x="17988280" y="174878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169418</xdr:rowOff>
    </xdr:from>
    <xdr:to>
      <xdr:col>102</xdr:col>
      <xdr:colOff>165100</xdr:colOff>
      <xdr:row>104</xdr:row>
      <xdr:rowOff>99568</xdr:rowOff>
    </xdr:to>
    <xdr:sp macro="" textlink="">
      <xdr:nvSpPr>
        <xdr:cNvPr id="935" name="楕円 934"/>
        <xdr:cNvSpPr/>
      </xdr:nvSpPr>
      <xdr:spPr>
        <a:xfrm>
          <a:off x="17162780" y="17436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48768</xdr:rowOff>
    </xdr:from>
    <xdr:to>
      <xdr:col>107</xdr:col>
      <xdr:colOff>50800</xdr:colOff>
      <xdr:row>104</xdr:row>
      <xdr:rowOff>53339</xdr:rowOff>
    </xdr:to>
    <xdr:cxnSp macro="">
      <xdr:nvCxnSpPr>
        <xdr:cNvPr id="936" name="直線コネクタ 935"/>
        <xdr:cNvCxnSpPr/>
      </xdr:nvCxnSpPr>
      <xdr:spPr>
        <a:xfrm>
          <a:off x="17213580" y="1748332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37" name="楕円 936"/>
        <xdr:cNvSpPr/>
      </xdr:nvSpPr>
      <xdr:spPr>
        <a:xfrm>
          <a:off x="16388080" y="17436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48768</xdr:rowOff>
    </xdr:from>
    <xdr:to>
      <xdr:col>102</xdr:col>
      <xdr:colOff>114300</xdr:colOff>
      <xdr:row>104</xdr:row>
      <xdr:rowOff>48768</xdr:rowOff>
    </xdr:to>
    <xdr:cxnSp macro="">
      <xdr:nvCxnSpPr>
        <xdr:cNvPr id="938" name="直線コネクタ 937"/>
        <xdr:cNvCxnSpPr/>
      </xdr:nvCxnSpPr>
      <xdr:spPr>
        <a:xfrm>
          <a:off x="16431260" y="174833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9" name="n_1aveValue【庁舎】&#10;一人当たり面積"/>
        <xdr:cNvSpPr txBox="1"/>
      </xdr:nvSpPr>
      <xdr:spPr>
        <a:xfrm>
          <a:off x="1856112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40" name="n_2aveValue【庁舎】&#10;一人当たり面積"/>
        <xdr:cNvSpPr txBox="1"/>
      </xdr:nvSpPr>
      <xdr:spPr>
        <a:xfrm>
          <a:off x="17776267" y="175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41" name="n_3aveValue【庁舎】&#10;一人当たり面積"/>
        <xdr:cNvSpPr txBox="1"/>
      </xdr:nvSpPr>
      <xdr:spPr>
        <a:xfrm>
          <a:off x="17001567" y="176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2" name="n_4aveValue【庁舎】&#10;一人当たり面積"/>
        <xdr:cNvSpPr txBox="1"/>
      </xdr:nvSpPr>
      <xdr:spPr>
        <a:xfrm>
          <a:off x="16226867" y="176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43" name="n_1mainValue【庁舎】&#10;一人当たり面積"/>
        <xdr:cNvSpPr txBox="1"/>
      </xdr:nvSpPr>
      <xdr:spPr>
        <a:xfrm>
          <a:off x="185611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44" name="n_2mainValue【庁舎】&#10;一人当たり面積"/>
        <xdr:cNvSpPr txBox="1"/>
      </xdr:nvSpPr>
      <xdr:spPr>
        <a:xfrm>
          <a:off x="1777626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116095</xdr:rowOff>
    </xdr:from>
    <xdr:ext cx="469744" cy="259045"/>
    <xdr:sp macro="" textlink="">
      <xdr:nvSpPr>
        <xdr:cNvPr id="945" name="n_3mainValue【庁舎】&#10;一人当たり面積"/>
        <xdr:cNvSpPr txBox="1"/>
      </xdr:nvSpPr>
      <xdr:spPr>
        <a:xfrm>
          <a:off x="1700156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46" name="n_4mainValue【庁舎】&#10;一人当たり面積"/>
        <xdr:cNvSpPr txBox="1"/>
      </xdr:nvSpPr>
      <xdr:spPr>
        <a:xfrm>
          <a:off x="1622686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本市においては、市民会館の有形固定資産減価償却率が</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と市施設の中でも突出して高く、類似団体内平均、県平均も大きく上回っている。今後、文化コンベンションセンター等の新たな大規模施設の建設が予定されていることから、姫路市公共施設等総合管理計画に基づき、統廃合等によるストック量の最適化に取り組む必要がある。また、保健所や庁舎の有形固定資産減価償却率についても類似団体内平均、県平均を上回っており、年々上昇傾向にあるため、老朽化対策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なって有形固定資産減価償却率が類似団体内平均を上回るなど、上昇傾向が続いていたが、市内２か所にある一般廃棄物処理施設のうち、市川美化センターの長寿命化工事が令和元年度より本格化したため、令和元年度は有形固定資産減価償却率が改善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1" workbookViewId="0">
      <selection activeCell="AS25" sqref="AS25:AX25"/>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220367515</v>
      </c>
      <c r="BO4" s="424"/>
      <c r="BP4" s="424"/>
      <c r="BQ4" s="424"/>
      <c r="BR4" s="424"/>
      <c r="BS4" s="424"/>
      <c r="BT4" s="424"/>
      <c r="BU4" s="425"/>
      <c r="BV4" s="423">
        <v>208224585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4.9000000000000004</v>
      </c>
      <c r="CU4" s="608"/>
      <c r="CV4" s="608"/>
      <c r="CW4" s="608"/>
      <c r="CX4" s="608"/>
      <c r="CY4" s="608"/>
      <c r="CZ4" s="608"/>
      <c r="DA4" s="609"/>
      <c r="DB4" s="607">
        <v>4.5999999999999996</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210600957</v>
      </c>
      <c r="BO5" s="429"/>
      <c r="BP5" s="429"/>
      <c r="BQ5" s="429"/>
      <c r="BR5" s="429"/>
      <c r="BS5" s="429"/>
      <c r="BT5" s="429"/>
      <c r="BU5" s="430"/>
      <c r="BV5" s="428">
        <v>198710771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87.3</v>
      </c>
      <c r="CU5" s="399"/>
      <c r="CV5" s="399"/>
      <c r="CW5" s="399"/>
      <c r="CX5" s="399"/>
      <c r="CY5" s="399"/>
      <c r="CZ5" s="399"/>
      <c r="DA5" s="400"/>
      <c r="DB5" s="398">
        <v>86.5</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9766558</v>
      </c>
      <c r="BO6" s="429"/>
      <c r="BP6" s="429"/>
      <c r="BQ6" s="429"/>
      <c r="BR6" s="429"/>
      <c r="BS6" s="429"/>
      <c r="BT6" s="429"/>
      <c r="BU6" s="430"/>
      <c r="BV6" s="428">
        <v>9513814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92.2</v>
      </c>
      <c r="CU6" s="582"/>
      <c r="CV6" s="582"/>
      <c r="CW6" s="582"/>
      <c r="CX6" s="582"/>
      <c r="CY6" s="582"/>
      <c r="CZ6" s="582"/>
      <c r="DA6" s="583"/>
      <c r="DB6" s="581">
        <v>92.6</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3864510</v>
      </c>
      <c r="BO7" s="429"/>
      <c r="BP7" s="429"/>
      <c r="BQ7" s="429"/>
      <c r="BR7" s="429"/>
      <c r="BS7" s="429"/>
      <c r="BT7" s="429"/>
      <c r="BU7" s="430"/>
      <c r="BV7" s="428">
        <v>3965407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120088383</v>
      </c>
      <c r="CU7" s="429"/>
      <c r="CV7" s="429"/>
      <c r="CW7" s="429"/>
      <c r="CX7" s="429"/>
      <c r="CY7" s="429"/>
      <c r="CZ7" s="429"/>
      <c r="DA7" s="430"/>
      <c r="DB7" s="428">
        <v>119754707</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5902048</v>
      </c>
      <c r="BO8" s="429"/>
      <c r="BP8" s="429"/>
      <c r="BQ8" s="429"/>
      <c r="BR8" s="429"/>
      <c r="BS8" s="429"/>
      <c r="BT8" s="429"/>
      <c r="BU8" s="430"/>
      <c r="BV8" s="428">
        <v>5548407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0.89</v>
      </c>
      <c r="CU8" s="542"/>
      <c r="CV8" s="542"/>
      <c r="CW8" s="542"/>
      <c r="CX8" s="542"/>
      <c r="CY8" s="542"/>
      <c r="CZ8" s="542"/>
      <c r="DA8" s="543"/>
      <c r="DB8" s="541">
        <v>0.89</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535664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353641</v>
      </c>
      <c r="BO9" s="429"/>
      <c r="BP9" s="429"/>
      <c r="BQ9" s="429"/>
      <c r="BR9" s="429"/>
      <c r="BS9" s="429"/>
      <c r="BT9" s="429"/>
      <c r="BU9" s="430"/>
      <c r="BV9" s="428">
        <v>-191633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14</v>
      </c>
      <c r="CU9" s="399"/>
      <c r="CV9" s="399"/>
      <c r="CW9" s="399"/>
      <c r="CX9" s="399"/>
      <c r="CY9" s="399"/>
      <c r="CZ9" s="399"/>
      <c r="DA9" s="400"/>
      <c r="DB9" s="398">
        <v>13.8</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536270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116</v>
      </c>
      <c r="AV10" s="486"/>
      <c r="AW10" s="486"/>
      <c r="AX10" s="486"/>
      <c r="AY10" s="408" t="s">
        <v>121</v>
      </c>
      <c r="AZ10" s="409"/>
      <c r="BA10" s="409"/>
      <c r="BB10" s="409"/>
      <c r="BC10" s="409"/>
      <c r="BD10" s="409"/>
      <c r="BE10" s="409"/>
      <c r="BF10" s="409"/>
      <c r="BG10" s="409"/>
      <c r="BH10" s="409"/>
      <c r="BI10" s="409"/>
      <c r="BJ10" s="409"/>
      <c r="BK10" s="409"/>
      <c r="BL10" s="409"/>
      <c r="BM10" s="410"/>
      <c r="BN10" s="428">
        <v>7838</v>
      </c>
      <c r="BO10" s="429"/>
      <c r="BP10" s="429"/>
      <c r="BQ10" s="429"/>
      <c r="BR10" s="429"/>
      <c r="BS10" s="429"/>
      <c r="BT10" s="429"/>
      <c r="BU10" s="430"/>
      <c r="BV10" s="428">
        <v>10737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392900</v>
      </c>
      <c r="BO11" s="429"/>
      <c r="BP11" s="429"/>
      <c r="BQ11" s="429"/>
      <c r="BR11" s="429"/>
      <c r="BS11" s="429"/>
      <c r="BT11" s="429"/>
      <c r="BU11" s="430"/>
      <c r="BV11" s="428">
        <v>348240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2">
      <c r="A12" s="187"/>
      <c r="B12" s="544" t="s">
        <v>131</v>
      </c>
      <c r="C12" s="545"/>
      <c r="D12" s="545"/>
      <c r="E12" s="545"/>
      <c r="F12" s="545"/>
      <c r="G12" s="545"/>
      <c r="H12" s="545"/>
      <c r="I12" s="545"/>
      <c r="J12" s="545"/>
      <c r="K12" s="546"/>
      <c r="L12" s="553" t="s">
        <v>132</v>
      </c>
      <c r="M12" s="554"/>
      <c r="N12" s="554"/>
      <c r="O12" s="554"/>
      <c r="P12" s="554"/>
      <c r="Q12" s="555"/>
      <c r="R12" s="556">
        <v>535982</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141</v>
      </c>
      <c r="N13" s="529"/>
      <c r="O13" s="529"/>
      <c r="P13" s="529"/>
      <c r="Q13" s="530"/>
      <c r="R13" s="531">
        <v>524460</v>
      </c>
      <c r="S13" s="532"/>
      <c r="T13" s="532"/>
      <c r="U13" s="532"/>
      <c r="V13" s="533"/>
      <c r="W13" s="519" t="s">
        <v>142</v>
      </c>
      <c r="X13" s="441"/>
      <c r="Y13" s="441"/>
      <c r="Z13" s="441"/>
      <c r="AA13" s="441"/>
      <c r="AB13" s="442"/>
      <c r="AC13" s="404">
        <v>2473</v>
      </c>
      <c r="AD13" s="405"/>
      <c r="AE13" s="405"/>
      <c r="AF13" s="405"/>
      <c r="AG13" s="406"/>
      <c r="AH13" s="404">
        <v>2595</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754379</v>
      </c>
      <c r="BO13" s="429"/>
      <c r="BP13" s="429"/>
      <c r="BQ13" s="429"/>
      <c r="BR13" s="429"/>
      <c r="BS13" s="429"/>
      <c r="BT13" s="429"/>
      <c r="BU13" s="430"/>
      <c r="BV13" s="428">
        <v>167344</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3.2</v>
      </c>
      <c r="CU13" s="399"/>
      <c r="CV13" s="399"/>
      <c r="CW13" s="399"/>
      <c r="CX13" s="399"/>
      <c r="CY13" s="399"/>
      <c r="CZ13" s="399"/>
      <c r="DA13" s="400"/>
      <c r="DB13" s="398">
        <v>3.6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147</v>
      </c>
      <c r="M14" s="565"/>
      <c r="N14" s="565"/>
      <c r="O14" s="565"/>
      <c r="P14" s="565"/>
      <c r="Q14" s="566"/>
      <c r="R14" s="531">
        <v>537101</v>
      </c>
      <c r="S14" s="532"/>
      <c r="T14" s="532"/>
      <c r="U14" s="532"/>
      <c r="V14" s="533"/>
      <c r="W14" s="534"/>
      <c r="X14" s="444"/>
      <c r="Y14" s="444"/>
      <c r="Z14" s="444"/>
      <c r="AA14" s="444"/>
      <c r="AB14" s="445"/>
      <c r="AC14" s="524">
        <v>1</v>
      </c>
      <c r="AD14" s="525"/>
      <c r="AE14" s="525"/>
      <c r="AF14" s="525"/>
      <c r="AG14" s="526"/>
      <c r="AH14" s="524">
        <v>1.1000000000000001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149</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150</v>
      </c>
      <c r="N15" s="529"/>
      <c r="O15" s="529"/>
      <c r="P15" s="529"/>
      <c r="Q15" s="530"/>
      <c r="R15" s="531">
        <v>526071</v>
      </c>
      <c r="S15" s="532"/>
      <c r="T15" s="532"/>
      <c r="U15" s="532"/>
      <c r="V15" s="533"/>
      <c r="W15" s="519" t="s">
        <v>151</v>
      </c>
      <c r="X15" s="441"/>
      <c r="Y15" s="441"/>
      <c r="Z15" s="441"/>
      <c r="AA15" s="441"/>
      <c r="AB15" s="442"/>
      <c r="AC15" s="404">
        <v>76327</v>
      </c>
      <c r="AD15" s="405"/>
      <c r="AE15" s="405"/>
      <c r="AF15" s="405"/>
      <c r="AG15" s="406"/>
      <c r="AH15" s="404">
        <v>74301</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78332743</v>
      </c>
      <c r="BO15" s="424"/>
      <c r="BP15" s="424"/>
      <c r="BQ15" s="424"/>
      <c r="BR15" s="424"/>
      <c r="BS15" s="424"/>
      <c r="BT15" s="424"/>
      <c r="BU15" s="425"/>
      <c r="BV15" s="423">
        <v>77752017</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32.299999999999997</v>
      </c>
      <c r="AD16" s="525"/>
      <c r="AE16" s="525"/>
      <c r="AF16" s="525"/>
      <c r="AG16" s="526"/>
      <c r="AH16" s="524">
        <v>32.5</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88714367</v>
      </c>
      <c r="BO16" s="429"/>
      <c r="BP16" s="429"/>
      <c r="BQ16" s="429"/>
      <c r="BR16" s="429"/>
      <c r="BS16" s="429"/>
      <c r="BT16" s="429"/>
      <c r="BU16" s="430"/>
      <c r="BV16" s="428">
        <v>87304516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157202</v>
      </c>
      <c r="AD17" s="405"/>
      <c r="AE17" s="405"/>
      <c r="AF17" s="405"/>
      <c r="AG17" s="406"/>
      <c r="AH17" s="404">
        <v>151937</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101210578</v>
      </c>
      <c r="BO17" s="429"/>
      <c r="BP17" s="429"/>
      <c r="BQ17" s="429"/>
      <c r="BR17" s="429"/>
      <c r="BS17" s="429"/>
      <c r="BT17" s="429"/>
      <c r="BU17" s="430"/>
      <c r="BV17" s="428">
        <v>100529975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161</v>
      </c>
      <c r="C18" s="491"/>
      <c r="D18" s="491"/>
      <c r="E18" s="492"/>
      <c r="F18" s="492"/>
      <c r="G18" s="492"/>
      <c r="H18" s="492"/>
      <c r="I18" s="492"/>
      <c r="J18" s="492"/>
      <c r="K18" s="492"/>
      <c r="L18" s="493">
        <v>534.48</v>
      </c>
      <c r="M18" s="493"/>
      <c r="N18" s="493"/>
      <c r="O18" s="493"/>
      <c r="P18" s="493"/>
      <c r="Q18" s="493"/>
      <c r="R18" s="494"/>
      <c r="S18" s="494"/>
      <c r="T18" s="494"/>
      <c r="U18" s="494"/>
      <c r="V18" s="495"/>
      <c r="W18" s="509"/>
      <c r="X18" s="510"/>
      <c r="Y18" s="510"/>
      <c r="Z18" s="510"/>
      <c r="AA18" s="510"/>
      <c r="AB18" s="520"/>
      <c r="AC18" s="392">
        <v>66.599999999999994</v>
      </c>
      <c r="AD18" s="393"/>
      <c r="AE18" s="393"/>
      <c r="AF18" s="393"/>
      <c r="AG18" s="496"/>
      <c r="AH18" s="392">
        <v>66.400000000000006</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108702364</v>
      </c>
      <c r="BO18" s="429"/>
      <c r="BP18" s="429"/>
      <c r="BQ18" s="429"/>
      <c r="BR18" s="429"/>
      <c r="BS18" s="429"/>
      <c r="BT18" s="429"/>
      <c r="BU18" s="430"/>
      <c r="BV18" s="428">
        <v>106436083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163</v>
      </c>
      <c r="C19" s="491"/>
      <c r="D19" s="491"/>
      <c r="E19" s="492"/>
      <c r="F19" s="492"/>
      <c r="G19" s="492"/>
      <c r="H19" s="492"/>
      <c r="I19" s="492"/>
      <c r="J19" s="492"/>
      <c r="K19" s="492"/>
      <c r="L19" s="498">
        <v>1002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141748747</v>
      </c>
      <c r="BO19" s="429"/>
      <c r="BP19" s="429"/>
      <c r="BQ19" s="429"/>
      <c r="BR19" s="429"/>
      <c r="BS19" s="429"/>
      <c r="BT19" s="429"/>
      <c r="BU19" s="430"/>
      <c r="BV19" s="428">
        <v>139616634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165</v>
      </c>
      <c r="C20" s="491"/>
      <c r="D20" s="491"/>
      <c r="E20" s="492"/>
      <c r="F20" s="492"/>
      <c r="G20" s="492"/>
      <c r="H20" s="492"/>
      <c r="I20" s="492"/>
      <c r="J20" s="492"/>
      <c r="K20" s="492"/>
      <c r="L20" s="498">
        <v>212801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200715832</v>
      </c>
      <c r="BO23" s="429"/>
      <c r="BP23" s="429"/>
      <c r="BQ23" s="429"/>
      <c r="BR23" s="429"/>
      <c r="BS23" s="429"/>
      <c r="BT23" s="429"/>
      <c r="BU23" s="430"/>
      <c r="BV23" s="428">
        <v>198893754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174</v>
      </c>
      <c r="F24" s="402"/>
      <c r="G24" s="402"/>
      <c r="H24" s="402"/>
      <c r="I24" s="402"/>
      <c r="J24" s="402"/>
      <c r="K24" s="403"/>
      <c r="L24" s="404">
        <v>1</v>
      </c>
      <c r="M24" s="405"/>
      <c r="N24" s="405"/>
      <c r="O24" s="405"/>
      <c r="P24" s="406"/>
      <c r="Q24" s="404">
        <v>11800</v>
      </c>
      <c r="R24" s="405"/>
      <c r="S24" s="405"/>
      <c r="T24" s="405"/>
      <c r="U24" s="405"/>
      <c r="V24" s="406"/>
      <c r="W24" s="470"/>
      <c r="X24" s="461"/>
      <c r="Y24" s="462"/>
      <c r="Z24" s="401" t="s">
        <v>175</v>
      </c>
      <c r="AA24" s="402"/>
      <c r="AB24" s="402"/>
      <c r="AC24" s="402"/>
      <c r="AD24" s="402"/>
      <c r="AE24" s="402"/>
      <c r="AF24" s="402"/>
      <c r="AG24" s="403"/>
      <c r="AH24" s="404">
        <v>3327</v>
      </c>
      <c r="AI24" s="405"/>
      <c r="AJ24" s="405"/>
      <c r="AK24" s="405"/>
      <c r="AL24" s="406"/>
      <c r="AM24" s="404">
        <v>10722921</v>
      </c>
      <c r="AN24" s="405"/>
      <c r="AO24" s="405"/>
      <c r="AP24" s="405"/>
      <c r="AQ24" s="405"/>
      <c r="AR24" s="406"/>
      <c r="AS24" s="404">
        <v>3223</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135710971</v>
      </c>
      <c r="BO24" s="429"/>
      <c r="BP24" s="429"/>
      <c r="BQ24" s="429"/>
      <c r="BR24" s="429"/>
      <c r="BS24" s="429"/>
      <c r="BT24" s="429"/>
      <c r="BU24" s="430"/>
      <c r="BV24" s="428">
        <v>137071276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177</v>
      </c>
      <c r="F25" s="402"/>
      <c r="G25" s="402"/>
      <c r="H25" s="402"/>
      <c r="I25" s="402"/>
      <c r="J25" s="402"/>
      <c r="K25" s="403"/>
      <c r="L25" s="404">
        <v>2</v>
      </c>
      <c r="M25" s="405"/>
      <c r="N25" s="405"/>
      <c r="O25" s="405"/>
      <c r="P25" s="406"/>
      <c r="Q25" s="404">
        <v>9600</v>
      </c>
      <c r="R25" s="405"/>
      <c r="S25" s="405"/>
      <c r="T25" s="405"/>
      <c r="U25" s="405"/>
      <c r="V25" s="406"/>
      <c r="W25" s="470"/>
      <c r="X25" s="461"/>
      <c r="Y25" s="462"/>
      <c r="Z25" s="401" t="s">
        <v>178</v>
      </c>
      <c r="AA25" s="402"/>
      <c r="AB25" s="402"/>
      <c r="AC25" s="402"/>
      <c r="AD25" s="402"/>
      <c r="AE25" s="402"/>
      <c r="AF25" s="402"/>
      <c r="AG25" s="403"/>
      <c r="AH25" s="404">
        <v>568</v>
      </c>
      <c r="AI25" s="405"/>
      <c r="AJ25" s="405"/>
      <c r="AK25" s="405"/>
      <c r="AL25" s="406"/>
      <c r="AM25" s="404">
        <v>1703432</v>
      </c>
      <c r="AN25" s="405"/>
      <c r="AO25" s="405"/>
      <c r="AP25" s="405"/>
      <c r="AQ25" s="405"/>
      <c r="AR25" s="406"/>
      <c r="AS25" s="404">
        <v>2999</v>
      </c>
      <c r="AT25" s="405"/>
      <c r="AU25" s="405"/>
      <c r="AV25" s="405"/>
      <c r="AW25" s="405"/>
      <c r="AX25" s="407"/>
      <c r="AY25" s="420" t="s">
        <v>179</v>
      </c>
      <c r="AZ25" s="421"/>
      <c r="BA25" s="421"/>
      <c r="BB25" s="421"/>
      <c r="BC25" s="421"/>
      <c r="BD25" s="421"/>
      <c r="BE25" s="421"/>
      <c r="BF25" s="421"/>
      <c r="BG25" s="421"/>
      <c r="BH25" s="421"/>
      <c r="BI25" s="421"/>
      <c r="BJ25" s="421"/>
      <c r="BK25" s="421"/>
      <c r="BL25" s="421"/>
      <c r="BM25" s="422"/>
      <c r="BN25" s="423">
        <v>52459264</v>
      </c>
      <c r="BO25" s="424"/>
      <c r="BP25" s="424"/>
      <c r="BQ25" s="424"/>
      <c r="BR25" s="424"/>
      <c r="BS25" s="424"/>
      <c r="BT25" s="424"/>
      <c r="BU25" s="425"/>
      <c r="BV25" s="423">
        <v>50573874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180</v>
      </c>
      <c r="F26" s="402"/>
      <c r="G26" s="402"/>
      <c r="H26" s="402"/>
      <c r="I26" s="402"/>
      <c r="J26" s="402"/>
      <c r="K26" s="403"/>
      <c r="L26" s="404">
        <v>1</v>
      </c>
      <c r="M26" s="405"/>
      <c r="N26" s="405"/>
      <c r="O26" s="405"/>
      <c r="P26" s="406"/>
      <c r="Q26" s="404">
        <v>8100</v>
      </c>
      <c r="R26" s="405"/>
      <c r="S26" s="405"/>
      <c r="T26" s="405"/>
      <c r="U26" s="405"/>
      <c r="V26" s="406"/>
      <c r="W26" s="470"/>
      <c r="X26" s="461"/>
      <c r="Y26" s="462"/>
      <c r="Z26" s="401" t="s">
        <v>181</v>
      </c>
      <c r="AA26" s="483"/>
      <c r="AB26" s="483"/>
      <c r="AC26" s="483"/>
      <c r="AD26" s="483"/>
      <c r="AE26" s="483"/>
      <c r="AF26" s="483"/>
      <c r="AG26" s="484"/>
      <c r="AH26" s="404">
        <v>551</v>
      </c>
      <c r="AI26" s="405"/>
      <c r="AJ26" s="405"/>
      <c r="AK26" s="405"/>
      <c r="AL26" s="406"/>
      <c r="AM26" s="404">
        <v>1872849</v>
      </c>
      <c r="AN26" s="405"/>
      <c r="AO26" s="405"/>
      <c r="AP26" s="405"/>
      <c r="AQ26" s="405"/>
      <c r="AR26" s="406"/>
      <c r="AS26" s="404">
        <v>3399</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183</v>
      </c>
      <c r="F27" s="402"/>
      <c r="G27" s="402"/>
      <c r="H27" s="402"/>
      <c r="I27" s="402"/>
      <c r="J27" s="402"/>
      <c r="K27" s="403"/>
      <c r="L27" s="404">
        <v>1</v>
      </c>
      <c r="M27" s="405"/>
      <c r="N27" s="405"/>
      <c r="O27" s="405"/>
      <c r="P27" s="406"/>
      <c r="Q27" s="404">
        <v>8230</v>
      </c>
      <c r="R27" s="405"/>
      <c r="S27" s="405"/>
      <c r="T27" s="405"/>
      <c r="U27" s="405"/>
      <c r="V27" s="406"/>
      <c r="W27" s="470"/>
      <c r="X27" s="461"/>
      <c r="Y27" s="462"/>
      <c r="Z27" s="401" t="s">
        <v>184</v>
      </c>
      <c r="AA27" s="402"/>
      <c r="AB27" s="402"/>
      <c r="AC27" s="402"/>
      <c r="AD27" s="402"/>
      <c r="AE27" s="402"/>
      <c r="AF27" s="402"/>
      <c r="AG27" s="403"/>
      <c r="AH27" s="404">
        <v>290</v>
      </c>
      <c r="AI27" s="405"/>
      <c r="AJ27" s="405"/>
      <c r="AK27" s="405"/>
      <c r="AL27" s="406"/>
      <c r="AM27" s="404">
        <v>1019652</v>
      </c>
      <c r="AN27" s="405"/>
      <c r="AO27" s="405"/>
      <c r="AP27" s="405"/>
      <c r="AQ27" s="405"/>
      <c r="AR27" s="406"/>
      <c r="AS27" s="404">
        <v>3516</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5000000</v>
      </c>
      <c r="BO27" s="432"/>
      <c r="BP27" s="432"/>
      <c r="BQ27" s="432"/>
      <c r="BR27" s="432"/>
      <c r="BS27" s="432"/>
      <c r="BT27" s="432"/>
      <c r="BU27" s="433"/>
      <c r="BV27" s="431">
        <v>5000000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186</v>
      </c>
      <c r="F28" s="402"/>
      <c r="G28" s="402"/>
      <c r="H28" s="402"/>
      <c r="I28" s="402"/>
      <c r="J28" s="402"/>
      <c r="K28" s="403"/>
      <c r="L28" s="404">
        <v>1</v>
      </c>
      <c r="M28" s="405"/>
      <c r="N28" s="405"/>
      <c r="O28" s="405"/>
      <c r="P28" s="406"/>
      <c r="Q28" s="404">
        <v>7470</v>
      </c>
      <c r="R28" s="405"/>
      <c r="S28" s="405"/>
      <c r="T28" s="405"/>
      <c r="U28" s="405"/>
      <c r="V28" s="406"/>
      <c r="W28" s="470"/>
      <c r="X28" s="461"/>
      <c r="Y28" s="462"/>
      <c r="Z28" s="401" t="s">
        <v>187</v>
      </c>
      <c r="AA28" s="402"/>
      <c r="AB28" s="402"/>
      <c r="AC28" s="402"/>
      <c r="AD28" s="402"/>
      <c r="AE28" s="402"/>
      <c r="AF28" s="402"/>
      <c r="AG28" s="403"/>
      <c r="AH28" s="404" t="s">
        <v>139</v>
      </c>
      <c r="AI28" s="405"/>
      <c r="AJ28" s="405"/>
      <c r="AK28" s="405"/>
      <c r="AL28" s="406"/>
      <c r="AM28" s="404" t="s">
        <v>139</v>
      </c>
      <c r="AN28" s="405"/>
      <c r="AO28" s="405"/>
      <c r="AP28" s="405"/>
      <c r="AQ28" s="405"/>
      <c r="AR28" s="406"/>
      <c r="AS28" s="404" t="s">
        <v>139</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14315076</v>
      </c>
      <c r="BO28" s="424"/>
      <c r="BP28" s="424"/>
      <c r="BQ28" s="424"/>
      <c r="BR28" s="424"/>
      <c r="BS28" s="424"/>
      <c r="BT28" s="424"/>
      <c r="BU28" s="425"/>
      <c r="BV28" s="423">
        <v>14307238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189</v>
      </c>
      <c r="F29" s="402"/>
      <c r="G29" s="402"/>
      <c r="H29" s="402"/>
      <c r="I29" s="402"/>
      <c r="J29" s="402"/>
      <c r="K29" s="403"/>
      <c r="L29" s="404">
        <v>45</v>
      </c>
      <c r="M29" s="405"/>
      <c r="N29" s="405"/>
      <c r="O29" s="405"/>
      <c r="P29" s="406"/>
      <c r="Q29" s="404">
        <v>6850</v>
      </c>
      <c r="R29" s="405"/>
      <c r="S29" s="405"/>
      <c r="T29" s="405"/>
      <c r="U29" s="405"/>
      <c r="V29" s="406"/>
      <c r="W29" s="471"/>
      <c r="X29" s="472"/>
      <c r="Y29" s="473"/>
      <c r="Z29" s="401" t="s">
        <v>190</v>
      </c>
      <c r="AA29" s="402"/>
      <c r="AB29" s="402"/>
      <c r="AC29" s="402"/>
      <c r="AD29" s="402"/>
      <c r="AE29" s="402"/>
      <c r="AF29" s="402"/>
      <c r="AG29" s="403"/>
      <c r="AH29" s="404">
        <v>3617</v>
      </c>
      <c r="AI29" s="405"/>
      <c r="AJ29" s="405"/>
      <c r="AK29" s="405"/>
      <c r="AL29" s="406"/>
      <c r="AM29" s="404">
        <v>11742573</v>
      </c>
      <c r="AN29" s="405"/>
      <c r="AO29" s="405"/>
      <c r="AP29" s="405"/>
      <c r="AQ29" s="405"/>
      <c r="AR29" s="406"/>
      <c r="AS29" s="404">
        <v>3246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1727805</v>
      </c>
      <c r="BO29" s="429"/>
      <c r="BP29" s="429"/>
      <c r="BQ29" s="429"/>
      <c r="BR29" s="429"/>
      <c r="BS29" s="429"/>
      <c r="BT29" s="429"/>
      <c r="BU29" s="430"/>
      <c r="BV29" s="428">
        <v>1727269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101.3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36248818</v>
      </c>
      <c r="BO30" s="432"/>
      <c r="BP30" s="432"/>
      <c r="BQ30" s="432"/>
      <c r="BR30" s="432"/>
      <c r="BS30" s="432"/>
      <c r="BT30" s="432"/>
      <c r="BU30" s="433"/>
      <c r="BV30" s="431">
        <v>36964097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199</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IF('各会計、関係団体の財政状況及び健全化判断比率'!B34="","",'各会計、関係団体の財政状況及び健全化判断比率'!B34)</f>
        <v>卸売市場事業特別会計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加古川市外二市共有公会堂事務組合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（公財）姫路市救急医療協会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母子父子寡婦福祉資金貸付事業特別会計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市川町外三ヶ市町共有財産事務組合</v>
      </c>
      <c r="BZ35" s="386"/>
      <c r="CA35" s="386"/>
      <c r="CB35" s="386"/>
      <c r="CC35" s="386"/>
      <c r="CD35" s="386"/>
      <c r="CE35" s="386"/>
      <c r="CF35" s="386"/>
      <c r="CG35" s="386"/>
      <c r="CH35" s="386"/>
      <c r="CI35" s="386"/>
      <c r="CJ35" s="386"/>
      <c r="CK35" s="386"/>
      <c r="CL35" s="386"/>
      <c r="CM35" s="386"/>
      <c r="CN35" s="214"/>
      <c r="CO35" s="387">
        <f t="shared" ref="CO35:CO43" si="3">IF(CQ35="","",CO34+1)</f>
        <v>23</v>
      </c>
      <c r="CP35" s="387"/>
      <c r="CQ35" s="386" t="str">
        <f>IF('各会計、関係団体の財政状況及び健全化判断比率'!BS8="","",'各会計、関係団体の財政状況及び健全化判断比率'!BS8)</f>
        <v>（公財）姫路市中小企業共済センター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奨学学術振興事業特別会計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IF('各会計、関係団体の財政状況及び健全化判断比率'!B33="","",'各会計、関係団体の財政状況及び健全化判断比率'!B33)</f>
        <v>都市開発整備事業会計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中播衛生施設事務組合</v>
      </c>
      <c r="BZ36" s="386"/>
      <c r="CA36" s="386"/>
      <c r="CB36" s="386"/>
      <c r="CC36" s="386"/>
      <c r="CD36" s="386"/>
      <c r="CE36" s="386"/>
      <c r="CF36" s="386"/>
      <c r="CG36" s="386"/>
      <c r="CH36" s="386"/>
      <c r="CI36" s="386"/>
      <c r="CJ36" s="386"/>
      <c r="CK36" s="386"/>
      <c r="CL36" s="386"/>
      <c r="CM36" s="386"/>
      <c r="CN36" s="214"/>
      <c r="CO36" s="387">
        <f t="shared" si="3"/>
        <v>24</v>
      </c>
      <c r="CP36" s="387"/>
      <c r="CQ36" s="386" t="str">
        <f>IF('各会計、関係団体の財政状況及び健全化判断比率'!BS9="","",'各会計、関係団体の財政状況及び健全化判断比率'!BS9)</f>
        <v>（公財）姫路・西はりま地場産業センター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財政健全化調整特別会計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兵庫県競馬組合</v>
      </c>
      <c r="BZ37" s="386"/>
      <c r="CA37" s="386"/>
      <c r="CB37" s="386"/>
      <c r="CC37" s="386"/>
      <c r="CD37" s="386"/>
      <c r="CE37" s="386"/>
      <c r="CF37" s="386"/>
      <c r="CG37" s="386"/>
      <c r="CH37" s="386"/>
      <c r="CI37" s="386"/>
      <c r="CJ37" s="386"/>
      <c r="CK37" s="386"/>
      <c r="CL37" s="386"/>
      <c r="CM37" s="386"/>
      <c r="CN37" s="214"/>
      <c r="CO37" s="387">
        <f t="shared" si="3"/>
        <v>25</v>
      </c>
      <c r="CP37" s="387"/>
      <c r="CQ37" s="386" t="str">
        <f>IF('各会計、関係団体の財政状況及び健全化判断比率'!BS10="","",'各会計、関係団体の財政状況及び健全化判断比率'!BS10)</f>
        <v>（一財）姫路市まちづくり振興機構</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姫路福崎斎苑施設事務組合</v>
      </c>
      <c r="BZ38" s="386"/>
      <c r="CA38" s="386"/>
      <c r="CB38" s="386"/>
      <c r="CC38" s="386"/>
      <c r="CD38" s="386"/>
      <c r="CE38" s="386"/>
      <c r="CF38" s="386"/>
      <c r="CG38" s="386"/>
      <c r="CH38" s="386"/>
      <c r="CI38" s="386"/>
      <c r="CJ38" s="386"/>
      <c r="CK38" s="386"/>
      <c r="CL38" s="386"/>
      <c r="CM38" s="386"/>
      <c r="CN38" s="214"/>
      <c r="CO38" s="387">
        <f t="shared" si="3"/>
        <v>26</v>
      </c>
      <c r="CP38" s="387"/>
      <c r="CQ38" s="386" t="str">
        <f>IF('各会計、関係団体の財政状況及び健全化判断比率'!BS11="","",'各会計、関係団体の財政状況及び健全化判断比率'!BS11)</f>
        <v>姫路ウォーターフロント㈱</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中播農業共済事務組合</v>
      </c>
      <c r="BZ39" s="386"/>
      <c r="CA39" s="386"/>
      <c r="CB39" s="386"/>
      <c r="CC39" s="386"/>
      <c r="CD39" s="386"/>
      <c r="CE39" s="386"/>
      <c r="CF39" s="386"/>
      <c r="CG39" s="386"/>
      <c r="CH39" s="386"/>
      <c r="CI39" s="386"/>
      <c r="CJ39" s="386"/>
      <c r="CK39" s="386"/>
      <c r="CL39" s="386"/>
      <c r="CM39" s="386"/>
      <c r="CN39" s="214"/>
      <c r="CO39" s="387">
        <f t="shared" si="3"/>
        <v>27</v>
      </c>
      <c r="CP39" s="387"/>
      <c r="CQ39" s="386" t="str">
        <f>IF('各会計、関係団体の財政状況及び健全化判断比率'!BS12="","",'各会計、関係団体の財政状況及び健全化判断比率'!BS12)</f>
        <v>アイシーエス姫路市ウェルフェアー㈱</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くれさか環境事務組合</v>
      </c>
      <c r="BZ40" s="386"/>
      <c r="CA40" s="386"/>
      <c r="CB40" s="386"/>
      <c r="CC40" s="386"/>
      <c r="CD40" s="386"/>
      <c r="CE40" s="386"/>
      <c r="CF40" s="386"/>
      <c r="CG40" s="386"/>
      <c r="CH40" s="386"/>
      <c r="CI40" s="386"/>
      <c r="CJ40" s="386"/>
      <c r="CK40" s="386"/>
      <c r="CL40" s="386"/>
      <c r="CM40" s="386"/>
      <c r="CN40" s="214"/>
      <c r="CO40" s="387">
        <f t="shared" si="3"/>
        <v>28</v>
      </c>
      <c r="CP40" s="387"/>
      <c r="CQ40" s="386" t="str">
        <f>IF('各会計、関係団体の財政状況及び健全化判断比率'!BS13="","",'各会計、関係団体の財政状況及び健全化判断比率'!BS13)</f>
        <v>イーグレひめじ管理㈱</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にしはりま環境事務組合</v>
      </c>
      <c r="BZ41" s="386"/>
      <c r="CA41" s="386"/>
      <c r="CB41" s="386"/>
      <c r="CC41" s="386"/>
      <c r="CD41" s="386"/>
      <c r="CE41" s="386"/>
      <c r="CF41" s="386"/>
      <c r="CG41" s="386"/>
      <c r="CH41" s="386"/>
      <c r="CI41" s="386"/>
      <c r="CJ41" s="386"/>
      <c r="CK41" s="386"/>
      <c r="CL41" s="386"/>
      <c r="CM41" s="386"/>
      <c r="CN41" s="214"/>
      <c r="CO41" s="387">
        <f t="shared" si="3"/>
        <v>29</v>
      </c>
      <c r="CP41" s="387"/>
      <c r="CQ41" s="386" t="str">
        <f>IF('各会計、関係団体の財政状況及び健全化判断比率'!BS14="","",'各会計、関係団体の財政状況及び健全化判断比率'!BS14)</f>
        <v>㈱姫路ポートセンター</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兵庫県後期高齢者医療広域連合（一般会計）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兵庫県後期高齢者医療広域連合（特別会計）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xObwQwlfE+AydxCeZebPMZaROlKKlratjAgfaNvZuPiulaxnF6MBnAoYf9GEdJ8ENNPU8sU3f9MX1+c4HJOQuQ==" saltValue="2XbiCr5g2aID4+XdFhbk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229</v>
      </c>
      <c r="C5" s="707"/>
      <c r="D5" s="707"/>
      <c r="E5" s="707"/>
      <c r="F5" s="707"/>
      <c r="G5" s="707"/>
      <c r="H5" s="707"/>
      <c r="I5" s="707"/>
      <c r="J5" s="707"/>
      <c r="K5" s="707"/>
      <c r="L5" s="707"/>
      <c r="M5" s="707"/>
      <c r="N5" s="707"/>
      <c r="O5" s="707"/>
      <c r="P5" s="707"/>
      <c r="Q5" s="708"/>
      <c r="R5" s="695">
        <v>97797976</v>
      </c>
      <c r="S5" s="696"/>
      <c r="T5" s="696"/>
      <c r="U5" s="696"/>
      <c r="V5" s="696"/>
      <c r="W5" s="696"/>
      <c r="X5" s="696"/>
      <c r="Y5" s="739"/>
      <c r="Z5" s="757">
        <v>44.4</v>
      </c>
      <c r="AA5" s="757"/>
      <c r="AB5" s="757"/>
      <c r="AC5" s="757"/>
      <c r="AD5" s="758">
        <v>90784730</v>
      </c>
      <c r="AE5" s="758"/>
      <c r="AF5" s="758"/>
      <c r="AG5" s="758"/>
      <c r="AH5" s="758"/>
      <c r="AI5" s="758"/>
      <c r="AJ5" s="758"/>
      <c r="AK5" s="758"/>
      <c r="AL5" s="740">
        <v>77</v>
      </c>
      <c r="AM5" s="711"/>
      <c r="AN5" s="711"/>
      <c r="AO5" s="741"/>
      <c r="AP5" s="706" t="s">
        <v>230</v>
      </c>
      <c r="AQ5" s="707"/>
      <c r="AR5" s="707"/>
      <c r="AS5" s="707"/>
      <c r="AT5" s="707"/>
      <c r="AU5" s="707"/>
      <c r="AV5" s="707"/>
      <c r="AW5" s="707"/>
      <c r="AX5" s="707"/>
      <c r="AY5" s="707"/>
      <c r="AZ5" s="707"/>
      <c r="BA5" s="707"/>
      <c r="BB5" s="707"/>
      <c r="BC5" s="707"/>
      <c r="BD5" s="707"/>
      <c r="BE5" s="707"/>
      <c r="BF5" s="708"/>
      <c r="BG5" s="640">
        <v>86059393</v>
      </c>
      <c r="BH5" s="641"/>
      <c r="BI5" s="641"/>
      <c r="BJ5" s="641"/>
      <c r="BK5" s="641"/>
      <c r="BL5" s="641"/>
      <c r="BM5" s="641"/>
      <c r="BN5" s="642"/>
      <c r="BO5" s="677">
        <v>88</v>
      </c>
      <c r="BP5" s="677"/>
      <c r="BQ5" s="677"/>
      <c r="BR5" s="677"/>
      <c r="BS5" s="678">
        <v>1512999</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2">
      <c r="B6" s="637" t="s">
        <v>234</v>
      </c>
      <c r="C6" s="638"/>
      <c r="D6" s="638"/>
      <c r="E6" s="638"/>
      <c r="F6" s="638"/>
      <c r="G6" s="638"/>
      <c r="H6" s="638"/>
      <c r="I6" s="638"/>
      <c r="J6" s="638"/>
      <c r="K6" s="638"/>
      <c r="L6" s="638"/>
      <c r="M6" s="638"/>
      <c r="N6" s="638"/>
      <c r="O6" s="638"/>
      <c r="P6" s="638"/>
      <c r="Q6" s="639"/>
      <c r="R6" s="640">
        <v>1436412</v>
      </c>
      <c r="S6" s="641"/>
      <c r="T6" s="641"/>
      <c r="U6" s="641"/>
      <c r="V6" s="641"/>
      <c r="W6" s="641"/>
      <c r="X6" s="641"/>
      <c r="Y6" s="642"/>
      <c r="Z6" s="677">
        <v>0.7</v>
      </c>
      <c r="AA6" s="677"/>
      <c r="AB6" s="677"/>
      <c r="AC6" s="677"/>
      <c r="AD6" s="678">
        <v>1436412</v>
      </c>
      <c r="AE6" s="678"/>
      <c r="AF6" s="678"/>
      <c r="AG6" s="678"/>
      <c r="AH6" s="678"/>
      <c r="AI6" s="678"/>
      <c r="AJ6" s="678"/>
      <c r="AK6" s="678"/>
      <c r="AL6" s="643">
        <v>1.2</v>
      </c>
      <c r="AM6" s="644"/>
      <c r="AN6" s="644"/>
      <c r="AO6" s="679"/>
      <c r="AP6" s="637" t="s">
        <v>235</v>
      </c>
      <c r="AQ6" s="638"/>
      <c r="AR6" s="638"/>
      <c r="AS6" s="638"/>
      <c r="AT6" s="638"/>
      <c r="AU6" s="638"/>
      <c r="AV6" s="638"/>
      <c r="AW6" s="638"/>
      <c r="AX6" s="638"/>
      <c r="AY6" s="638"/>
      <c r="AZ6" s="638"/>
      <c r="BA6" s="638"/>
      <c r="BB6" s="638"/>
      <c r="BC6" s="638"/>
      <c r="BD6" s="638"/>
      <c r="BE6" s="638"/>
      <c r="BF6" s="639"/>
      <c r="BG6" s="640">
        <v>86059393</v>
      </c>
      <c r="BH6" s="641"/>
      <c r="BI6" s="641"/>
      <c r="BJ6" s="641"/>
      <c r="BK6" s="641"/>
      <c r="BL6" s="641"/>
      <c r="BM6" s="641"/>
      <c r="BN6" s="642"/>
      <c r="BO6" s="677">
        <v>88</v>
      </c>
      <c r="BP6" s="677"/>
      <c r="BQ6" s="677"/>
      <c r="BR6" s="677"/>
      <c r="BS6" s="678">
        <v>1512999</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991934</v>
      </c>
      <c r="CS6" s="641"/>
      <c r="CT6" s="641"/>
      <c r="CU6" s="641"/>
      <c r="CV6" s="641"/>
      <c r="CW6" s="641"/>
      <c r="CX6" s="641"/>
      <c r="CY6" s="642"/>
      <c r="CZ6" s="740">
        <v>0.5</v>
      </c>
      <c r="DA6" s="711"/>
      <c r="DB6" s="711"/>
      <c r="DC6" s="743"/>
      <c r="DD6" s="646" t="s">
        <v>139</v>
      </c>
      <c r="DE6" s="641"/>
      <c r="DF6" s="641"/>
      <c r="DG6" s="641"/>
      <c r="DH6" s="641"/>
      <c r="DI6" s="641"/>
      <c r="DJ6" s="641"/>
      <c r="DK6" s="641"/>
      <c r="DL6" s="641"/>
      <c r="DM6" s="641"/>
      <c r="DN6" s="641"/>
      <c r="DO6" s="641"/>
      <c r="DP6" s="642"/>
      <c r="DQ6" s="646">
        <v>991934</v>
      </c>
      <c r="DR6" s="641"/>
      <c r="DS6" s="641"/>
      <c r="DT6" s="641"/>
      <c r="DU6" s="641"/>
      <c r="DV6" s="641"/>
      <c r="DW6" s="641"/>
      <c r="DX6" s="641"/>
      <c r="DY6" s="641"/>
      <c r="DZ6" s="641"/>
      <c r="EA6" s="641"/>
      <c r="EB6" s="641"/>
      <c r="EC6" s="684"/>
    </row>
    <row r="7" spans="2:143" ht="11.25" customHeight="1" x14ac:dyDescent="0.2">
      <c r="B7" s="637" t="s">
        <v>237</v>
      </c>
      <c r="C7" s="638"/>
      <c r="D7" s="638"/>
      <c r="E7" s="638"/>
      <c r="F7" s="638"/>
      <c r="G7" s="638"/>
      <c r="H7" s="638"/>
      <c r="I7" s="638"/>
      <c r="J7" s="638"/>
      <c r="K7" s="638"/>
      <c r="L7" s="638"/>
      <c r="M7" s="638"/>
      <c r="N7" s="638"/>
      <c r="O7" s="638"/>
      <c r="P7" s="638"/>
      <c r="Q7" s="639"/>
      <c r="R7" s="640">
        <v>81434</v>
      </c>
      <c r="S7" s="641"/>
      <c r="T7" s="641"/>
      <c r="U7" s="641"/>
      <c r="V7" s="641"/>
      <c r="W7" s="641"/>
      <c r="X7" s="641"/>
      <c r="Y7" s="642"/>
      <c r="Z7" s="677">
        <v>0</v>
      </c>
      <c r="AA7" s="677"/>
      <c r="AB7" s="677"/>
      <c r="AC7" s="677"/>
      <c r="AD7" s="678">
        <v>81434</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37778803</v>
      </c>
      <c r="BH7" s="641"/>
      <c r="BI7" s="641"/>
      <c r="BJ7" s="641"/>
      <c r="BK7" s="641"/>
      <c r="BL7" s="641"/>
      <c r="BM7" s="641"/>
      <c r="BN7" s="642"/>
      <c r="BO7" s="677">
        <v>38.6</v>
      </c>
      <c r="BP7" s="677"/>
      <c r="BQ7" s="677"/>
      <c r="BR7" s="677"/>
      <c r="BS7" s="678">
        <v>1512999</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14872192</v>
      </c>
      <c r="CS7" s="641"/>
      <c r="CT7" s="641"/>
      <c r="CU7" s="641"/>
      <c r="CV7" s="641"/>
      <c r="CW7" s="641"/>
      <c r="CX7" s="641"/>
      <c r="CY7" s="642"/>
      <c r="CZ7" s="677">
        <v>7.1</v>
      </c>
      <c r="DA7" s="677"/>
      <c r="DB7" s="677"/>
      <c r="DC7" s="677"/>
      <c r="DD7" s="646">
        <v>320048</v>
      </c>
      <c r="DE7" s="641"/>
      <c r="DF7" s="641"/>
      <c r="DG7" s="641"/>
      <c r="DH7" s="641"/>
      <c r="DI7" s="641"/>
      <c r="DJ7" s="641"/>
      <c r="DK7" s="641"/>
      <c r="DL7" s="641"/>
      <c r="DM7" s="641"/>
      <c r="DN7" s="641"/>
      <c r="DO7" s="641"/>
      <c r="DP7" s="642"/>
      <c r="DQ7" s="646">
        <v>12523905</v>
      </c>
      <c r="DR7" s="641"/>
      <c r="DS7" s="641"/>
      <c r="DT7" s="641"/>
      <c r="DU7" s="641"/>
      <c r="DV7" s="641"/>
      <c r="DW7" s="641"/>
      <c r="DX7" s="641"/>
      <c r="DY7" s="641"/>
      <c r="DZ7" s="641"/>
      <c r="EA7" s="641"/>
      <c r="EB7" s="641"/>
      <c r="EC7" s="684"/>
    </row>
    <row r="8" spans="2:143" ht="11.25" customHeight="1" x14ac:dyDescent="0.2">
      <c r="B8" s="637" t="s">
        <v>240</v>
      </c>
      <c r="C8" s="638"/>
      <c r="D8" s="638"/>
      <c r="E8" s="638"/>
      <c r="F8" s="638"/>
      <c r="G8" s="638"/>
      <c r="H8" s="638"/>
      <c r="I8" s="638"/>
      <c r="J8" s="638"/>
      <c r="K8" s="638"/>
      <c r="L8" s="638"/>
      <c r="M8" s="638"/>
      <c r="N8" s="638"/>
      <c r="O8" s="638"/>
      <c r="P8" s="638"/>
      <c r="Q8" s="639"/>
      <c r="R8" s="640">
        <v>527748</v>
      </c>
      <c r="S8" s="641"/>
      <c r="T8" s="641"/>
      <c r="U8" s="641"/>
      <c r="V8" s="641"/>
      <c r="W8" s="641"/>
      <c r="X8" s="641"/>
      <c r="Y8" s="642"/>
      <c r="Z8" s="677">
        <v>0.2</v>
      </c>
      <c r="AA8" s="677"/>
      <c r="AB8" s="677"/>
      <c r="AC8" s="677"/>
      <c r="AD8" s="678">
        <v>527748</v>
      </c>
      <c r="AE8" s="678"/>
      <c r="AF8" s="678"/>
      <c r="AG8" s="678"/>
      <c r="AH8" s="678"/>
      <c r="AI8" s="678"/>
      <c r="AJ8" s="678"/>
      <c r="AK8" s="678"/>
      <c r="AL8" s="643">
        <v>0.4</v>
      </c>
      <c r="AM8" s="644"/>
      <c r="AN8" s="644"/>
      <c r="AO8" s="679"/>
      <c r="AP8" s="637" t="s">
        <v>241</v>
      </c>
      <c r="AQ8" s="638"/>
      <c r="AR8" s="638"/>
      <c r="AS8" s="638"/>
      <c r="AT8" s="638"/>
      <c r="AU8" s="638"/>
      <c r="AV8" s="638"/>
      <c r="AW8" s="638"/>
      <c r="AX8" s="638"/>
      <c r="AY8" s="638"/>
      <c r="AZ8" s="638"/>
      <c r="BA8" s="638"/>
      <c r="BB8" s="638"/>
      <c r="BC8" s="638"/>
      <c r="BD8" s="638"/>
      <c r="BE8" s="638"/>
      <c r="BF8" s="639"/>
      <c r="BG8" s="640">
        <v>873273</v>
      </c>
      <c r="BH8" s="641"/>
      <c r="BI8" s="641"/>
      <c r="BJ8" s="641"/>
      <c r="BK8" s="641"/>
      <c r="BL8" s="641"/>
      <c r="BM8" s="641"/>
      <c r="BN8" s="642"/>
      <c r="BO8" s="677">
        <v>0.9</v>
      </c>
      <c r="BP8" s="677"/>
      <c r="BQ8" s="677"/>
      <c r="BR8" s="677"/>
      <c r="BS8" s="646" t="s">
        <v>242</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80457430</v>
      </c>
      <c r="CS8" s="641"/>
      <c r="CT8" s="641"/>
      <c r="CU8" s="641"/>
      <c r="CV8" s="641"/>
      <c r="CW8" s="641"/>
      <c r="CX8" s="641"/>
      <c r="CY8" s="642"/>
      <c r="CZ8" s="677">
        <v>38.200000000000003</v>
      </c>
      <c r="DA8" s="677"/>
      <c r="DB8" s="677"/>
      <c r="DC8" s="677"/>
      <c r="DD8" s="646">
        <v>1211149</v>
      </c>
      <c r="DE8" s="641"/>
      <c r="DF8" s="641"/>
      <c r="DG8" s="641"/>
      <c r="DH8" s="641"/>
      <c r="DI8" s="641"/>
      <c r="DJ8" s="641"/>
      <c r="DK8" s="641"/>
      <c r="DL8" s="641"/>
      <c r="DM8" s="641"/>
      <c r="DN8" s="641"/>
      <c r="DO8" s="641"/>
      <c r="DP8" s="642"/>
      <c r="DQ8" s="646">
        <v>39334092</v>
      </c>
      <c r="DR8" s="641"/>
      <c r="DS8" s="641"/>
      <c r="DT8" s="641"/>
      <c r="DU8" s="641"/>
      <c r="DV8" s="641"/>
      <c r="DW8" s="641"/>
      <c r="DX8" s="641"/>
      <c r="DY8" s="641"/>
      <c r="DZ8" s="641"/>
      <c r="EA8" s="641"/>
      <c r="EB8" s="641"/>
      <c r="EC8" s="684"/>
    </row>
    <row r="9" spans="2:143" ht="11.25" customHeight="1" x14ac:dyDescent="0.2">
      <c r="B9" s="637" t="s">
        <v>244</v>
      </c>
      <c r="C9" s="638"/>
      <c r="D9" s="638"/>
      <c r="E9" s="638"/>
      <c r="F9" s="638"/>
      <c r="G9" s="638"/>
      <c r="H9" s="638"/>
      <c r="I9" s="638"/>
      <c r="J9" s="638"/>
      <c r="K9" s="638"/>
      <c r="L9" s="638"/>
      <c r="M9" s="638"/>
      <c r="N9" s="638"/>
      <c r="O9" s="638"/>
      <c r="P9" s="638"/>
      <c r="Q9" s="639"/>
      <c r="R9" s="640">
        <v>282808</v>
      </c>
      <c r="S9" s="641"/>
      <c r="T9" s="641"/>
      <c r="U9" s="641"/>
      <c r="V9" s="641"/>
      <c r="W9" s="641"/>
      <c r="X9" s="641"/>
      <c r="Y9" s="642"/>
      <c r="Z9" s="677">
        <v>0.1</v>
      </c>
      <c r="AA9" s="677"/>
      <c r="AB9" s="677"/>
      <c r="AC9" s="677"/>
      <c r="AD9" s="678">
        <v>282808</v>
      </c>
      <c r="AE9" s="678"/>
      <c r="AF9" s="678"/>
      <c r="AG9" s="678"/>
      <c r="AH9" s="678"/>
      <c r="AI9" s="678"/>
      <c r="AJ9" s="678"/>
      <c r="AK9" s="678"/>
      <c r="AL9" s="643">
        <v>0.2</v>
      </c>
      <c r="AM9" s="644"/>
      <c r="AN9" s="644"/>
      <c r="AO9" s="679"/>
      <c r="AP9" s="637" t="s">
        <v>245</v>
      </c>
      <c r="AQ9" s="638"/>
      <c r="AR9" s="638"/>
      <c r="AS9" s="638"/>
      <c r="AT9" s="638"/>
      <c r="AU9" s="638"/>
      <c r="AV9" s="638"/>
      <c r="AW9" s="638"/>
      <c r="AX9" s="638"/>
      <c r="AY9" s="638"/>
      <c r="AZ9" s="638"/>
      <c r="BA9" s="638"/>
      <c r="BB9" s="638"/>
      <c r="BC9" s="638"/>
      <c r="BD9" s="638"/>
      <c r="BE9" s="638"/>
      <c r="BF9" s="639"/>
      <c r="BG9" s="640">
        <v>28708217</v>
      </c>
      <c r="BH9" s="641"/>
      <c r="BI9" s="641"/>
      <c r="BJ9" s="641"/>
      <c r="BK9" s="641"/>
      <c r="BL9" s="641"/>
      <c r="BM9" s="641"/>
      <c r="BN9" s="642"/>
      <c r="BO9" s="677">
        <v>29.4</v>
      </c>
      <c r="BP9" s="677"/>
      <c r="BQ9" s="677"/>
      <c r="BR9" s="677"/>
      <c r="BS9" s="646" t="s">
        <v>140</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16873753</v>
      </c>
      <c r="CS9" s="641"/>
      <c r="CT9" s="641"/>
      <c r="CU9" s="641"/>
      <c r="CV9" s="641"/>
      <c r="CW9" s="641"/>
      <c r="CX9" s="641"/>
      <c r="CY9" s="642"/>
      <c r="CZ9" s="677">
        <v>8</v>
      </c>
      <c r="DA9" s="677"/>
      <c r="DB9" s="677"/>
      <c r="DC9" s="677"/>
      <c r="DD9" s="646">
        <v>3408245</v>
      </c>
      <c r="DE9" s="641"/>
      <c r="DF9" s="641"/>
      <c r="DG9" s="641"/>
      <c r="DH9" s="641"/>
      <c r="DI9" s="641"/>
      <c r="DJ9" s="641"/>
      <c r="DK9" s="641"/>
      <c r="DL9" s="641"/>
      <c r="DM9" s="641"/>
      <c r="DN9" s="641"/>
      <c r="DO9" s="641"/>
      <c r="DP9" s="642"/>
      <c r="DQ9" s="646">
        <v>12674385</v>
      </c>
      <c r="DR9" s="641"/>
      <c r="DS9" s="641"/>
      <c r="DT9" s="641"/>
      <c r="DU9" s="641"/>
      <c r="DV9" s="641"/>
      <c r="DW9" s="641"/>
      <c r="DX9" s="641"/>
      <c r="DY9" s="641"/>
      <c r="DZ9" s="641"/>
      <c r="EA9" s="641"/>
      <c r="EB9" s="641"/>
      <c r="EC9" s="684"/>
    </row>
    <row r="10" spans="2:143" ht="11.25" customHeight="1" x14ac:dyDescent="0.2">
      <c r="B10" s="637" t="s">
        <v>247</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140</v>
      </c>
      <c r="AA10" s="677"/>
      <c r="AB10" s="677"/>
      <c r="AC10" s="677"/>
      <c r="AD10" s="678" t="s">
        <v>242</v>
      </c>
      <c r="AE10" s="678"/>
      <c r="AF10" s="678"/>
      <c r="AG10" s="678"/>
      <c r="AH10" s="678"/>
      <c r="AI10" s="678"/>
      <c r="AJ10" s="678"/>
      <c r="AK10" s="678"/>
      <c r="AL10" s="643" t="s">
        <v>242</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1832466</v>
      </c>
      <c r="BH10" s="641"/>
      <c r="BI10" s="641"/>
      <c r="BJ10" s="641"/>
      <c r="BK10" s="641"/>
      <c r="BL10" s="641"/>
      <c r="BM10" s="641"/>
      <c r="BN10" s="642"/>
      <c r="BO10" s="677">
        <v>1.9</v>
      </c>
      <c r="BP10" s="677"/>
      <c r="BQ10" s="677"/>
      <c r="BR10" s="677"/>
      <c r="BS10" s="646">
        <v>304792</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205832</v>
      </c>
      <c r="CS10" s="641"/>
      <c r="CT10" s="641"/>
      <c r="CU10" s="641"/>
      <c r="CV10" s="641"/>
      <c r="CW10" s="641"/>
      <c r="CX10" s="641"/>
      <c r="CY10" s="642"/>
      <c r="CZ10" s="677">
        <v>0.1</v>
      </c>
      <c r="DA10" s="677"/>
      <c r="DB10" s="677"/>
      <c r="DC10" s="677"/>
      <c r="DD10" s="646">
        <v>1265</v>
      </c>
      <c r="DE10" s="641"/>
      <c r="DF10" s="641"/>
      <c r="DG10" s="641"/>
      <c r="DH10" s="641"/>
      <c r="DI10" s="641"/>
      <c r="DJ10" s="641"/>
      <c r="DK10" s="641"/>
      <c r="DL10" s="641"/>
      <c r="DM10" s="641"/>
      <c r="DN10" s="641"/>
      <c r="DO10" s="641"/>
      <c r="DP10" s="642"/>
      <c r="DQ10" s="646">
        <v>195227</v>
      </c>
      <c r="DR10" s="641"/>
      <c r="DS10" s="641"/>
      <c r="DT10" s="641"/>
      <c r="DU10" s="641"/>
      <c r="DV10" s="641"/>
      <c r="DW10" s="641"/>
      <c r="DX10" s="641"/>
      <c r="DY10" s="641"/>
      <c r="DZ10" s="641"/>
      <c r="EA10" s="641"/>
      <c r="EB10" s="641"/>
      <c r="EC10" s="684"/>
    </row>
    <row r="11" spans="2:143" ht="11.25" customHeight="1" x14ac:dyDescent="0.2">
      <c r="B11" s="637" t="s">
        <v>250</v>
      </c>
      <c r="C11" s="638"/>
      <c r="D11" s="638"/>
      <c r="E11" s="638"/>
      <c r="F11" s="638"/>
      <c r="G11" s="638"/>
      <c r="H11" s="638"/>
      <c r="I11" s="638"/>
      <c r="J11" s="638"/>
      <c r="K11" s="638"/>
      <c r="L11" s="638"/>
      <c r="M11" s="638"/>
      <c r="N11" s="638"/>
      <c r="O11" s="638"/>
      <c r="P11" s="638"/>
      <c r="Q11" s="639"/>
      <c r="R11" s="640">
        <v>9416173</v>
      </c>
      <c r="S11" s="641"/>
      <c r="T11" s="641"/>
      <c r="U11" s="641"/>
      <c r="V11" s="641"/>
      <c r="W11" s="641"/>
      <c r="X11" s="641"/>
      <c r="Y11" s="642"/>
      <c r="Z11" s="643">
        <v>4.3</v>
      </c>
      <c r="AA11" s="644"/>
      <c r="AB11" s="644"/>
      <c r="AC11" s="645"/>
      <c r="AD11" s="646">
        <v>9416173</v>
      </c>
      <c r="AE11" s="641"/>
      <c r="AF11" s="641"/>
      <c r="AG11" s="641"/>
      <c r="AH11" s="641"/>
      <c r="AI11" s="641"/>
      <c r="AJ11" s="641"/>
      <c r="AK11" s="642"/>
      <c r="AL11" s="643">
        <v>8</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6364847</v>
      </c>
      <c r="BH11" s="641"/>
      <c r="BI11" s="641"/>
      <c r="BJ11" s="641"/>
      <c r="BK11" s="641"/>
      <c r="BL11" s="641"/>
      <c r="BM11" s="641"/>
      <c r="BN11" s="642"/>
      <c r="BO11" s="677">
        <v>6.5</v>
      </c>
      <c r="BP11" s="677"/>
      <c r="BQ11" s="677"/>
      <c r="BR11" s="677"/>
      <c r="BS11" s="646">
        <v>1208207</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2859846</v>
      </c>
      <c r="CS11" s="641"/>
      <c r="CT11" s="641"/>
      <c r="CU11" s="641"/>
      <c r="CV11" s="641"/>
      <c r="CW11" s="641"/>
      <c r="CX11" s="641"/>
      <c r="CY11" s="642"/>
      <c r="CZ11" s="677">
        <v>1.4</v>
      </c>
      <c r="DA11" s="677"/>
      <c r="DB11" s="677"/>
      <c r="DC11" s="677"/>
      <c r="DD11" s="646">
        <v>1142114</v>
      </c>
      <c r="DE11" s="641"/>
      <c r="DF11" s="641"/>
      <c r="DG11" s="641"/>
      <c r="DH11" s="641"/>
      <c r="DI11" s="641"/>
      <c r="DJ11" s="641"/>
      <c r="DK11" s="641"/>
      <c r="DL11" s="641"/>
      <c r="DM11" s="641"/>
      <c r="DN11" s="641"/>
      <c r="DO11" s="641"/>
      <c r="DP11" s="642"/>
      <c r="DQ11" s="646">
        <v>1771964</v>
      </c>
      <c r="DR11" s="641"/>
      <c r="DS11" s="641"/>
      <c r="DT11" s="641"/>
      <c r="DU11" s="641"/>
      <c r="DV11" s="641"/>
      <c r="DW11" s="641"/>
      <c r="DX11" s="641"/>
      <c r="DY11" s="641"/>
      <c r="DZ11" s="641"/>
      <c r="EA11" s="641"/>
      <c r="EB11" s="641"/>
      <c r="EC11" s="684"/>
    </row>
    <row r="12" spans="2:143" ht="11.25" customHeight="1" x14ac:dyDescent="0.2">
      <c r="B12" s="637" t="s">
        <v>253</v>
      </c>
      <c r="C12" s="638"/>
      <c r="D12" s="638"/>
      <c r="E12" s="638"/>
      <c r="F12" s="638"/>
      <c r="G12" s="638"/>
      <c r="H12" s="638"/>
      <c r="I12" s="638"/>
      <c r="J12" s="638"/>
      <c r="K12" s="638"/>
      <c r="L12" s="638"/>
      <c r="M12" s="638"/>
      <c r="N12" s="638"/>
      <c r="O12" s="638"/>
      <c r="P12" s="638"/>
      <c r="Q12" s="639"/>
      <c r="R12" s="640">
        <v>48323</v>
      </c>
      <c r="S12" s="641"/>
      <c r="T12" s="641"/>
      <c r="U12" s="641"/>
      <c r="V12" s="641"/>
      <c r="W12" s="641"/>
      <c r="X12" s="641"/>
      <c r="Y12" s="642"/>
      <c r="Z12" s="677">
        <v>0</v>
      </c>
      <c r="AA12" s="677"/>
      <c r="AB12" s="677"/>
      <c r="AC12" s="677"/>
      <c r="AD12" s="678">
        <v>48323</v>
      </c>
      <c r="AE12" s="678"/>
      <c r="AF12" s="678"/>
      <c r="AG12" s="678"/>
      <c r="AH12" s="678"/>
      <c r="AI12" s="678"/>
      <c r="AJ12" s="678"/>
      <c r="AK12" s="678"/>
      <c r="AL12" s="643">
        <v>0</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43214659</v>
      </c>
      <c r="BH12" s="641"/>
      <c r="BI12" s="641"/>
      <c r="BJ12" s="641"/>
      <c r="BK12" s="641"/>
      <c r="BL12" s="641"/>
      <c r="BM12" s="641"/>
      <c r="BN12" s="642"/>
      <c r="BO12" s="677">
        <v>44.2</v>
      </c>
      <c r="BP12" s="677"/>
      <c r="BQ12" s="677"/>
      <c r="BR12" s="677"/>
      <c r="BS12" s="646" t="s">
        <v>140</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5051743</v>
      </c>
      <c r="CS12" s="641"/>
      <c r="CT12" s="641"/>
      <c r="CU12" s="641"/>
      <c r="CV12" s="641"/>
      <c r="CW12" s="641"/>
      <c r="CX12" s="641"/>
      <c r="CY12" s="642"/>
      <c r="CZ12" s="677">
        <v>2.4</v>
      </c>
      <c r="DA12" s="677"/>
      <c r="DB12" s="677"/>
      <c r="DC12" s="677"/>
      <c r="DD12" s="646">
        <v>581830</v>
      </c>
      <c r="DE12" s="641"/>
      <c r="DF12" s="641"/>
      <c r="DG12" s="641"/>
      <c r="DH12" s="641"/>
      <c r="DI12" s="641"/>
      <c r="DJ12" s="641"/>
      <c r="DK12" s="641"/>
      <c r="DL12" s="641"/>
      <c r="DM12" s="641"/>
      <c r="DN12" s="641"/>
      <c r="DO12" s="641"/>
      <c r="DP12" s="642"/>
      <c r="DQ12" s="646">
        <v>2412702</v>
      </c>
      <c r="DR12" s="641"/>
      <c r="DS12" s="641"/>
      <c r="DT12" s="641"/>
      <c r="DU12" s="641"/>
      <c r="DV12" s="641"/>
      <c r="DW12" s="641"/>
      <c r="DX12" s="641"/>
      <c r="DY12" s="641"/>
      <c r="DZ12" s="641"/>
      <c r="EA12" s="641"/>
      <c r="EB12" s="641"/>
      <c r="EC12" s="684"/>
    </row>
    <row r="13" spans="2:143" ht="11.25" customHeight="1" x14ac:dyDescent="0.2">
      <c r="B13" s="637" t="s">
        <v>256</v>
      </c>
      <c r="C13" s="638"/>
      <c r="D13" s="638"/>
      <c r="E13" s="638"/>
      <c r="F13" s="638"/>
      <c r="G13" s="638"/>
      <c r="H13" s="638"/>
      <c r="I13" s="638"/>
      <c r="J13" s="638"/>
      <c r="K13" s="638"/>
      <c r="L13" s="638"/>
      <c r="M13" s="638"/>
      <c r="N13" s="638"/>
      <c r="O13" s="638"/>
      <c r="P13" s="638"/>
      <c r="Q13" s="639"/>
      <c r="R13" s="640" t="s">
        <v>242</v>
      </c>
      <c r="S13" s="641"/>
      <c r="T13" s="641"/>
      <c r="U13" s="641"/>
      <c r="V13" s="641"/>
      <c r="W13" s="641"/>
      <c r="X13" s="641"/>
      <c r="Y13" s="642"/>
      <c r="Z13" s="677" t="s">
        <v>242</v>
      </c>
      <c r="AA13" s="677"/>
      <c r="AB13" s="677"/>
      <c r="AC13" s="677"/>
      <c r="AD13" s="678" t="s">
        <v>242</v>
      </c>
      <c r="AE13" s="678"/>
      <c r="AF13" s="678"/>
      <c r="AG13" s="678"/>
      <c r="AH13" s="678"/>
      <c r="AI13" s="678"/>
      <c r="AJ13" s="678"/>
      <c r="AK13" s="678"/>
      <c r="AL13" s="643" t="s">
        <v>140</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42818196</v>
      </c>
      <c r="BH13" s="641"/>
      <c r="BI13" s="641"/>
      <c r="BJ13" s="641"/>
      <c r="BK13" s="641"/>
      <c r="BL13" s="641"/>
      <c r="BM13" s="641"/>
      <c r="BN13" s="642"/>
      <c r="BO13" s="677">
        <v>43.8</v>
      </c>
      <c r="BP13" s="677"/>
      <c r="BQ13" s="677"/>
      <c r="BR13" s="677"/>
      <c r="BS13" s="646" t="s">
        <v>242</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35468221</v>
      </c>
      <c r="CS13" s="641"/>
      <c r="CT13" s="641"/>
      <c r="CU13" s="641"/>
      <c r="CV13" s="641"/>
      <c r="CW13" s="641"/>
      <c r="CX13" s="641"/>
      <c r="CY13" s="642"/>
      <c r="CZ13" s="677">
        <v>16.8</v>
      </c>
      <c r="DA13" s="677"/>
      <c r="DB13" s="677"/>
      <c r="DC13" s="677"/>
      <c r="DD13" s="646">
        <v>20068965</v>
      </c>
      <c r="DE13" s="641"/>
      <c r="DF13" s="641"/>
      <c r="DG13" s="641"/>
      <c r="DH13" s="641"/>
      <c r="DI13" s="641"/>
      <c r="DJ13" s="641"/>
      <c r="DK13" s="641"/>
      <c r="DL13" s="641"/>
      <c r="DM13" s="641"/>
      <c r="DN13" s="641"/>
      <c r="DO13" s="641"/>
      <c r="DP13" s="642"/>
      <c r="DQ13" s="646">
        <v>20552498</v>
      </c>
      <c r="DR13" s="641"/>
      <c r="DS13" s="641"/>
      <c r="DT13" s="641"/>
      <c r="DU13" s="641"/>
      <c r="DV13" s="641"/>
      <c r="DW13" s="641"/>
      <c r="DX13" s="641"/>
      <c r="DY13" s="641"/>
      <c r="DZ13" s="641"/>
      <c r="EA13" s="641"/>
      <c r="EB13" s="641"/>
      <c r="EC13" s="684"/>
    </row>
    <row r="14" spans="2:143" ht="11.25" customHeight="1" x14ac:dyDescent="0.2">
      <c r="B14" s="637" t="s">
        <v>259</v>
      </c>
      <c r="C14" s="638"/>
      <c r="D14" s="638"/>
      <c r="E14" s="638"/>
      <c r="F14" s="638"/>
      <c r="G14" s="638"/>
      <c r="H14" s="638"/>
      <c r="I14" s="638"/>
      <c r="J14" s="638"/>
      <c r="K14" s="638"/>
      <c r="L14" s="638"/>
      <c r="M14" s="638"/>
      <c r="N14" s="638"/>
      <c r="O14" s="638"/>
      <c r="P14" s="638"/>
      <c r="Q14" s="639"/>
      <c r="R14" s="640">
        <v>267308</v>
      </c>
      <c r="S14" s="641"/>
      <c r="T14" s="641"/>
      <c r="U14" s="641"/>
      <c r="V14" s="641"/>
      <c r="W14" s="641"/>
      <c r="X14" s="641"/>
      <c r="Y14" s="642"/>
      <c r="Z14" s="677">
        <v>0.1</v>
      </c>
      <c r="AA14" s="677"/>
      <c r="AB14" s="677"/>
      <c r="AC14" s="677"/>
      <c r="AD14" s="678">
        <v>267308</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1250123</v>
      </c>
      <c r="BH14" s="641"/>
      <c r="BI14" s="641"/>
      <c r="BJ14" s="641"/>
      <c r="BK14" s="641"/>
      <c r="BL14" s="641"/>
      <c r="BM14" s="641"/>
      <c r="BN14" s="642"/>
      <c r="BO14" s="677">
        <v>1.3</v>
      </c>
      <c r="BP14" s="677"/>
      <c r="BQ14" s="677"/>
      <c r="BR14" s="677"/>
      <c r="BS14" s="646" t="s">
        <v>140</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6799221</v>
      </c>
      <c r="CS14" s="641"/>
      <c r="CT14" s="641"/>
      <c r="CU14" s="641"/>
      <c r="CV14" s="641"/>
      <c r="CW14" s="641"/>
      <c r="CX14" s="641"/>
      <c r="CY14" s="642"/>
      <c r="CZ14" s="677">
        <v>3.2</v>
      </c>
      <c r="DA14" s="677"/>
      <c r="DB14" s="677"/>
      <c r="DC14" s="677"/>
      <c r="DD14" s="646">
        <v>795342</v>
      </c>
      <c r="DE14" s="641"/>
      <c r="DF14" s="641"/>
      <c r="DG14" s="641"/>
      <c r="DH14" s="641"/>
      <c r="DI14" s="641"/>
      <c r="DJ14" s="641"/>
      <c r="DK14" s="641"/>
      <c r="DL14" s="641"/>
      <c r="DM14" s="641"/>
      <c r="DN14" s="641"/>
      <c r="DO14" s="641"/>
      <c r="DP14" s="642"/>
      <c r="DQ14" s="646">
        <v>5569941</v>
      </c>
      <c r="DR14" s="641"/>
      <c r="DS14" s="641"/>
      <c r="DT14" s="641"/>
      <c r="DU14" s="641"/>
      <c r="DV14" s="641"/>
      <c r="DW14" s="641"/>
      <c r="DX14" s="641"/>
      <c r="DY14" s="641"/>
      <c r="DZ14" s="641"/>
      <c r="EA14" s="641"/>
      <c r="EB14" s="641"/>
      <c r="EC14" s="684"/>
    </row>
    <row r="15" spans="2:143" ht="11.25" customHeight="1" x14ac:dyDescent="0.2">
      <c r="B15" s="637" t="s">
        <v>262</v>
      </c>
      <c r="C15" s="638"/>
      <c r="D15" s="638"/>
      <c r="E15" s="638"/>
      <c r="F15" s="638"/>
      <c r="G15" s="638"/>
      <c r="H15" s="638"/>
      <c r="I15" s="638"/>
      <c r="J15" s="638"/>
      <c r="K15" s="638"/>
      <c r="L15" s="638"/>
      <c r="M15" s="638"/>
      <c r="N15" s="638"/>
      <c r="O15" s="638"/>
      <c r="P15" s="638"/>
      <c r="Q15" s="639"/>
      <c r="R15" s="640" t="s">
        <v>242</v>
      </c>
      <c r="S15" s="641"/>
      <c r="T15" s="641"/>
      <c r="U15" s="641"/>
      <c r="V15" s="641"/>
      <c r="W15" s="641"/>
      <c r="X15" s="641"/>
      <c r="Y15" s="642"/>
      <c r="Z15" s="677" t="s">
        <v>242</v>
      </c>
      <c r="AA15" s="677"/>
      <c r="AB15" s="677"/>
      <c r="AC15" s="677"/>
      <c r="AD15" s="678" t="s">
        <v>139</v>
      </c>
      <c r="AE15" s="678"/>
      <c r="AF15" s="678"/>
      <c r="AG15" s="678"/>
      <c r="AH15" s="678"/>
      <c r="AI15" s="678"/>
      <c r="AJ15" s="678"/>
      <c r="AK15" s="678"/>
      <c r="AL15" s="643" t="s">
        <v>242</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3815808</v>
      </c>
      <c r="BH15" s="641"/>
      <c r="BI15" s="641"/>
      <c r="BJ15" s="641"/>
      <c r="BK15" s="641"/>
      <c r="BL15" s="641"/>
      <c r="BM15" s="641"/>
      <c r="BN15" s="642"/>
      <c r="BO15" s="677">
        <v>3.9</v>
      </c>
      <c r="BP15" s="677"/>
      <c r="BQ15" s="677"/>
      <c r="BR15" s="677"/>
      <c r="BS15" s="646" t="s">
        <v>140</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26354243</v>
      </c>
      <c r="CS15" s="641"/>
      <c r="CT15" s="641"/>
      <c r="CU15" s="641"/>
      <c r="CV15" s="641"/>
      <c r="CW15" s="641"/>
      <c r="CX15" s="641"/>
      <c r="CY15" s="642"/>
      <c r="CZ15" s="677">
        <v>12.5</v>
      </c>
      <c r="DA15" s="677"/>
      <c r="DB15" s="677"/>
      <c r="DC15" s="677"/>
      <c r="DD15" s="646">
        <v>10296965</v>
      </c>
      <c r="DE15" s="641"/>
      <c r="DF15" s="641"/>
      <c r="DG15" s="641"/>
      <c r="DH15" s="641"/>
      <c r="DI15" s="641"/>
      <c r="DJ15" s="641"/>
      <c r="DK15" s="641"/>
      <c r="DL15" s="641"/>
      <c r="DM15" s="641"/>
      <c r="DN15" s="641"/>
      <c r="DO15" s="641"/>
      <c r="DP15" s="642"/>
      <c r="DQ15" s="646">
        <v>16140928</v>
      </c>
      <c r="DR15" s="641"/>
      <c r="DS15" s="641"/>
      <c r="DT15" s="641"/>
      <c r="DU15" s="641"/>
      <c r="DV15" s="641"/>
      <c r="DW15" s="641"/>
      <c r="DX15" s="641"/>
      <c r="DY15" s="641"/>
      <c r="DZ15" s="641"/>
      <c r="EA15" s="641"/>
      <c r="EB15" s="641"/>
      <c r="EC15" s="684"/>
    </row>
    <row r="16" spans="2:143" ht="11.25" customHeight="1" x14ac:dyDescent="0.2">
      <c r="B16" s="637" t="s">
        <v>265</v>
      </c>
      <c r="C16" s="638"/>
      <c r="D16" s="638"/>
      <c r="E16" s="638"/>
      <c r="F16" s="638"/>
      <c r="G16" s="638"/>
      <c r="H16" s="638"/>
      <c r="I16" s="638"/>
      <c r="J16" s="638"/>
      <c r="K16" s="638"/>
      <c r="L16" s="638"/>
      <c r="M16" s="638"/>
      <c r="N16" s="638"/>
      <c r="O16" s="638"/>
      <c r="P16" s="638"/>
      <c r="Q16" s="639"/>
      <c r="R16" s="640">
        <v>75300</v>
      </c>
      <c r="S16" s="641"/>
      <c r="T16" s="641"/>
      <c r="U16" s="641"/>
      <c r="V16" s="641"/>
      <c r="W16" s="641"/>
      <c r="X16" s="641"/>
      <c r="Y16" s="642"/>
      <c r="Z16" s="677">
        <v>0</v>
      </c>
      <c r="AA16" s="677"/>
      <c r="AB16" s="677"/>
      <c r="AC16" s="677"/>
      <c r="AD16" s="678">
        <v>75300</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140</v>
      </c>
      <c r="BH16" s="641"/>
      <c r="BI16" s="641"/>
      <c r="BJ16" s="641"/>
      <c r="BK16" s="641"/>
      <c r="BL16" s="641"/>
      <c r="BM16" s="641"/>
      <c r="BN16" s="642"/>
      <c r="BO16" s="677" t="s">
        <v>242</v>
      </c>
      <c r="BP16" s="677"/>
      <c r="BQ16" s="677"/>
      <c r="BR16" s="677"/>
      <c r="BS16" s="646" t="s">
        <v>242</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69642</v>
      </c>
      <c r="CS16" s="641"/>
      <c r="CT16" s="641"/>
      <c r="CU16" s="641"/>
      <c r="CV16" s="641"/>
      <c r="CW16" s="641"/>
      <c r="CX16" s="641"/>
      <c r="CY16" s="642"/>
      <c r="CZ16" s="677">
        <v>0</v>
      </c>
      <c r="DA16" s="677"/>
      <c r="DB16" s="677"/>
      <c r="DC16" s="677"/>
      <c r="DD16" s="646" t="s">
        <v>140</v>
      </c>
      <c r="DE16" s="641"/>
      <c r="DF16" s="641"/>
      <c r="DG16" s="641"/>
      <c r="DH16" s="641"/>
      <c r="DI16" s="641"/>
      <c r="DJ16" s="641"/>
      <c r="DK16" s="641"/>
      <c r="DL16" s="641"/>
      <c r="DM16" s="641"/>
      <c r="DN16" s="641"/>
      <c r="DO16" s="641"/>
      <c r="DP16" s="642"/>
      <c r="DQ16" s="646" t="s">
        <v>242</v>
      </c>
      <c r="DR16" s="641"/>
      <c r="DS16" s="641"/>
      <c r="DT16" s="641"/>
      <c r="DU16" s="641"/>
      <c r="DV16" s="641"/>
      <c r="DW16" s="641"/>
      <c r="DX16" s="641"/>
      <c r="DY16" s="641"/>
      <c r="DZ16" s="641"/>
      <c r="EA16" s="641"/>
      <c r="EB16" s="641"/>
      <c r="EC16" s="684"/>
    </row>
    <row r="17" spans="2:133" ht="11.25" customHeight="1" x14ac:dyDescent="0.2">
      <c r="B17" s="637" t="s">
        <v>268</v>
      </c>
      <c r="C17" s="638"/>
      <c r="D17" s="638"/>
      <c r="E17" s="638"/>
      <c r="F17" s="638"/>
      <c r="G17" s="638"/>
      <c r="H17" s="638"/>
      <c r="I17" s="638"/>
      <c r="J17" s="638"/>
      <c r="K17" s="638"/>
      <c r="L17" s="638"/>
      <c r="M17" s="638"/>
      <c r="N17" s="638"/>
      <c r="O17" s="638"/>
      <c r="P17" s="638"/>
      <c r="Q17" s="639"/>
      <c r="R17" s="640">
        <v>1431363</v>
      </c>
      <c r="S17" s="641"/>
      <c r="T17" s="641"/>
      <c r="U17" s="641"/>
      <c r="V17" s="641"/>
      <c r="W17" s="641"/>
      <c r="X17" s="641"/>
      <c r="Y17" s="642"/>
      <c r="Z17" s="677">
        <v>0.6</v>
      </c>
      <c r="AA17" s="677"/>
      <c r="AB17" s="677"/>
      <c r="AC17" s="677"/>
      <c r="AD17" s="678">
        <v>1431363</v>
      </c>
      <c r="AE17" s="678"/>
      <c r="AF17" s="678"/>
      <c r="AG17" s="678"/>
      <c r="AH17" s="678"/>
      <c r="AI17" s="678"/>
      <c r="AJ17" s="678"/>
      <c r="AK17" s="678"/>
      <c r="AL17" s="643">
        <v>1.2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140</v>
      </c>
      <c r="BH17" s="641"/>
      <c r="BI17" s="641"/>
      <c r="BJ17" s="641"/>
      <c r="BK17" s="641"/>
      <c r="BL17" s="641"/>
      <c r="BM17" s="641"/>
      <c r="BN17" s="642"/>
      <c r="BO17" s="677" t="s">
        <v>242</v>
      </c>
      <c r="BP17" s="677"/>
      <c r="BQ17" s="677"/>
      <c r="BR17" s="677"/>
      <c r="BS17" s="646" t="s">
        <v>242</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20596900</v>
      </c>
      <c r="CS17" s="641"/>
      <c r="CT17" s="641"/>
      <c r="CU17" s="641"/>
      <c r="CV17" s="641"/>
      <c r="CW17" s="641"/>
      <c r="CX17" s="641"/>
      <c r="CY17" s="642"/>
      <c r="CZ17" s="677">
        <v>9.8000000000000007</v>
      </c>
      <c r="DA17" s="677"/>
      <c r="DB17" s="677"/>
      <c r="DC17" s="677"/>
      <c r="DD17" s="646" t="s">
        <v>271</v>
      </c>
      <c r="DE17" s="641"/>
      <c r="DF17" s="641"/>
      <c r="DG17" s="641"/>
      <c r="DH17" s="641"/>
      <c r="DI17" s="641"/>
      <c r="DJ17" s="641"/>
      <c r="DK17" s="641"/>
      <c r="DL17" s="641"/>
      <c r="DM17" s="641"/>
      <c r="DN17" s="641"/>
      <c r="DO17" s="641"/>
      <c r="DP17" s="642"/>
      <c r="DQ17" s="646">
        <v>19883810</v>
      </c>
      <c r="DR17" s="641"/>
      <c r="DS17" s="641"/>
      <c r="DT17" s="641"/>
      <c r="DU17" s="641"/>
      <c r="DV17" s="641"/>
      <c r="DW17" s="641"/>
      <c r="DX17" s="641"/>
      <c r="DY17" s="641"/>
      <c r="DZ17" s="641"/>
      <c r="EA17" s="641"/>
      <c r="EB17" s="641"/>
      <c r="EC17" s="684"/>
    </row>
    <row r="18" spans="2:133" ht="11.25" customHeight="1" x14ac:dyDescent="0.2">
      <c r="B18" s="637" t="s">
        <v>272</v>
      </c>
      <c r="C18" s="638"/>
      <c r="D18" s="638"/>
      <c r="E18" s="638"/>
      <c r="F18" s="638"/>
      <c r="G18" s="638"/>
      <c r="H18" s="638"/>
      <c r="I18" s="638"/>
      <c r="J18" s="638"/>
      <c r="K18" s="638"/>
      <c r="L18" s="638"/>
      <c r="M18" s="638"/>
      <c r="N18" s="638"/>
      <c r="O18" s="638"/>
      <c r="P18" s="638"/>
      <c r="Q18" s="639"/>
      <c r="R18" s="640">
        <v>523504</v>
      </c>
      <c r="S18" s="641"/>
      <c r="T18" s="641"/>
      <c r="U18" s="641"/>
      <c r="V18" s="641"/>
      <c r="W18" s="641"/>
      <c r="X18" s="641"/>
      <c r="Y18" s="642"/>
      <c r="Z18" s="677">
        <v>0.2</v>
      </c>
      <c r="AA18" s="677"/>
      <c r="AB18" s="677"/>
      <c r="AC18" s="677"/>
      <c r="AD18" s="678">
        <v>523504</v>
      </c>
      <c r="AE18" s="678"/>
      <c r="AF18" s="678"/>
      <c r="AG18" s="678"/>
      <c r="AH18" s="678"/>
      <c r="AI18" s="678"/>
      <c r="AJ18" s="678"/>
      <c r="AK18" s="678"/>
      <c r="AL18" s="643">
        <v>0.4</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242</v>
      </c>
      <c r="BP18" s="677"/>
      <c r="BQ18" s="677"/>
      <c r="BR18" s="677"/>
      <c r="BS18" s="646" t="s">
        <v>242</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140</v>
      </c>
      <c r="CS18" s="641"/>
      <c r="CT18" s="641"/>
      <c r="CU18" s="641"/>
      <c r="CV18" s="641"/>
      <c r="CW18" s="641"/>
      <c r="CX18" s="641"/>
      <c r="CY18" s="642"/>
      <c r="CZ18" s="677" t="s">
        <v>242</v>
      </c>
      <c r="DA18" s="677"/>
      <c r="DB18" s="677"/>
      <c r="DC18" s="677"/>
      <c r="DD18" s="646" t="s">
        <v>242</v>
      </c>
      <c r="DE18" s="641"/>
      <c r="DF18" s="641"/>
      <c r="DG18" s="641"/>
      <c r="DH18" s="641"/>
      <c r="DI18" s="641"/>
      <c r="DJ18" s="641"/>
      <c r="DK18" s="641"/>
      <c r="DL18" s="641"/>
      <c r="DM18" s="641"/>
      <c r="DN18" s="641"/>
      <c r="DO18" s="641"/>
      <c r="DP18" s="642"/>
      <c r="DQ18" s="646" t="s">
        <v>140</v>
      </c>
      <c r="DR18" s="641"/>
      <c r="DS18" s="641"/>
      <c r="DT18" s="641"/>
      <c r="DU18" s="641"/>
      <c r="DV18" s="641"/>
      <c r="DW18" s="641"/>
      <c r="DX18" s="641"/>
      <c r="DY18" s="641"/>
      <c r="DZ18" s="641"/>
      <c r="EA18" s="641"/>
      <c r="EB18" s="641"/>
      <c r="EC18" s="684"/>
    </row>
    <row r="19" spans="2:133" ht="11.25" customHeight="1" x14ac:dyDescent="0.2">
      <c r="B19" s="637" t="s">
        <v>275</v>
      </c>
      <c r="C19" s="638"/>
      <c r="D19" s="638"/>
      <c r="E19" s="638"/>
      <c r="F19" s="638"/>
      <c r="G19" s="638"/>
      <c r="H19" s="638"/>
      <c r="I19" s="638"/>
      <c r="J19" s="638"/>
      <c r="K19" s="638"/>
      <c r="L19" s="638"/>
      <c r="M19" s="638"/>
      <c r="N19" s="638"/>
      <c r="O19" s="638"/>
      <c r="P19" s="638"/>
      <c r="Q19" s="639"/>
      <c r="R19" s="640">
        <v>47335</v>
      </c>
      <c r="S19" s="641"/>
      <c r="T19" s="641"/>
      <c r="U19" s="641"/>
      <c r="V19" s="641"/>
      <c r="W19" s="641"/>
      <c r="X19" s="641"/>
      <c r="Y19" s="642"/>
      <c r="Z19" s="677">
        <v>0</v>
      </c>
      <c r="AA19" s="677"/>
      <c r="AB19" s="677"/>
      <c r="AC19" s="677"/>
      <c r="AD19" s="678">
        <v>47335</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11738583</v>
      </c>
      <c r="BH19" s="641"/>
      <c r="BI19" s="641"/>
      <c r="BJ19" s="641"/>
      <c r="BK19" s="641"/>
      <c r="BL19" s="641"/>
      <c r="BM19" s="641"/>
      <c r="BN19" s="642"/>
      <c r="BO19" s="677">
        <v>12</v>
      </c>
      <c r="BP19" s="677"/>
      <c r="BQ19" s="677"/>
      <c r="BR19" s="677"/>
      <c r="BS19" s="646" t="s">
        <v>242</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139</v>
      </c>
      <c r="DA19" s="677"/>
      <c r="DB19" s="677"/>
      <c r="DC19" s="677"/>
      <c r="DD19" s="646" t="s">
        <v>271</v>
      </c>
      <c r="DE19" s="641"/>
      <c r="DF19" s="641"/>
      <c r="DG19" s="641"/>
      <c r="DH19" s="641"/>
      <c r="DI19" s="641"/>
      <c r="DJ19" s="641"/>
      <c r="DK19" s="641"/>
      <c r="DL19" s="641"/>
      <c r="DM19" s="641"/>
      <c r="DN19" s="641"/>
      <c r="DO19" s="641"/>
      <c r="DP19" s="642"/>
      <c r="DQ19" s="646" t="s">
        <v>271</v>
      </c>
      <c r="DR19" s="641"/>
      <c r="DS19" s="641"/>
      <c r="DT19" s="641"/>
      <c r="DU19" s="641"/>
      <c r="DV19" s="641"/>
      <c r="DW19" s="641"/>
      <c r="DX19" s="641"/>
      <c r="DY19" s="641"/>
      <c r="DZ19" s="641"/>
      <c r="EA19" s="641"/>
      <c r="EB19" s="641"/>
      <c r="EC19" s="684"/>
    </row>
    <row r="20" spans="2:133" ht="11.25" customHeight="1" x14ac:dyDescent="0.2">
      <c r="B20" s="637" t="s">
        <v>278</v>
      </c>
      <c r="C20" s="638"/>
      <c r="D20" s="638"/>
      <c r="E20" s="638"/>
      <c r="F20" s="638"/>
      <c r="G20" s="638"/>
      <c r="H20" s="638"/>
      <c r="I20" s="638"/>
      <c r="J20" s="638"/>
      <c r="K20" s="638"/>
      <c r="L20" s="638"/>
      <c r="M20" s="638"/>
      <c r="N20" s="638"/>
      <c r="O20" s="638"/>
      <c r="P20" s="638"/>
      <c r="Q20" s="639"/>
      <c r="R20" s="640">
        <v>17252</v>
      </c>
      <c r="S20" s="641"/>
      <c r="T20" s="641"/>
      <c r="U20" s="641"/>
      <c r="V20" s="641"/>
      <c r="W20" s="641"/>
      <c r="X20" s="641"/>
      <c r="Y20" s="642"/>
      <c r="Z20" s="677">
        <v>0</v>
      </c>
      <c r="AA20" s="677"/>
      <c r="AB20" s="677"/>
      <c r="AC20" s="677"/>
      <c r="AD20" s="678">
        <v>17252</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11738583</v>
      </c>
      <c r="BH20" s="641"/>
      <c r="BI20" s="641"/>
      <c r="BJ20" s="641"/>
      <c r="BK20" s="641"/>
      <c r="BL20" s="641"/>
      <c r="BM20" s="641"/>
      <c r="BN20" s="642"/>
      <c r="BO20" s="677">
        <v>12</v>
      </c>
      <c r="BP20" s="677"/>
      <c r="BQ20" s="677"/>
      <c r="BR20" s="677"/>
      <c r="BS20" s="646" t="s">
        <v>140</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210600957</v>
      </c>
      <c r="CS20" s="641"/>
      <c r="CT20" s="641"/>
      <c r="CU20" s="641"/>
      <c r="CV20" s="641"/>
      <c r="CW20" s="641"/>
      <c r="CX20" s="641"/>
      <c r="CY20" s="642"/>
      <c r="CZ20" s="677">
        <v>100</v>
      </c>
      <c r="DA20" s="677"/>
      <c r="DB20" s="677"/>
      <c r="DC20" s="677"/>
      <c r="DD20" s="646">
        <v>37825923</v>
      </c>
      <c r="DE20" s="641"/>
      <c r="DF20" s="641"/>
      <c r="DG20" s="641"/>
      <c r="DH20" s="641"/>
      <c r="DI20" s="641"/>
      <c r="DJ20" s="641"/>
      <c r="DK20" s="641"/>
      <c r="DL20" s="641"/>
      <c r="DM20" s="641"/>
      <c r="DN20" s="641"/>
      <c r="DO20" s="641"/>
      <c r="DP20" s="642"/>
      <c r="DQ20" s="646">
        <v>132051386</v>
      </c>
      <c r="DR20" s="641"/>
      <c r="DS20" s="641"/>
      <c r="DT20" s="641"/>
      <c r="DU20" s="641"/>
      <c r="DV20" s="641"/>
      <c r="DW20" s="641"/>
      <c r="DX20" s="641"/>
      <c r="DY20" s="641"/>
      <c r="DZ20" s="641"/>
      <c r="EA20" s="641"/>
      <c r="EB20" s="641"/>
      <c r="EC20" s="684"/>
    </row>
    <row r="21" spans="2:133" ht="11.25" customHeight="1" x14ac:dyDescent="0.2">
      <c r="B21" s="637" t="s">
        <v>281</v>
      </c>
      <c r="C21" s="638"/>
      <c r="D21" s="638"/>
      <c r="E21" s="638"/>
      <c r="F21" s="638"/>
      <c r="G21" s="638"/>
      <c r="H21" s="638"/>
      <c r="I21" s="638"/>
      <c r="J21" s="638"/>
      <c r="K21" s="638"/>
      <c r="L21" s="638"/>
      <c r="M21" s="638"/>
      <c r="N21" s="638"/>
      <c r="O21" s="638"/>
      <c r="P21" s="638"/>
      <c r="Q21" s="639"/>
      <c r="R21" s="640">
        <v>843272</v>
      </c>
      <c r="S21" s="641"/>
      <c r="T21" s="641"/>
      <c r="U21" s="641"/>
      <c r="V21" s="641"/>
      <c r="W21" s="641"/>
      <c r="X21" s="641"/>
      <c r="Y21" s="642"/>
      <c r="Z21" s="677">
        <v>0.4</v>
      </c>
      <c r="AA21" s="677"/>
      <c r="AB21" s="677"/>
      <c r="AC21" s="677"/>
      <c r="AD21" s="678">
        <v>843272</v>
      </c>
      <c r="AE21" s="678"/>
      <c r="AF21" s="678"/>
      <c r="AG21" s="678"/>
      <c r="AH21" s="678"/>
      <c r="AI21" s="678"/>
      <c r="AJ21" s="678"/>
      <c r="AK21" s="678"/>
      <c r="AL21" s="643">
        <v>0.7</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v>33491</v>
      </c>
      <c r="BH21" s="641"/>
      <c r="BI21" s="641"/>
      <c r="BJ21" s="641"/>
      <c r="BK21" s="641"/>
      <c r="BL21" s="641"/>
      <c r="BM21" s="641"/>
      <c r="BN21" s="642"/>
      <c r="BO21" s="677">
        <v>0</v>
      </c>
      <c r="BP21" s="677"/>
      <c r="BQ21" s="677"/>
      <c r="BR21" s="677"/>
      <c r="BS21" s="646" t="s">
        <v>139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283</v>
      </c>
      <c r="C22" s="638"/>
      <c r="D22" s="638"/>
      <c r="E22" s="638"/>
      <c r="F22" s="638"/>
      <c r="G22" s="638"/>
      <c r="H22" s="638"/>
      <c r="I22" s="638"/>
      <c r="J22" s="638"/>
      <c r="K22" s="638"/>
      <c r="L22" s="638"/>
      <c r="M22" s="638"/>
      <c r="N22" s="638"/>
      <c r="O22" s="638"/>
      <c r="P22" s="638"/>
      <c r="Q22" s="639"/>
      <c r="R22" s="640">
        <v>13551609</v>
      </c>
      <c r="S22" s="641"/>
      <c r="T22" s="641"/>
      <c r="U22" s="641"/>
      <c r="V22" s="641"/>
      <c r="W22" s="641"/>
      <c r="X22" s="641"/>
      <c r="Y22" s="642"/>
      <c r="Z22" s="677">
        <v>6.1</v>
      </c>
      <c r="AA22" s="677"/>
      <c r="AB22" s="677"/>
      <c r="AC22" s="677"/>
      <c r="AD22" s="678">
        <v>12344671</v>
      </c>
      <c r="AE22" s="678"/>
      <c r="AF22" s="678"/>
      <c r="AG22" s="678"/>
      <c r="AH22" s="678"/>
      <c r="AI22" s="678"/>
      <c r="AJ22" s="678"/>
      <c r="AK22" s="678"/>
      <c r="AL22" s="643">
        <v>10.5</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v>4691846</v>
      </c>
      <c r="BH22" s="641"/>
      <c r="BI22" s="641"/>
      <c r="BJ22" s="641"/>
      <c r="BK22" s="641"/>
      <c r="BL22" s="641"/>
      <c r="BM22" s="641"/>
      <c r="BN22" s="642"/>
      <c r="BO22" s="677">
        <v>4.8</v>
      </c>
      <c r="BP22" s="677"/>
      <c r="BQ22" s="677"/>
      <c r="BR22" s="677"/>
      <c r="BS22" s="646" t="s">
        <v>242</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286</v>
      </c>
      <c r="C23" s="638"/>
      <c r="D23" s="638"/>
      <c r="E23" s="638"/>
      <c r="F23" s="638"/>
      <c r="G23" s="638"/>
      <c r="H23" s="638"/>
      <c r="I23" s="638"/>
      <c r="J23" s="638"/>
      <c r="K23" s="638"/>
      <c r="L23" s="638"/>
      <c r="M23" s="638"/>
      <c r="N23" s="638"/>
      <c r="O23" s="638"/>
      <c r="P23" s="638"/>
      <c r="Q23" s="639"/>
      <c r="R23" s="640">
        <v>12344671</v>
      </c>
      <c r="S23" s="641"/>
      <c r="T23" s="641"/>
      <c r="U23" s="641"/>
      <c r="V23" s="641"/>
      <c r="W23" s="641"/>
      <c r="X23" s="641"/>
      <c r="Y23" s="642"/>
      <c r="Z23" s="677">
        <v>5.6</v>
      </c>
      <c r="AA23" s="677"/>
      <c r="AB23" s="677"/>
      <c r="AC23" s="677"/>
      <c r="AD23" s="678">
        <v>12344671</v>
      </c>
      <c r="AE23" s="678"/>
      <c r="AF23" s="678"/>
      <c r="AG23" s="678"/>
      <c r="AH23" s="678"/>
      <c r="AI23" s="678"/>
      <c r="AJ23" s="678"/>
      <c r="AK23" s="678"/>
      <c r="AL23" s="643">
        <v>10.5</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v>7013246</v>
      </c>
      <c r="BH23" s="641"/>
      <c r="BI23" s="641"/>
      <c r="BJ23" s="641"/>
      <c r="BK23" s="641"/>
      <c r="BL23" s="641"/>
      <c r="BM23" s="641"/>
      <c r="BN23" s="642"/>
      <c r="BO23" s="677">
        <v>7.2</v>
      </c>
      <c r="BP23" s="677"/>
      <c r="BQ23" s="677"/>
      <c r="BR23" s="677"/>
      <c r="BS23" s="646" t="s">
        <v>140</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2">
      <c r="B24" s="637" t="s">
        <v>293</v>
      </c>
      <c r="C24" s="638"/>
      <c r="D24" s="638"/>
      <c r="E24" s="638"/>
      <c r="F24" s="638"/>
      <c r="G24" s="638"/>
      <c r="H24" s="638"/>
      <c r="I24" s="638"/>
      <c r="J24" s="638"/>
      <c r="K24" s="638"/>
      <c r="L24" s="638"/>
      <c r="M24" s="638"/>
      <c r="N24" s="638"/>
      <c r="O24" s="638"/>
      <c r="P24" s="638"/>
      <c r="Q24" s="639"/>
      <c r="R24" s="640">
        <v>1206938</v>
      </c>
      <c r="S24" s="641"/>
      <c r="T24" s="641"/>
      <c r="U24" s="641"/>
      <c r="V24" s="641"/>
      <c r="W24" s="641"/>
      <c r="X24" s="641"/>
      <c r="Y24" s="642"/>
      <c r="Z24" s="677">
        <v>0.5</v>
      </c>
      <c r="AA24" s="677"/>
      <c r="AB24" s="677"/>
      <c r="AC24" s="677"/>
      <c r="AD24" s="678" t="s">
        <v>242</v>
      </c>
      <c r="AE24" s="678"/>
      <c r="AF24" s="678"/>
      <c r="AG24" s="678"/>
      <c r="AH24" s="678"/>
      <c r="AI24" s="678"/>
      <c r="AJ24" s="678"/>
      <c r="AK24" s="678"/>
      <c r="AL24" s="643" t="s">
        <v>242</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271</v>
      </c>
      <c r="BH24" s="641"/>
      <c r="BI24" s="641"/>
      <c r="BJ24" s="641"/>
      <c r="BK24" s="641"/>
      <c r="BL24" s="641"/>
      <c r="BM24" s="641"/>
      <c r="BN24" s="642"/>
      <c r="BO24" s="677" t="s">
        <v>242</v>
      </c>
      <c r="BP24" s="677"/>
      <c r="BQ24" s="677"/>
      <c r="BR24" s="677"/>
      <c r="BS24" s="646" t="s">
        <v>140</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108177030</v>
      </c>
      <c r="CS24" s="696"/>
      <c r="CT24" s="696"/>
      <c r="CU24" s="696"/>
      <c r="CV24" s="696"/>
      <c r="CW24" s="696"/>
      <c r="CX24" s="696"/>
      <c r="CY24" s="739"/>
      <c r="CZ24" s="740">
        <v>51.4</v>
      </c>
      <c r="DA24" s="711"/>
      <c r="DB24" s="711"/>
      <c r="DC24" s="743"/>
      <c r="DD24" s="738">
        <v>68508272</v>
      </c>
      <c r="DE24" s="696"/>
      <c r="DF24" s="696"/>
      <c r="DG24" s="696"/>
      <c r="DH24" s="696"/>
      <c r="DI24" s="696"/>
      <c r="DJ24" s="696"/>
      <c r="DK24" s="739"/>
      <c r="DL24" s="738">
        <v>67247186</v>
      </c>
      <c r="DM24" s="696"/>
      <c r="DN24" s="696"/>
      <c r="DO24" s="696"/>
      <c r="DP24" s="696"/>
      <c r="DQ24" s="696"/>
      <c r="DR24" s="696"/>
      <c r="DS24" s="696"/>
      <c r="DT24" s="696"/>
      <c r="DU24" s="696"/>
      <c r="DV24" s="739"/>
      <c r="DW24" s="740">
        <v>54</v>
      </c>
      <c r="DX24" s="711"/>
      <c r="DY24" s="711"/>
      <c r="DZ24" s="711"/>
      <c r="EA24" s="711"/>
      <c r="EB24" s="711"/>
      <c r="EC24" s="741"/>
    </row>
    <row r="25" spans="2:133" ht="11.25" customHeight="1" x14ac:dyDescent="0.2">
      <c r="B25" s="637" t="s">
        <v>296</v>
      </c>
      <c r="C25" s="638"/>
      <c r="D25" s="638"/>
      <c r="E25" s="638"/>
      <c r="F25" s="638"/>
      <c r="G25" s="638"/>
      <c r="H25" s="638"/>
      <c r="I25" s="638"/>
      <c r="J25" s="638"/>
      <c r="K25" s="638"/>
      <c r="L25" s="638"/>
      <c r="M25" s="638"/>
      <c r="N25" s="638"/>
      <c r="O25" s="638"/>
      <c r="P25" s="638"/>
      <c r="Q25" s="639"/>
      <c r="R25" s="640" t="s">
        <v>140</v>
      </c>
      <c r="S25" s="641"/>
      <c r="T25" s="641"/>
      <c r="U25" s="641"/>
      <c r="V25" s="641"/>
      <c r="W25" s="641"/>
      <c r="X25" s="641"/>
      <c r="Y25" s="642"/>
      <c r="Z25" s="677" t="s">
        <v>242</v>
      </c>
      <c r="AA25" s="677"/>
      <c r="AB25" s="677"/>
      <c r="AC25" s="677"/>
      <c r="AD25" s="678" t="s">
        <v>242</v>
      </c>
      <c r="AE25" s="678"/>
      <c r="AF25" s="678"/>
      <c r="AG25" s="678"/>
      <c r="AH25" s="678"/>
      <c r="AI25" s="678"/>
      <c r="AJ25" s="678"/>
      <c r="AK25" s="678"/>
      <c r="AL25" s="643" t="s">
        <v>242</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242</v>
      </c>
      <c r="BH25" s="641"/>
      <c r="BI25" s="641"/>
      <c r="BJ25" s="641"/>
      <c r="BK25" s="641"/>
      <c r="BL25" s="641"/>
      <c r="BM25" s="641"/>
      <c r="BN25" s="642"/>
      <c r="BO25" s="677" t="s">
        <v>242</v>
      </c>
      <c r="BP25" s="677"/>
      <c r="BQ25" s="677"/>
      <c r="BR25" s="677"/>
      <c r="BS25" s="646" t="s">
        <v>271</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34072784</v>
      </c>
      <c r="CS25" s="659"/>
      <c r="CT25" s="659"/>
      <c r="CU25" s="659"/>
      <c r="CV25" s="659"/>
      <c r="CW25" s="659"/>
      <c r="CX25" s="659"/>
      <c r="CY25" s="660"/>
      <c r="CZ25" s="643">
        <v>16.2</v>
      </c>
      <c r="DA25" s="661"/>
      <c r="DB25" s="661"/>
      <c r="DC25" s="662"/>
      <c r="DD25" s="646">
        <v>30801952</v>
      </c>
      <c r="DE25" s="659"/>
      <c r="DF25" s="659"/>
      <c r="DG25" s="659"/>
      <c r="DH25" s="659"/>
      <c r="DI25" s="659"/>
      <c r="DJ25" s="659"/>
      <c r="DK25" s="660"/>
      <c r="DL25" s="646">
        <v>30316770</v>
      </c>
      <c r="DM25" s="659"/>
      <c r="DN25" s="659"/>
      <c r="DO25" s="659"/>
      <c r="DP25" s="659"/>
      <c r="DQ25" s="659"/>
      <c r="DR25" s="659"/>
      <c r="DS25" s="659"/>
      <c r="DT25" s="659"/>
      <c r="DU25" s="659"/>
      <c r="DV25" s="660"/>
      <c r="DW25" s="643">
        <v>24.4</v>
      </c>
      <c r="DX25" s="661"/>
      <c r="DY25" s="661"/>
      <c r="DZ25" s="661"/>
      <c r="EA25" s="661"/>
      <c r="EB25" s="661"/>
      <c r="EC25" s="676"/>
    </row>
    <row r="26" spans="2:133" ht="11.25" customHeight="1" x14ac:dyDescent="0.2">
      <c r="B26" s="637" t="s">
        <v>299</v>
      </c>
      <c r="C26" s="638"/>
      <c r="D26" s="638"/>
      <c r="E26" s="638"/>
      <c r="F26" s="638"/>
      <c r="G26" s="638"/>
      <c r="H26" s="638"/>
      <c r="I26" s="638"/>
      <c r="J26" s="638"/>
      <c r="K26" s="638"/>
      <c r="L26" s="638"/>
      <c r="M26" s="638"/>
      <c r="N26" s="638"/>
      <c r="O26" s="638"/>
      <c r="P26" s="638"/>
      <c r="Q26" s="639"/>
      <c r="R26" s="640">
        <v>124916454</v>
      </c>
      <c r="S26" s="641"/>
      <c r="T26" s="641"/>
      <c r="U26" s="641"/>
      <c r="V26" s="641"/>
      <c r="W26" s="641"/>
      <c r="X26" s="641"/>
      <c r="Y26" s="642"/>
      <c r="Z26" s="677">
        <v>56.7</v>
      </c>
      <c r="AA26" s="677"/>
      <c r="AB26" s="677"/>
      <c r="AC26" s="677"/>
      <c r="AD26" s="678">
        <v>116696270</v>
      </c>
      <c r="AE26" s="678"/>
      <c r="AF26" s="678"/>
      <c r="AG26" s="678"/>
      <c r="AH26" s="678"/>
      <c r="AI26" s="678"/>
      <c r="AJ26" s="678"/>
      <c r="AK26" s="678"/>
      <c r="AL26" s="643">
        <v>98.9</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242</v>
      </c>
      <c r="BH26" s="641"/>
      <c r="BI26" s="641"/>
      <c r="BJ26" s="641"/>
      <c r="BK26" s="641"/>
      <c r="BL26" s="641"/>
      <c r="BM26" s="641"/>
      <c r="BN26" s="642"/>
      <c r="BO26" s="677" t="s">
        <v>271</v>
      </c>
      <c r="BP26" s="677"/>
      <c r="BQ26" s="677"/>
      <c r="BR26" s="677"/>
      <c r="BS26" s="646" t="s">
        <v>140</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23035624</v>
      </c>
      <c r="CS26" s="641"/>
      <c r="CT26" s="641"/>
      <c r="CU26" s="641"/>
      <c r="CV26" s="641"/>
      <c r="CW26" s="641"/>
      <c r="CX26" s="641"/>
      <c r="CY26" s="642"/>
      <c r="CZ26" s="643">
        <v>10.9</v>
      </c>
      <c r="DA26" s="661"/>
      <c r="DB26" s="661"/>
      <c r="DC26" s="662"/>
      <c r="DD26" s="646">
        <v>20639540</v>
      </c>
      <c r="DE26" s="641"/>
      <c r="DF26" s="641"/>
      <c r="DG26" s="641"/>
      <c r="DH26" s="641"/>
      <c r="DI26" s="641"/>
      <c r="DJ26" s="641"/>
      <c r="DK26" s="642"/>
      <c r="DL26" s="646" t="s">
        <v>242</v>
      </c>
      <c r="DM26" s="641"/>
      <c r="DN26" s="641"/>
      <c r="DO26" s="641"/>
      <c r="DP26" s="641"/>
      <c r="DQ26" s="641"/>
      <c r="DR26" s="641"/>
      <c r="DS26" s="641"/>
      <c r="DT26" s="641"/>
      <c r="DU26" s="641"/>
      <c r="DV26" s="642"/>
      <c r="DW26" s="643" t="s">
        <v>242</v>
      </c>
      <c r="DX26" s="661"/>
      <c r="DY26" s="661"/>
      <c r="DZ26" s="661"/>
      <c r="EA26" s="661"/>
      <c r="EB26" s="661"/>
      <c r="EC26" s="676"/>
    </row>
    <row r="27" spans="2:133" ht="11.25" customHeight="1" x14ac:dyDescent="0.2">
      <c r="B27" s="637" t="s">
        <v>302</v>
      </c>
      <c r="C27" s="638"/>
      <c r="D27" s="638"/>
      <c r="E27" s="638"/>
      <c r="F27" s="638"/>
      <c r="G27" s="638"/>
      <c r="H27" s="638"/>
      <c r="I27" s="638"/>
      <c r="J27" s="638"/>
      <c r="K27" s="638"/>
      <c r="L27" s="638"/>
      <c r="M27" s="638"/>
      <c r="N27" s="638"/>
      <c r="O27" s="638"/>
      <c r="P27" s="638"/>
      <c r="Q27" s="639"/>
      <c r="R27" s="640">
        <v>95159</v>
      </c>
      <c r="S27" s="641"/>
      <c r="T27" s="641"/>
      <c r="U27" s="641"/>
      <c r="V27" s="641"/>
      <c r="W27" s="641"/>
      <c r="X27" s="641"/>
      <c r="Y27" s="642"/>
      <c r="Z27" s="677">
        <v>0</v>
      </c>
      <c r="AA27" s="677"/>
      <c r="AB27" s="677"/>
      <c r="AC27" s="677"/>
      <c r="AD27" s="678">
        <v>95159</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97797976</v>
      </c>
      <c r="BH27" s="641"/>
      <c r="BI27" s="641"/>
      <c r="BJ27" s="641"/>
      <c r="BK27" s="641"/>
      <c r="BL27" s="641"/>
      <c r="BM27" s="641"/>
      <c r="BN27" s="642"/>
      <c r="BO27" s="677">
        <v>100</v>
      </c>
      <c r="BP27" s="677"/>
      <c r="BQ27" s="677"/>
      <c r="BR27" s="677"/>
      <c r="BS27" s="646">
        <v>1512999</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53511232</v>
      </c>
      <c r="CS27" s="659"/>
      <c r="CT27" s="659"/>
      <c r="CU27" s="659"/>
      <c r="CV27" s="659"/>
      <c r="CW27" s="659"/>
      <c r="CX27" s="659"/>
      <c r="CY27" s="660"/>
      <c r="CZ27" s="643">
        <v>25.4</v>
      </c>
      <c r="DA27" s="661"/>
      <c r="DB27" s="661"/>
      <c r="DC27" s="662"/>
      <c r="DD27" s="646">
        <v>17826396</v>
      </c>
      <c r="DE27" s="659"/>
      <c r="DF27" s="659"/>
      <c r="DG27" s="659"/>
      <c r="DH27" s="659"/>
      <c r="DI27" s="659"/>
      <c r="DJ27" s="659"/>
      <c r="DK27" s="660"/>
      <c r="DL27" s="646">
        <v>17443392</v>
      </c>
      <c r="DM27" s="659"/>
      <c r="DN27" s="659"/>
      <c r="DO27" s="659"/>
      <c r="DP27" s="659"/>
      <c r="DQ27" s="659"/>
      <c r="DR27" s="659"/>
      <c r="DS27" s="659"/>
      <c r="DT27" s="659"/>
      <c r="DU27" s="659"/>
      <c r="DV27" s="660"/>
      <c r="DW27" s="643">
        <v>14</v>
      </c>
      <c r="DX27" s="661"/>
      <c r="DY27" s="661"/>
      <c r="DZ27" s="661"/>
      <c r="EA27" s="661"/>
      <c r="EB27" s="661"/>
      <c r="EC27" s="676"/>
    </row>
    <row r="28" spans="2:133" ht="11.25" customHeight="1" x14ac:dyDescent="0.2">
      <c r="B28" s="637" t="s">
        <v>305</v>
      </c>
      <c r="C28" s="638"/>
      <c r="D28" s="638"/>
      <c r="E28" s="638"/>
      <c r="F28" s="638"/>
      <c r="G28" s="638"/>
      <c r="H28" s="638"/>
      <c r="I28" s="638"/>
      <c r="J28" s="638"/>
      <c r="K28" s="638"/>
      <c r="L28" s="638"/>
      <c r="M28" s="638"/>
      <c r="N28" s="638"/>
      <c r="O28" s="638"/>
      <c r="P28" s="638"/>
      <c r="Q28" s="639"/>
      <c r="R28" s="640">
        <v>1439549</v>
      </c>
      <c r="S28" s="641"/>
      <c r="T28" s="641"/>
      <c r="U28" s="641"/>
      <c r="V28" s="641"/>
      <c r="W28" s="641"/>
      <c r="X28" s="641"/>
      <c r="Y28" s="642"/>
      <c r="Z28" s="677">
        <v>0.7</v>
      </c>
      <c r="AA28" s="677"/>
      <c r="AB28" s="677"/>
      <c r="AC28" s="677"/>
      <c r="AD28" s="678" t="s">
        <v>271</v>
      </c>
      <c r="AE28" s="678"/>
      <c r="AF28" s="678"/>
      <c r="AG28" s="678"/>
      <c r="AH28" s="678"/>
      <c r="AI28" s="678"/>
      <c r="AJ28" s="678"/>
      <c r="AK28" s="678"/>
      <c r="AL28" s="643" t="s">
        <v>139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20593014</v>
      </c>
      <c r="CS28" s="641"/>
      <c r="CT28" s="641"/>
      <c r="CU28" s="641"/>
      <c r="CV28" s="641"/>
      <c r="CW28" s="641"/>
      <c r="CX28" s="641"/>
      <c r="CY28" s="642"/>
      <c r="CZ28" s="643">
        <v>9.8000000000000007</v>
      </c>
      <c r="DA28" s="661"/>
      <c r="DB28" s="661"/>
      <c r="DC28" s="662"/>
      <c r="DD28" s="646">
        <v>19879924</v>
      </c>
      <c r="DE28" s="641"/>
      <c r="DF28" s="641"/>
      <c r="DG28" s="641"/>
      <c r="DH28" s="641"/>
      <c r="DI28" s="641"/>
      <c r="DJ28" s="641"/>
      <c r="DK28" s="642"/>
      <c r="DL28" s="646">
        <v>19487024</v>
      </c>
      <c r="DM28" s="641"/>
      <c r="DN28" s="641"/>
      <c r="DO28" s="641"/>
      <c r="DP28" s="641"/>
      <c r="DQ28" s="641"/>
      <c r="DR28" s="641"/>
      <c r="DS28" s="641"/>
      <c r="DT28" s="641"/>
      <c r="DU28" s="641"/>
      <c r="DV28" s="642"/>
      <c r="DW28" s="643">
        <v>15.7</v>
      </c>
      <c r="DX28" s="661"/>
      <c r="DY28" s="661"/>
      <c r="DZ28" s="661"/>
      <c r="EA28" s="661"/>
      <c r="EB28" s="661"/>
      <c r="EC28" s="676"/>
    </row>
    <row r="29" spans="2:133" ht="11.25" customHeight="1" x14ac:dyDescent="0.2">
      <c r="B29" s="637" t="s">
        <v>307</v>
      </c>
      <c r="C29" s="638"/>
      <c r="D29" s="638"/>
      <c r="E29" s="638"/>
      <c r="F29" s="638"/>
      <c r="G29" s="638"/>
      <c r="H29" s="638"/>
      <c r="I29" s="638"/>
      <c r="J29" s="638"/>
      <c r="K29" s="638"/>
      <c r="L29" s="638"/>
      <c r="M29" s="638"/>
      <c r="N29" s="638"/>
      <c r="O29" s="638"/>
      <c r="P29" s="638"/>
      <c r="Q29" s="639"/>
      <c r="R29" s="640">
        <v>6156645</v>
      </c>
      <c r="S29" s="641"/>
      <c r="T29" s="641"/>
      <c r="U29" s="641"/>
      <c r="V29" s="641"/>
      <c r="W29" s="641"/>
      <c r="X29" s="641"/>
      <c r="Y29" s="642"/>
      <c r="Z29" s="677">
        <v>2.8</v>
      </c>
      <c r="AA29" s="677"/>
      <c r="AB29" s="677"/>
      <c r="AC29" s="677"/>
      <c r="AD29" s="678">
        <v>933963</v>
      </c>
      <c r="AE29" s="678"/>
      <c r="AF29" s="678"/>
      <c r="AG29" s="678"/>
      <c r="AH29" s="678"/>
      <c r="AI29" s="678"/>
      <c r="AJ29" s="678"/>
      <c r="AK29" s="678"/>
      <c r="AL29" s="643">
        <v>0.8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20591327</v>
      </c>
      <c r="CS29" s="659"/>
      <c r="CT29" s="659"/>
      <c r="CU29" s="659"/>
      <c r="CV29" s="659"/>
      <c r="CW29" s="659"/>
      <c r="CX29" s="659"/>
      <c r="CY29" s="660"/>
      <c r="CZ29" s="643">
        <v>9.8000000000000007</v>
      </c>
      <c r="DA29" s="661"/>
      <c r="DB29" s="661"/>
      <c r="DC29" s="662"/>
      <c r="DD29" s="646">
        <v>19878237</v>
      </c>
      <c r="DE29" s="659"/>
      <c r="DF29" s="659"/>
      <c r="DG29" s="659"/>
      <c r="DH29" s="659"/>
      <c r="DI29" s="659"/>
      <c r="DJ29" s="659"/>
      <c r="DK29" s="660"/>
      <c r="DL29" s="646">
        <v>19485337</v>
      </c>
      <c r="DM29" s="659"/>
      <c r="DN29" s="659"/>
      <c r="DO29" s="659"/>
      <c r="DP29" s="659"/>
      <c r="DQ29" s="659"/>
      <c r="DR29" s="659"/>
      <c r="DS29" s="659"/>
      <c r="DT29" s="659"/>
      <c r="DU29" s="659"/>
      <c r="DV29" s="660"/>
      <c r="DW29" s="643">
        <v>15.7</v>
      </c>
      <c r="DX29" s="661"/>
      <c r="DY29" s="661"/>
      <c r="DZ29" s="661"/>
      <c r="EA29" s="661"/>
      <c r="EB29" s="661"/>
      <c r="EC29" s="676"/>
    </row>
    <row r="30" spans="2:133" ht="11.25" customHeight="1" x14ac:dyDescent="0.2">
      <c r="B30" s="637" t="s">
        <v>310</v>
      </c>
      <c r="C30" s="638"/>
      <c r="D30" s="638"/>
      <c r="E30" s="638"/>
      <c r="F30" s="638"/>
      <c r="G30" s="638"/>
      <c r="H30" s="638"/>
      <c r="I30" s="638"/>
      <c r="J30" s="638"/>
      <c r="K30" s="638"/>
      <c r="L30" s="638"/>
      <c r="M30" s="638"/>
      <c r="N30" s="638"/>
      <c r="O30" s="638"/>
      <c r="P30" s="638"/>
      <c r="Q30" s="639"/>
      <c r="R30" s="640">
        <v>1106195</v>
      </c>
      <c r="S30" s="641"/>
      <c r="T30" s="641"/>
      <c r="U30" s="641"/>
      <c r="V30" s="641"/>
      <c r="W30" s="641"/>
      <c r="X30" s="641"/>
      <c r="Y30" s="642"/>
      <c r="Z30" s="677">
        <v>0.5</v>
      </c>
      <c r="AA30" s="677"/>
      <c r="AB30" s="677"/>
      <c r="AC30" s="677"/>
      <c r="AD30" s="678" t="s">
        <v>242</v>
      </c>
      <c r="AE30" s="678"/>
      <c r="AF30" s="678"/>
      <c r="AG30" s="678"/>
      <c r="AH30" s="678"/>
      <c r="AI30" s="678"/>
      <c r="AJ30" s="678"/>
      <c r="AK30" s="678"/>
      <c r="AL30" s="643" t="s">
        <v>242</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19162122</v>
      </c>
      <c r="CS30" s="641"/>
      <c r="CT30" s="641"/>
      <c r="CU30" s="641"/>
      <c r="CV30" s="641"/>
      <c r="CW30" s="641"/>
      <c r="CX30" s="641"/>
      <c r="CY30" s="642"/>
      <c r="CZ30" s="643">
        <v>9.1</v>
      </c>
      <c r="DA30" s="661"/>
      <c r="DB30" s="661"/>
      <c r="DC30" s="662"/>
      <c r="DD30" s="646">
        <v>18540071</v>
      </c>
      <c r="DE30" s="641"/>
      <c r="DF30" s="641"/>
      <c r="DG30" s="641"/>
      <c r="DH30" s="641"/>
      <c r="DI30" s="641"/>
      <c r="DJ30" s="641"/>
      <c r="DK30" s="642"/>
      <c r="DL30" s="646">
        <v>18147171</v>
      </c>
      <c r="DM30" s="641"/>
      <c r="DN30" s="641"/>
      <c r="DO30" s="641"/>
      <c r="DP30" s="641"/>
      <c r="DQ30" s="641"/>
      <c r="DR30" s="641"/>
      <c r="DS30" s="641"/>
      <c r="DT30" s="641"/>
      <c r="DU30" s="641"/>
      <c r="DV30" s="642"/>
      <c r="DW30" s="643">
        <v>14.6</v>
      </c>
      <c r="DX30" s="661"/>
      <c r="DY30" s="661"/>
      <c r="DZ30" s="661"/>
      <c r="EA30" s="661"/>
      <c r="EB30" s="661"/>
      <c r="EC30" s="676"/>
    </row>
    <row r="31" spans="2:133" ht="11.25" customHeight="1" x14ac:dyDescent="0.2">
      <c r="B31" s="637" t="s">
        <v>314</v>
      </c>
      <c r="C31" s="638"/>
      <c r="D31" s="638"/>
      <c r="E31" s="638"/>
      <c r="F31" s="638"/>
      <c r="G31" s="638"/>
      <c r="H31" s="638"/>
      <c r="I31" s="638"/>
      <c r="J31" s="638"/>
      <c r="K31" s="638"/>
      <c r="L31" s="638"/>
      <c r="M31" s="638"/>
      <c r="N31" s="638"/>
      <c r="O31" s="638"/>
      <c r="P31" s="638"/>
      <c r="Q31" s="639"/>
      <c r="R31" s="640">
        <v>36330566</v>
      </c>
      <c r="S31" s="641"/>
      <c r="T31" s="641"/>
      <c r="U31" s="641"/>
      <c r="V31" s="641"/>
      <c r="W31" s="641"/>
      <c r="X31" s="641"/>
      <c r="Y31" s="642"/>
      <c r="Z31" s="677">
        <v>16.5</v>
      </c>
      <c r="AA31" s="677"/>
      <c r="AB31" s="677"/>
      <c r="AC31" s="677"/>
      <c r="AD31" s="678" t="s">
        <v>139</v>
      </c>
      <c r="AE31" s="678"/>
      <c r="AF31" s="678"/>
      <c r="AG31" s="678"/>
      <c r="AH31" s="678"/>
      <c r="AI31" s="678"/>
      <c r="AJ31" s="678"/>
      <c r="AK31" s="678"/>
      <c r="AL31" s="643" t="s">
        <v>242</v>
      </c>
      <c r="AM31" s="644"/>
      <c r="AN31" s="644"/>
      <c r="AO31" s="679"/>
      <c r="AP31" s="716" t="s">
        <v>315</v>
      </c>
      <c r="AQ31" s="717"/>
      <c r="AR31" s="717"/>
      <c r="AS31" s="717"/>
      <c r="AT31" s="722" t="s">
        <v>316</v>
      </c>
      <c r="AU31" s="231"/>
      <c r="AV31" s="231"/>
      <c r="AW31" s="231"/>
      <c r="AX31" s="706" t="s">
        <v>190</v>
      </c>
      <c r="AY31" s="707"/>
      <c r="AZ31" s="707"/>
      <c r="BA31" s="707"/>
      <c r="BB31" s="707"/>
      <c r="BC31" s="707"/>
      <c r="BD31" s="707"/>
      <c r="BE31" s="707"/>
      <c r="BF31" s="708"/>
      <c r="BG31" s="709">
        <v>99.2</v>
      </c>
      <c r="BH31" s="710"/>
      <c r="BI31" s="710"/>
      <c r="BJ31" s="710"/>
      <c r="BK31" s="710"/>
      <c r="BL31" s="710"/>
      <c r="BM31" s="711">
        <v>97.1</v>
      </c>
      <c r="BN31" s="710"/>
      <c r="BO31" s="710"/>
      <c r="BP31" s="710"/>
      <c r="BQ31" s="712"/>
      <c r="BR31" s="709">
        <v>99.2</v>
      </c>
      <c r="BS31" s="710"/>
      <c r="BT31" s="710"/>
      <c r="BU31" s="710"/>
      <c r="BV31" s="710"/>
      <c r="BW31" s="710"/>
      <c r="BX31" s="711">
        <v>96.7</v>
      </c>
      <c r="BY31" s="710"/>
      <c r="BZ31" s="710"/>
      <c r="CA31" s="710"/>
      <c r="CB31" s="712"/>
      <c r="CD31" s="727"/>
      <c r="CE31" s="728"/>
      <c r="CF31" s="673" t="s">
        <v>317</v>
      </c>
      <c r="CG31" s="674"/>
      <c r="CH31" s="674"/>
      <c r="CI31" s="674"/>
      <c r="CJ31" s="674"/>
      <c r="CK31" s="674"/>
      <c r="CL31" s="674"/>
      <c r="CM31" s="674"/>
      <c r="CN31" s="674"/>
      <c r="CO31" s="674"/>
      <c r="CP31" s="674"/>
      <c r="CQ31" s="675"/>
      <c r="CR31" s="640">
        <v>1429205</v>
      </c>
      <c r="CS31" s="659"/>
      <c r="CT31" s="659"/>
      <c r="CU31" s="659"/>
      <c r="CV31" s="659"/>
      <c r="CW31" s="659"/>
      <c r="CX31" s="659"/>
      <c r="CY31" s="660"/>
      <c r="CZ31" s="643">
        <v>0.7</v>
      </c>
      <c r="DA31" s="661"/>
      <c r="DB31" s="661"/>
      <c r="DC31" s="662"/>
      <c r="DD31" s="646">
        <v>1338166</v>
      </c>
      <c r="DE31" s="659"/>
      <c r="DF31" s="659"/>
      <c r="DG31" s="659"/>
      <c r="DH31" s="659"/>
      <c r="DI31" s="659"/>
      <c r="DJ31" s="659"/>
      <c r="DK31" s="660"/>
      <c r="DL31" s="646">
        <v>1338166</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2">
      <c r="B32" s="731" t="s">
        <v>318</v>
      </c>
      <c r="C32" s="732"/>
      <c r="D32" s="732"/>
      <c r="E32" s="732"/>
      <c r="F32" s="732"/>
      <c r="G32" s="732"/>
      <c r="H32" s="732"/>
      <c r="I32" s="732"/>
      <c r="J32" s="732"/>
      <c r="K32" s="732"/>
      <c r="L32" s="732"/>
      <c r="M32" s="732"/>
      <c r="N32" s="732"/>
      <c r="O32" s="732"/>
      <c r="P32" s="732"/>
      <c r="Q32" s="733"/>
      <c r="R32" s="640">
        <v>6984</v>
      </c>
      <c r="S32" s="641"/>
      <c r="T32" s="641"/>
      <c r="U32" s="641"/>
      <c r="V32" s="641"/>
      <c r="W32" s="641"/>
      <c r="X32" s="641"/>
      <c r="Y32" s="642"/>
      <c r="Z32" s="677">
        <v>0</v>
      </c>
      <c r="AA32" s="677"/>
      <c r="AB32" s="677"/>
      <c r="AC32" s="677"/>
      <c r="AD32" s="678">
        <v>6984</v>
      </c>
      <c r="AE32" s="678"/>
      <c r="AF32" s="678"/>
      <c r="AG32" s="678"/>
      <c r="AH32" s="678"/>
      <c r="AI32" s="678"/>
      <c r="AJ32" s="678"/>
      <c r="AK32" s="678"/>
      <c r="AL32" s="643">
        <v>0</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99</v>
      </c>
      <c r="BH32" s="659"/>
      <c r="BI32" s="659"/>
      <c r="BJ32" s="659"/>
      <c r="BK32" s="659"/>
      <c r="BL32" s="659"/>
      <c r="BM32" s="644">
        <v>96.9</v>
      </c>
      <c r="BN32" s="705"/>
      <c r="BO32" s="705"/>
      <c r="BP32" s="705"/>
      <c r="BQ32" s="683"/>
      <c r="BR32" s="713">
        <v>99</v>
      </c>
      <c r="BS32" s="659"/>
      <c r="BT32" s="659"/>
      <c r="BU32" s="659"/>
      <c r="BV32" s="659"/>
      <c r="BW32" s="659"/>
      <c r="BX32" s="644">
        <v>96.6</v>
      </c>
      <c r="BY32" s="705"/>
      <c r="BZ32" s="705"/>
      <c r="CA32" s="705"/>
      <c r="CB32" s="683"/>
      <c r="CD32" s="729"/>
      <c r="CE32" s="730"/>
      <c r="CF32" s="673" t="s">
        <v>321</v>
      </c>
      <c r="CG32" s="674"/>
      <c r="CH32" s="674"/>
      <c r="CI32" s="674"/>
      <c r="CJ32" s="674"/>
      <c r="CK32" s="674"/>
      <c r="CL32" s="674"/>
      <c r="CM32" s="674"/>
      <c r="CN32" s="674"/>
      <c r="CO32" s="674"/>
      <c r="CP32" s="674"/>
      <c r="CQ32" s="675"/>
      <c r="CR32" s="640">
        <v>1687</v>
      </c>
      <c r="CS32" s="641"/>
      <c r="CT32" s="641"/>
      <c r="CU32" s="641"/>
      <c r="CV32" s="641"/>
      <c r="CW32" s="641"/>
      <c r="CX32" s="641"/>
      <c r="CY32" s="642"/>
      <c r="CZ32" s="643">
        <v>0</v>
      </c>
      <c r="DA32" s="661"/>
      <c r="DB32" s="661"/>
      <c r="DC32" s="662"/>
      <c r="DD32" s="646">
        <v>1687</v>
      </c>
      <c r="DE32" s="641"/>
      <c r="DF32" s="641"/>
      <c r="DG32" s="641"/>
      <c r="DH32" s="641"/>
      <c r="DI32" s="641"/>
      <c r="DJ32" s="641"/>
      <c r="DK32" s="642"/>
      <c r="DL32" s="646">
        <v>1687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322</v>
      </c>
      <c r="C33" s="638"/>
      <c r="D33" s="638"/>
      <c r="E33" s="638"/>
      <c r="F33" s="638"/>
      <c r="G33" s="638"/>
      <c r="H33" s="638"/>
      <c r="I33" s="638"/>
      <c r="J33" s="638"/>
      <c r="K33" s="638"/>
      <c r="L33" s="638"/>
      <c r="M33" s="638"/>
      <c r="N33" s="638"/>
      <c r="O33" s="638"/>
      <c r="P33" s="638"/>
      <c r="Q33" s="639"/>
      <c r="R33" s="640">
        <v>13112918</v>
      </c>
      <c r="S33" s="641"/>
      <c r="T33" s="641"/>
      <c r="U33" s="641"/>
      <c r="V33" s="641"/>
      <c r="W33" s="641"/>
      <c r="X33" s="641"/>
      <c r="Y33" s="642"/>
      <c r="Z33" s="677">
        <v>6</v>
      </c>
      <c r="AA33" s="677"/>
      <c r="AB33" s="677"/>
      <c r="AC33" s="677"/>
      <c r="AD33" s="678" t="s">
        <v>140</v>
      </c>
      <c r="AE33" s="678"/>
      <c r="AF33" s="678"/>
      <c r="AG33" s="678"/>
      <c r="AH33" s="678"/>
      <c r="AI33" s="678"/>
      <c r="AJ33" s="678"/>
      <c r="AK33" s="678"/>
      <c r="AL33" s="643" t="s">
        <v>139</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99.2</v>
      </c>
      <c r="BH33" s="625"/>
      <c r="BI33" s="625"/>
      <c r="BJ33" s="625"/>
      <c r="BK33" s="625"/>
      <c r="BL33" s="625"/>
      <c r="BM33" s="668">
        <v>96.8</v>
      </c>
      <c r="BN33" s="625"/>
      <c r="BO33" s="625"/>
      <c r="BP33" s="625"/>
      <c r="BQ33" s="689"/>
      <c r="BR33" s="704">
        <v>99.2</v>
      </c>
      <c r="BS33" s="625"/>
      <c r="BT33" s="625"/>
      <c r="BU33" s="625"/>
      <c r="BV33" s="625"/>
      <c r="BW33" s="625"/>
      <c r="BX33" s="668">
        <v>96.3</v>
      </c>
      <c r="BY33" s="625"/>
      <c r="BZ33" s="625"/>
      <c r="CA33" s="625"/>
      <c r="CB33" s="689"/>
      <c r="CD33" s="673" t="s">
        <v>324</v>
      </c>
      <c r="CE33" s="674"/>
      <c r="CF33" s="674"/>
      <c r="CG33" s="674"/>
      <c r="CH33" s="674"/>
      <c r="CI33" s="674"/>
      <c r="CJ33" s="674"/>
      <c r="CK33" s="674"/>
      <c r="CL33" s="674"/>
      <c r="CM33" s="674"/>
      <c r="CN33" s="674"/>
      <c r="CO33" s="674"/>
      <c r="CP33" s="674"/>
      <c r="CQ33" s="675"/>
      <c r="CR33" s="640">
        <v>64528362</v>
      </c>
      <c r="CS33" s="659"/>
      <c r="CT33" s="659"/>
      <c r="CU33" s="659"/>
      <c r="CV33" s="659"/>
      <c r="CW33" s="659"/>
      <c r="CX33" s="659"/>
      <c r="CY33" s="660"/>
      <c r="CZ33" s="643">
        <v>30.6</v>
      </c>
      <c r="DA33" s="661"/>
      <c r="DB33" s="661"/>
      <c r="DC33" s="662"/>
      <c r="DD33" s="646">
        <v>51559893</v>
      </c>
      <c r="DE33" s="659"/>
      <c r="DF33" s="659"/>
      <c r="DG33" s="659"/>
      <c r="DH33" s="659"/>
      <c r="DI33" s="659"/>
      <c r="DJ33" s="659"/>
      <c r="DK33" s="660"/>
      <c r="DL33" s="646">
        <v>41455178</v>
      </c>
      <c r="DM33" s="659"/>
      <c r="DN33" s="659"/>
      <c r="DO33" s="659"/>
      <c r="DP33" s="659"/>
      <c r="DQ33" s="659"/>
      <c r="DR33" s="659"/>
      <c r="DS33" s="659"/>
      <c r="DT33" s="659"/>
      <c r="DU33" s="659"/>
      <c r="DV33" s="660"/>
      <c r="DW33" s="643">
        <v>33.299999999999997</v>
      </c>
      <c r="DX33" s="661"/>
      <c r="DY33" s="661"/>
      <c r="DZ33" s="661"/>
      <c r="EA33" s="661"/>
      <c r="EB33" s="661"/>
      <c r="EC33" s="676"/>
    </row>
    <row r="34" spans="2:133" ht="11.25" customHeight="1" x14ac:dyDescent="0.2">
      <c r="B34" s="637" t="s">
        <v>325</v>
      </c>
      <c r="C34" s="638"/>
      <c r="D34" s="638"/>
      <c r="E34" s="638"/>
      <c r="F34" s="638"/>
      <c r="G34" s="638"/>
      <c r="H34" s="638"/>
      <c r="I34" s="638"/>
      <c r="J34" s="638"/>
      <c r="K34" s="638"/>
      <c r="L34" s="638"/>
      <c r="M34" s="638"/>
      <c r="N34" s="638"/>
      <c r="O34" s="638"/>
      <c r="P34" s="638"/>
      <c r="Q34" s="639"/>
      <c r="R34" s="640">
        <v>876593</v>
      </c>
      <c r="S34" s="641"/>
      <c r="T34" s="641"/>
      <c r="U34" s="641"/>
      <c r="V34" s="641"/>
      <c r="W34" s="641"/>
      <c r="X34" s="641"/>
      <c r="Y34" s="642"/>
      <c r="Z34" s="677">
        <v>0.4</v>
      </c>
      <c r="AA34" s="677"/>
      <c r="AB34" s="677"/>
      <c r="AC34" s="677"/>
      <c r="AD34" s="678">
        <v>108795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25910394</v>
      </c>
      <c r="CS34" s="641"/>
      <c r="CT34" s="641"/>
      <c r="CU34" s="641"/>
      <c r="CV34" s="641"/>
      <c r="CW34" s="641"/>
      <c r="CX34" s="641"/>
      <c r="CY34" s="642"/>
      <c r="CZ34" s="643">
        <v>12.3</v>
      </c>
      <c r="DA34" s="661"/>
      <c r="DB34" s="661"/>
      <c r="DC34" s="662"/>
      <c r="DD34" s="646">
        <v>20189524</v>
      </c>
      <c r="DE34" s="641"/>
      <c r="DF34" s="641"/>
      <c r="DG34" s="641"/>
      <c r="DH34" s="641"/>
      <c r="DI34" s="641"/>
      <c r="DJ34" s="641"/>
      <c r="DK34" s="642"/>
      <c r="DL34" s="646">
        <v>18362359</v>
      </c>
      <c r="DM34" s="641"/>
      <c r="DN34" s="641"/>
      <c r="DO34" s="641"/>
      <c r="DP34" s="641"/>
      <c r="DQ34" s="641"/>
      <c r="DR34" s="641"/>
      <c r="DS34" s="641"/>
      <c r="DT34" s="641"/>
      <c r="DU34" s="641"/>
      <c r="DV34" s="642"/>
      <c r="DW34" s="643">
        <v>14.7</v>
      </c>
      <c r="DX34" s="661"/>
      <c r="DY34" s="661"/>
      <c r="DZ34" s="661"/>
      <c r="EA34" s="661"/>
      <c r="EB34" s="661"/>
      <c r="EC34" s="676"/>
    </row>
    <row r="35" spans="2:133" ht="11.25" customHeight="1" x14ac:dyDescent="0.2">
      <c r="B35" s="637" t="s">
        <v>327</v>
      </c>
      <c r="C35" s="638"/>
      <c r="D35" s="638"/>
      <c r="E35" s="638"/>
      <c r="F35" s="638"/>
      <c r="G35" s="638"/>
      <c r="H35" s="638"/>
      <c r="I35" s="638"/>
      <c r="J35" s="638"/>
      <c r="K35" s="638"/>
      <c r="L35" s="638"/>
      <c r="M35" s="638"/>
      <c r="N35" s="638"/>
      <c r="O35" s="638"/>
      <c r="P35" s="638"/>
      <c r="Q35" s="639"/>
      <c r="R35" s="640">
        <v>145257</v>
      </c>
      <c r="S35" s="641"/>
      <c r="T35" s="641"/>
      <c r="U35" s="641"/>
      <c r="V35" s="641"/>
      <c r="W35" s="641"/>
      <c r="X35" s="641"/>
      <c r="Y35" s="642"/>
      <c r="Z35" s="677">
        <v>0.1</v>
      </c>
      <c r="AA35" s="677"/>
      <c r="AB35" s="677"/>
      <c r="AC35" s="677"/>
      <c r="AD35" s="678" t="s">
        <v>242</v>
      </c>
      <c r="AE35" s="678"/>
      <c r="AF35" s="678"/>
      <c r="AG35" s="678"/>
      <c r="AH35" s="678"/>
      <c r="AI35" s="678"/>
      <c r="AJ35" s="678"/>
      <c r="AK35" s="678"/>
      <c r="AL35" s="643" t="s">
        <v>140</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1319485</v>
      </c>
      <c r="CS35" s="659"/>
      <c r="CT35" s="659"/>
      <c r="CU35" s="659"/>
      <c r="CV35" s="659"/>
      <c r="CW35" s="659"/>
      <c r="CX35" s="659"/>
      <c r="CY35" s="660"/>
      <c r="CZ35" s="643">
        <v>0.6</v>
      </c>
      <c r="DA35" s="661"/>
      <c r="DB35" s="661"/>
      <c r="DC35" s="662"/>
      <c r="DD35" s="646">
        <v>983112</v>
      </c>
      <c r="DE35" s="659"/>
      <c r="DF35" s="659"/>
      <c r="DG35" s="659"/>
      <c r="DH35" s="659"/>
      <c r="DI35" s="659"/>
      <c r="DJ35" s="659"/>
      <c r="DK35" s="660"/>
      <c r="DL35" s="646">
        <v>983112</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2">
      <c r="B36" s="637" t="s">
        <v>331</v>
      </c>
      <c r="C36" s="638"/>
      <c r="D36" s="638"/>
      <c r="E36" s="638"/>
      <c r="F36" s="638"/>
      <c r="G36" s="638"/>
      <c r="H36" s="638"/>
      <c r="I36" s="638"/>
      <c r="J36" s="638"/>
      <c r="K36" s="638"/>
      <c r="L36" s="638"/>
      <c r="M36" s="638"/>
      <c r="N36" s="638"/>
      <c r="O36" s="638"/>
      <c r="P36" s="638"/>
      <c r="Q36" s="639"/>
      <c r="R36" s="640">
        <v>1829193</v>
      </c>
      <c r="S36" s="641"/>
      <c r="T36" s="641"/>
      <c r="U36" s="641"/>
      <c r="V36" s="641"/>
      <c r="W36" s="641"/>
      <c r="X36" s="641"/>
      <c r="Y36" s="642"/>
      <c r="Z36" s="677">
        <v>0.8</v>
      </c>
      <c r="AA36" s="677"/>
      <c r="AB36" s="677"/>
      <c r="AC36" s="677"/>
      <c r="AD36" s="678" t="s">
        <v>242</v>
      </c>
      <c r="AE36" s="678"/>
      <c r="AF36" s="678"/>
      <c r="AG36" s="678"/>
      <c r="AH36" s="678"/>
      <c r="AI36" s="678"/>
      <c r="AJ36" s="678"/>
      <c r="AK36" s="678"/>
      <c r="AL36" s="643" t="s">
        <v>140</v>
      </c>
      <c r="AM36" s="644"/>
      <c r="AN36" s="644"/>
      <c r="AO36" s="679"/>
      <c r="AP36" s="235"/>
      <c r="AQ36" s="692" t="s">
        <v>332</v>
      </c>
      <c r="AR36" s="693"/>
      <c r="AS36" s="693"/>
      <c r="AT36" s="693"/>
      <c r="AU36" s="693"/>
      <c r="AV36" s="693"/>
      <c r="AW36" s="693"/>
      <c r="AX36" s="693"/>
      <c r="AY36" s="694"/>
      <c r="AZ36" s="695">
        <v>28823119</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464836</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11272470</v>
      </c>
      <c r="CS36" s="641"/>
      <c r="CT36" s="641"/>
      <c r="CU36" s="641"/>
      <c r="CV36" s="641"/>
      <c r="CW36" s="641"/>
      <c r="CX36" s="641"/>
      <c r="CY36" s="642"/>
      <c r="CZ36" s="643">
        <v>5.4</v>
      </c>
      <c r="DA36" s="661"/>
      <c r="DB36" s="661"/>
      <c r="DC36" s="662"/>
      <c r="DD36" s="646">
        <v>10173935</v>
      </c>
      <c r="DE36" s="641"/>
      <c r="DF36" s="641"/>
      <c r="DG36" s="641"/>
      <c r="DH36" s="641"/>
      <c r="DI36" s="641"/>
      <c r="DJ36" s="641"/>
      <c r="DK36" s="642"/>
      <c r="DL36" s="646">
        <v>8799989</v>
      </c>
      <c r="DM36" s="641"/>
      <c r="DN36" s="641"/>
      <c r="DO36" s="641"/>
      <c r="DP36" s="641"/>
      <c r="DQ36" s="641"/>
      <c r="DR36" s="641"/>
      <c r="DS36" s="641"/>
      <c r="DT36" s="641"/>
      <c r="DU36" s="641"/>
      <c r="DV36" s="642"/>
      <c r="DW36" s="643">
        <v>7.1</v>
      </c>
      <c r="DX36" s="661"/>
      <c r="DY36" s="661"/>
      <c r="DZ36" s="661"/>
      <c r="EA36" s="661"/>
      <c r="EB36" s="661"/>
      <c r="EC36" s="676"/>
    </row>
    <row r="37" spans="2:133" ht="11.25" customHeight="1" x14ac:dyDescent="0.2">
      <c r="B37" s="637" t="s">
        <v>335</v>
      </c>
      <c r="C37" s="638"/>
      <c r="D37" s="638"/>
      <c r="E37" s="638"/>
      <c r="F37" s="638"/>
      <c r="G37" s="638"/>
      <c r="H37" s="638"/>
      <c r="I37" s="638"/>
      <c r="J37" s="638"/>
      <c r="K37" s="638"/>
      <c r="L37" s="638"/>
      <c r="M37" s="638"/>
      <c r="N37" s="638"/>
      <c r="O37" s="638"/>
      <c r="P37" s="638"/>
      <c r="Q37" s="639"/>
      <c r="R37" s="640">
        <v>9513814</v>
      </c>
      <c r="S37" s="641"/>
      <c r="T37" s="641"/>
      <c r="U37" s="641"/>
      <c r="V37" s="641"/>
      <c r="W37" s="641"/>
      <c r="X37" s="641"/>
      <c r="Y37" s="642"/>
      <c r="Z37" s="677">
        <v>4.3</v>
      </c>
      <c r="AA37" s="677"/>
      <c r="AB37" s="677"/>
      <c r="AC37" s="677"/>
      <c r="AD37" s="678" t="s">
        <v>242</v>
      </c>
      <c r="AE37" s="678"/>
      <c r="AF37" s="678"/>
      <c r="AG37" s="678"/>
      <c r="AH37" s="678"/>
      <c r="AI37" s="678"/>
      <c r="AJ37" s="678"/>
      <c r="AK37" s="678"/>
      <c r="AL37" s="643" t="s">
        <v>242</v>
      </c>
      <c r="AM37" s="644"/>
      <c r="AN37" s="644"/>
      <c r="AO37" s="679"/>
      <c r="AQ37" s="680" t="s">
        <v>336</v>
      </c>
      <c r="AR37" s="681"/>
      <c r="AS37" s="681"/>
      <c r="AT37" s="681"/>
      <c r="AU37" s="681"/>
      <c r="AV37" s="681"/>
      <c r="AW37" s="681"/>
      <c r="AX37" s="681"/>
      <c r="AY37" s="682"/>
      <c r="AZ37" s="640">
        <v>9951480</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-481218</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465890</v>
      </c>
      <c r="CS37" s="659"/>
      <c r="CT37" s="659"/>
      <c r="CU37" s="659"/>
      <c r="CV37" s="659"/>
      <c r="CW37" s="659"/>
      <c r="CX37" s="659"/>
      <c r="CY37" s="660"/>
      <c r="CZ37" s="643">
        <v>0.2</v>
      </c>
      <c r="DA37" s="661"/>
      <c r="DB37" s="661"/>
      <c r="DC37" s="662"/>
      <c r="DD37" s="646">
        <v>465890</v>
      </c>
      <c r="DE37" s="659"/>
      <c r="DF37" s="659"/>
      <c r="DG37" s="659"/>
      <c r="DH37" s="659"/>
      <c r="DI37" s="659"/>
      <c r="DJ37" s="659"/>
      <c r="DK37" s="660"/>
      <c r="DL37" s="646">
        <v>443979</v>
      </c>
      <c r="DM37" s="659"/>
      <c r="DN37" s="659"/>
      <c r="DO37" s="659"/>
      <c r="DP37" s="659"/>
      <c r="DQ37" s="659"/>
      <c r="DR37" s="659"/>
      <c r="DS37" s="659"/>
      <c r="DT37" s="659"/>
      <c r="DU37" s="659"/>
      <c r="DV37" s="660"/>
      <c r="DW37" s="643">
        <v>0.4</v>
      </c>
      <c r="DX37" s="661"/>
      <c r="DY37" s="661"/>
      <c r="DZ37" s="661"/>
      <c r="EA37" s="661"/>
      <c r="EB37" s="661"/>
      <c r="EC37" s="676"/>
    </row>
    <row r="38" spans="2:133" ht="11.25" customHeight="1" x14ac:dyDescent="0.2">
      <c r="B38" s="637" t="s">
        <v>339</v>
      </c>
      <c r="C38" s="638"/>
      <c r="D38" s="638"/>
      <c r="E38" s="638"/>
      <c r="F38" s="638"/>
      <c r="G38" s="638"/>
      <c r="H38" s="638"/>
      <c r="I38" s="638"/>
      <c r="J38" s="638"/>
      <c r="K38" s="638"/>
      <c r="L38" s="638"/>
      <c r="M38" s="638"/>
      <c r="N38" s="638"/>
      <c r="O38" s="638"/>
      <c r="P38" s="638"/>
      <c r="Q38" s="639"/>
      <c r="R38" s="640">
        <v>3853988</v>
      </c>
      <c r="S38" s="641"/>
      <c r="T38" s="641"/>
      <c r="U38" s="641"/>
      <c r="V38" s="641"/>
      <c r="W38" s="641"/>
      <c r="X38" s="641"/>
      <c r="Y38" s="642"/>
      <c r="Z38" s="677">
        <v>1.7</v>
      </c>
      <c r="AA38" s="677"/>
      <c r="AB38" s="677"/>
      <c r="AC38" s="677"/>
      <c r="AD38" s="678">
        <v>119981</v>
      </c>
      <c r="AE38" s="678"/>
      <c r="AF38" s="678"/>
      <c r="AG38" s="678"/>
      <c r="AH38" s="678"/>
      <c r="AI38" s="678"/>
      <c r="AJ38" s="678"/>
      <c r="AK38" s="678"/>
      <c r="AL38" s="643">
        <v>0.1</v>
      </c>
      <c r="AM38" s="644"/>
      <c r="AN38" s="644"/>
      <c r="AO38" s="679"/>
      <c r="AQ38" s="680" t="s">
        <v>340</v>
      </c>
      <c r="AR38" s="681"/>
      <c r="AS38" s="681"/>
      <c r="AT38" s="681"/>
      <c r="AU38" s="681"/>
      <c r="AV38" s="681"/>
      <c r="AW38" s="681"/>
      <c r="AX38" s="681"/>
      <c r="AY38" s="682"/>
      <c r="AZ38" s="640">
        <v>795302</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68692</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17865577</v>
      </c>
      <c r="CS38" s="641"/>
      <c r="CT38" s="641"/>
      <c r="CU38" s="641"/>
      <c r="CV38" s="641"/>
      <c r="CW38" s="641"/>
      <c r="CX38" s="641"/>
      <c r="CY38" s="642"/>
      <c r="CZ38" s="643">
        <v>8.5</v>
      </c>
      <c r="DA38" s="661"/>
      <c r="DB38" s="661"/>
      <c r="DC38" s="662"/>
      <c r="DD38" s="646">
        <v>14400741</v>
      </c>
      <c r="DE38" s="641"/>
      <c r="DF38" s="641"/>
      <c r="DG38" s="641"/>
      <c r="DH38" s="641"/>
      <c r="DI38" s="641"/>
      <c r="DJ38" s="641"/>
      <c r="DK38" s="642"/>
      <c r="DL38" s="646">
        <v>13266668</v>
      </c>
      <c r="DM38" s="641"/>
      <c r="DN38" s="641"/>
      <c r="DO38" s="641"/>
      <c r="DP38" s="641"/>
      <c r="DQ38" s="641"/>
      <c r="DR38" s="641"/>
      <c r="DS38" s="641"/>
      <c r="DT38" s="641"/>
      <c r="DU38" s="641"/>
      <c r="DV38" s="642"/>
      <c r="DW38" s="643">
        <v>10.7</v>
      </c>
      <c r="DX38" s="661"/>
      <c r="DY38" s="661"/>
      <c r="DZ38" s="661"/>
      <c r="EA38" s="661"/>
      <c r="EB38" s="661"/>
      <c r="EC38" s="676"/>
    </row>
    <row r="39" spans="2:133" ht="11.25" customHeight="1" x14ac:dyDescent="0.2">
      <c r="B39" s="637" t="s">
        <v>343</v>
      </c>
      <c r="C39" s="638"/>
      <c r="D39" s="638"/>
      <c r="E39" s="638"/>
      <c r="F39" s="638"/>
      <c r="G39" s="638"/>
      <c r="H39" s="638"/>
      <c r="I39" s="638"/>
      <c r="J39" s="638"/>
      <c r="K39" s="638"/>
      <c r="L39" s="638"/>
      <c r="M39" s="638"/>
      <c r="N39" s="638"/>
      <c r="O39" s="638"/>
      <c r="P39" s="638"/>
      <c r="Q39" s="639"/>
      <c r="R39" s="640">
        <v>20984200</v>
      </c>
      <c r="S39" s="641"/>
      <c r="T39" s="641"/>
      <c r="U39" s="641"/>
      <c r="V39" s="641"/>
      <c r="W39" s="641"/>
      <c r="X39" s="641"/>
      <c r="Y39" s="642"/>
      <c r="Z39" s="677">
        <v>9.5</v>
      </c>
      <c r="AA39" s="677"/>
      <c r="AB39" s="677"/>
      <c r="AC39" s="677"/>
      <c r="AD39" s="678" t="s">
        <v>140</v>
      </c>
      <c r="AE39" s="678"/>
      <c r="AF39" s="678"/>
      <c r="AG39" s="678"/>
      <c r="AH39" s="678"/>
      <c r="AI39" s="678"/>
      <c r="AJ39" s="678"/>
      <c r="AK39" s="678"/>
      <c r="AL39" s="643" t="s">
        <v>242</v>
      </c>
      <c r="AM39" s="644"/>
      <c r="AN39" s="644"/>
      <c r="AO39" s="679"/>
      <c r="AQ39" s="680" t="s">
        <v>344</v>
      </c>
      <c r="AR39" s="681"/>
      <c r="AS39" s="681"/>
      <c r="AT39" s="681"/>
      <c r="AU39" s="681"/>
      <c r="AV39" s="681"/>
      <c r="AW39" s="681"/>
      <c r="AX39" s="681"/>
      <c r="AY39" s="682"/>
      <c r="AZ39" s="640">
        <v>231283</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108453</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1122288</v>
      </c>
      <c r="CS39" s="659"/>
      <c r="CT39" s="659"/>
      <c r="CU39" s="659"/>
      <c r="CV39" s="659"/>
      <c r="CW39" s="659"/>
      <c r="CX39" s="659"/>
      <c r="CY39" s="660"/>
      <c r="CZ39" s="643">
        <v>0.5</v>
      </c>
      <c r="DA39" s="661"/>
      <c r="DB39" s="661"/>
      <c r="DC39" s="662"/>
      <c r="DD39" s="646">
        <v>1002450</v>
      </c>
      <c r="DE39" s="659"/>
      <c r="DF39" s="659"/>
      <c r="DG39" s="659"/>
      <c r="DH39" s="659"/>
      <c r="DI39" s="659"/>
      <c r="DJ39" s="659"/>
      <c r="DK39" s="660"/>
      <c r="DL39" s="646" t="s">
        <v>242</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2">
      <c r="B40" s="637" t="s">
        <v>347</v>
      </c>
      <c r="C40" s="638"/>
      <c r="D40" s="638"/>
      <c r="E40" s="638"/>
      <c r="F40" s="638"/>
      <c r="G40" s="638"/>
      <c r="H40" s="638"/>
      <c r="I40" s="638"/>
      <c r="J40" s="638"/>
      <c r="K40" s="638"/>
      <c r="L40" s="638"/>
      <c r="M40" s="638"/>
      <c r="N40" s="638"/>
      <c r="O40" s="638"/>
      <c r="P40" s="638"/>
      <c r="Q40" s="639"/>
      <c r="R40" s="640" t="s">
        <v>140</v>
      </c>
      <c r="S40" s="641"/>
      <c r="T40" s="641"/>
      <c r="U40" s="641"/>
      <c r="V40" s="641"/>
      <c r="W40" s="641"/>
      <c r="X40" s="641"/>
      <c r="Y40" s="642"/>
      <c r="Z40" s="677" t="s">
        <v>242</v>
      </c>
      <c r="AA40" s="677"/>
      <c r="AB40" s="677"/>
      <c r="AC40" s="677"/>
      <c r="AD40" s="678" t="s">
        <v>271</v>
      </c>
      <c r="AE40" s="678"/>
      <c r="AF40" s="678"/>
      <c r="AG40" s="678"/>
      <c r="AH40" s="678"/>
      <c r="AI40" s="678"/>
      <c r="AJ40" s="678"/>
      <c r="AK40" s="678"/>
      <c r="AL40" s="643" t="s">
        <v>242</v>
      </c>
      <c r="AM40" s="644"/>
      <c r="AN40" s="644"/>
      <c r="AO40" s="679"/>
      <c r="AQ40" s="680" t="s">
        <v>348</v>
      </c>
      <c r="AR40" s="681"/>
      <c r="AS40" s="681"/>
      <c r="AT40" s="681"/>
      <c r="AU40" s="681"/>
      <c r="AV40" s="681"/>
      <c r="AW40" s="681"/>
      <c r="AX40" s="681"/>
      <c r="AY40" s="682"/>
      <c r="AZ40" s="640">
        <v>210760</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84</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7038148</v>
      </c>
      <c r="CS40" s="641"/>
      <c r="CT40" s="641"/>
      <c r="CU40" s="641"/>
      <c r="CV40" s="641"/>
      <c r="CW40" s="641"/>
      <c r="CX40" s="641"/>
      <c r="CY40" s="642"/>
      <c r="CZ40" s="643">
        <v>3.3</v>
      </c>
      <c r="DA40" s="661"/>
      <c r="DB40" s="661"/>
      <c r="DC40" s="662"/>
      <c r="DD40" s="646">
        <v>4810131</v>
      </c>
      <c r="DE40" s="641"/>
      <c r="DF40" s="641"/>
      <c r="DG40" s="641"/>
      <c r="DH40" s="641"/>
      <c r="DI40" s="641"/>
      <c r="DJ40" s="641"/>
      <c r="DK40" s="642"/>
      <c r="DL40" s="646">
        <v>43050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2">
      <c r="B41" s="637" t="s">
        <v>352</v>
      </c>
      <c r="C41" s="638"/>
      <c r="D41" s="638"/>
      <c r="E41" s="638"/>
      <c r="F41" s="638"/>
      <c r="G41" s="638"/>
      <c r="H41" s="638"/>
      <c r="I41" s="638"/>
      <c r="J41" s="638"/>
      <c r="K41" s="638"/>
      <c r="L41" s="638"/>
      <c r="M41" s="638"/>
      <c r="N41" s="638"/>
      <c r="O41" s="638"/>
      <c r="P41" s="638"/>
      <c r="Q41" s="639"/>
      <c r="R41" s="640">
        <v>6533100</v>
      </c>
      <c r="S41" s="641"/>
      <c r="T41" s="641"/>
      <c r="U41" s="641"/>
      <c r="V41" s="641"/>
      <c r="W41" s="641"/>
      <c r="X41" s="641"/>
      <c r="Y41" s="642"/>
      <c r="Z41" s="677">
        <v>3</v>
      </c>
      <c r="AA41" s="677"/>
      <c r="AB41" s="677"/>
      <c r="AC41" s="677"/>
      <c r="AD41" s="678" t="s">
        <v>242</v>
      </c>
      <c r="AE41" s="678"/>
      <c r="AF41" s="678"/>
      <c r="AG41" s="678"/>
      <c r="AH41" s="678"/>
      <c r="AI41" s="678"/>
      <c r="AJ41" s="678"/>
      <c r="AK41" s="678"/>
      <c r="AL41" s="643" t="s">
        <v>242</v>
      </c>
      <c r="AM41" s="644"/>
      <c r="AN41" s="644"/>
      <c r="AO41" s="679"/>
      <c r="AQ41" s="680" t="s">
        <v>353</v>
      </c>
      <c r="AR41" s="681"/>
      <c r="AS41" s="681"/>
      <c r="AT41" s="681"/>
      <c r="AU41" s="681"/>
      <c r="AV41" s="681"/>
      <c r="AW41" s="681"/>
      <c r="AX41" s="681"/>
      <c r="AY41" s="682"/>
      <c r="AZ41" s="640">
        <v>4584537</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242</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139</v>
      </c>
      <c r="CS41" s="659"/>
      <c r="CT41" s="659"/>
      <c r="CU41" s="659"/>
      <c r="CV41" s="659"/>
      <c r="CW41" s="659"/>
      <c r="CX41" s="659"/>
      <c r="CY41" s="660"/>
      <c r="CZ41" s="643" t="s">
        <v>271</v>
      </c>
      <c r="DA41" s="661"/>
      <c r="DB41" s="661"/>
      <c r="DC41" s="662"/>
      <c r="DD41" s="646" t="s">
        <v>140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356</v>
      </c>
      <c r="C42" s="622"/>
      <c r="D42" s="622"/>
      <c r="E42" s="622"/>
      <c r="F42" s="622"/>
      <c r="G42" s="622"/>
      <c r="H42" s="622"/>
      <c r="I42" s="622"/>
      <c r="J42" s="622"/>
      <c r="K42" s="622"/>
      <c r="L42" s="622"/>
      <c r="M42" s="622"/>
      <c r="N42" s="622"/>
      <c r="O42" s="622"/>
      <c r="P42" s="622"/>
      <c r="Q42" s="623"/>
      <c r="R42" s="624">
        <v>220367515</v>
      </c>
      <c r="S42" s="663"/>
      <c r="T42" s="663"/>
      <c r="U42" s="663"/>
      <c r="V42" s="663"/>
      <c r="W42" s="663"/>
      <c r="X42" s="663"/>
      <c r="Y42" s="665"/>
      <c r="Z42" s="666">
        <v>100</v>
      </c>
      <c r="AA42" s="666"/>
      <c r="AB42" s="666"/>
      <c r="AC42" s="666"/>
      <c r="AD42" s="667">
        <v>117961152</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13049757</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340</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37895565</v>
      </c>
      <c r="CS42" s="641"/>
      <c r="CT42" s="641"/>
      <c r="CU42" s="641"/>
      <c r="CV42" s="641"/>
      <c r="CW42" s="641"/>
      <c r="CX42" s="641"/>
      <c r="CY42" s="642"/>
      <c r="CZ42" s="643">
        <v>18</v>
      </c>
      <c r="DA42" s="644"/>
      <c r="DB42" s="644"/>
      <c r="DC42" s="645"/>
      <c r="DD42" s="646">
        <v>11983221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775390</v>
      </c>
      <c r="CS43" s="659"/>
      <c r="CT43" s="659"/>
      <c r="CU43" s="659"/>
      <c r="CV43" s="659"/>
      <c r="CW43" s="659"/>
      <c r="CX43" s="659"/>
      <c r="CY43" s="660"/>
      <c r="CZ43" s="643">
        <v>0.4</v>
      </c>
      <c r="DA43" s="661"/>
      <c r="DB43" s="661"/>
      <c r="DC43" s="662"/>
      <c r="DD43" s="646">
        <v>775390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308</v>
      </c>
      <c r="CE44" s="654"/>
      <c r="CF44" s="637" t="s">
        <v>361</v>
      </c>
      <c r="CG44" s="638"/>
      <c r="CH44" s="638"/>
      <c r="CI44" s="638"/>
      <c r="CJ44" s="638"/>
      <c r="CK44" s="638"/>
      <c r="CL44" s="638"/>
      <c r="CM44" s="638"/>
      <c r="CN44" s="638"/>
      <c r="CO44" s="638"/>
      <c r="CP44" s="638"/>
      <c r="CQ44" s="639"/>
      <c r="CR44" s="640">
        <v>37825923</v>
      </c>
      <c r="CS44" s="641"/>
      <c r="CT44" s="641"/>
      <c r="CU44" s="641"/>
      <c r="CV44" s="641"/>
      <c r="CW44" s="641"/>
      <c r="CX44" s="641"/>
      <c r="CY44" s="642"/>
      <c r="CZ44" s="643">
        <v>18</v>
      </c>
      <c r="DA44" s="644"/>
      <c r="DB44" s="644"/>
      <c r="DC44" s="645"/>
      <c r="DD44" s="646">
        <v>11983221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362</v>
      </c>
      <c r="CG45" s="638"/>
      <c r="CH45" s="638"/>
      <c r="CI45" s="638"/>
      <c r="CJ45" s="638"/>
      <c r="CK45" s="638"/>
      <c r="CL45" s="638"/>
      <c r="CM45" s="638"/>
      <c r="CN45" s="638"/>
      <c r="CO45" s="638"/>
      <c r="CP45" s="638"/>
      <c r="CQ45" s="639"/>
      <c r="CR45" s="640">
        <v>14426446</v>
      </c>
      <c r="CS45" s="659"/>
      <c r="CT45" s="659"/>
      <c r="CU45" s="659"/>
      <c r="CV45" s="659"/>
      <c r="CW45" s="659"/>
      <c r="CX45" s="659"/>
      <c r="CY45" s="660"/>
      <c r="CZ45" s="643">
        <v>6.9</v>
      </c>
      <c r="DA45" s="661"/>
      <c r="DB45" s="661"/>
      <c r="DC45" s="662"/>
      <c r="DD45" s="646">
        <v>826795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22891405</v>
      </c>
      <c r="CS46" s="641"/>
      <c r="CT46" s="641"/>
      <c r="CU46" s="641"/>
      <c r="CV46" s="641"/>
      <c r="CW46" s="641"/>
      <c r="CX46" s="641"/>
      <c r="CY46" s="642"/>
      <c r="CZ46" s="643">
        <v>10.9</v>
      </c>
      <c r="DA46" s="644"/>
      <c r="DB46" s="644"/>
      <c r="DC46" s="645"/>
      <c r="DD46" s="646">
        <v>11045106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69642</v>
      </c>
      <c r="CS47" s="659"/>
      <c r="CT47" s="659"/>
      <c r="CU47" s="659"/>
      <c r="CV47" s="659"/>
      <c r="CW47" s="659"/>
      <c r="CX47" s="659"/>
      <c r="CY47" s="660"/>
      <c r="CZ47" s="643">
        <v>0</v>
      </c>
      <c r="DA47" s="661"/>
      <c r="DB47" s="661"/>
      <c r="DC47" s="662"/>
      <c r="DD47" s="646" t="s">
        <v>139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367</v>
      </c>
      <c r="CD48" s="657"/>
      <c r="CE48" s="658"/>
      <c r="CF48" s="637" t="s">
        <v>368</v>
      </c>
      <c r="CG48" s="638"/>
      <c r="CH48" s="638"/>
      <c r="CI48" s="638"/>
      <c r="CJ48" s="638"/>
      <c r="CK48" s="638"/>
      <c r="CL48" s="638"/>
      <c r="CM48" s="638"/>
      <c r="CN48" s="638"/>
      <c r="CO48" s="638"/>
      <c r="CP48" s="638"/>
      <c r="CQ48" s="639"/>
      <c r="CR48" s="640" t="s">
        <v>140</v>
      </c>
      <c r="CS48" s="641"/>
      <c r="CT48" s="641"/>
      <c r="CU48" s="641"/>
      <c r="CV48" s="641"/>
      <c r="CW48" s="641"/>
      <c r="CX48" s="641"/>
      <c r="CY48" s="642"/>
      <c r="CZ48" s="643" t="s">
        <v>242</v>
      </c>
      <c r="DA48" s="644"/>
      <c r="DB48" s="644"/>
      <c r="DC48" s="645"/>
      <c r="DD48" s="646" t="s">
        <v>140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369</v>
      </c>
      <c r="CE49" s="622"/>
      <c r="CF49" s="622"/>
      <c r="CG49" s="622"/>
      <c r="CH49" s="622"/>
      <c r="CI49" s="622"/>
      <c r="CJ49" s="622"/>
      <c r="CK49" s="622"/>
      <c r="CL49" s="622"/>
      <c r="CM49" s="622"/>
      <c r="CN49" s="622"/>
      <c r="CO49" s="622"/>
      <c r="CP49" s="622"/>
      <c r="CQ49" s="623"/>
      <c r="CR49" s="624">
        <v>210600957</v>
      </c>
      <c r="CS49" s="625"/>
      <c r="CT49" s="625"/>
      <c r="CU49" s="625"/>
      <c r="CV49" s="625"/>
      <c r="CW49" s="625"/>
      <c r="CX49" s="625"/>
      <c r="CY49" s="626"/>
      <c r="CZ49" s="627">
        <v>100</v>
      </c>
      <c r="DA49" s="628"/>
      <c r="DB49" s="628"/>
      <c r="DC49" s="629"/>
      <c r="DD49" s="630">
        <v>132051386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kW59CE4pxrBHHByZd4+LBwv68dRKsnf+IlzGYltHWL+f+YX4mr5Iai0gUos0aRv8IAgxnGqF+g8RfNme8Q/gQ==" saltValue="qoqyl3PePIW7wmkR3VV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BI23" sqref="BI23"/>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392</v>
      </c>
      <c r="C7" s="1106"/>
      <c r="D7" s="1106"/>
      <c r="E7" s="1106"/>
      <c r="F7" s="1106"/>
      <c r="G7" s="1106"/>
      <c r="H7" s="1106"/>
      <c r="I7" s="1106"/>
      <c r="J7" s="1106"/>
      <c r="K7" s="1106"/>
      <c r="L7" s="1106"/>
      <c r="M7" s="1106"/>
      <c r="N7" s="1106"/>
      <c r="O7" s="1106"/>
      <c r="P7" s="1107"/>
      <c r="Q7" s="1159">
        <v>221081</v>
      </c>
      <c r="R7" s="1160"/>
      <c r="S7" s="1160"/>
      <c r="T7" s="1160"/>
      <c r="U7" s="1160"/>
      <c r="V7" s="1160">
        <v>211392</v>
      </c>
      <c r="W7" s="1160"/>
      <c r="X7" s="1160"/>
      <c r="Y7" s="1160"/>
      <c r="Z7" s="1160"/>
      <c r="AA7" s="1160">
        <v>9689</v>
      </c>
      <c r="AB7" s="1160"/>
      <c r="AC7" s="1160"/>
      <c r="AD7" s="1160"/>
      <c r="AE7" s="1161"/>
      <c r="AF7" s="1162">
        <v>5902</v>
      </c>
      <c r="AG7" s="1163"/>
      <c r="AH7" s="1163"/>
      <c r="AI7" s="1163"/>
      <c r="AJ7" s="1164"/>
      <c r="AK7" s="1146">
        <v>1669</v>
      </c>
      <c r="AL7" s="1147"/>
      <c r="AM7" s="1147"/>
      <c r="AN7" s="1147"/>
      <c r="AO7" s="1147"/>
      <c r="AP7" s="1147">
        <v>200716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607</v>
      </c>
      <c r="BT7" s="1151"/>
      <c r="BU7" s="1151"/>
      <c r="BV7" s="1151"/>
      <c r="BW7" s="1151"/>
      <c r="BX7" s="1151"/>
      <c r="BY7" s="1151"/>
      <c r="BZ7" s="1151"/>
      <c r="CA7" s="1151"/>
      <c r="CB7" s="1151"/>
      <c r="CC7" s="1151"/>
      <c r="CD7" s="1151"/>
      <c r="CE7" s="1151"/>
      <c r="CF7" s="1151"/>
      <c r="CG7" s="1152"/>
      <c r="CH7" s="1143">
        <v>0</v>
      </c>
      <c r="CI7" s="1144"/>
      <c r="CJ7" s="1144"/>
      <c r="CK7" s="1144"/>
      <c r="CL7" s="1145"/>
      <c r="CM7" s="1143">
        <v>67</v>
      </c>
      <c r="CN7" s="1144"/>
      <c r="CO7" s="1144"/>
      <c r="CP7" s="1144"/>
      <c r="CQ7" s="1145"/>
      <c r="CR7" s="1143">
        <v>20</v>
      </c>
      <c r="CS7" s="1144"/>
      <c r="CT7" s="1144"/>
      <c r="CU7" s="1144"/>
      <c r="CV7" s="1145"/>
      <c r="CW7" s="1143" t="s">
        <v>615</v>
      </c>
      <c r="CX7" s="1144"/>
      <c r="CY7" s="1144"/>
      <c r="CZ7" s="1144"/>
      <c r="DA7" s="1145"/>
      <c r="DB7" s="1143" t="s">
        <v>628</v>
      </c>
      <c r="DC7" s="1144"/>
      <c r="DD7" s="1144"/>
      <c r="DE7" s="1144"/>
      <c r="DF7" s="1145"/>
      <c r="DG7" s="1143" t="s">
        <v>621</v>
      </c>
      <c r="DH7" s="1144"/>
      <c r="DI7" s="1144"/>
      <c r="DJ7" s="1144"/>
      <c r="DK7" s="1145"/>
      <c r="DL7" s="1143" t="s">
        <v>620</v>
      </c>
      <c r="DM7" s="1144"/>
      <c r="DN7" s="1144"/>
      <c r="DO7" s="1144"/>
      <c r="DP7" s="1145"/>
      <c r="DQ7" s="1143" t="s">
        <v>620</v>
      </c>
      <c r="DR7" s="1144"/>
      <c r="DS7" s="1144"/>
      <c r="DT7" s="1144"/>
      <c r="DU7" s="1145"/>
      <c r="DV7" s="1170"/>
      <c r="DW7" s="1171"/>
      <c r="DX7" s="1171"/>
      <c r="DY7" s="1171"/>
      <c r="DZ7" s="1172"/>
      <c r="EA7" s="255"/>
    </row>
    <row r="8" spans="1:131" s="256" customFormat="1" ht="26.25" customHeight="1" x14ac:dyDescent="0.2">
      <c r="A8" s="262">
        <v>2</v>
      </c>
      <c r="B8" s="1092" t="s">
        <v>393</v>
      </c>
      <c r="C8" s="1093"/>
      <c r="D8" s="1093"/>
      <c r="E8" s="1093"/>
      <c r="F8" s="1093"/>
      <c r="G8" s="1093"/>
      <c r="H8" s="1093"/>
      <c r="I8" s="1093"/>
      <c r="J8" s="1093"/>
      <c r="K8" s="1093"/>
      <c r="L8" s="1093"/>
      <c r="M8" s="1093"/>
      <c r="N8" s="1093"/>
      <c r="O8" s="1093"/>
      <c r="P8" s="1094"/>
      <c r="Q8" s="1098">
        <v>126</v>
      </c>
      <c r="R8" s="1099"/>
      <c r="S8" s="1099"/>
      <c r="T8" s="1099"/>
      <c r="U8" s="1099"/>
      <c r="V8" s="1099">
        <v>49</v>
      </c>
      <c r="W8" s="1099"/>
      <c r="X8" s="1099"/>
      <c r="Y8" s="1099"/>
      <c r="Z8" s="1099"/>
      <c r="AA8" s="1099">
        <v>77</v>
      </c>
      <c r="AB8" s="1099"/>
      <c r="AC8" s="1099"/>
      <c r="AD8" s="1099"/>
      <c r="AE8" s="1100"/>
      <c r="AF8" s="1074" t="s">
        <v>394</v>
      </c>
      <c r="AG8" s="1075"/>
      <c r="AH8" s="1075"/>
      <c r="AI8" s="1075"/>
      <c r="AJ8" s="1076"/>
      <c r="AK8" s="1141">
        <v>1</v>
      </c>
      <c r="AL8" s="1142"/>
      <c r="AM8" s="1142"/>
      <c r="AN8" s="1142"/>
      <c r="AO8" s="1142"/>
      <c r="AP8" s="1142">
        <v>389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608</v>
      </c>
      <c r="BT8" s="1070"/>
      <c r="BU8" s="1070"/>
      <c r="BV8" s="1070"/>
      <c r="BW8" s="1070"/>
      <c r="BX8" s="1070"/>
      <c r="BY8" s="1070"/>
      <c r="BZ8" s="1070"/>
      <c r="CA8" s="1070"/>
      <c r="CB8" s="1070"/>
      <c r="CC8" s="1070"/>
      <c r="CD8" s="1070"/>
      <c r="CE8" s="1070"/>
      <c r="CF8" s="1070"/>
      <c r="CG8" s="1071"/>
      <c r="CH8" s="1044">
        <v>11</v>
      </c>
      <c r="CI8" s="1045"/>
      <c r="CJ8" s="1045"/>
      <c r="CK8" s="1045"/>
      <c r="CL8" s="1046"/>
      <c r="CM8" s="1044">
        <v>350</v>
      </c>
      <c r="CN8" s="1045"/>
      <c r="CO8" s="1045"/>
      <c r="CP8" s="1045"/>
      <c r="CQ8" s="1046"/>
      <c r="CR8" s="1044">
        <v>100</v>
      </c>
      <c r="CS8" s="1045"/>
      <c r="CT8" s="1045"/>
      <c r="CU8" s="1045"/>
      <c r="CV8" s="1046"/>
      <c r="CW8" s="1044">
        <v>63</v>
      </c>
      <c r="CX8" s="1045"/>
      <c r="CY8" s="1045"/>
      <c r="CZ8" s="1045"/>
      <c r="DA8" s="1046"/>
      <c r="DB8" s="1044" t="s">
        <v>628</v>
      </c>
      <c r="DC8" s="1045"/>
      <c r="DD8" s="1045"/>
      <c r="DE8" s="1045"/>
      <c r="DF8" s="1046"/>
      <c r="DG8" s="1044" t="s">
        <v>620</v>
      </c>
      <c r="DH8" s="1045"/>
      <c r="DI8" s="1045"/>
      <c r="DJ8" s="1045"/>
      <c r="DK8" s="1046"/>
      <c r="DL8" s="1044" t="s">
        <v>620</v>
      </c>
      <c r="DM8" s="1045"/>
      <c r="DN8" s="1045"/>
      <c r="DO8" s="1045"/>
      <c r="DP8" s="1046"/>
      <c r="DQ8" s="1044" t="s">
        <v>620</v>
      </c>
      <c r="DR8" s="1045"/>
      <c r="DS8" s="1045"/>
      <c r="DT8" s="1045"/>
      <c r="DU8" s="1046"/>
      <c r="DV8" s="1047"/>
      <c r="DW8" s="1048"/>
      <c r="DX8" s="1048"/>
      <c r="DY8" s="1048"/>
      <c r="DZ8" s="1049"/>
      <c r="EA8" s="255"/>
    </row>
    <row r="9" spans="1:131" s="256" customFormat="1" ht="26.25" customHeight="1" x14ac:dyDescent="0.2">
      <c r="A9" s="262">
        <v>3</v>
      </c>
      <c r="B9" s="1092" t="s">
        <v>395</v>
      </c>
      <c r="C9" s="1093"/>
      <c r="D9" s="1093"/>
      <c r="E9" s="1093"/>
      <c r="F9" s="1093"/>
      <c r="G9" s="1093"/>
      <c r="H9" s="1093"/>
      <c r="I9" s="1093"/>
      <c r="J9" s="1093"/>
      <c r="K9" s="1093"/>
      <c r="L9" s="1093"/>
      <c r="M9" s="1093"/>
      <c r="N9" s="1093"/>
      <c r="O9" s="1093"/>
      <c r="P9" s="1094"/>
      <c r="Q9" s="1098">
        <v>27</v>
      </c>
      <c r="R9" s="1099"/>
      <c r="S9" s="1099"/>
      <c r="T9" s="1099"/>
      <c r="U9" s="1099"/>
      <c r="V9" s="1099">
        <v>27</v>
      </c>
      <c r="W9" s="1099"/>
      <c r="X9" s="1099"/>
      <c r="Y9" s="1099"/>
      <c r="Z9" s="1099"/>
      <c r="AA9" s="1099">
        <v>0</v>
      </c>
      <c r="AB9" s="1099"/>
      <c r="AC9" s="1099"/>
      <c r="AD9" s="1099"/>
      <c r="AE9" s="1100"/>
      <c r="AF9" s="1074" t="s">
        <v>149</v>
      </c>
      <c r="AG9" s="1075"/>
      <c r="AH9" s="1075"/>
      <c r="AI9" s="1075"/>
      <c r="AJ9" s="1076"/>
      <c r="AK9" s="1141" t="s">
        <v>616</v>
      </c>
      <c r="AL9" s="1142"/>
      <c r="AM9" s="1142"/>
      <c r="AN9" s="1142"/>
      <c r="AO9" s="1142"/>
      <c r="AP9" s="1142" t="s">
        <v>616</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609</v>
      </c>
      <c r="BT9" s="1070"/>
      <c r="BU9" s="1070"/>
      <c r="BV9" s="1070"/>
      <c r="BW9" s="1070"/>
      <c r="BX9" s="1070"/>
      <c r="BY9" s="1070"/>
      <c r="BZ9" s="1070"/>
      <c r="CA9" s="1070"/>
      <c r="CB9" s="1070"/>
      <c r="CC9" s="1070"/>
      <c r="CD9" s="1070"/>
      <c r="CE9" s="1070"/>
      <c r="CF9" s="1070"/>
      <c r="CG9" s="1071"/>
      <c r="CH9" s="1044">
        <v>4</v>
      </c>
      <c r="CI9" s="1045"/>
      <c r="CJ9" s="1045"/>
      <c r="CK9" s="1045"/>
      <c r="CL9" s="1046"/>
      <c r="CM9" s="1044">
        <v>429</v>
      </c>
      <c r="CN9" s="1045"/>
      <c r="CO9" s="1045"/>
      <c r="CP9" s="1045"/>
      <c r="CQ9" s="1046"/>
      <c r="CR9" s="1044">
        <v>102</v>
      </c>
      <c r="CS9" s="1045"/>
      <c r="CT9" s="1045"/>
      <c r="CU9" s="1045"/>
      <c r="CV9" s="1046"/>
      <c r="CW9" s="1044">
        <v>5</v>
      </c>
      <c r="CX9" s="1045"/>
      <c r="CY9" s="1045"/>
      <c r="CZ9" s="1045"/>
      <c r="DA9" s="1046"/>
      <c r="DB9" s="1044" t="s">
        <v>628</v>
      </c>
      <c r="DC9" s="1045"/>
      <c r="DD9" s="1045"/>
      <c r="DE9" s="1045"/>
      <c r="DF9" s="1046"/>
      <c r="DG9" s="1044" t="s">
        <v>621</v>
      </c>
      <c r="DH9" s="1045"/>
      <c r="DI9" s="1045"/>
      <c r="DJ9" s="1045"/>
      <c r="DK9" s="1046"/>
      <c r="DL9" s="1044" t="s">
        <v>620</v>
      </c>
      <c r="DM9" s="1045"/>
      <c r="DN9" s="1045"/>
      <c r="DO9" s="1045"/>
      <c r="DP9" s="1046"/>
      <c r="DQ9" s="1044" t="s">
        <v>620</v>
      </c>
      <c r="DR9" s="1045"/>
      <c r="DS9" s="1045"/>
      <c r="DT9" s="1045"/>
      <c r="DU9" s="1046"/>
      <c r="DV9" s="1047"/>
      <c r="DW9" s="1048"/>
      <c r="DX9" s="1048"/>
      <c r="DY9" s="1048"/>
      <c r="DZ9" s="1049"/>
      <c r="EA9" s="255"/>
    </row>
    <row r="10" spans="1:131" s="256" customFormat="1" ht="26.25" customHeight="1" x14ac:dyDescent="0.2">
      <c r="A10" s="262">
        <v>4</v>
      </c>
      <c r="B10" s="1092" t="s">
        <v>396</v>
      </c>
      <c r="C10" s="1093"/>
      <c r="D10" s="1093"/>
      <c r="E10" s="1093"/>
      <c r="F10" s="1093"/>
      <c r="G10" s="1093"/>
      <c r="H10" s="1093"/>
      <c r="I10" s="1093"/>
      <c r="J10" s="1093"/>
      <c r="K10" s="1093"/>
      <c r="L10" s="1093"/>
      <c r="M10" s="1093"/>
      <c r="N10" s="1093"/>
      <c r="O10" s="1093"/>
      <c r="P10" s="1094"/>
      <c r="Q10" s="1098">
        <v>161</v>
      </c>
      <c r="R10" s="1099"/>
      <c r="S10" s="1099"/>
      <c r="T10" s="1099"/>
      <c r="U10" s="1099"/>
      <c r="V10" s="1099">
        <v>161</v>
      </c>
      <c r="W10" s="1099"/>
      <c r="X10" s="1099"/>
      <c r="Y10" s="1099"/>
      <c r="Z10" s="1099"/>
      <c r="AA10" s="1099">
        <v>0</v>
      </c>
      <c r="AB10" s="1099"/>
      <c r="AC10" s="1099"/>
      <c r="AD10" s="1099"/>
      <c r="AE10" s="1100"/>
      <c r="AF10" s="1074" t="s">
        <v>397</v>
      </c>
      <c r="AG10" s="1075"/>
      <c r="AH10" s="1075"/>
      <c r="AI10" s="1075"/>
      <c r="AJ10" s="1076"/>
      <c r="AK10" s="1141">
        <v>160</v>
      </c>
      <c r="AL10" s="1142"/>
      <c r="AM10" s="1142"/>
      <c r="AN10" s="1142"/>
      <c r="AO10" s="1142"/>
      <c r="AP10" s="1142" t="s">
        <v>617</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610</v>
      </c>
      <c r="BT10" s="1070"/>
      <c r="BU10" s="1070"/>
      <c r="BV10" s="1070"/>
      <c r="BW10" s="1070"/>
      <c r="BX10" s="1070"/>
      <c r="BY10" s="1070"/>
      <c r="BZ10" s="1070"/>
      <c r="CA10" s="1070"/>
      <c r="CB10" s="1070"/>
      <c r="CC10" s="1070"/>
      <c r="CD10" s="1070"/>
      <c r="CE10" s="1070"/>
      <c r="CF10" s="1070"/>
      <c r="CG10" s="1071"/>
      <c r="CH10" s="1044">
        <v>18</v>
      </c>
      <c r="CI10" s="1045"/>
      <c r="CJ10" s="1045"/>
      <c r="CK10" s="1045"/>
      <c r="CL10" s="1046"/>
      <c r="CM10" s="1044">
        <v>2885</v>
      </c>
      <c r="CN10" s="1045"/>
      <c r="CO10" s="1045"/>
      <c r="CP10" s="1045"/>
      <c r="CQ10" s="1046"/>
      <c r="CR10" s="1044">
        <v>80</v>
      </c>
      <c r="CS10" s="1045"/>
      <c r="CT10" s="1045"/>
      <c r="CU10" s="1045"/>
      <c r="CV10" s="1046"/>
      <c r="CW10" s="1044" t="s">
        <v>628</v>
      </c>
      <c r="CX10" s="1045"/>
      <c r="CY10" s="1045"/>
      <c r="CZ10" s="1045"/>
      <c r="DA10" s="1046"/>
      <c r="DB10" s="1044" t="s">
        <v>628</v>
      </c>
      <c r="DC10" s="1045"/>
      <c r="DD10" s="1045"/>
      <c r="DE10" s="1045"/>
      <c r="DF10" s="1046"/>
      <c r="DG10" s="1044" t="s">
        <v>622</v>
      </c>
      <c r="DH10" s="1045"/>
      <c r="DI10" s="1045"/>
      <c r="DJ10" s="1045"/>
      <c r="DK10" s="1046"/>
      <c r="DL10" s="1044" t="s">
        <v>621</v>
      </c>
      <c r="DM10" s="1045"/>
      <c r="DN10" s="1045"/>
      <c r="DO10" s="1045"/>
      <c r="DP10" s="1046"/>
      <c r="DQ10" s="1044" t="s">
        <v>622</v>
      </c>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611</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-139</v>
      </c>
      <c r="CN11" s="1045"/>
      <c r="CO11" s="1045"/>
      <c r="CP11" s="1045"/>
      <c r="CQ11" s="1046"/>
      <c r="CR11" s="1044">
        <v>80</v>
      </c>
      <c r="CS11" s="1045"/>
      <c r="CT11" s="1045"/>
      <c r="CU11" s="1045"/>
      <c r="CV11" s="1046"/>
      <c r="CW11" s="1044" t="s">
        <v>628</v>
      </c>
      <c r="CX11" s="1045"/>
      <c r="CY11" s="1045"/>
      <c r="CZ11" s="1045"/>
      <c r="DA11" s="1046"/>
      <c r="DB11" s="1044" t="s">
        <v>628</v>
      </c>
      <c r="DC11" s="1045"/>
      <c r="DD11" s="1045"/>
      <c r="DE11" s="1045"/>
      <c r="DF11" s="1046"/>
      <c r="DG11" s="1044" t="s">
        <v>620</v>
      </c>
      <c r="DH11" s="1045"/>
      <c r="DI11" s="1045"/>
      <c r="DJ11" s="1045"/>
      <c r="DK11" s="1046"/>
      <c r="DL11" s="1044" t="s">
        <v>620</v>
      </c>
      <c r="DM11" s="1045"/>
      <c r="DN11" s="1045"/>
      <c r="DO11" s="1045"/>
      <c r="DP11" s="1046"/>
      <c r="DQ11" s="1044" t="s">
        <v>620</v>
      </c>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612</v>
      </c>
      <c r="BT12" s="1070"/>
      <c r="BU12" s="1070"/>
      <c r="BV12" s="1070"/>
      <c r="BW12" s="1070"/>
      <c r="BX12" s="1070"/>
      <c r="BY12" s="1070"/>
      <c r="BZ12" s="1070"/>
      <c r="CA12" s="1070"/>
      <c r="CB12" s="1070"/>
      <c r="CC12" s="1070"/>
      <c r="CD12" s="1070"/>
      <c r="CE12" s="1070"/>
      <c r="CF12" s="1070"/>
      <c r="CG12" s="1071"/>
      <c r="CH12" s="1044">
        <v>4</v>
      </c>
      <c r="CI12" s="1045"/>
      <c r="CJ12" s="1045"/>
      <c r="CK12" s="1045"/>
      <c r="CL12" s="1046"/>
      <c r="CM12" s="1044">
        <v>60</v>
      </c>
      <c r="CN12" s="1045"/>
      <c r="CO12" s="1045"/>
      <c r="CP12" s="1045"/>
      <c r="CQ12" s="1046"/>
      <c r="CR12" s="1044">
        <v>24</v>
      </c>
      <c r="CS12" s="1045"/>
      <c r="CT12" s="1045"/>
      <c r="CU12" s="1045"/>
      <c r="CV12" s="1046"/>
      <c r="CW12" s="1044" t="s">
        <v>628</v>
      </c>
      <c r="CX12" s="1045"/>
      <c r="CY12" s="1045"/>
      <c r="CZ12" s="1045"/>
      <c r="DA12" s="1046"/>
      <c r="DB12" s="1044" t="s">
        <v>629</v>
      </c>
      <c r="DC12" s="1045"/>
      <c r="DD12" s="1045"/>
      <c r="DE12" s="1045"/>
      <c r="DF12" s="1046"/>
      <c r="DG12" s="1044" t="s">
        <v>622</v>
      </c>
      <c r="DH12" s="1045"/>
      <c r="DI12" s="1045"/>
      <c r="DJ12" s="1045"/>
      <c r="DK12" s="1046"/>
      <c r="DL12" s="1044" t="s">
        <v>620</v>
      </c>
      <c r="DM12" s="1045"/>
      <c r="DN12" s="1045"/>
      <c r="DO12" s="1045"/>
      <c r="DP12" s="1046"/>
      <c r="DQ12" s="1044" t="s">
        <v>621</v>
      </c>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613</v>
      </c>
      <c r="BT13" s="1070"/>
      <c r="BU13" s="1070"/>
      <c r="BV13" s="1070"/>
      <c r="BW13" s="1070"/>
      <c r="BX13" s="1070"/>
      <c r="BY13" s="1070"/>
      <c r="BZ13" s="1070"/>
      <c r="CA13" s="1070"/>
      <c r="CB13" s="1070"/>
      <c r="CC13" s="1070"/>
      <c r="CD13" s="1070"/>
      <c r="CE13" s="1070"/>
      <c r="CF13" s="1070"/>
      <c r="CG13" s="1071"/>
      <c r="CH13" s="1044">
        <v>5</v>
      </c>
      <c r="CI13" s="1045"/>
      <c r="CJ13" s="1045"/>
      <c r="CK13" s="1045"/>
      <c r="CL13" s="1046"/>
      <c r="CM13" s="1044">
        <v>108</v>
      </c>
      <c r="CN13" s="1045"/>
      <c r="CO13" s="1045"/>
      <c r="CP13" s="1045"/>
      <c r="CQ13" s="1046"/>
      <c r="CR13" s="1044">
        <v>30</v>
      </c>
      <c r="CS13" s="1045"/>
      <c r="CT13" s="1045"/>
      <c r="CU13" s="1045"/>
      <c r="CV13" s="1046"/>
      <c r="CW13" s="1044" t="s">
        <v>628</v>
      </c>
      <c r="CX13" s="1045"/>
      <c r="CY13" s="1045"/>
      <c r="CZ13" s="1045"/>
      <c r="DA13" s="1046"/>
      <c r="DB13" s="1044" t="s">
        <v>629</v>
      </c>
      <c r="DC13" s="1045"/>
      <c r="DD13" s="1045"/>
      <c r="DE13" s="1045"/>
      <c r="DF13" s="1046"/>
      <c r="DG13" s="1044" t="s">
        <v>620</v>
      </c>
      <c r="DH13" s="1045"/>
      <c r="DI13" s="1045"/>
      <c r="DJ13" s="1045"/>
      <c r="DK13" s="1046"/>
      <c r="DL13" s="1044" t="s">
        <v>620</v>
      </c>
      <c r="DM13" s="1045"/>
      <c r="DN13" s="1045"/>
      <c r="DO13" s="1045"/>
      <c r="DP13" s="1046"/>
      <c r="DQ13" s="1044" t="s">
        <v>621</v>
      </c>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614</v>
      </c>
      <c r="BT14" s="1070"/>
      <c r="BU14" s="1070"/>
      <c r="BV14" s="1070"/>
      <c r="BW14" s="1070"/>
      <c r="BX14" s="1070"/>
      <c r="BY14" s="1070"/>
      <c r="BZ14" s="1070"/>
      <c r="CA14" s="1070"/>
      <c r="CB14" s="1070"/>
      <c r="CC14" s="1070"/>
      <c r="CD14" s="1070"/>
      <c r="CE14" s="1070"/>
      <c r="CF14" s="1070"/>
      <c r="CG14" s="1071"/>
      <c r="CH14" s="1044">
        <v>5</v>
      </c>
      <c r="CI14" s="1045"/>
      <c r="CJ14" s="1045"/>
      <c r="CK14" s="1045"/>
      <c r="CL14" s="1046"/>
      <c r="CM14" s="1044">
        <v>479</v>
      </c>
      <c r="CN14" s="1045"/>
      <c r="CO14" s="1045"/>
      <c r="CP14" s="1045"/>
      <c r="CQ14" s="1046"/>
      <c r="CR14" s="1044">
        <v>96</v>
      </c>
      <c r="CS14" s="1045"/>
      <c r="CT14" s="1045"/>
      <c r="CU14" s="1045"/>
      <c r="CV14" s="1046"/>
      <c r="CW14" s="1044" t="s">
        <v>628</v>
      </c>
      <c r="CX14" s="1045"/>
      <c r="CY14" s="1045"/>
      <c r="CZ14" s="1045"/>
      <c r="DA14" s="1046"/>
      <c r="DB14" s="1044" t="s">
        <v>628</v>
      </c>
      <c r="DC14" s="1045"/>
      <c r="DD14" s="1045"/>
      <c r="DE14" s="1045"/>
      <c r="DF14" s="1046"/>
      <c r="DG14" s="1044" t="s">
        <v>620</v>
      </c>
      <c r="DH14" s="1045"/>
      <c r="DI14" s="1045"/>
      <c r="DJ14" s="1045"/>
      <c r="DK14" s="1046"/>
      <c r="DL14" s="1044" t="s">
        <v>620</v>
      </c>
      <c r="DM14" s="1045"/>
      <c r="DN14" s="1045"/>
      <c r="DO14" s="1045"/>
      <c r="DP14" s="1046"/>
      <c r="DQ14" s="1044" t="s">
        <v>620</v>
      </c>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399</v>
      </c>
      <c r="B23" s="999" t="s">
        <v>400</v>
      </c>
      <c r="C23" s="1000"/>
      <c r="D23" s="1000"/>
      <c r="E23" s="1000"/>
      <c r="F23" s="1000"/>
      <c r="G23" s="1000"/>
      <c r="H23" s="1000"/>
      <c r="I23" s="1000"/>
      <c r="J23" s="1000"/>
      <c r="K23" s="1000"/>
      <c r="L23" s="1000"/>
      <c r="M23" s="1000"/>
      <c r="N23" s="1000"/>
      <c r="O23" s="1000"/>
      <c r="P23" s="1001"/>
      <c r="Q23" s="1123">
        <v>220367</v>
      </c>
      <c r="R23" s="1124"/>
      <c r="S23" s="1124"/>
      <c r="T23" s="1124"/>
      <c r="U23" s="1124"/>
      <c r="V23" s="1124">
        <v>210601</v>
      </c>
      <c r="W23" s="1124"/>
      <c r="X23" s="1124"/>
      <c r="Y23" s="1124"/>
      <c r="Z23" s="1124"/>
      <c r="AA23" s="1124">
        <v>9766</v>
      </c>
      <c r="AB23" s="1124"/>
      <c r="AC23" s="1124"/>
      <c r="AD23" s="1124"/>
      <c r="AE23" s="1125"/>
      <c r="AF23" s="1126">
        <v>5902</v>
      </c>
      <c r="AG23" s="1124"/>
      <c r="AH23" s="1124"/>
      <c r="AI23" s="1124"/>
      <c r="AJ23" s="1127"/>
      <c r="AK23" s="1128"/>
      <c r="AL23" s="1129"/>
      <c r="AM23" s="1129"/>
      <c r="AN23" s="1129"/>
      <c r="AO23" s="1129"/>
      <c r="AP23" s="1124">
        <v>201105</v>
      </c>
      <c r="AQ23" s="1124"/>
      <c r="AR23" s="1124"/>
      <c r="AS23" s="1124"/>
      <c r="AT23" s="1124"/>
      <c r="AU23" s="1130"/>
      <c r="AV23" s="1130"/>
      <c r="AW23" s="1130"/>
      <c r="AX23" s="1130"/>
      <c r="AY23" s="1131"/>
      <c r="AZ23" s="1120" t="s">
        <v>149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401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402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375</v>
      </c>
      <c r="B26" s="1051"/>
      <c r="C26" s="1051"/>
      <c r="D26" s="1051"/>
      <c r="E26" s="1051"/>
      <c r="F26" s="1051"/>
      <c r="G26" s="1051"/>
      <c r="H26" s="1051"/>
      <c r="I26" s="1051"/>
      <c r="J26" s="1051"/>
      <c r="K26" s="1051"/>
      <c r="L26" s="1051"/>
      <c r="M26" s="1051"/>
      <c r="N26" s="1051"/>
      <c r="O26" s="1051"/>
      <c r="P26" s="1052"/>
      <c r="Q26" s="1056" t="s">
        <v>403</v>
      </c>
      <c r="R26" s="1057"/>
      <c r="S26" s="1057"/>
      <c r="T26" s="1057"/>
      <c r="U26" s="1058"/>
      <c r="V26" s="1056" t="s">
        <v>404</v>
      </c>
      <c r="W26" s="1057"/>
      <c r="X26" s="1057"/>
      <c r="Y26" s="1057"/>
      <c r="Z26" s="1058"/>
      <c r="AA26" s="1056" t="s">
        <v>405</v>
      </c>
      <c r="AB26" s="1057"/>
      <c r="AC26" s="1057"/>
      <c r="AD26" s="1057"/>
      <c r="AE26" s="1057"/>
      <c r="AF26" s="1114" t="s">
        <v>406</v>
      </c>
      <c r="AG26" s="1063"/>
      <c r="AH26" s="1063"/>
      <c r="AI26" s="1063"/>
      <c r="AJ26" s="1115"/>
      <c r="AK26" s="1057" t="s">
        <v>407</v>
      </c>
      <c r="AL26" s="1057"/>
      <c r="AM26" s="1057"/>
      <c r="AN26" s="1057"/>
      <c r="AO26" s="1058"/>
      <c r="AP26" s="1056" t="s">
        <v>408</v>
      </c>
      <c r="AQ26" s="1057"/>
      <c r="AR26" s="1057"/>
      <c r="AS26" s="1057"/>
      <c r="AT26" s="1058"/>
      <c r="AU26" s="1056" t="s">
        <v>409</v>
      </c>
      <c r="AV26" s="1057"/>
      <c r="AW26" s="1057"/>
      <c r="AX26" s="1057"/>
      <c r="AY26" s="1058"/>
      <c r="AZ26" s="1056" t="s">
        <v>410</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411</v>
      </c>
      <c r="C28" s="1106"/>
      <c r="D28" s="1106"/>
      <c r="E28" s="1106"/>
      <c r="F28" s="1106"/>
      <c r="G28" s="1106"/>
      <c r="H28" s="1106"/>
      <c r="I28" s="1106"/>
      <c r="J28" s="1106"/>
      <c r="K28" s="1106"/>
      <c r="L28" s="1106"/>
      <c r="M28" s="1106"/>
      <c r="N28" s="1106"/>
      <c r="O28" s="1106"/>
      <c r="P28" s="1107"/>
      <c r="Q28" s="1108">
        <v>53359</v>
      </c>
      <c r="R28" s="1109"/>
      <c r="S28" s="1109"/>
      <c r="T28" s="1109"/>
      <c r="U28" s="1109"/>
      <c r="V28" s="1109">
        <v>52815</v>
      </c>
      <c r="W28" s="1109"/>
      <c r="X28" s="1109"/>
      <c r="Y28" s="1109"/>
      <c r="Z28" s="1109"/>
      <c r="AA28" s="1109">
        <v>544</v>
      </c>
      <c r="AB28" s="1109"/>
      <c r="AC28" s="1109"/>
      <c r="AD28" s="1109"/>
      <c r="AE28" s="1110"/>
      <c r="AF28" s="1111">
        <v>544</v>
      </c>
      <c r="AG28" s="1109"/>
      <c r="AH28" s="1109"/>
      <c r="AI28" s="1109"/>
      <c r="AJ28" s="1112"/>
      <c r="AK28" s="1113">
        <v>4885</v>
      </c>
      <c r="AL28" s="1101"/>
      <c r="AM28" s="1101"/>
      <c r="AN28" s="1101"/>
      <c r="AO28" s="1101"/>
      <c r="AP28" s="1101">
        <v>6</v>
      </c>
      <c r="AQ28" s="1101"/>
      <c r="AR28" s="1101"/>
      <c r="AS28" s="1101"/>
      <c r="AT28" s="1101"/>
      <c r="AU28" s="1101" t="s">
        <v>619</v>
      </c>
      <c r="AV28" s="1101"/>
      <c r="AW28" s="1101"/>
      <c r="AX28" s="1101"/>
      <c r="AY28" s="1101"/>
      <c r="AZ28" s="1102" t="s">
        <v>619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412</v>
      </c>
      <c r="C29" s="1093"/>
      <c r="D29" s="1093"/>
      <c r="E29" s="1093"/>
      <c r="F29" s="1093"/>
      <c r="G29" s="1093"/>
      <c r="H29" s="1093"/>
      <c r="I29" s="1093"/>
      <c r="J29" s="1093"/>
      <c r="K29" s="1093"/>
      <c r="L29" s="1093"/>
      <c r="M29" s="1093"/>
      <c r="N29" s="1093"/>
      <c r="O29" s="1093"/>
      <c r="P29" s="1094"/>
      <c r="Q29" s="1098">
        <v>44163</v>
      </c>
      <c r="R29" s="1099"/>
      <c r="S29" s="1099"/>
      <c r="T29" s="1099"/>
      <c r="U29" s="1099"/>
      <c r="V29" s="1099">
        <v>43810</v>
      </c>
      <c r="W29" s="1099"/>
      <c r="X29" s="1099"/>
      <c r="Y29" s="1099"/>
      <c r="Z29" s="1099"/>
      <c r="AA29" s="1099">
        <v>353</v>
      </c>
      <c r="AB29" s="1099"/>
      <c r="AC29" s="1099"/>
      <c r="AD29" s="1099"/>
      <c r="AE29" s="1100"/>
      <c r="AF29" s="1074">
        <v>353</v>
      </c>
      <c r="AG29" s="1075"/>
      <c r="AH29" s="1075"/>
      <c r="AI29" s="1075"/>
      <c r="AJ29" s="1076"/>
      <c r="AK29" s="1035">
        <v>6447</v>
      </c>
      <c r="AL29" s="1026"/>
      <c r="AM29" s="1026"/>
      <c r="AN29" s="1026"/>
      <c r="AO29" s="1026"/>
      <c r="AP29" s="1026" t="s">
        <v>616</v>
      </c>
      <c r="AQ29" s="1026"/>
      <c r="AR29" s="1026"/>
      <c r="AS29" s="1026"/>
      <c r="AT29" s="1026"/>
      <c r="AU29" s="1026" t="s">
        <v>619</v>
      </c>
      <c r="AV29" s="1026"/>
      <c r="AW29" s="1026"/>
      <c r="AX29" s="1026"/>
      <c r="AY29" s="1026"/>
      <c r="AZ29" s="1097" t="s">
        <v>618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413</v>
      </c>
      <c r="C30" s="1093"/>
      <c r="D30" s="1093"/>
      <c r="E30" s="1093"/>
      <c r="F30" s="1093"/>
      <c r="G30" s="1093"/>
      <c r="H30" s="1093"/>
      <c r="I30" s="1093"/>
      <c r="J30" s="1093"/>
      <c r="K30" s="1093"/>
      <c r="L30" s="1093"/>
      <c r="M30" s="1093"/>
      <c r="N30" s="1093"/>
      <c r="O30" s="1093"/>
      <c r="P30" s="1094"/>
      <c r="Q30" s="1098">
        <v>7655</v>
      </c>
      <c r="R30" s="1099"/>
      <c r="S30" s="1099"/>
      <c r="T30" s="1099"/>
      <c r="U30" s="1099"/>
      <c r="V30" s="1099">
        <v>7446</v>
      </c>
      <c r="W30" s="1099"/>
      <c r="X30" s="1099"/>
      <c r="Y30" s="1099"/>
      <c r="Z30" s="1099"/>
      <c r="AA30" s="1099">
        <v>209</v>
      </c>
      <c r="AB30" s="1099"/>
      <c r="AC30" s="1099"/>
      <c r="AD30" s="1099"/>
      <c r="AE30" s="1100"/>
      <c r="AF30" s="1074">
        <v>209</v>
      </c>
      <c r="AG30" s="1075"/>
      <c r="AH30" s="1075"/>
      <c r="AI30" s="1075"/>
      <c r="AJ30" s="1076"/>
      <c r="AK30" s="1035">
        <v>1562</v>
      </c>
      <c r="AL30" s="1026"/>
      <c r="AM30" s="1026"/>
      <c r="AN30" s="1026"/>
      <c r="AO30" s="1026"/>
      <c r="AP30" s="1026" t="s">
        <v>616</v>
      </c>
      <c r="AQ30" s="1026"/>
      <c r="AR30" s="1026"/>
      <c r="AS30" s="1026"/>
      <c r="AT30" s="1026"/>
      <c r="AU30" s="1026" t="s">
        <v>619</v>
      </c>
      <c r="AV30" s="1026"/>
      <c r="AW30" s="1026"/>
      <c r="AX30" s="1026"/>
      <c r="AY30" s="1026"/>
      <c r="AZ30" s="1097" t="s">
        <v>619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414</v>
      </c>
      <c r="C31" s="1093"/>
      <c r="D31" s="1093"/>
      <c r="E31" s="1093"/>
      <c r="F31" s="1093"/>
      <c r="G31" s="1093"/>
      <c r="H31" s="1093"/>
      <c r="I31" s="1093"/>
      <c r="J31" s="1093"/>
      <c r="K31" s="1093"/>
      <c r="L31" s="1093"/>
      <c r="M31" s="1093"/>
      <c r="N31" s="1093"/>
      <c r="O31" s="1093"/>
      <c r="P31" s="1094"/>
      <c r="Q31" s="1098">
        <v>10709</v>
      </c>
      <c r="R31" s="1099"/>
      <c r="S31" s="1099"/>
      <c r="T31" s="1099"/>
      <c r="U31" s="1099"/>
      <c r="V31" s="1099">
        <v>9206</v>
      </c>
      <c r="W31" s="1099"/>
      <c r="X31" s="1099"/>
      <c r="Y31" s="1099"/>
      <c r="Z31" s="1099"/>
      <c r="AA31" s="1099">
        <v>1503</v>
      </c>
      <c r="AB31" s="1099"/>
      <c r="AC31" s="1099"/>
      <c r="AD31" s="1099"/>
      <c r="AE31" s="1100"/>
      <c r="AF31" s="1074">
        <v>7544</v>
      </c>
      <c r="AG31" s="1075"/>
      <c r="AH31" s="1075"/>
      <c r="AI31" s="1075"/>
      <c r="AJ31" s="1076"/>
      <c r="AK31" s="1035">
        <v>796</v>
      </c>
      <c r="AL31" s="1026"/>
      <c r="AM31" s="1026"/>
      <c r="AN31" s="1026"/>
      <c r="AO31" s="1026"/>
      <c r="AP31" s="1026">
        <v>18393</v>
      </c>
      <c r="AQ31" s="1026"/>
      <c r="AR31" s="1026"/>
      <c r="AS31" s="1026"/>
      <c r="AT31" s="1026"/>
      <c r="AU31" s="1026">
        <v>442</v>
      </c>
      <c r="AV31" s="1026"/>
      <c r="AW31" s="1026"/>
      <c r="AX31" s="1026"/>
      <c r="AY31" s="1026"/>
      <c r="AZ31" s="1097" t="s">
        <v>619</v>
      </c>
      <c r="BA31" s="1097"/>
      <c r="BB31" s="1097"/>
      <c r="BC31" s="1097"/>
      <c r="BD31" s="1097"/>
      <c r="BE31" s="1087" t="s">
        <v>415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416</v>
      </c>
      <c r="C32" s="1093"/>
      <c r="D32" s="1093"/>
      <c r="E32" s="1093"/>
      <c r="F32" s="1093"/>
      <c r="G32" s="1093"/>
      <c r="H32" s="1093"/>
      <c r="I32" s="1093"/>
      <c r="J32" s="1093"/>
      <c r="K32" s="1093"/>
      <c r="L32" s="1093"/>
      <c r="M32" s="1093"/>
      <c r="N32" s="1093"/>
      <c r="O32" s="1093"/>
      <c r="P32" s="1094"/>
      <c r="Q32" s="1098">
        <v>19029</v>
      </c>
      <c r="R32" s="1099"/>
      <c r="S32" s="1099"/>
      <c r="T32" s="1099"/>
      <c r="U32" s="1099"/>
      <c r="V32" s="1099">
        <v>19029</v>
      </c>
      <c r="W32" s="1099"/>
      <c r="X32" s="1099"/>
      <c r="Y32" s="1099"/>
      <c r="Z32" s="1099"/>
      <c r="AA32" s="1099" t="s">
        <v>619</v>
      </c>
      <c r="AB32" s="1099"/>
      <c r="AC32" s="1099"/>
      <c r="AD32" s="1099"/>
      <c r="AE32" s="1100"/>
      <c r="AF32" s="1074">
        <v>1848</v>
      </c>
      <c r="AG32" s="1075"/>
      <c r="AH32" s="1075"/>
      <c r="AI32" s="1075"/>
      <c r="AJ32" s="1076"/>
      <c r="AK32" s="1035">
        <v>10162</v>
      </c>
      <c r="AL32" s="1026"/>
      <c r="AM32" s="1026"/>
      <c r="AN32" s="1026"/>
      <c r="AO32" s="1026"/>
      <c r="AP32" s="1026">
        <v>101876</v>
      </c>
      <c r="AQ32" s="1026"/>
      <c r="AR32" s="1026"/>
      <c r="AS32" s="1026"/>
      <c r="AT32" s="1026"/>
      <c r="AU32" s="1026">
        <v>36231</v>
      </c>
      <c r="AV32" s="1026"/>
      <c r="AW32" s="1026"/>
      <c r="AX32" s="1026"/>
      <c r="AY32" s="1026"/>
      <c r="AZ32" s="1097" t="s">
        <v>619</v>
      </c>
      <c r="BA32" s="1097"/>
      <c r="BB32" s="1097"/>
      <c r="BC32" s="1097"/>
      <c r="BD32" s="1097"/>
      <c r="BE32" s="1087" t="s">
        <v>415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417</v>
      </c>
      <c r="C33" s="1093"/>
      <c r="D33" s="1093"/>
      <c r="E33" s="1093"/>
      <c r="F33" s="1093"/>
      <c r="G33" s="1093"/>
      <c r="H33" s="1093"/>
      <c r="I33" s="1093"/>
      <c r="J33" s="1093"/>
      <c r="K33" s="1093"/>
      <c r="L33" s="1093"/>
      <c r="M33" s="1093"/>
      <c r="N33" s="1093"/>
      <c r="O33" s="1093"/>
      <c r="P33" s="1094"/>
      <c r="Q33" s="1098">
        <v>111</v>
      </c>
      <c r="R33" s="1099"/>
      <c r="S33" s="1099"/>
      <c r="T33" s="1099"/>
      <c r="U33" s="1099"/>
      <c r="V33" s="1099">
        <v>97</v>
      </c>
      <c r="W33" s="1099"/>
      <c r="X33" s="1099"/>
      <c r="Y33" s="1099"/>
      <c r="Z33" s="1099"/>
      <c r="AA33" s="1099">
        <v>14</v>
      </c>
      <c r="AB33" s="1099"/>
      <c r="AC33" s="1099"/>
      <c r="AD33" s="1099"/>
      <c r="AE33" s="1100"/>
      <c r="AF33" s="1074">
        <v>4687</v>
      </c>
      <c r="AG33" s="1075"/>
      <c r="AH33" s="1075"/>
      <c r="AI33" s="1075"/>
      <c r="AJ33" s="1076"/>
      <c r="AK33" s="1035" t="s">
        <v>618</v>
      </c>
      <c r="AL33" s="1026"/>
      <c r="AM33" s="1026"/>
      <c r="AN33" s="1026"/>
      <c r="AO33" s="1026"/>
      <c r="AP33" s="1026" t="s">
        <v>616</v>
      </c>
      <c r="AQ33" s="1026"/>
      <c r="AR33" s="1026"/>
      <c r="AS33" s="1026"/>
      <c r="AT33" s="1026"/>
      <c r="AU33" s="1026" t="s">
        <v>619</v>
      </c>
      <c r="AV33" s="1026"/>
      <c r="AW33" s="1026"/>
      <c r="AX33" s="1026"/>
      <c r="AY33" s="1026"/>
      <c r="AZ33" s="1097" t="s">
        <v>619</v>
      </c>
      <c r="BA33" s="1097"/>
      <c r="BB33" s="1097"/>
      <c r="BC33" s="1097"/>
      <c r="BD33" s="1097"/>
      <c r="BE33" s="1087" t="s">
        <v>418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419</v>
      </c>
      <c r="C34" s="1093"/>
      <c r="D34" s="1093"/>
      <c r="E34" s="1093"/>
      <c r="F34" s="1093"/>
      <c r="G34" s="1093"/>
      <c r="H34" s="1093"/>
      <c r="I34" s="1093"/>
      <c r="J34" s="1093"/>
      <c r="K34" s="1093"/>
      <c r="L34" s="1093"/>
      <c r="M34" s="1093"/>
      <c r="N34" s="1093"/>
      <c r="O34" s="1093"/>
      <c r="P34" s="1094"/>
      <c r="Q34" s="1098">
        <v>1179</v>
      </c>
      <c r="R34" s="1099"/>
      <c r="S34" s="1099"/>
      <c r="T34" s="1099"/>
      <c r="U34" s="1099"/>
      <c r="V34" s="1099">
        <v>795</v>
      </c>
      <c r="W34" s="1099"/>
      <c r="X34" s="1099"/>
      <c r="Y34" s="1099"/>
      <c r="Z34" s="1099"/>
      <c r="AA34" s="1099">
        <v>384</v>
      </c>
      <c r="AB34" s="1099"/>
      <c r="AC34" s="1099"/>
      <c r="AD34" s="1099"/>
      <c r="AE34" s="1100"/>
      <c r="AF34" s="1074">
        <v>384</v>
      </c>
      <c r="AG34" s="1075"/>
      <c r="AH34" s="1075"/>
      <c r="AI34" s="1075"/>
      <c r="AJ34" s="1076"/>
      <c r="AK34" s="1035">
        <v>231</v>
      </c>
      <c r="AL34" s="1026"/>
      <c r="AM34" s="1026"/>
      <c r="AN34" s="1026"/>
      <c r="AO34" s="1026"/>
      <c r="AP34" s="1026">
        <v>3573</v>
      </c>
      <c r="AQ34" s="1026"/>
      <c r="AR34" s="1026"/>
      <c r="AS34" s="1026"/>
      <c r="AT34" s="1026"/>
      <c r="AU34" s="1026">
        <v>2308</v>
      </c>
      <c r="AV34" s="1026"/>
      <c r="AW34" s="1026"/>
      <c r="AX34" s="1026"/>
      <c r="AY34" s="1026"/>
      <c r="AZ34" s="1097" t="s">
        <v>619</v>
      </c>
      <c r="BA34" s="1097"/>
      <c r="BB34" s="1097"/>
      <c r="BC34" s="1097"/>
      <c r="BD34" s="1097"/>
      <c r="BE34" s="1087" t="s">
        <v>420</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399</v>
      </c>
      <c r="B63" s="999" t="s">
        <v>422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15569</v>
      </c>
      <c r="AG63" s="1014"/>
      <c r="AH63" s="1014"/>
      <c r="AI63" s="1014"/>
      <c r="AJ63" s="1085"/>
      <c r="AK63" s="1086"/>
      <c r="AL63" s="1018"/>
      <c r="AM63" s="1018"/>
      <c r="AN63" s="1018"/>
      <c r="AO63" s="1018"/>
      <c r="AP63" s="1014">
        <v>123848</v>
      </c>
      <c r="AQ63" s="1014"/>
      <c r="AR63" s="1014"/>
      <c r="AS63" s="1014"/>
      <c r="AT63" s="1014"/>
      <c r="AU63" s="1014">
        <v>38981</v>
      </c>
      <c r="AV63" s="1014"/>
      <c r="AW63" s="1014"/>
      <c r="AX63" s="1014"/>
      <c r="AY63" s="1014"/>
      <c r="AZ63" s="1080"/>
      <c r="BA63" s="1080"/>
      <c r="BB63" s="1080"/>
      <c r="BC63" s="1080"/>
      <c r="BD63" s="1080"/>
      <c r="BE63" s="1015"/>
      <c r="BF63" s="1015"/>
      <c r="BG63" s="1015"/>
      <c r="BH63" s="1015"/>
      <c r="BI63" s="1016"/>
      <c r="BJ63" s="1081" t="s">
        <v>149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424</v>
      </c>
      <c r="B66" s="1051"/>
      <c r="C66" s="1051"/>
      <c r="D66" s="1051"/>
      <c r="E66" s="1051"/>
      <c r="F66" s="1051"/>
      <c r="G66" s="1051"/>
      <c r="H66" s="1051"/>
      <c r="I66" s="1051"/>
      <c r="J66" s="1051"/>
      <c r="K66" s="1051"/>
      <c r="L66" s="1051"/>
      <c r="M66" s="1051"/>
      <c r="N66" s="1051"/>
      <c r="O66" s="1051"/>
      <c r="P66" s="1052"/>
      <c r="Q66" s="1056" t="s">
        <v>425</v>
      </c>
      <c r="R66" s="1057"/>
      <c r="S66" s="1057"/>
      <c r="T66" s="1057"/>
      <c r="U66" s="1058"/>
      <c r="V66" s="1056" t="s">
        <v>426</v>
      </c>
      <c r="W66" s="1057"/>
      <c r="X66" s="1057"/>
      <c r="Y66" s="1057"/>
      <c r="Z66" s="1058"/>
      <c r="AA66" s="1056" t="s">
        <v>427</v>
      </c>
      <c r="AB66" s="1057"/>
      <c r="AC66" s="1057"/>
      <c r="AD66" s="1057"/>
      <c r="AE66" s="1058"/>
      <c r="AF66" s="1062" t="s">
        <v>406</v>
      </c>
      <c r="AG66" s="1063"/>
      <c r="AH66" s="1063"/>
      <c r="AI66" s="1063"/>
      <c r="AJ66" s="1064"/>
      <c r="AK66" s="1056" t="s">
        <v>428</v>
      </c>
      <c r="AL66" s="1051"/>
      <c r="AM66" s="1051"/>
      <c r="AN66" s="1051"/>
      <c r="AO66" s="1052"/>
      <c r="AP66" s="1056" t="s">
        <v>429</v>
      </c>
      <c r="AQ66" s="1057"/>
      <c r="AR66" s="1057"/>
      <c r="AS66" s="1057"/>
      <c r="AT66" s="1058"/>
      <c r="AU66" s="1056" t="s">
        <v>430</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594</v>
      </c>
      <c r="C68" s="1041"/>
      <c r="D68" s="1041"/>
      <c r="E68" s="1041"/>
      <c r="F68" s="1041"/>
      <c r="G68" s="1041"/>
      <c r="H68" s="1041"/>
      <c r="I68" s="1041"/>
      <c r="J68" s="1041"/>
      <c r="K68" s="1041"/>
      <c r="L68" s="1041"/>
      <c r="M68" s="1041"/>
      <c r="N68" s="1041"/>
      <c r="O68" s="1041"/>
      <c r="P68" s="1042"/>
      <c r="Q68" s="1043">
        <v>4</v>
      </c>
      <c r="R68" s="1037"/>
      <c r="S68" s="1037"/>
      <c r="T68" s="1037"/>
      <c r="U68" s="1037"/>
      <c r="V68" s="1037">
        <v>1</v>
      </c>
      <c r="W68" s="1037"/>
      <c r="X68" s="1037"/>
      <c r="Y68" s="1037"/>
      <c r="Z68" s="1037"/>
      <c r="AA68" s="1037">
        <v>3</v>
      </c>
      <c r="AB68" s="1037"/>
      <c r="AC68" s="1037"/>
      <c r="AD68" s="1037"/>
      <c r="AE68" s="1037"/>
      <c r="AF68" s="1037">
        <v>3</v>
      </c>
      <c r="AG68" s="1037"/>
      <c r="AH68" s="1037"/>
      <c r="AI68" s="1037"/>
      <c r="AJ68" s="1037"/>
      <c r="AK68" s="1037" t="s">
        <v>595</v>
      </c>
      <c r="AL68" s="1037"/>
      <c r="AM68" s="1037"/>
      <c r="AN68" s="1037"/>
      <c r="AO68" s="1037"/>
      <c r="AP68" s="1037" t="s">
        <v>620</v>
      </c>
      <c r="AQ68" s="1037"/>
      <c r="AR68" s="1037"/>
      <c r="AS68" s="1037"/>
      <c r="AT68" s="1037"/>
      <c r="AU68" s="1037" t="s">
        <v>620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596</v>
      </c>
      <c r="C69" s="1030"/>
      <c r="D69" s="1030"/>
      <c r="E69" s="1030"/>
      <c r="F69" s="1030"/>
      <c r="G69" s="1030"/>
      <c r="H69" s="1030"/>
      <c r="I69" s="1030"/>
      <c r="J69" s="1030"/>
      <c r="K69" s="1030"/>
      <c r="L69" s="1030"/>
      <c r="M69" s="1030"/>
      <c r="N69" s="1030"/>
      <c r="O69" s="1030"/>
      <c r="P69" s="1031"/>
      <c r="Q69" s="1032">
        <v>20</v>
      </c>
      <c r="R69" s="1026"/>
      <c r="S69" s="1026"/>
      <c r="T69" s="1026"/>
      <c r="U69" s="1026"/>
      <c r="V69" s="1026">
        <v>19</v>
      </c>
      <c r="W69" s="1026"/>
      <c r="X69" s="1026"/>
      <c r="Y69" s="1026"/>
      <c r="Z69" s="1026"/>
      <c r="AA69" s="1026">
        <v>1</v>
      </c>
      <c r="AB69" s="1026"/>
      <c r="AC69" s="1026"/>
      <c r="AD69" s="1026"/>
      <c r="AE69" s="1026"/>
      <c r="AF69" s="1026">
        <v>1</v>
      </c>
      <c r="AG69" s="1026"/>
      <c r="AH69" s="1026"/>
      <c r="AI69" s="1026"/>
      <c r="AJ69" s="1026"/>
      <c r="AK69" s="1026">
        <v>1</v>
      </c>
      <c r="AL69" s="1026"/>
      <c r="AM69" s="1026"/>
      <c r="AN69" s="1026"/>
      <c r="AO69" s="1026"/>
      <c r="AP69" s="1026" t="s">
        <v>620</v>
      </c>
      <c r="AQ69" s="1026"/>
      <c r="AR69" s="1026"/>
      <c r="AS69" s="1026"/>
      <c r="AT69" s="1026"/>
      <c r="AU69" s="1026" t="s">
        <v>620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597</v>
      </c>
      <c r="C70" s="1030"/>
      <c r="D70" s="1030"/>
      <c r="E70" s="1030"/>
      <c r="F70" s="1030"/>
      <c r="G70" s="1030"/>
      <c r="H70" s="1030"/>
      <c r="I70" s="1030"/>
      <c r="J70" s="1030"/>
      <c r="K70" s="1030"/>
      <c r="L70" s="1030"/>
      <c r="M70" s="1030"/>
      <c r="N70" s="1030"/>
      <c r="O70" s="1030"/>
      <c r="P70" s="1031"/>
      <c r="Q70" s="1032">
        <v>278</v>
      </c>
      <c r="R70" s="1026"/>
      <c r="S70" s="1026"/>
      <c r="T70" s="1026"/>
      <c r="U70" s="1026"/>
      <c r="V70" s="1026">
        <v>267</v>
      </c>
      <c r="W70" s="1026"/>
      <c r="X70" s="1026"/>
      <c r="Y70" s="1026"/>
      <c r="Z70" s="1026"/>
      <c r="AA70" s="1026">
        <v>11</v>
      </c>
      <c r="AB70" s="1026"/>
      <c r="AC70" s="1026"/>
      <c r="AD70" s="1026"/>
      <c r="AE70" s="1026"/>
      <c r="AF70" s="1026">
        <v>11</v>
      </c>
      <c r="AG70" s="1026"/>
      <c r="AH70" s="1026"/>
      <c r="AI70" s="1026"/>
      <c r="AJ70" s="1026"/>
      <c r="AK70" s="1026" t="s">
        <v>598</v>
      </c>
      <c r="AL70" s="1026"/>
      <c r="AM70" s="1026"/>
      <c r="AN70" s="1026"/>
      <c r="AO70" s="1026"/>
      <c r="AP70" s="1026">
        <v>144</v>
      </c>
      <c r="AQ70" s="1026"/>
      <c r="AR70" s="1026"/>
      <c r="AS70" s="1026"/>
      <c r="AT70" s="1026"/>
      <c r="AU70" s="1026">
        <v>66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599</v>
      </c>
      <c r="C71" s="1030"/>
      <c r="D71" s="1030"/>
      <c r="E71" s="1030"/>
      <c r="F71" s="1030"/>
      <c r="G71" s="1030"/>
      <c r="H71" s="1030"/>
      <c r="I71" s="1030"/>
      <c r="J71" s="1030"/>
      <c r="K71" s="1030"/>
      <c r="L71" s="1030"/>
      <c r="M71" s="1030"/>
      <c r="N71" s="1030"/>
      <c r="O71" s="1030"/>
      <c r="P71" s="1031"/>
      <c r="Q71" s="1032">
        <v>80406</v>
      </c>
      <c r="R71" s="1026"/>
      <c r="S71" s="1026"/>
      <c r="T71" s="1026"/>
      <c r="U71" s="1026"/>
      <c r="V71" s="1026">
        <v>80397</v>
      </c>
      <c r="W71" s="1026"/>
      <c r="X71" s="1026"/>
      <c r="Y71" s="1026"/>
      <c r="Z71" s="1026"/>
      <c r="AA71" s="1026">
        <v>9</v>
      </c>
      <c r="AB71" s="1026"/>
      <c r="AC71" s="1026"/>
      <c r="AD71" s="1026"/>
      <c r="AE71" s="1026"/>
      <c r="AF71" s="1026">
        <v>9</v>
      </c>
      <c r="AG71" s="1026"/>
      <c r="AH71" s="1026"/>
      <c r="AI71" s="1026"/>
      <c r="AJ71" s="1026"/>
      <c r="AK71" s="1026" t="s">
        <v>620</v>
      </c>
      <c r="AL71" s="1026"/>
      <c r="AM71" s="1026"/>
      <c r="AN71" s="1026"/>
      <c r="AO71" s="1026"/>
      <c r="AP71" s="1026" t="s">
        <v>620</v>
      </c>
      <c r="AQ71" s="1026"/>
      <c r="AR71" s="1026"/>
      <c r="AS71" s="1026"/>
      <c r="AT71" s="1026"/>
      <c r="AU71" s="1026" t="s">
        <v>620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600</v>
      </c>
      <c r="C72" s="1030"/>
      <c r="D72" s="1030"/>
      <c r="E72" s="1030"/>
      <c r="F72" s="1030"/>
      <c r="G72" s="1030"/>
      <c r="H72" s="1030"/>
      <c r="I72" s="1030"/>
      <c r="J72" s="1030"/>
      <c r="K72" s="1030"/>
      <c r="L72" s="1030"/>
      <c r="M72" s="1030"/>
      <c r="N72" s="1030"/>
      <c r="O72" s="1030"/>
      <c r="P72" s="1031"/>
      <c r="Q72" s="1032">
        <v>44</v>
      </c>
      <c r="R72" s="1026"/>
      <c r="S72" s="1026"/>
      <c r="T72" s="1026"/>
      <c r="U72" s="1026"/>
      <c r="V72" s="1026">
        <v>41</v>
      </c>
      <c r="W72" s="1026"/>
      <c r="X72" s="1026"/>
      <c r="Y72" s="1026"/>
      <c r="Z72" s="1026"/>
      <c r="AA72" s="1026">
        <v>3</v>
      </c>
      <c r="AB72" s="1026"/>
      <c r="AC72" s="1026"/>
      <c r="AD72" s="1026"/>
      <c r="AE72" s="1026"/>
      <c r="AF72" s="1026">
        <v>2</v>
      </c>
      <c r="AG72" s="1026"/>
      <c r="AH72" s="1026"/>
      <c r="AI72" s="1026"/>
      <c r="AJ72" s="1026"/>
      <c r="AK72" s="1026" t="s">
        <v>598</v>
      </c>
      <c r="AL72" s="1026"/>
      <c r="AM72" s="1026"/>
      <c r="AN72" s="1026"/>
      <c r="AO72" s="1026"/>
      <c r="AP72" s="1026" t="s">
        <v>620</v>
      </c>
      <c r="AQ72" s="1026"/>
      <c r="AR72" s="1026"/>
      <c r="AS72" s="1026"/>
      <c r="AT72" s="1026"/>
      <c r="AU72" s="1026" t="s">
        <v>620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601</v>
      </c>
      <c r="C73" s="1030"/>
      <c r="D73" s="1030"/>
      <c r="E73" s="1030"/>
      <c r="F73" s="1030"/>
      <c r="G73" s="1030"/>
      <c r="H73" s="1030"/>
      <c r="I73" s="1030"/>
      <c r="J73" s="1030"/>
      <c r="K73" s="1030"/>
      <c r="L73" s="1030"/>
      <c r="M73" s="1030"/>
      <c r="N73" s="1030"/>
      <c r="O73" s="1030"/>
      <c r="P73" s="1031"/>
      <c r="Q73" s="1032">
        <v>270</v>
      </c>
      <c r="R73" s="1026"/>
      <c r="S73" s="1026"/>
      <c r="T73" s="1026"/>
      <c r="U73" s="1026"/>
      <c r="V73" s="1026">
        <v>268</v>
      </c>
      <c r="W73" s="1026"/>
      <c r="X73" s="1026"/>
      <c r="Y73" s="1026"/>
      <c r="Z73" s="1026"/>
      <c r="AA73" s="1026">
        <v>2</v>
      </c>
      <c r="AB73" s="1026"/>
      <c r="AC73" s="1026"/>
      <c r="AD73" s="1026"/>
      <c r="AE73" s="1026"/>
      <c r="AF73" s="1026">
        <v>284</v>
      </c>
      <c r="AG73" s="1026"/>
      <c r="AH73" s="1026"/>
      <c r="AI73" s="1026"/>
      <c r="AJ73" s="1026"/>
      <c r="AK73" s="1026" t="s">
        <v>598</v>
      </c>
      <c r="AL73" s="1026"/>
      <c r="AM73" s="1026"/>
      <c r="AN73" s="1026"/>
      <c r="AO73" s="1026"/>
      <c r="AP73" s="1026" t="s">
        <v>620</v>
      </c>
      <c r="AQ73" s="1026"/>
      <c r="AR73" s="1026"/>
      <c r="AS73" s="1026"/>
      <c r="AT73" s="1026"/>
      <c r="AU73" s="1026" t="s">
        <v>620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602</v>
      </c>
      <c r="C74" s="1030"/>
      <c r="D74" s="1030"/>
      <c r="E74" s="1030"/>
      <c r="F74" s="1030"/>
      <c r="G74" s="1030"/>
      <c r="H74" s="1030"/>
      <c r="I74" s="1030"/>
      <c r="J74" s="1030"/>
      <c r="K74" s="1030"/>
      <c r="L74" s="1030"/>
      <c r="M74" s="1030"/>
      <c r="N74" s="1030"/>
      <c r="O74" s="1030"/>
      <c r="P74" s="1031"/>
      <c r="Q74" s="1032">
        <v>528</v>
      </c>
      <c r="R74" s="1026"/>
      <c r="S74" s="1026"/>
      <c r="T74" s="1026"/>
      <c r="U74" s="1026"/>
      <c r="V74" s="1026">
        <v>510</v>
      </c>
      <c r="W74" s="1026"/>
      <c r="X74" s="1026"/>
      <c r="Y74" s="1026"/>
      <c r="Z74" s="1026"/>
      <c r="AA74" s="1026">
        <v>18</v>
      </c>
      <c r="AB74" s="1026"/>
      <c r="AC74" s="1026"/>
      <c r="AD74" s="1026"/>
      <c r="AE74" s="1026"/>
      <c r="AF74" s="1026">
        <v>18</v>
      </c>
      <c r="AG74" s="1026"/>
      <c r="AH74" s="1026"/>
      <c r="AI74" s="1026"/>
      <c r="AJ74" s="1026"/>
      <c r="AK74" s="1026">
        <v>5</v>
      </c>
      <c r="AL74" s="1026"/>
      <c r="AM74" s="1026"/>
      <c r="AN74" s="1026"/>
      <c r="AO74" s="1026"/>
      <c r="AP74" s="1026" t="s">
        <v>620</v>
      </c>
      <c r="AQ74" s="1026"/>
      <c r="AR74" s="1026"/>
      <c r="AS74" s="1026"/>
      <c r="AT74" s="1026"/>
      <c r="AU74" s="1026" t="s">
        <v>621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603</v>
      </c>
      <c r="C75" s="1030"/>
      <c r="D75" s="1030"/>
      <c r="E75" s="1030"/>
      <c r="F75" s="1030"/>
      <c r="G75" s="1030"/>
      <c r="H75" s="1030"/>
      <c r="I75" s="1030"/>
      <c r="J75" s="1030"/>
      <c r="K75" s="1030"/>
      <c r="L75" s="1030"/>
      <c r="M75" s="1030"/>
      <c r="N75" s="1030"/>
      <c r="O75" s="1030"/>
      <c r="P75" s="1031"/>
      <c r="Q75" s="1033">
        <v>1221</v>
      </c>
      <c r="R75" s="1034"/>
      <c r="S75" s="1034"/>
      <c r="T75" s="1034"/>
      <c r="U75" s="1035"/>
      <c r="V75" s="1036">
        <v>1199</v>
      </c>
      <c r="W75" s="1034"/>
      <c r="X75" s="1034"/>
      <c r="Y75" s="1034"/>
      <c r="Z75" s="1035"/>
      <c r="AA75" s="1036">
        <v>22</v>
      </c>
      <c r="AB75" s="1034"/>
      <c r="AC75" s="1034"/>
      <c r="AD75" s="1034"/>
      <c r="AE75" s="1035"/>
      <c r="AF75" s="1036">
        <v>22</v>
      </c>
      <c r="AG75" s="1034"/>
      <c r="AH75" s="1034"/>
      <c r="AI75" s="1034"/>
      <c r="AJ75" s="1035"/>
      <c r="AK75" s="1036" t="s">
        <v>598</v>
      </c>
      <c r="AL75" s="1034"/>
      <c r="AM75" s="1034"/>
      <c r="AN75" s="1034"/>
      <c r="AO75" s="1035"/>
      <c r="AP75" s="1036">
        <v>3659</v>
      </c>
      <c r="AQ75" s="1034"/>
      <c r="AR75" s="1034"/>
      <c r="AS75" s="1034"/>
      <c r="AT75" s="1035"/>
      <c r="AU75" s="1036">
        <v>215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604</v>
      </c>
      <c r="C76" s="1030"/>
      <c r="D76" s="1030"/>
      <c r="E76" s="1030"/>
      <c r="F76" s="1030"/>
      <c r="G76" s="1030"/>
      <c r="H76" s="1030"/>
      <c r="I76" s="1030"/>
      <c r="J76" s="1030"/>
      <c r="K76" s="1030"/>
      <c r="L76" s="1030"/>
      <c r="M76" s="1030"/>
      <c r="N76" s="1030"/>
      <c r="O76" s="1030"/>
      <c r="P76" s="1031"/>
      <c r="Q76" s="1033">
        <v>452</v>
      </c>
      <c r="R76" s="1034"/>
      <c r="S76" s="1034"/>
      <c r="T76" s="1034"/>
      <c r="U76" s="1035"/>
      <c r="V76" s="1036">
        <v>167</v>
      </c>
      <c r="W76" s="1034"/>
      <c r="X76" s="1034"/>
      <c r="Y76" s="1034"/>
      <c r="Z76" s="1035"/>
      <c r="AA76" s="1036">
        <v>285</v>
      </c>
      <c r="AB76" s="1034"/>
      <c r="AC76" s="1034"/>
      <c r="AD76" s="1034"/>
      <c r="AE76" s="1035"/>
      <c r="AF76" s="1036">
        <v>285</v>
      </c>
      <c r="AG76" s="1034"/>
      <c r="AH76" s="1034"/>
      <c r="AI76" s="1034"/>
      <c r="AJ76" s="1035"/>
      <c r="AK76" s="1036" t="s">
        <v>606</v>
      </c>
      <c r="AL76" s="1034"/>
      <c r="AM76" s="1034"/>
      <c r="AN76" s="1034"/>
      <c r="AO76" s="1035"/>
      <c r="AP76" s="1036" t="s">
        <v>620</v>
      </c>
      <c r="AQ76" s="1034"/>
      <c r="AR76" s="1034"/>
      <c r="AS76" s="1034"/>
      <c r="AT76" s="1035"/>
      <c r="AU76" s="1036" t="s">
        <v>620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605</v>
      </c>
      <c r="C77" s="1030"/>
      <c r="D77" s="1030"/>
      <c r="E77" s="1030"/>
      <c r="F77" s="1030"/>
      <c r="G77" s="1030"/>
      <c r="H77" s="1030"/>
      <c r="I77" s="1030"/>
      <c r="J77" s="1030"/>
      <c r="K77" s="1030"/>
      <c r="L77" s="1030"/>
      <c r="M77" s="1030"/>
      <c r="N77" s="1030"/>
      <c r="O77" s="1030"/>
      <c r="P77" s="1031"/>
      <c r="Q77" s="1033">
        <v>795351</v>
      </c>
      <c r="R77" s="1034"/>
      <c r="S77" s="1034"/>
      <c r="T77" s="1034"/>
      <c r="U77" s="1035"/>
      <c r="V77" s="1036">
        <v>776100</v>
      </c>
      <c r="W77" s="1034"/>
      <c r="X77" s="1034"/>
      <c r="Y77" s="1034"/>
      <c r="Z77" s="1035"/>
      <c r="AA77" s="1036">
        <v>19251</v>
      </c>
      <c r="AB77" s="1034"/>
      <c r="AC77" s="1034"/>
      <c r="AD77" s="1034"/>
      <c r="AE77" s="1035"/>
      <c r="AF77" s="1036">
        <v>19251</v>
      </c>
      <c r="AG77" s="1034"/>
      <c r="AH77" s="1034"/>
      <c r="AI77" s="1034"/>
      <c r="AJ77" s="1035"/>
      <c r="AK77" s="1036">
        <v>5510</v>
      </c>
      <c r="AL77" s="1034"/>
      <c r="AM77" s="1034"/>
      <c r="AN77" s="1034"/>
      <c r="AO77" s="1035"/>
      <c r="AP77" s="1036" t="s">
        <v>620</v>
      </c>
      <c r="AQ77" s="1034"/>
      <c r="AR77" s="1034"/>
      <c r="AS77" s="1034"/>
      <c r="AT77" s="1035"/>
      <c r="AU77" s="1036" t="s">
        <v>620</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399</v>
      </c>
      <c r="B88" s="999" t="s">
        <v>431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19886</v>
      </c>
      <c r="AG88" s="1014"/>
      <c r="AH88" s="1014"/>
      <c r="AI88" s="1014"/>
      <c r="AJ88" s="1014"/>
      <c r="AK88" s="1018"/>
      <c r="AL88" s="1018"/>
      <c r="AM88" s="1018"/>
      <c r="AN88" s="1018"/>
      <c r="AO88" s="1018"/>
      <c r="AP88" s="1014">
        <v>3803</v>
      </c>
      <c r="AQ88" s="1014"/>
      <c r="AR88" s="1014"/>
      <c r="AS88" s="1014"/>
      <c r="AT88" s="1014"/>
      <c r="AU88" s="1014">
        <v>281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999" t="s">
        <v>432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532</v>
      </c>
      <c r="CS102" s="1006"/>
      <c r="CT102" s="1006"/>
      <c r="CU102" s="1006"/>
      <c r="CV102" s="1007"/>
      <c r="CW102" s="1005">
        <v>68</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440</v>
      </c>
      <c r="AB109" s="949"/>
      <c r="AC109" s="949"/>
      <c r="AD109" s="949"/>
      <c r="AE109" s="950"/>
      <c r="AF109" s="951" t="s">
        <v>312</v>
      </c>
      <c r="AG109" s="949"/>
      <c r="AH109" s="949"/>
      <c r="AI109" s="949"/>
      <c r="AJ109" s="950"/>
      <c r="AK109" s="951" t="s">
        <v>311</v>
      </c>
      <c r="AL109" s="949"/>
      <c r="AM109" s="949"/>
      <c r="AN109" s="949"/>
      <c r="AO109" s="950"/>
      <c r="AP109" s="951" t="s">
        <v>441</v>
      </c>
      <c r="AQ109" s="949"/>
      <c r="AR109" s="949"/>
      <c r="AS109" s="949"/>
      <c r="AT109" s="980"/>
      <c r="AU109" s="948" t="s">
        <v>439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440</v>
      </c>
      <c r="BR109" s="949"/>
      <c r="BS109" s="949"/>
      <c r="BT109" s="949"/>
      <c r="BU109" s="950"/>
      <c r="BV109" s="951" t="s">
        <v>312</v>
      </c>
      <c r="BW109" s="949"/>
      <c r="BX109" s="949"/>
      <c r="BY109" s="949"/>
      <c r="BZ109" s="950"/>
      <c r="CA109" s="951" t="s">
        <v>311</v>
      </c>
      <c r="CB109" s="949"/>
      <c r="CC109" s="949"/>
      <c r="CD109" s="949"/>
      <c r="CE109" s="950"/>
      <c r="CF109" s="987" t="s">
        <v>441</v>
      </c>
      <c r="CG109" s="987"/>
      <c r="CH109" s="987"/>
      <c r="CI109" s="987"/>
      <c r="CJ109" s="987"/>
      <c r="CK109" s="951" t="s">
        <v>442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440</v>
      </c>
      <c r="DH109" s="949"/>
      <c r="DI109" s="949"/>
      <c r="DJ109" s="949"/>
      <c r="DK109" s="950"/>
      <c r="DL109" s="951" t="s">
        <v>312</v>
      </c>
      <c r="DM109" s="949"/>
      <c r="DN109" s="949"/>
      <c r="DO109" s="949"/>
      <c r="DP109" s="950"/>
      <c r="DQ109" s="951" t="s">
        <v>311</v>
      </c>
      <c r="DR109" s="949"/>
      <c r="DS109" s="949"/>
      <c r="DT109" s="949"/>
      <c r="DU109" s="950"/>
      <c r="DV109" s="951" t="s">
        <v>441</v>
      </c>
      <c r="DW109" s="949"/>
      <c r="DX109" s="949"/>
      <c r="DY109" s="949"/>
      <c r="DZ109" s="980"/>
    </row>
    <row r="110" spans="1:131" s="247" customFormat="1" ht="26.25" customHeight="1" x14ac:dyDescent="0.2">
      <c r="A110" s="851" t="s">
        <v>443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19853835</v>
      </c>
      <c r="AB110" s="942"/>
      <c r="AC110" s="942"/>
      <c r="AD110" s="942"/>
      <c r="AE110" s="943"/>
      <c r="AF110" s="944">
        <v>19658181</v>
      </c>
      <c r="AG110" s="942"/>
      <c r="AH110" s="942"/>
      <c r="AI110" s="942"/>
      <c r="AJ110" s="943"/>
      <c r="AK110" s="944">
        <v>20198427</v>
      </c>
      <c r="AL110" s="942"/>
      <c r="AM110" s="942"/>
      <c r="AN110" s="942"/>
      <c r="AO110" s="943"/>
      <c r="AP110" s="945">
        <v>19.8</v>
      </c>
      <c r="AQ110" s="946"/>
      <c r="AR110" s="946"/>
      <c r="AS110" s="946"/>
      <c r="AT110" s="947"/>
      <c r="AU110" s="981" t="s">
        <v>73</v>
      </c>
      <c r="AV110" s="982"/>
      <c r="AW110" s="982"/>
      <c r="AX110" s="982"/>
      <c r="AY110" s="982"/>
      <c r="AZ110" s="907" t="s">
        <v>444</v>
      </c>
      <c r="BA110" s="852"/>
      <c r="BB110" s="852"/>
      <c r="BC110" s="852"/>
      <c r="BD110" s="852"/>
      <c r="BE110" s="852"/>
      <c r="BF110" s="852"/>
      <c r="BG110" s="852"/>
      <c r="BH110" s="852"/>
      <c r="BI110" s="852"/>
      <c r="BJ110" s="852"/>
      <c r="BK110" s="852"/>
      <c r="BL110" s="852"/>
      <c r="BM110" s="852"/>
      <c r="BN110" s="852"/>
      <c r="BO110" s="852"/>
      <c r="BP110" s="853"/>
      <c r="BQ110" s="908">
        <v>199199594</v>
      </c>
      <c r="BR110" s="889"/>
      <c r="BS110" s="889"/>
      <c r="BT110" s="889"/>
      <c r="BU110" s="889"/>
      <c r="BV110" s="889">
        <v>199282962</v>
      </c>
      <c r="BW110" s="889"/>
      <c r="BX110" s="889"/>
      <c r="BY110" s="889"/>
      <c r="BZ110" s="889"/>
      <c r="CA110" s="889">
        <v>201105040</v>
      </c>
      <c r="CB110" s="889"/>
      <c r="CC110" s="889"/>
      <c r="CD110" s="889"/>
      <c r="CE110" s="889"/>
      <c r="CF110" s="913">
        <v>196.7</v>
      </c>
      <c r="CG110" s="914"/>
      <c r="CH110" s="914"/>
      <c r="CI110" s="914"/>
      <c r="CJ110" s="914"/>
      <c r="CK110" s="977" t="s">
        <v>445</v>
      </c>
      <c r="CL110" s="863"/>
      <c r="CM110" s="938" t="s">
        <v>446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447</v>
      </c>
      <c r="DH110" s="889"/>
      <c r="DI110" s="889"/>
      <c r="DJ110" s="889"/>
      <c r="DK110" s="889"/>
      <c r="DL110" s="889" t="s">
        <v>448</v>
      </c>
      <c r="DM110" s="889"/>
      <c r="DN110" s="889"/>
      <c r="DO110" s="889"/>
      <c r="DP110" s="889"/>
      <c r="DQ110" s="889" t="s">
        <v>448</v>
      </c>
      <c r="DR110" s="889"/>
      <c r="DS110" s="889"/>
      <c r="DT110" s="889"/>
      <c r="DU110" s="889"/>
      <c r="DV110" s="890" t="s">
        <v>448</v>
      </c>
      <c r="DW110" s="890"/>
      <c r="DX110" s="890"/>
      <c r="DY110" s="890"/>
      <c r="DZ110" s="891"/>
    </row>
    <row r="111" spans="1:131" s="247" customFormat="1" ht="26.25" customHeight="1" x14ac:dyDescent="0.2">
      <c r="A111" s="818" t="s">
        <v>449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447</v>
      </c>
      <c r="AB111" s="970"/>
      <c r="AC111" s="970"/>
      <c r="AD111" s="970"/>
      <c r="AE111" s="971"/>
      <c r="AF111" s="972" t="s">
        <v>447</v>
      </c>
      <c r="AG111" s="970"/>
      <c r="AH111" s="970"/>
      <c r="AI111" s="970"/>
      <c r="AJ111" s="971"/>
      <c r="AK111" s="972" t="s">
        <v>448</v>
      </c>
      <c r="AL111" s="970"/>
      <c r="AM111" s="970"/>
      <c r="AN111" s="970"/>
      <c r="AO111" s="971"/>
      <c r="AP111" s="973" t="s">
        <v>447</v>
      </c>
      <c r="AQ111" s="974"/>
      <c r="AR111" s="974"/>
      <c r="AS111" s="974"/>
      <c r="AT111" s="975"/>
      <c r="AU111" s="983"/>
      <c r="AV111" s="984"/>
      <c r="AW111" s="984"/>
      <c r="AX111" s="984"/>
      <c r="AY111" s="984"/>
      <c r="AZ111" s="859" t="s">
        <v>450</v>
      </c>
      <c r="BA111" s="794"/>
      <c r="BB111" s="794"/>
      <c r="BC111" s="794"/>
      <c r="BD111" s="794"/>
      <c r="BE111" s="794"/>
      <c r="BF111" s="794"/>
      <c r="BG111" s="794"/>
      <c r="BH111" s="794"/>
      <c r="BI111" s="794"/>
      <c r="BJ111" s="794"/>
      <c r="BK111" s="794"/>
      <c r="BL111" s="794"/>
      <c r="BM111" s="794"/>
      <c r="BN111" s="794"/>
      <c r="BO111" s="794"/>
      <c r="BP111" s="795"/>
      <c r="BQ111" s="860">
        <v>1502793</v>
      </c>
      <c r="BR111" s="861"/>
      <c r="BS111" s="861"/>
      <c r="BT111" s="861"/>
      <c r="BU111" s="861"/>
      <c r="BV111" s="861">
        <v>882330</v>
      </c>
      <c r="BW111" s="861"/>
      <c r="BX111" s="861"/>
      <c r="BY111" s="861"/>
      <c r="BZ111" s="861"/>
      <c r="CA111" s="861">
        <v>610234</v>
      </c>
      <c r="CB111" s="861"/>
      <c r="CC111" s="861"/>
      <c r="CD111" s="861"/>
      <c r="CE111" s="861"/>
      <c r="CF111" s="922">
        <v>0.6</v>
      </c>
      <c r="CG111" s="923"/>
      <c r="CH111" s="923"/>
      <c r="CI111" s="923"/>
      <c r="CJ111" s="923"/>
      <c r="CK111" s="978"/>
      <c r="CL111" s="865"/>
      <c r="CM111" s="868" t="s">
        <v>451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447</v>
      </c>
      <c r="DH111" s="861"/>
      <c r="DI111" s="861"/>
      <c r="DJ111" s="861"/>
      <c r="DK111" s="861"/>
      <c r="DL111" s="861" t="s">
        <v>447</v>
      </c>
      <c r="DM111" s="861"/>
      <c r="DN111" s="861"/>
      <c r="DO111" s="861"/>
      <c r="DP111" s="861"/>
      <c r="DQ111" s="861" t="s">
        <v>448</v>
      </c>
      <c r="DR111" s="861"/>
      <c r="DS111" s="861"/>
      <c r="DT111" s="861"/>
      <c r="DU111" s="861"/>
      <c r="DV111" s="838" t="s">
        <v>447</v>
      </c>
      <c r="DW111" s="838"/>
      <c r="DX111" s="838"/>
      <c r="DY111" s="838"/>
      <c r="DZ111" s="839"/>
    </row>
    <row r="112" spans="1:131" s="247" customFormat="1" ht="26.25" customHeight="1" x14ac:dyDescent="0.2">
      <c r="A112" s="963" t="s">
        <v>452</v>
      </c>
      <c r="B112" s="964"/>
      <c r="C112" s="794" t="s">
        <v>453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168333</v>
      </c>
      <c r="AB112" s="824"/>
      <c r="AC112" s="824"/>
      <c r="AD112" s="824"/>
      <c r="AE112" s="825"/>
      <c r="AF112" s="826">
        <v>168333</v>
      </c>
      <c r="AG112" s="824"/>
      <c r="AH112" s="824"/>
      <c r="AI112" s="824"/>
      <c r="AJ112" s="825"/>
      <c r="AK112" s="826">
        <v>168333</v>
      </c>
      <c r="AL112" s="824"/>
      <c r="AM112" s="824"/>
      <c r="AN112" s="824"/>
      <c r="AO112" s="825"/>
      <c r="AP112" s="871">
        <v>0.2</v>
      </c>
      <c r="AQ112" s="872"/>
      <c r="AR112" s="872"/>
      <c r="AS112" s="872"/>
      <c r="AT112" s="873"/>
      <c r="AU112" s="983"/>
      <c r="AV112" s="984"/>
      <c r="AW112" s="984"/>
      <c r="AX112" s="984"/>
      <c r="AY112" s="984"/>
      <c r="AZ112" s="859" t="s">
        <v>454</v>
      </c>
      <c r="BA112" s="794"/>
      <c r="BB112" s="794"/>
      <c r="BC112" s="794"/>
      <c r="BD112" s="794"/>
      <c r="BE112" s="794"/>
      <c r="BF112" s="794"/>
      <c r="BG112" s="794"/>
      <c r="BH112" s="794"/>
      <c r="BI112" s="794"/>
      <c r="BJ112" s="794"/>
      <c r="BK112" s="794"/>
      <c r="BL112" s="794"/>
      <c r="BM112" s="794"/>
      <c r="BN112" s="794"/>
      <c r="BO112" s="794"/>
      <c r="BP112" s="795"/>
      <c r="BQ112" s="860">
        <v>49811943</v>
      </c>
      <c r="BR112" s="861"/>
      <c r="BS112" s="861"/>
      <c r="BT112" s="861"/>
      <c r="BU112" s="861"/>
      <c r="BV112" s="861">
        <v>44090083</v>
      </c>
      <c r="BW112" s="861"/>
      <c r="BX112" s="861"/>
      <c r="BY112" s="861"/>
      <c r="BZ112" s="861"/>
      <c r="CA112" s="861">
        <v>38980577</v>
      </c>
      <c r="CB112" s="861"/>
      <c r="CC112" s="861"/>
      <c r="CD112" s="861"/>
      <c r="CE112" s="861"/>
      <c r="CF112" s="922">
        <v>38.1</v>
      </c>
      <c r="CG112" s="923"/>
      <c r="CH112" s="923"/>
      <c r="CI112" s="923"/>
      <c r="CJ112" s="923"/>
      <c r="CK112" s="978"/>
      <c r="CL112" s="865"/>
      <c r="CM112" s="868" t="s">
        <v>455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448</v>
      </c>
      <c r="DH112" s="861"/>
      <c r="DI112" s="861"/>
      <c r="DJ112" s="861"/>
      <c r="DK112" s="861"/>
      <c r="DL112" s="861" t="s">
        <v>149</v>
      </c>
      <c r="DM112" s="861"/>
      <c r="DN112" s="861"/>
      <c r="DO112" s="861"/>
      <c r="DP112" s="861"/>
      <c r="DQ112" s="861" t="s">
        <v>448</v>
      </c>
      <c r="DR112" s="861"/>
      <c r="DS112" s="861"/>
      <c r="DT112" s="861"/>
      <c r="DU112" s="861"/>
      <c r="DV112" s="838" t="s">
        <v>448</v>
      </c>
      <c r="DW112" s="838"/>
      <c r="DX112" s="838"/>
      <c r="DY112" s="838"/>
      <c r="DZ112" s="839"/>
    </row>
    <row r="113" spans="1:130" s="247" customFormat="1" ht="26.25" customHeight="1" x14ac:dyDescent="0.2">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5114452</v>
      </c>
      <c r="AB113" s="970"/>
      <c r="AC113" s="970"/>
      <c r="AD113" s="970"/>
      <c r="AE113" s="971"/>
      <c r="AF113" s="972">
        <v>4745178</v>
      </c>
      <c r="AG113" s="970"/>
      <c r="AH113" s="970"/>
      <c r="AI113" s="970"/>
      <c r="AJ113" s="971"/>
      <c r="AK113" s="972">
        <v>4526117</v>
      </c>
      <c r="AL113" s="970"/>
      <c r="AM113" s="970"/>
      <c r="AN113" s="970"/>
      <c r="AO113" s="971"/>
      <c r="AP113" s="973">
        <v>4.4000000000000004</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v>424118</v>
      </c>
      <c r="BR113" s="861"/>
      <c r="BS113" s="861"/>
      <c r="BT113" s="861"/>
      <c r="BU113" s="861"/>
      <c r="BV113" s="861">
        <v>352675</v>
      </c>
      <c r="BW113" s="861"/>
      <c r="BX113" s="861"/>
      <c r="BY113" s="861"/>
      <c r="BZ113" s="861"/>
      <c r="CA113" s="861">
        <v>280666</v>
      </c>
      <c r="CB113" s="861"/>
      <c r="CC113" s="861"/>
      <c r="CD113" s="861"/>
      <c r="CE113" s="861"/>
      <c r="CF113" s="922">
        <v>0.3</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1476393</v>
      </c>
      <c r="DH113" s="824"/>
      <c r="DI113" s="824"/>
      <c r="DJ113" s="824"/>
      <c r="DK113" s="825"/>
      <c r="DL113" s="826">
        <v>864730</v>
      </c>
      <c r="DM113" s="824"/>
      <c r="DN113" s="824"/>
      <c r="DO113" s="824"/>
      <c r="DP113" s="825"/>
      <c r="DQ113" s="826">
        <v>386454</v>
      </c>
      <c r="DR113" s="824"/>
      <c r="DS113" s="824"/>
      <c r="DT113" s="824"/>
      <c r="DU113" s="825"/>
      <c r="DV113" s="871">
        <v>0.4</v>
      </c>
      <c r="DW113" s="872"/>
      <c r="DX113" s="872"/>
      <c r="DY113" s="872"/>
      <c r="DZ113" s="873"/>
    </row>
    <row r="114" spans="1:130" s="247" customFormat="1" ht="26.25" customHeight="1" x14ac:dyDescent="0.2">
      <c r="A114" s="965"/>
      <c r="B114" s="966"/>
      <c r="C114" s="794" t="s">
        <v>459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74751</v>
      </c>
      <c r="AB114" s="824"/>
      <c r="AC114" s="824"/>
      <c r="AD114" s="824"/>
      <c r="AE114" s="825"/>
      <c r="AF114" s="826">
        <v>74779</v>
      </c>
      <c r="AG114" s="824"/>
      <c r="AH114" s="824"/>
      <c r="AI114" s="824"/>
      <c r="AJ114" s="825"/>
      <c r="AK114" s="826">
        <v>74780</v>
      </c>
      <c r="AL114" s="824"/>
      <c r="AM114" s="824"/>
      <c r="AN114" s="824"/>
      <c r="AO114" s="825"/>
      <c r="AP114" s="871">
        <v>0.1</v>
      </c>
      <c r="AQ114" s="872"/>
      <c r="AR114" s="872"/>
      <c r="AS114" s="872"/>
      <c r="AT114" s="873"/>
      <c r="AU114" s="983"/>
      <c r="AV114" s="984"/>
      <c r="AW114" s="984"/>
      <c r="AX114" s="984"/>
      <c r="AY114" s="984"/>
      <c r="AZ114" s="859" t="s">
        <v>460</v>
      </c>
      <c r="BA114" s="794"/>
      <c r="BB114" s="794"/>
      <c r="BC114" s="794"/>
      <c r="BD114" s="794"/>
      <c r="BE114" s="794"/>
      <c r="BF114" s="794"/>
      <c r="BG114" s="794"/>
      <c r="BH114" s="794"/>
      <c r="BI114" s="794"/>
      <c r="BJ114" s="794"/>
      <c r="BK114" s="794"/>
      <c r="BL114" s="794"/>
      <c r="BM114" s="794"/>
      <c r="BN114" s="794"/>
      <c r="BO114" s="794"/>
      <c r="BP114" s="795"/>
      <c r="BQ114" s="860">
        <v>28912786</v>
      </c>
      <c r="BR114" s="861"/>
      <c r="BS114" s="861"/>
      <c r="BT114" s="861"/>
      <c r="BU114" s="861"/>
      <c r="BV114" s="861">
        <v>28039913</v>
      </c>
      <c r="BW114" s="861"/>
      <c r="BX114" s="861"/>
      <c r="BY114" s="861"/>
      <c r="BZ114" s="861"/>
      <c r="CA114" s="861">
        <v>27650020</v>
      </c>
      <c r="CB114" s="861"/>
      <c r="CC114" s="861"/>
      <c r="CD114" s="861"/>
      <c r="CE114" s="861"/>
      <c r="CF114" s="922">
        <v>27</v>
      </c>
      <c r="CG114" s="923"/>
      <c r="CH114" s="923"/>
      <c r="CI114" s="923"/>
      <c r="CJ114" s="923"/>
      <c r="CK114" s="978"/>
      <c r="CL114" s="865"/>
      <c r="CM114" s="868" t="s">
        <v>461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447</v>
      </c>
      <c r="DH114" s="824"/>
      <c r="DI114" s="824"/>
      <c r="DJ114" s="824"/>
      <c r="DK114" s="825"/>
      <c r="DL114" s="826" t="s">
        <v>447</v>
      </c>
      <c r="DM114" s="824"/>
      <c r="DN114" s="824"/>
      <c r="DO114" s="824"/>
      <c r="DP114" s="825"/>
      <c r="DQ114" s="826" t="s">
        <v>448</v>
      </c>
      <c r="DR114" s="824"/>
      <c r="DS114" s="824"/>
      <c r="DT114" s="824"/>
      <c r="DU114" s="825"/>
      <c r="DV114" s="871" t="s">
        <v>447</v>
      </c>
      <c r="DW114" s="872"/>
      <c r="DX114" s="872"/>
      <c r="DY114" s="872"/>
      <c r="DZ114" s="873"/>
    </row>
    <row r="115" spans="1:130" s="247" customFormat="1" ht="26.25" customHeight="1" x14ac:dyDescent="0.2">
      <c r="A115" s="965"/>
      <c r="B115" s="966"/>
      <c r="C115" s="794" t="s">
        <v>462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387144</v>
      </c>
      <c r="AB115" s="970"/>
      <c r="AC115" s="970"/>
      <c r="AD115" s="970"/>
      <c r="AE115" s="971"/>
      <c r="AF115" s="972">
        <v>379419</v>
      </c>
      <c r="AG115" s="970"/>
      <c r="AH115" s="970"/>
      <c r="AI115" s="970"/>
      <c r="AJ115" s="971"/>
      <c r="AK115" s="972">
        <v>298065</v>
      </c>
      <c r="AL115" s="970"/>
      <c r="AM115" s="970"/>
      <c r="AN115" s="970"/>
      <c r="AO115" s="971"/>
      <c r="AP115" s="973">
        <v>0.3</v>
      </c>
      <c r="AQ115" s="974"/>
      <c r="AR115" s="974"/>
      <c r="AS115" s="974"/>
      <c r="AT115" s="975"/>
      <c r="AU115" s="983"/>
      <c r="AV115" s="984"/>
      <c r="AW115" s="984"/>
      <c r="AX115" s="984"/>
      <c r="AY115" s="984"/>
      <c r="AZ115" s="859" t="s">
        <v>463</v>
      </c>
      <c r="BA115" s="794"/>
      <c r="BB115" s="794"/>
      <c r="BC115" s="794"/>
      <c r="BD115" s="794"/>
      <c r="BE115" s="794"/>
      <c r="BF115" s="794"/>
      <c r="BG115" s="794"/>
      <c r="BH115" s="794"/>
      <c r="BI115" s="794"/>
      <c r="BJ115" s="794"/>
      <c r="BK115" s="794"/>
      <c r="BL115" s="794"/>
      <c r="BM115" s="794"/>
      <c r="BN115" s="794"/>
      <c r="BO115" s="794"/>
      <c r="BP115" s="795"/>
      <c r="BQ115" s="860">
        <v>674346</v>
      </c>
      <c r="BR115" s="861"/>
      <c r="BS115" s="861"/>
      <c r="BT115" s="861"/>
      <c r="BU115" s="861"/>
      <c r="BV115" s="861">
        <v>475290</v>
      </c>
      <c r="BW115" s="861"/>
      <c r="BX115" s="861"/>
      <c r="BY115" s="861"/>
      <c r="BZ115" s="861"/>
      <c r="CA115" s="861">
        <v>10636</v>
      </c>
      <c r="CB115" s="861"/>
      <c r="CC115" s="861"/>
      <c r="CD115" s="861"/>
      <c r="CE115" s="861"/>
      <c r="CF115" s="922">
        <v>0</v>
      </c>
      <c r="CG115" s="923"/>
      <c r="CH115" s="923"/>
      <c r="CI115" s="923"/>
      <c r="CJ115" s="923"/>
      <c r="CK115" s="978"/>
      <c r="CL115" s="865"/>
      <c r="CM115" s="859" t="s">
        <v>464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448</v>
      </c>
      <c r="DH115" s="824"/>
      <c r="DI115" s="824"/>
      <c r="DJ115" s="824"/>
      <c r="DK115" s="825"/>
      <c r="DL115" s="826" t="s">
        <v>448</v>
      </c>
      <c r="DM115" s="824"/>
      <c r="DN115" s="824"/>
      <c r="DO115" s="824"/>
      <c r="DP115" s="825"/>
      <c r="DQ115" s="826" t="s">
        <v>465</v>
      </c>
      <c r="DR115" s="824"/>
      <c r="DS115" s="824"/>
      <c r="DT115" s="824"/>
      <c r="DU115" s="825"/>
      <c r="DV115" s="871" t="s">
        <v>447</v>
      </c>
      <c r="DW115" s="872"/>
      <c r="DX115" s="872"/>
      <c r="DY115" s="872"/>
      <c r="DZ115" s="873"/>
    </row>
    <row r="116" spans="1:130" s="247" customFormat="1" ht="26.25" customHeight="1" x14ac:dyDescent="0.2">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1735</v>
      </c>
      <c r="AB116" s="824"/>
      <c r="AC116" s="824"/>
      <c r="AD116" s="824"/>
      <c r="AE116" s="825"/>
      <c r="AF116" s="826">
        <v>1674</v>
      </c>
      <c r="AG116" s="824"/>
      <c r="AH116" s="824"/>
      <c r="AI116" s="824"/>
      <c r="AJ116" s="825"/>
      <c r="AK116" s="826">
        <v>1687</v>
      </c>
      <c r="AL116" s="824"/>
      <c r="AM116" s="824"/>
      <c r="AN116" s="824"/>
      <c r="AO116" s="825"/>
      <c r="AP116" s="871">
        <v>0</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448</v>
      </c>
      <c r="BR116" s="861"/>
      <c r="BS116" s="861"/>
      <c r="BT116" s="861"/>
      <c r="BU116" s="861"/>
      <c r="BV116" s="861" t="s">
        <v>448</v>
      </c>
      <c r="BW116" s="861"/>
      <c r="BX116" s="861"/>
      <c r="BY116" s="861"/>
      <c r="BZ116" s="861"/>
      <c r="CA116" s="861" t="s">
        <v>448</v>
      </c>
      <c r="CB116" s="861"/>
      <c r="CC116" s="861"/>
      <c r="CD116" s="861"/>
      <c r="CE116" s="861"/>
      <c r="CF116" s="922" t="s">
        <v>447</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448</v>
      </c>
      <c r="DH116" s="824"/>
      <c r="DI116" s="824"/>
      <c r="DJ116" s="824"/>
      <c r="DK116" s="825"/>
      <c r="DL116" s="826" t="s">
        <v>447</v>
      </c>
      <c r="DM116" s="824"/>
      <c r="DN116" s="824"/>
      <c r="DO116" s="824"/>
      <c r="DP116" s="825"/>
      <c r="DQ116" s="826" t="s">
        <v>448</v>
      </c>
      <c r="DR116" s="824"/>
      <c r="DS116" s="824"/>
      <c r="DT116" s="824"/>
      <c r="DU116" s="825"/>
      <c r="DV116" s="871" t="s">
        <v>448</v>
      </c>
      <c r="DW116" s="872"/>
      <c r="DX116" s="872"/>
      <c r="DY116" s="872"/>
      <c r="DZ116" s="873"/>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25600250</v>
      </c>
      <c r="AB117" s="956"/>
      <c r="AC117" s="956"/>
      <c r="AD117" s="956"/>
      <c r="AE117" s="957"/>
      <c r="AF117" s="958">
        <v>25027564</v>
      </c>
      <c r="AG117" s="956"/>
      <c r="AH117" s="956"/>
      <c r="AI117" s="956"/>
      <c r="AJ117" s="957"/>
      <c r="AK117" s="958">
        <v>25267409</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149</v>
      </c>
      <c r="BR117" s="861"/>
      <c r="BS117" s="861"/>
      <c r="BT117" s="861"/>
      <c r="BU117" s="861"/>
      <c r="BV117" s="861" t="s">
        <v>149</v>
      </c>
      <c r="BW117" s="861"/>
      <c r="BX117" s="861"/>
      <c r="BY117" s="861"/>
      <c r="BZ117" s="861"/>
      <c r="CA117" s="861" t="s">
        <v>149</v>
      </c>
      <c r="CB117" s="861"/>
      <c r="CC117" s="861"/>
      <c r="CD117" s="861"/>
      <c r="CE117" s="861"/>
      <c r="CF117" s="922" t="s">
        <v>447</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447</v>
      </c>
      <c r="DH117" s="824"/>
      <c r="DI117" s="824"/>
      <c r="DJ117" s="824"/>
      <c r="DK117" s="825"/>
      <c r="DL117" s="826" t="s">
        <v>447</v>
      </c>
      <c r="DM117" s="824"/>
      <c r="DN117" s="824"/>
      <c r="DO117" s="824"/>
      <c r="DP117" s="825"/>
      <c r="DQ117" s="826" t="s">
        <v>149</v>
      </c>
      <c r="DR117" s="824"/>
      <c r="DS117" s="824"/>
      <c r="DT117" s="824"/>
      <c r="DU117" s="825"/>
      <c r="DV117" s="871" t="s">
        <v>448</v>
      </c>
      <c r="DW117" s="872"/>
      <c r="DX117" s="872"/>
      <c r="DY117" s="872"/>
      <c r="DZ117" s="873"/>
    </row>
    <row r="118" spans="1:130" s="247" customFormat="1" ht="26.25" customHeight="1" x14ac:dyDescent="0.2">
      <c r="A118" s="948" t="s">
        <v>442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440</v>
      </c>
      <c r="AB118" s="949"/>
      <c r="AC118" s="949"/>
      <c r="AD118" s="949"/>
      <c r="AE118" s="950"/>
      <c r="AF118" s="951" t="s">
        <v>312</v>
      </c>
      <c r="AG118" s="949"/>
      <c r="AH118" s="949"/>
      <c r="AI118" s="949"/>
      <c r="AJ118" s="950"/>
      <c r="AK118" s="951" t="s">
        <v>311</v>
      </c>
      <c r="AL118" s="949"/>
      <c r="AM118" s="949"/>
      <c r="AN118" s="949"/>
      <c r="AO118" s="950"/>
      <c r="AP118" s="952" t="s">
        <v>441</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448</v>
      </c>
      <c r="BR118" s="892"/>
      <c r="BS118" s="892"/>
      <c r="BT118" s="892"/>
      <c r="BU118" s="892"/>
      <c r="BV118" s="892" t="s">
        <v>447</v>
      </c>
      <c r="BW118" s="892"/>
      <c r="BX118" s="892"/>
      <c r="BY118" s="892"/>
      <c r="BZ118" s="892"/>
      <c r="CA118" s="892" t="s">
        <v>149</v>
      </c>
      <c r="CB118" s="892"/>
      <c r="CC118" s="892"/>
      <c r="CD118" s="892"/>
      <c r="CE118" s="892"/>
      <c r="CF118" s="922" t="s">
        <v>447</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447</v>
      </c>
      <c r="DH118" s="824"/>
      <c r="DI118" s="824"/>
      <c r="DJ118" s="824"/>
      <c r="DK118" s="825"/>
      <c r="DL118" s="826" t="s">
        <v>447</v>
      </c>
      <c r="DM118" s="824"/>
      <c r="DN118" s="824"/>
      <c r="DO118" s="824"/>
      <c r="DP118" s="825"/>
      <c r="DQ118" s="826" t="s">
        <v>447</v>
      </c>
      <c r="DR118" s="824"/>
      <c r="DS118" s="824"/>
      <c r="DT118" s="824"/>
      <c r="DU118" s="825"/>
      <c r="DV118" s="871" t="s">
        <v>447</v>
      </c>
      <c r="DW118" s="872"/>
      <c r="DX118" s="872"/>
      <c r="DY118" s="872"/>
      <c r="DZ118" s="873"/>
    </row>
    <row r="119" spans="1:130" s="247" customFormat="1" ht="26.25" customHeight="1" x14ac:dyDescent="0.2">
      <c r="A119" s="862" t="s">
        <v>445</v>
      </c>
      <c r="B119" s="863"/>
      <c r="C119" s="938" t="s">
        <v>446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447</v>
      </c>
      <c r="AB119" s="942"/>
      <c r="AC119" s="942"/>
      <c r="AD119" s="942"/>
      <c r="AE119" s="943"/>
      <c r="AF119" s="944" t="s">
        <v>448</v>
      </c>
      <c r="AG119" s="942"/>
      <c r="AH119" s="942"/>
      <c r="AI119" s="942"/>
      <c r="AJ119" s="943"/>
      <c r="AK119" s="944" t="s">
        <v>149</v>
      </c>
      <c r="AL119" s="942"/>
      <c r="AM119" s="942"/>
      <c r="AN119" s="942"/>
      <c r="AO119" s="943"/>
      <c r="AP119" s="945" t="s">
        <v>448</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474</v>
      </c>
      <c r="BP119" s="925"/>
      <c r="BQ119" s="929">
        <v>280525580</v>
      </c>
      <c r="BR119" s="892"/>
      <c r="BS119" s="892"/>
      <c r="BT119" s="892"/>
      <c r="BU119" s="892"/>
      <c r="BV119" s="892">
        <v>273123253</v>
      </c>
      <c r="BW119" s="892"/>
      <c r="BX119" s="892"/>
      <c r="BY119" s="892"/>
      <c r="BZ119" s="892"/>
      <c r="CA119" s="892">
        <v>268637173</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26400</v>
      </c>
      <c r="DH119" s="807"/>
      <c r="DI119" s="807"/>
      <c r="DJ119" s="807"/>
      <c r="DK119" s="808"/>
      <c r="DL119" s="809">
        <v>17600</v>
      </c>
      <c r="DM119" s="807"/>
      <c r="DN119" s="807"/>
      <c r="DO119" s="807"/>
      <c r="DP119" s="808"/>
      <c r="DQ119" s="809">
        <v>223780</v>
      </c>
      <c r="DR119" s="807"/>
      <c r="DS119" s="807"/>
      <c r="DT119" s="807"/>
      <c r="DU119" s="808"/>
      <c r="DV119" s="895">
        <v>0.2</v>
      </c>
      <c r="DW119" s="896"/>
      <c r="DX119" s="896"/>
      <c r="DY119" s="896"/>
      <c r="DZ119" s="897"/>
    </row>
    <row r="120" spans="1:130" s="247" customFormat="1" ht="26.25" customHeight="1" x14ac:dyDescent="0.2">
      <c r="A120" s="864"/>
      <c r="B120" s="865"/>
      <c r="C120" s="868" t="s">
        <v>451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448</v>
      </c>
      <c r="AB120" s="824"/>
      <c r="AC120" s="824"/>
      <c r="AD120" s="824"/>
      <c r="AE120" s="825"/>
      <c r="AF120" s="826" t="s">
        <v>448</v>
      </c>
      <c r="AG120" s="824"/>
      <c r="AH120" s="824"/>
      <c r="AI120" s="824"/>
      <c r="AJ120" s="825"/>
      <c r="AK120" s="826" t="s">
        <v>448</v>
      </c>
      <c r="AL120" s="824"/>
      <c r="AM120" s="824"/>
      <c r="AN120" s="824"/>
      <c r="AO120" s="825"/>
      <c r="AP120" s="871" t="s">
        <v>149</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56883539</v>
      </c>
      <c r="BR120" s="889"/>
      <c r="BS120" s="889"/>
      <c r="BT120" s="889"/>
      <c r="BU120" s="889"/>
      <c r="BV120" s="889">
        <v>61780863</v>
      </c>
      <c r="BW120" s="889"/>
      <c r="BX120" s="889"/>
      <c r="BY120" s="889"/>
      <c r="BZ120" s="889"/>
      <c r="CA120" s="889">
        <v>60478842</v>
      </c>
      <c r="CB120" s="889"/>
      <c r="CC120" s="889"/>
      <c r="CD120" s="889"/>
      <c r="CE120" s="889"/>
      <c r="CF120" s="913">
        <v>59.1</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47452169</v>
      </c>
      <c r="DH120" s="889"/>
      <c r="DI120" s="889"/>
      <c r="DJ120" s="889"/>
      <c r="DK120" s="889"/>
      <c r="DL120" s="889">
        <v>41309010</v>
      </c>
      <c r="DM120" s="889"/>
      <c r="DN120" s="889"/>
      <c r="DO120" s="889"/>
      <c r="DP120" s="889"/>
      <c r="DQ120" s="889">
        <v>36231247</v>
      </c>
      <c r="DR120" s="889"/>
      <c r="DS120" s="889"/>
      <c r="DT120" s="889"/>
      <c r="DU120" s="889"/>
      <c r="DV120" s="890">
        <v>35.4</v>
      </c>
      <c r="DW120" s="890"/>
      <c r="DX120" s="890"/>
      <c r="DY120" s="890"/>
      <c r="DZ120" s="891"/>
    </row>
    <row r="121" spans="1:130" s="247" customFormat="1" ht="26.25" customHeight="1" x14ac:dyDescent="0.2">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156458</v>
      </c>
      <c r="AB121" s="824"/>
      <c r="AC121" s="824"/>
      <c r="AD121" s="824"/>
      <c r="AE121" s="825"/>
      <c r="AF121" s="826">
        <v>150715</v>
      </c>
      <c r="AG121" s="824"/>
      <c r="AH121" s="824"/>
      <c r="AI121" s="824"/>
      <c r="AJ121" s="825"/>
      <c r="AK121" s="826">
        <v>71810</v>
      </c>
      <c r="AL121" s="824"/>
      <c r="AM121" s="824"/>
      <c r="AN121" s="824"/>
      <c r="AO121" s="825"/>
      <c r="AP121" s="871">
        <v>0.1</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34341494</v>
      </c>
      <c r="BR121" s="861"/>
      <c r="BS121" s="861"/>
      <c r="BT121" s="861"/>
      <c r="BU121" s="861"/>
      <c r="BV121" s="861">
        <v>32647728</v>
      </c>
      <c r="BW121" s="861"/>
      <c r="BX121" s="861"/>
      <c r="BY121" s="861"/>
      <c r="BZ121" s="861"/>
      <c r="CA121" s="861">
        <v>32488617</v>
      </c>
      <c r="CB121" s="861"/>
      <c r="CC121" s="861"/>
      <c r="CD121" s="861"/>
      <c r="CE121" s="861"/>
      <c r="CF121" s="922">
        <v>31.8</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1850194</v>
      </c>
      <c r="DH121" s="861"/>
      <c r="DI121" s="861"/>
      <c r="DJ121" s="861"/>
      <c r="DK121" s="861"/>
      <c r="DL121" s="861">
        <v>2305002</v>
      </c>
      <c r="DM121" s="861"/>
      <c r="DN121" s="861"/>
      <c r="DO121" s="861"/>
      <c r="DP121" s="861"/>
      <c r="DQ121" s="861">
        <v>2307899</v>
      </c>
      <c r="DR121" s="861"/>
      <c r="DS121" s="861"/>
      <c r="DT121" s="861"/>
      <c r="DU121" s="861"/>
      <c r="DV121" s="838">
        <v>2.2999999999999998</v>
      </c>
      <c r="DW121" s="838"/>
      <c r="DX121" s="838"/>
      <c r="DY121" s="838"/>
      <c r="DZ121" s="839"/>
    </row>
    <row r="122" spans="1:130" s="247" customFormat="1" ht="26.25" customHeight="1" x14ac:dyDescent="0.2">
      <c r="A122" s="864"/>
      <c r="B122" s="865"/>
      <c r="C122" s="868" t="s">
        <v>461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149</v>
      </c>
      <c r="AB122" s="824"/>
      <c r="AC122" s="824"/>
      <c r="AD122" s="824"/>
      <c r="AE122" s="825"/>
      <c r="AF122" s="826" t="s">
        <v>447</v>
      </c>
      <c r="AG122" s="824"/>
      <c r="AH122" s="824"/>
      <c r="AI122" s="824"/>
      <c r="AJ122" s="825"/>
      <c r="AK122" s="826" t="s">
        <v>448</v>
      </c>
      <c r="AL122" s="824"/>
      <c r="AM122" s="824"/>
      <c r="AN122" s="824"/>
      <c r="AO122" s="825"/>
      <c r="AP122" s="871" t="s">
        <v>448</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185464409</v>
      </c>
      <c r="BR122" s="892"/>
      <c r="BS122" s="892"/>
      <c r="BT122" s="892"/>
      <c r="BU122" s="892"/>
      <c r="BV122" s="892">
        <v>181393669</v>
      </c>
      <c r="BW122" s="892"/>
      <c r="BX122" s="892"/>
      <c r="BY122" s="892"/>
      <c r="BZ122" s="892"/>
      <c r="CA122" s="892">
        <v>180500282</v>
      </c>
      <c r="CB122" s="892"/>
      <c r="CC122" s="892"/>
      <c r="CD122" s="892"/>
      <c r="CE122" s="892"/>
      <c r="CF122" s="893">
        <v>176.5</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v>485953</v>
      </c>
      <c r="DH122" s="861"/>
      <c r="DI122" s="861"/>
      <c r="DJ122" s="861"/>
      <c r="DK122" s="861"/>
      <c r="DL122" s="861">
        <v>464140</v>
      </c>
      <c r="DM122" s="861"/>
      <c r="DN122" s="861"/>
      <c r="DO122" s="861"/>
      <c r="DP122" s="861"/>
      <c r="DQ122" s="861">
        <v>441431</v>
      </c>
      <c r="DR122" s="861"/>
      <c r="DS122" s="861"/>
      <c r="DT122" s="861"/>
      <c r="DU122" s="861"/>
      <c r="DV122" s="838">
        <v>0.4</v>
      </c>
      <c r="DW122" s="838"/>
      <c r="DX122" s="838"/>
      <c r="DY122" s="838"/>
      <c r="DZ122" s="839"/>
    </row>
    <row r="123" spans="1:130" s="247" customFormat="1" ht="26.25" customHeight="1" x14ac:dyDescent="0.2">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752</v>
      </c>
      <c r="AB123" s="824"/>
      <c r="AC123" s="824"/>
      <c r="AD123" s="824"/>
      <c r="AE123" s="825"/>
      <c r="AF123" s="826" t="s">
        <v>447</v>
      </c>
      <c r="AG123" s="824"/>
      <c r="AH123" s="824"/>
      <c r="AI123" s="824"/>
      <c r="AJ123" s="825"/>
      <c r="AK123" s="826" t="s">
        <v>447</v>
      </c>
      <c r="AL123" s="824"/>
      <c r="AM123" s="824"/>
      <c r="AN123" s="824"/>
      <c r="AO123" s="825"/>
      <c r="AP123" s="871" t="s">
        <v>448</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485</v>
      </c>
      <c r="BP123" s="925"/>
      <c r="BQ123" s="879">
        <v>276689442</v>
      </c>
      <c r="BR123" s="880"/>
      <c r="BS123" s="880"/>
      <c r="BT123" s="880"/>
      <c r="BU123" s="880"/>
      <c r="BV123" s="880">
        <v>275822260</v>
      </c>
      <c r="BW123" s="880"/>
      <c r="BX123" s="880"/>
      <c r="BY123" s="880"/>
      <c r="BZ123" s="880"/>
      <c r="CA123" s="880">
        <v>273467741</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v>23627</v>
      </c>
      <c r="DH123" s="824"/>
      <c r="DI123" s="824"/>
      <c r="DJ123" s="824"/>
      <c r="DK123" s="825"/>
      <c r="DL123" s="826">
        <v>11931</v>
      </c>
      <c r="DM123" s="824"/>
      <c r="DN123" s="824"/>
      <c r="DO123" s="824"/>
      <c r="DP123" s="825"/>
      <c r="DQ123" s="826" t="s">
        <v>487</v>
      </c>
      <c r="DR123" s="824"/>
      <c r="DS123" s="824"/>
      <c r="DT123" s="824"/>
      <c r="DU123" s="825"/>
      <c r="DV123" s="871" t="s">
        <v>488</v>
      </c>
      <c r="DW123" s="872"/>
      <c r="DX123" s="872"/>
      <c r="DY123" s="872"/>
      <c r="DZ123" s="873"/>
    </row>
    <row r="124" spans="1:130" s="247" customFormat="1" ht="26.25" customHeight="1" thickBot="1" x14ac:dyDescent="0.25">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489</v>
      </c>
      <c r="AB124" s="824"/>
      <c r="AC124" s="824"/>
      <c r="AD124" s="824"/>
      <c r="AE124" s="825"/>
      <c r="AF124" s="826" t="s">
        <v>488</v>
      </c>
      <c r="AG124" s="824"/>
      <c r="AH124" s="824"/>
      <c r="AI124" s="824"/>
      <c r="AJ124" s="825"/>
      <c r="AK124" s="826" t="s">
        <v>397</v>
      </c>
      <c r="AL124" s="824"/>
      <c r="AM124" s="824"/>
      <c r="AN124" s="824"/>
      <c r="AO124" s="825"/>
      <c r="AP124" s="871" t="s">
        <v>488</v>
      </c>
      <c r="AQ124" s="872"/>
      <c r="AR124" s="872"/>
      <c r="AS124" s="872"/>
      <c r="AT124" s="873"/>
      <c r="AU124" s="874" t="s">
        <v>490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3.7</v>
      </c>
      <c r="BR124" s="878"/>
      <c r="BS124" s="878"/>
      <c r="BT124" s="878"/>
      <c r="BU124" s="878"/>
      <c r="BV124" s="878" t="s">
        <v>448</v>
      </c>
      <c r="BW124" s="878"/>
      <c r="BX124" s="878"/>
      <c r="BY124" s="878"/>
      <c r="BZ124" s="878"/>
      <c r="CA124" s="878" t="s">
        <v>488</v>
      </c>
      <c r="CB124" s="878"/>
      <c r="CC124" s="878"/>
      <c r="CD124" s="878"/>
      <c r="CE124" s="878"/>
      <c r="CF124" s="768"/>
      <c r="CG124" s="769"/>
      <c r="CH124" s="769"/>
      <c r="CI124" s="769"/>
      <c r="CJ124" s="909"/>
      <c r="CK124" s="917"/>
      <c r="CL124" s="917"/>
      <c r="CM124" s="917"/>
      <c r="CN124" s="917"/>
      <c r="CO124" s="918"/>
      <c r="CP124" s="882" t="s">
        <v>491</v>
      </c>
      <c r="CQ124" s="883"/>
      <c r="CR124" s="883"/>
      <c r="CS124" s="883"/>
      <c r="CT124" s="883"/>
      <c r="CU124" s="883"/>
      <c r="CV124" s="883"/>
      <c r="CW124" s="883"/>
      <c r="CX124" s="883"/>
      <c r="CY124" s="883"/>
      <c r="CZ124" s="883"/>
      <c r="DA124" s="883"/>
      <c r="DB124" s="883"/>
      <c r="DC124" s="883"/>
      <c r="DD124" s="883"/>
      <c r="DE124" s="883"/>
      <c r="DF124" s="884"/>
      <c r="DG124" s="806" t="s">
        <v>487</v>
      </c>
      <c r="DH124" s="807"/>
      <c r="DI124" s="807"/>
      <c r="DJ124" s="807"/>
      <c r="DK124" s="808"/>
      <c r="DL124" s="809" t="s">
        <v>492</v>
      </c>
      <c r="DM124" s="807"/>
      <c r="DN124" s="807"/>
      <c r="DO124" s="807"/>
      <c r="DP124" s="808"/>
      <c r="DQ124" s="809" t="s">
        <v>487</v>
      </c>
      <c r="DR124" s="807"/>
      <c r="DS124" s="807"/>
      <c r="DT124" s="807"/>
      <c r="DU124" s="808"/>
      <c r="DV124" s="895" t="s">
        <v>488</v>
      </c>
      <c r="DW124" s="896"/>
      <c r="DX124" s="896"/>
      <c r="DY124" s="896"/>
      <c r="DZ124" s="897"/>
    </row>
    <row r="125" spans="1:130" s="247" customFormat="1" ht="26.25" customHeight="1" x14ac:dyDescent="0.2">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487</v>
      </c>
      <c r="AB125" s="824"/>
      <c r="AC125" s="824"/>
      <c r="AD125" s="824"/>
      <c r="AE125" s="825"/>
      <c r="AF125" s="826" t="s">
        <v>488</v>
      </c>
      <c r="AG125" s="824"/>
      <c r="AH125" s="824"/>
      <c r="AI125" s="824"/>
      <c r="AJ125" s="825"/>
      <c r="AK125" s="826" t="s">
        <v>488</v>
      </c>
      <c r="AL125" s="824"/>
      <c r="AM125" s="824"/>
      <c r="AN125" s="824"/>
      <c r="AO125" s="825"/>
      <c r="AP125" s="871" t="s">
        <v>493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494</v>
      </c>
      <c r="CL125" s="899"/>
      <c r="CM125" s="899"/>
      <c r="CN125" s="899"/>
      <c r="CO125" s="900"/>
      <c r="CP125" s="907" t="s">
        <v>495</v>
      </c>
      <c r="CQ125" s="852"/>
      <c r="CR125" s="852"/>
      <c r="CS125" s="852"/>
      <c r="CT125" s="852"/>
      <c r="CU125" s="852"/>
      <c r="CV125" s="852"/>
      <c r="CW125" s="852"/>
      <c r="CX125" s="852"/>
      <c r="CY125" s="852"/>
      <c r="CZ125" s="852"/>
      <c r="DA125" s="852"/>
      <c r="DB125" s="852"/>
      <c r="DC125" s="852"/>
      <c r="DD125" s="852"/>
      <c r="DE125" s="852"/>
      <c r="DF125" s="853"/>
      <c r="DG125" s="908" t="s">
        <v>448</v>
      </c>
      <c r="DH125" s="889"/>
      <c r="DI125" s="889"/>
      <c r="DJ125" s="889"/>
      <c r="DK125" s="889"/>
      <c r="DL125" s="889" t="s">
        <v>488</v>
      </c>
      <c r="DM125" s="889"/>
      <c r="DN125" s="889"/>
      <c r="DO125" s="889"/>
      <c r="DP125" s="889"/>
      <c r="DQ125" s="889" t="s">
        <v>493</v>
      </c>
      <c r="DR125" s="889"/>
      <c r="DS125" s="889"/>
      <c r="DT125" s="889"/>
      <c r="DU125" s="889"/>
      <c r="DV125" s="890" t="s">
        <v>492</v>
      </c>
      <c r="DW125" s="890"/>
      <c r="DX125" s="890"/>
      <c r="DY125" s="890"/>
      <c r="DZ125" s="891"/>
    </row>
    <row r="126" spans="1:130" s="247" customFormat="1" ht="26.25" customHeight="1" thickBot="1" x14ac:dyDescent="0.25">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229934</v>
      </c>
      <c r="AB126" s="824"/>
      <c r="AC126" s="824"/>
      <c r="AD126" s="824"/>
      <c r="AE126" s="825"/>
      <c r="AF126" s="826">
        <v>228704</v>
      </c>
      <c r="AG126" s="824"/>
      <c r="AH126" s="824"/>
      <c r="AI126" s="824"/>
      <c r="AJ126" s="825"/>
      <c r="AK126" s="826">
        <v>226255</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496</v>
      </c>
      <c r="CQ126" s="794"/>
      <c r="CR126" s="794"/>
      <c r="CS126" s="794"/>
      <c r="CT126" s="794"/>
      <c r="CU126" s="794"/>
      <c r="CV126" s="794"/>
      <c r="CW126" s="794"/>
      <c r="CX126" s="794"/>
      <c r="CY126" s="794"/>
      <c r="CZ126" s="794"/>
      <c r="DA126" s="794"/>
      <c r="DB126" s="794"/>
      <c r="DC126" s="794"/>
      <c r="DD126" s="794"/>
      <c r="DE126" s="794"/>
      <c r="DF126" s="795"/>
      <c r="DG126" s="860" t="s">
        <v>448</v>
      </c>
      <c r="DH126" s="861"/>
      <c r="DI126" s="861"/>
      <c r="DJ126" s="861"/>
      <c r="DK126" s="861"/>
      <c r="DL126" s="861" t="s">
        <v>488</v>
      </c>
      <c r="DM126" s="861"/>
      <c r="DN126" s="861"/>
      <c r="DO126" s="861"/>
      <c r="DP126" s="861"/>
      <c r="DQ126" s="861" t="s">
        <v>448</v>
      </c>
      <c r="DR126" s="861"/>
      <c r="DS126" s="861"/>
      <c r="DT126" s="861"/>
      <c r="DU126" s="861"/>
      <c r="DV126" s="838" t="s">
        <v>493</v>
      </c>
      <c r="DW126" s="838"/>
      <c r="DX126" s="838"/>
      <c r="DY126" s="838"/>
      <c r="DZ126" s="839"/>
    </row>
    <row r="127" spans="1:130" s="247" customFormat="1" ht="26.25" customHeight="1" x14ac:dyDescent="0.2">
      <c r="A127" s="866"/>
      <c r="B127" s="867"/>
      <c r="C127" s="885" t="s">
        <v>497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489</v>
      </c>
      <c r="AB127" s="824"/>
      <c r="AC127" s="824"/>
      <c r="AD127" s="824"/>
      <c r="AE127" s="825"/>
      <c r="AF127" s="826" t="s">
        <v>448</v>
      </c>
      <c r="AG127" s="824"/>
      <c r="AH127" s="824"/>
      <c r="AI127" s="824"/>
      <c r="AJ127" s="825"/>
      <c r="AK127" s="826" t="s">
        <v>448</v>
      </c>
      <c r="AL127" s="824"/>
      <c r="AM127" s="824"/>
      <c r="AN127" s="824"/>
      <c r="AO127" s="825"/>
      <c r="AP127" s="871" t="s">
        <v>488</v>
      </c>
      <c r="AQ127" s="872"/>
      <c r="AR127" s="872"/>
      <c r="AS127" s="872"/>
      <c r="AT127" s="873"/>
      <c r="AU127" s="283"/>
      <c r="AV127" s="283"/>
      <c r="AW127" s="283"/>
      <c r="AX127" s="888" t="s">
        <v>498</v>
      </c>
      <c r="AY127" s="856"/>
      <c r="AZ127" s="856"/>
      <c r="BA127" s="856"/>
      <c r="BB127" s="856"/>
      <c r="BC127" s="856"/>
      <c r="BD127" s="856"/>
      <c r="BE127" s="857"/>
      <c r="BF127" s="855" t="s">
        <v>499</v>
      </c>
      <c r="BG127" s="856"/>
      <c r="BH127" s="856"/>
      <c r="BI127" s="856"/>
      <c r="BJ127" s="856"/>
      <c r="BK127" s="856"/>
      <c r="BL127" s="857"/>
      <c r="BM127" s="855" t="s">
        <v>500</v>
      </c>
      <c r="BN127" s="856"/>
      <c r="BO127" s="856"/>
      <c r="BP127" s="856"/>
      <c r="BQ127" s="856"/>
      <c r="BR127" s="856"/>
      <c r="BS127" s="857"/>
      <c r="BT127" s="855" t="s">
        <v>501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502</v>
      </c>
      <c r="CQ127" s="794"/>
      <c r="CR127" s="794"/>
      <c r="CS127" s="794"/>
      <c r="CT127" s="794"/>
      <c r="CU127" s="794"/>
      <c r="CV127" s="794"/>
      <c r="CW127" s="794"/>
      <c r="CX127" s="794"/>
      <c r="CY127" s="794"/>
      <c r="CZ127" s="794"/>
      <c r="DA127" s="794"/>
      <c r="DB127" s="794"/>
      <c r="DC127" s="794"/>
      <c r="DD127" s="794"/>
      <c r="DE127" s="794"/>
      <c r="DF127" s="795"/>
      <c r="DG127" s="860" t="s">
        <v>488</v>
      </c>
      <c r="DH127" s="861"/>
      <c r="DI127" s="861"/>
      <c r="DJ127" s="861"/>
      <c r="DK127" s="861"/>
      <c r="DL127" s="861" t="s">
        <v>492</v>
      </c>
      <c r="DM127" s="861"/>
      <c r="DN127" s="861"/>
      <c r="DO127" s="861"/>
      <c r="DP127" s="861"/>
      <c r="DQ127" s="861" t="s">
        <v>503</v>
      </c>
      <c r="DR127" s="861"/>
      <c r="DS127" s="861"/>
      <c r="DT127" s="861"/>
      <c r="DU127" s="861"/>
      <c r="DV127" s="838" t="s">
        <v>503</v>
      </c>
      <c r="DW127" s="838"/>
      <c r="DX127" s="838"/>
      <c r="DY127" s="838"/>
      <c r="DZ127" s="839"/>
    </row>
    <row r="128" spans="1:130" s="247" customFormat="1" ht="26.25" customHeight="1" thickBot="1" x14ac:dyDescent="0.25">
      <c r="A128" s="840" t="s">
        <v>504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505</v>
      </c>
      <c r="X128" s="842"/>
      <c r="Y128" s="842"/>
      <c r="Z128" s="843"/>
      <c r="AA128" s="844">
        <v>3853133</v>
      </c>
      <c r="AB128" s="845"/>
      <c r="AC128" s="845"/>
      <c r="AD128" s="845"/>
      <c r="AE128" s="846"/>
      <c r="AF128" s="847">
        <v>3939777</v>
      </c>
      <c r="AG128" s="845"/>
      <c r="AH128" s="845"/>
      <c r="AI128" s="845"/>
      <c r="AJ128" s="846"/>
      <c r="AK128" s="847">
        <v>3960158</v>
      </c>
      <c r="AL128" s="845"/>
      <c r="AM128" s="845"/>
      <c r="AN128" s="845"/>
      <c r="AO128" s="846"/>
      <c r="AP128" s="848"/>
      <c r="AQ128" s="849"/>
      <c r="AR128" s="849"/>
      <c r="AS128" s="849"/>
      <c r="AT128" s="850"/>
      <c r="AU128" s="283"/>
      <c r="AV128" s="283"/>
      <c r="AW128" s="283"/>
      <c r="AX128" s="851" t="s">
        <v>506</v>
      </c>
      <c r="AY128" s="852"/>
      <c r="AZ128" s="852"/>
      <c r="BA128" s="852"/>
      <c r="BB128" s="852"/>
      <c r="BC128" s="852"/>
      <c r="BD128" s="852"/>
      <c r="BE128" s="853"/>
      <c r="BF128" s="830" t="s">
        <v>397</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507</v>
      </c>
      <c r="CQ128" s="772"/>
      <c r="CR128" s="772"/>
      <c r="CS128" s="772"/>
      <c r="CT128" s="772"/>
      <c r="CU128" s="772"/>
      <c r="CV128" s="772"/>
      <c r="CW128" s="772"/>
      <c r="CX128" s="772"/>
      <c r="CY128" s="772"/>
      <c r="CZ128" s="772"/>
      <c r="DA128" s="772"/>
      <c r="DB128" s="772"/>
      <c r="DC128" s="772"/>
      <c r="DD128" s="772"/>
      <c r="DE128" s="772"/>
      <c r="DF128" s="773"/>
      <c r="DG128" s="834">
        <v>674346</v>
      </c>
      <c r="DH128" s="835"/>
      <c r="DI128" s="835"/>
      <c r="DJ128" s="835"/>
      <c r="DK128" s="835"/>
      <c r="DL128" s="835">
        <v>475290</v>
      </c>
      <c r="DM128" s="835"/>
      <c r="DN128" s="835"/>
      <c r="DO128" s="835"/>
      <c r="DP128" s="835"/>
      <c r="DQ128" s="835">
        <v>10636</v>
      </c>
      <c r="DR128" s="835"/>
      <c r="DS128" s="835"/>
      <c r="DT128" s="835"/>
      <c r="DU128" s="835"/>
      <c r="DV128" s="836">
        <v>0</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508</v>
      </c>
      <c r="X129" s="821"/>
      <c r="Y129" s="821"/>
      <c r="Z129" s="822"/>
      <c r="AA129" s="823">
        <v>119813260</v>
      </c>
      <c r="AB129" s="824"/>
      <c r="AC129" s="824"/>
      <c r="AD129" s="824"/>
      <c r="AE129" s="825"/>
      <c r="AF129" s="826">
        <v>119754707</v>
      </c>
      <c r="AG129" s="824"/>
      <c r="AH129" s="824"/>
      <c r="AI129" s="824"/>
      <c r="AJ129" s="825"/>
      <c r="AK129" s="826">
        <v>120088383</v>
      </c>
      <c r="AL129" s="824"/>
      <c r="AM129" s="824"/>
      <c r="AN129" s="824"/>
      <c r="AO129" s="825"/>
      <c r="AP129" s="827"/>
      <c r="AQ129" s="828"/>
      <c r="AR129" s="828"/>
      <c r="AS129" s="828"/>
      <c r="AT129" s="829"/>
      <c r="AU129" s="285"/>
      <c r="AV129" s="285"/>
      <c r="AW129" s="285"/>
      <c r="AX129" s="793" t="s">
        <v>509</v>
      </c>
      <c r="AY129" s="794"/>
      <c r="AZ129" s="794"/>
      <c r="BA129" s="794"/>
      <c r="BB129" s="794"/>
      <c r="BC129" s="794"/>
      <c r="BD129" s="794"/>
      <c r="BE129" s="795"/>
      <c r="BF129" s="813" t="s">
        <v>448</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510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511</v>
      </c>
      <c r="X130" s="821"/>
      <c r="Y130" s="821"/>
      <c r="Z130" s="822"/>
      <c r="AA130" s="823">
        <v>18251127</v>
      </c>
      <c r="AB130" s="824"/>
      <c r="AC130" s="824"/>
      <c r="AD130" s="824"/>
      <c r="AE130" s="825"/>
      <c r="AF130" s="826">
        <v>18126603</v>
      </c>
      <c r="AG130" s="824"/>
      <c r="AH130" s="824"/>
      <c r="AI130" s="824"/>
      <c r="AJ130" s="825"/>
      <c r="AK130" s="826">
        <v>17825923</v>
      </c>
      <c r="AL130" s="824"/>
      <c r="AM130" s="824"/>
      <c r="AN130" s="824"/>
      <c r="AO130" s="825"/>
      <c r="AP130" s="827"/>
      <c r="AQ130" s="828"/>
      <c r="AR130" s="828"/>
      <c r="AS130" s="828"/>
      <c r="AT130" s="829"/>
      <c r="AU130" s="285"/>
      <c r="AV130" s="285"/>
      <c r="AW130" s="285"/>
      <c r="AX130" s="793" t="s">
        <v>512</v>
      </c>
      <c r="AY130" s="794"/>
      <c r="AZ130" s="794"/>
      <c r="BA130" s="794"/>
      <c r="BB130" s="794"/>
      <c r="BC130" s="794"/>
      <c r="BD130" s="794"/>
      <c r="BE130" s="795"/>
      <c r="BF130" s="796">
        <v>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513</v>
      </c>
      <c r="X131" s="804"/>
      <c r="Y131" s="804"/>
      <c r="Z131" s="805"/>
      <c r="AA131" s="806">
        <v>101562133</v>
      </c>
      <c r="AB131" s="807"/>
      <c r="AC131" s="807"/>
      <c r="AD131" s="807"/>
      <c r="AE131" s="808"/>
      <c r="AF131" s="809">
        <v>101628104</v>
      </c>
      <c r="AG131" s="807"/>
      <c r="AH131" s="807"/>
      <c r="AI131" s="807"/>
      <c r="AJ131" s="808"/>
      <c r="AK131" s="809">
        <v>102262460</v>
      </c>
      <c r="AL131" s="807"/>
      <c r="AM131" s="807"/>
      <c r="AN131" s="807"/>
      <c r="AO131" s="808"/>
      <c r="AP131" s="810"/>
      <c r="AQ131" s="811"/>
      <c r="AR131" s="811"/>
      <c r="AS131" s="811"/>
      <c r="AT131" s="812"/>
      <c r="AU131" s="285"/>
      <c r="AV131" s="285"/>
      <c r="AW131" s="285"/>
      <c r="AX131" s="771" t="s">
        <v>514</v>
      </c>
      <c r="AY131" s="772"/>
      <c r="AZ131" s="772"/>
      <c r="BA131" s="772"/>
      <c r="BB131" s="772"/>
      <c r="BC131" s="772"/>
      <c r="BD131" s="772"/>
      <c r="BE131" s="773"/>
      <c r="BF131" s="774" t="s">
        <v>448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515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516</v>
      </c>
      <c r="W132" s="784"/>
      <c r="X132" s="784"/>
      <c r="Y132" s="784"/>
      <c r="Z132" s="785"/>
      <c r="AA132" s="786">
        <v>3.4422179769999999</v>
      </c>
      <c r="AB132" s="787"/>
      <c r="AC132" s="787"/>
      <c r="AD132" s="787"/>
      <c r="AE132" s="788"/>
      <c r="AF132" s="789">
        <v>2.913745198</v>
      </c>
      <c r="AG132" s="787"/>
      <c r="AH132" s="787"/>
      <c r="AI132" s="787"/>
      <c r="AJ132" s="788"/>
      <c r="AK132" s="789">
        <v>3.4043069180000001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517</v>
      </c>
      <c r="W133" s="763"/>
      <c r="X133" s="763"/>
      <c r="Y133" s="763"/>
      <c r="Z133" s="764"/>
      <c r="AA133" s="765">
        <v>4.2</v>
      </c>
      <c r="AB133" s="766"/>
      <c r="AC133" s="766"/>
      <c r="AD133" s="766"/>
      <c r="AE133" s="767"/>
      <c r="AF133" s="765">
        <v>3.6</v>
      </c>
      <c r="AG133" s="766"/>
      <c r="AH133" s="766"/>
      <c r="AI133" s="766"/>
      <c r="AJ133" s="767"/>
      <c r="AK133" s="765">
        <v>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T+XreHWMbB7wyHSKYbIRbKyLHWD/YCo9msFeCT0UcAEpoIWdvwgbNM/KPNNIs8wVjfEoCcpxnNN1+lmodVEhqg==" saltValue="QI8oJa6oM/9Z3vi2D9Si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Normal="85" zoomScaleSheetLayoutView="100" workbookViewId="0">
      <selection activeCell="AZ54" sqref="AZ54"/>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U8xO2o+9AZNXE7Xn00E9SYH0XIQckc5e4DoqAeFGK3KJBNfGB80gWwwyi28VRuE5fjcRNOqLKOV0RDqM1Ic/Hg==" saltValue="6jLqPPj9oL1dNXMsNcrG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61"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ezswUP9oIxMOZslWyvYb0SQ4lo7wPwMPShGbHw6kEGpWZ/NvFbNOvpRiUMrIQM6jnOzzMYZCHVBpIsWnTRNcg==" saltValue="Xs6ODEWDInCA/r76wdSo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L43"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521</v>
      </c>
      <c r="AP7" s="304"/>
      <c r="AQ7" s="305" t="s">
        <v>522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523</v>
      </c>
      <c r="AQ8" s="311" t="s">
        <v>524</v>
      </c>
      <c r="AR8" s="312" t="s">
        <v>525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526</v>
      </c>
      <c r="AL9" s="1193"/>
      <c r="AM9" s="1193"/>
      <c r="AN9" s="1194"/>
      <c r="AO9" s="313">
        <v>34072784</v>
      </c>
      <c r="AP9" s="313">
        <v>63571</v>
      </c>
      <c r="AQ9" s="314">
        <v>58073</v>
      </c>
      <c r="AR9" s="315">
        <v>9.5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527</v>
      </c>
      <c r="AL10" s="1193"/>
      <c r="AM10" s="1193"/>
      <c r="AN10" s="1194"/>
      <c r="AO10" s="316">
        <v>1512775</v>
      </c>
      <c r="AP10" s="316">
        <v>2822</v>
      </c>
      <c r="AQ10" s="317">
        <v>2762</v>
      </c>
      <c r="AR10" s="318">
        <v>2.2000000000000002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528</v>
      </c>
      <c r="AL11" s="1193"/>
      <c r="AM11" s="1193"/>
      <c r="AN11" s="1194"/>
      <c r="AO11" s="316">
        <v>105651</v>
      </c>
      <c r="AP11" s="316">
        <v>197</v>
      </c>
      <c r="AQ11" s="317">
        <v>1714</v>
      </c>
      <c r="AR11" s="318">
        <v>-88.5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529</v>
      </c>
      <c r="AL12" s="1193"/>
      <c r="AM12" s="1193"/>
      <c r="AN12" s="1194"/>
      <c r="AO12" s="316">
        <v>222605</v>
      </c>
      <c r="AP12" s="316">
        <v>415</v>
      </c>
      <c r="AQ12" s="317">
        <v>632</v>
      </c>
      <c r="AR12" s="318">
        <v>-34.299999999999997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530</v>
      </c>
      <c r="AL13" s="1193"/>
      <c r="AM13" s="1193"/>
      <c r="AN13" s="1194"/>
      <c r="AO13" s="316">
        <v>1785</v>
      </c>
      <c r="AP13" s="316">
        <v>3</v>
      </c>
      <c r="AQ13" s="317">
        <v>9</v>
      </c>
      <c r="AR13" s="318">
        <v>-66.7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531</v>
      </c>
      <c r="AL14" s="1193"/>
      <c r="AM14" s="1193"/>
      <c r="AN14" s="1194"/>
      <c r="AO14" s="316">
        <v>628928</v>
      </c>
      <c r="AP14" s="316">
        <v>1173</v>
      </c>
      <c r="AQ14" s="317">
        <v>1980</v>
      </c>
      <c r="AR14" s="318">
        <v>-40.799999999999997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532</v>
      </c>
      <c r="AL15" s="1193"/>
      <c r="AM15" s="1193"/>
      <c r="AN15" s="1194"/>
      <c r="AO15" s="316">
        <v>775390</v>
      </c>
      <c r="AP15" s="316">
        <v>1447</v>
      </c>
      <c r="AQ15" s="317">
        <v>1379</v>
      </c>
      <c r="AR15" s="318">
        <v>4.9000000000000004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533</v>
      </c>
      <c r="AL16" s="1196"/>
      <c r="AM16" s="1196"/>
      <c r="AN16" s="1197"/>
      <c r="AO16" s="316">
        <v>-2592993</v>
      </c>
      <c r="AP16" s="316">
        <v>-4838</v>
      </c>
      <c r="AQ16" s="317">
        <v>-3914</v>
      </c>
      <c r="AR16" s="318">
        <v>23.6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34726925</v>
      </c>
      <c r="AP17" s="316">
        <v>64791</v>
      </c>
      <c r="AQ17" s="317">
        <v>62636</v>
      </c>
      <c r="AR17" s="318">
        <v>3.4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538</v>
      </c>
      <c r="AL21" s="1190"/>
      <c r="AM21" s="1190"/>
      <c r="AN21" s="1191"/>
      <c r="AO21" s="328">
        <v>6.75</v>
      </c>
      <c r="AP21" s="329">
        <v>6.32</v>
      </c>
      <c r="AQ21" s="330">
        <v>0.43</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539</v>
      </c>
      <c r="AL22" s="1190"/>
      <c r="AM22" s="1190"/>
      <c r="AN22" s="1191"/>
      <c r="AO22" s="333">
        <v>101.3</v>
      </c>
      <c r="AP22" s="334">
        <v>99.9</v>
      </c>
      <c r="AQ22" s="335">
        <v>1.4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521</v>
      </c>
      <c r="AP30" s="304"/>
      <c r="AQ30" s="305" t="s">
        <v>522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523</v>
      </c>
      <c r="AQ31" s="311" t="s">
        <v>524</v>
      </c>
      <c r="AR31" s="312" t="s">
        <v>525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543</v>
      </c>
      <c r="AL32" s="1181"/>
      <c r="AM32" s="1181"/>
      <c r="AN32" s="1182"/>
      <c r="AO32" s="343">
        <v>20198427</v>
      </c>
      <c r="AP32" s="343">
        <v>37685</v>
      </c>
      <c r="AQ32" s="344">
        <v>36995</v>
      </c>
      <c r="AR32" s="345">
        <v>1.9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544</v>
      </c>
      <c r="AL33" s="1181"/>
      <c r="AM33" s="1181"/>
      <c r="AN33" s="1182"/>
      <c r="AO33" s="343" t="s">
        <v>545</v>
      </c>
      <c r="AP33" s="343" t="s">
        <v>545</v>
      </c>
      <c r="AQ33" s="344">
        <v>3</v>
      </c>
      <c r="AR33" s="345" t="s">
        <v>545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546</v>
      </c>
      <c r="AL34" s="1181"/>
      <c r="AM34" s="1181"/>
      <c r="AN34" s="1182"/>
      <c r="AO34" s="343">
        <v>168333</v>
      </c>
      <c r="AP34" s="343">
        <v>314</v>
      </c>
      <c r="AQ34" s="344">
        <v>81</v>
      </c>
      <c r="AR34" s="345">
        <v>287.7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547</v>
      </c>
      <c r="AL35" s="1181"/>
      <c r="AM35" s="1181"/>
      <c r="AN35" s="1182"/>
      <c r="AO35" s="343">
        <v>4526117</v>
      </c>
      <c r="AP35" s="343">
        <v>8445</v>
      </c>
      <c r="AQ35" s="344">
        <v>8919</v>
      </c>
      <c r="AR35" s="345">
        <v>-5.3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548</v>
      </c>
      <c r="AL36" s="1181"/>
      <c r="AM36" s="1181"/>
      <c r="AN36" s="1182"/>
      <c r="AO36" s="343">
        <v>74780</v>
      </c>
      <c r="AP36" s="343">
        <v>140</v>
      </c>
      <c r="AQ36" s="344">
        <v>380</v>
      </c>
      <c r="AR36" s="345">
        <v>-63.2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549</v>
      </c>
      <c r="AL37" s="1181"/>
      <c r="AM37" s="1181"/>
      <c r="AN37" s="1182"/>
      <c r="AO37" s="343">
        <v>298065</v>
      </c>
      <c r="AP37" s="343">
        <v>556</v>
      </c>
      <c r="AQ37" s="344">
        <v>886</v>
      </c>
      <c r="AR37" s="345">
        <v>-37.200000000000003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550</v>
      </c>
      <c r="AL38" s="1184"/>
      <c r="AM38" s="1184"/>
      <c r="AN38" s="1185"/>
      <c r="AO38" s="346">
        <v>1687</v>
      </c>
      <c r="AP38" s="346">
        <v>3</v>
      </c>
      <c r="AQ38" s="347">
        <v>1</v>
      </c>
      <c r="AR38" s="335">
        <v>200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551</v>
      </c>
      <c r="AL39" s="1184"/>
      <c r="AM39" s="1184"/>
      <c r="AN39" s="1185"/>
      <c r="AO39" s="343">
        <v>-3960158</v>
      </c>
      <c r="AP39" s="343">
        <v>-7389</v>
      </c>
      <c r="AQ39" s="344">
        <v>-8108</v>
      </c>
      <c r="AR39" s="345">
        <v>-8.9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552</v>
      </c>
      <c r="AL40" s="1181"/>
      <c r="AM40" s="1181"/>
      <c r="AN40" s="1182"/>
      <c r="AO40" s="343">
        <v>-17825923</v>
      </c>
      <c r="AP40" s="343">
        <v>-33258</v>
      </c>
      <c r="AQ40" s="344">
        <v>-28743</v>
      </c>
      <c r="AR40" s="345">
        <v>15.7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3481328</v>
      </c>
      <c r="AP41" s="343">
        <v>6495</v>
      </c>
      <c r="AQ41" s="344">
        <v>10414</v>
      </c>
      <c r="AR41" s="345">
        <v>-37.6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521</v>
      </c>
      <c r="AN49" s="1175" t="s">
        <v>556</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557</v>
      </c>
      <c r="AO50" s="360" t="s">
        <v>558</v>
      </c>
      <c r="AP50" s="361" t="s">
        <v>559</v>
      </c>
      <c r="AQ50" s="362" t="s">
        <v>560</v>
      </c>
      <c r="AR50" s="363" t="s">
        <v>561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33839637</v>
      </c>
      <c r="AN51" s="365">
        <v>62493</v>
      </c>
      <c r="AO51" s="366">
        <v>-1.3</v>
      </c>
      <c r="AP51" s="367">
        <v>50880</v>
      </c>
      <c r="AQ51" s="368">
        <v>-1.4</v>
      </c>
      <c r="AR51" s="369">
        <v>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23584576</v>
      </c>
      <c r="AN52" s="373">
        <v>43554</v>
      </c>
      <c r="AO52" s="374">
        <v>4.3</v>
      </c>
      <c r="AP52" s="375">
        <v>27819</v>
      </c>
      <c r="AQ52" s="376">
        <v>7.5</v>
      </c>
      <c r="AR52" s="377">
        <v>-3.2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35544005</v>
      </c>
      <c r="AN53" s="365">
        <v>65822</v>
      </c>
      <c r="AO53" s="366">
        <v>5.3</v>
      </c>
      <c r="AP53" s="367">
        <v>46395</v>
      </c>
      <c r="AQ53" s="368">
        <v>-8.8000000000000007</v>
      </c>
      <c r="AR53" s="369">
        <v>14.1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23447358</v>
      </c>
      <c r="AN54" s="373">
        <v>43421</v>
      </c>
      <c r="AO54" s="374">
        <v>-0.3</v>
      </c>
      <c r="AP54" s="375">
        <v>26304</v>
      </c>
      <c r="AQ54" s="376">
        <v>-5.4</v>
      </c>
      <c r="AR54" s="377">
        <v>5.0999999999999996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35562489</v>
      </c>
      <c r="AN55" s="365">
        <v>66041</v>
      </c>
      <c r="AO55" s="366">
        <v>0.3</v>
      </c>
      <c r="AP55" s="367">
        <v>48088</v>
      </c>
      <c r="AQ55" s="368">
        <v>3.6</v>
      </c>
      <c r="AR55" s="369">
        <v>-3.3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24447001</v>
      </c>
      <c r="AN56" s="373">
        <v>45399</v>
      </c>
      <c r="AO56" s="374">
        <v>4.5999999999999996</v>
      </c>
      <c r="AP56" s="375">
        <v>25183</v>
      </c>
      <c r="AQ56" s="376">
        <v>-4.3</v>
      </c>
      <c r="AR56" s="377">
        <v>8.9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30563057</v>
      </c>
      <c r="AN57" s="365">
        <v>56904</v>
      </c>
      <c r="AO57" s="366">
        <v>-13.8</v>
      </c>
      <c r="AP57" s="367">
        <v>46457</v>
      </c>
      <c r="AQ57" s="368">
        <v>-3.4</v>
      </c>
      <c r="AR57" s="369">
        <v>-10.4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20212203</v>
      </c>
      <c r="AN58" s="373">
        <v>37632</v>
      </c>
      <c r="AO58" s="374">
        <v>-17.100000000000001</v>
      </c>
      <c r="AP58" s="375">
        <v>24020</v>
      </c>
      <c r="AQ58" s="376">
        <v>-4.5999999999999996</v>
      </c>
      <c r="AR58" s="377">
        <v>-12.5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37825923</v>
      </c>
      <c r="AN59" s="365">
        <v>70573</v>
      </c>
      <c r="AO59" s="366">
        <v>24</v>
      </c>
      <c r="AP59" s="367">
        <v>51849</v>
      </c>
      <c r="AQ59" s="368">
        <v>11.6</v>
      </c>
      <c r="AR59" s="369">
        <v>12.4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22891405</v>
      </c>
      <c r="AN60" s="373">
        <v>42709</v>
      </c>
      <c r="AO60" s="374">
        <v>13.5</v>
      </c>
      <c r="AP60" s="375">
        <v>26326</v>
      </c>
      <c r="AQ60" s="376">
        <v>9.6</v>
      </c>
      <c r="AR60" s="377">
        <v>3.9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34667022</v>
      </c>
      <c r="AN61" s="380">
        <v>64367</v>
      </c>
      <c r="AO61" s="381">
        <v>2.9</v>
      </c>
      <c r="AP61" s="382">
        <v>48734</v>
      </c>
      <c r="AQ61" s="383">
        <v>0.3</v>
      </c>
      <c r="AR61" s="369">
        <v>2.6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22916509</v>
      </c>
      <c r="AN62" s="373">
        <v>42543</v>
      </c>
      <c r="AO62" s="374">
        <v>1</v>
      </c>
      <c r="AP62" s="375">
        <v>25930</v>
      </c>
      <c r="AQ62" s="376">
        <v>0.6</v>
      </c>
      <c r="AR62" s="377">
        <v>0.4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u/6MiofsoVLhd+wBCw6iQHO5WvY6+/VY8dTd7pc7NeZnpceC4MdE0BVucF98tY47c6hqJrKG3oH05ZtOBPeqkg==" saltValue="bEFth/T8AtbUZ+HHUi+c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P85" zoomScaleNormal="100" zoomScaleSheetLayoutView="55" workbookViewId="0">
      <selection activeCell="CP102" sqref="CP102"/>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570</v>
      </c>
    </row>
    <row r="120" spans="125:125" ht="13.5" hidden="1" customHeight="1" x14ac:dyDescent="0.2"/>
    <row r="121" spans="125:125" ht="13.5" hidden="1" customHeight="1" x14ac:dyDescent="0.2">
      <c r="DU121" s="291"/>
    </row>
  </sheetData>
  <sheetProtection algorithmName="SHA-512" hashValue="jx4Ziug9a4OWoWXYeVnDaNB61/g9f/+fA6lhADGe9hEOK2BJYrJ2lXjir8Bt12cf8FQnWio57cDI+DGx3/KpAg==" saltValue="RTlrROTG34jwbFGn6NU5nw==" spinCount="100000" sheet="1" objects="1" scenarios="1"/>
  <dataConsolidate/>
  <phoneticPr fontId="2"/>
  <printOptions horizontalCentered="1" verticalCentered="1"/>
  <pageMargins left="0" right="0" top="0.19685039370078741" bottom="0" header="0.39370078740157483" footer="0"/>
  <pageSetup paperSize="9" scale="39" orientation="landscape" blackAndWhite="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sheetData>
  <sheetProtection algorithmName="SHA-512" hashValue="zorT2uCq//pUk3ROlkqW7fKQzqv6tPFYDhDaQLEATc88ZsHFiX3Y3BvzeZpOe93AdIQ9PiZDFhfKnpN5EtJa8Q==" saltValue="kHwUBiZJM+/AUqz9R5YK9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198" t="s">
        <v>3</v>
      </c>
      <c r="D47" s="1198"/>
      <c r="E47" s="1199"/>
      <c r="F47" s="11">
        <v>11.9</v>
      </c>
      <c r="G47" s="12">
        <v>11.79</v>
      </c>
      <c r="H47" s="12">
        <v>11.93</v>
      </c>
      <c r="I47" s="12">
        <v>11.95</v>
      </c>
      <c r="J47" s="13">
        <v>11.92</v>
      </c>
    </row>
    <row r="48" spans="2:10" ht="57.75" customHeight="1" x14ac:dyDescent="0.2">
      <c r="B48" s="14"/>
      <c r="C48" s="1200" t="s">
        <v>4</v>
      </c>
      <c r="D48" s="1200"/>
      <c r="E48" s="1201"/>
      <c r="F48" s="15">
        <v>4.7</v>
      </c>
      <c r="G48" s="16">
        <v>4.5999999999999996</v>
      </c>
      <c r="H48" s="16">
        <v>4.79</v>
      </c>
      <c r="I48" s="16">
        <v>4.63</v>
      </c>
      <c r="J48" s="17">
        <v>4.91</v>
      </c>
    </row>
    <row r="49" spans="2:10" ht="57.75" customHeight="1" thickBot="1" x14ac:dyDescent="0.25">
      <c r="B49" s="18"/>
      <c r="C49" s="1202" t="s">
        <v>5</v>
      </c>
      <c r="D49" s="1202"/>
      <c r="E49" s="1203"/>
      <c r="F49" s="19">
        <v>2.59</v>
      </c>
      <c r="G49" s="20" t="s">
        <v>577</v>
      </c>
      <c r="H49" s="20">
        <v>0.44</v>
      </c>
      <c r="I49" s="20">
        <v>0.14000000000000001</v>
      </c>
      <c r="J49" s="21">
        <v>0.63</v>
      </c>
    </row>
    <row r="50" spans="2:10" ht="13.5" customHeight="1" x14ac:dyDescent="0.2"/>
  </sheetData>
  <sheetProtection algorithmName="SHA-512" hashValue="ImtxpQUTjVn1mu31Zf0Jd7GXumEiBAg35C5P+ZuGVQA273/K/sSJXNaim+BaPwjFVgHU8YP37zgZKcSOofUIHQ==" saltValue="hKU7D+vXNRdmADFXZMY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7"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10" t="s">
        <v>578</v>
      </c>
      <c r="D34" s="1210"/>
      <c r="E34" s="1211"/>
      <c r="F34" s="32">
        <v>4.6500000000000004</v>
      </c>
      <c r="G34" s="33">
        <v>5.18</v>
      </c>
      <c r="H34" s="33">
        <v>5.39</v>
      </c>
      <c r="I34" s="33">
        <v>6.24</v>
      </c>
      <c r="J34" s="34">
        <v>6.28</v>
      </c>
      <c r="K34" s="22"/>
      <c r="L34" s="22"/>
      <c r="M34" s="22"/>
      <c r="N34" s="22"/>
      <c r="O34" s="22"/>
      <c r="P34" s="22"/>
    </row>
    <row r="35" spans="1:16" ht="39" customHeight="1" x14ac:dyDescent="0.2">
      <c r="A35" s="22"/>
      <c r="B35" s="35"/>
      <c r="C35" s="1204" t="s">
        <v>579</v>
      </c>
      <c r="D35" s="1205"/>
      <c r="E35" s="1206"/>
      <c r="F35" s="36">
        <v>4.6900000000000004</v>
      </c>
      <c r="G35" s="37">
        <v>4.59</v>
      </c>
      <c r="H35" s="37">
        <v>4.79</v>
      </c>
      <c r="I35" s="37">
        <v>4.63</v>
      </c>
      <c r="J35" s="38">
        <v>4.91</v>
      </c>
      <c r="K35" s="22"/>
      <c r="L35" s="22"/>
      <c r="M35" s="22"/>
      <c r="N35" s="22"/>
      <c r="O35" s="22"/>
      <c r="P35" s="22"/>
    </row>
    <row r="36" spans="1:16" ht="39" customHeight="1" x14ac:dyDescent="0.2">
      <c r="A36" s="22"/>
      <c r="B36" s="35"/>
      <c r="C36" s="1204" t="s">
        <v>580</v>
      </c>
      <c r="D36" s="1205"/>
      <c r="E36" s="1206"/>
      <c r="F36" s="36">
        <v>4.13</v>
      </c>
      <c r="G36" s="37">
        <v>4.09</v>
      </c>
      <c r="H36" s="37">
        <v>4.0199999999999996</v>
      </c>
      <c r="I36" s="37">
        <v>4.1399999999999997</v>
      </c>
      <c r="J36" s="38">
        <v>3.9</v>
      </c>
      <c r="K36" s="22"/>
      <c r="L36" s="22"/>
      <c r="M36" s="22"/>
      <c r="N36" s="22"/>
      <c r="O36" s="22"/>
      <c r="P36" s="22"/>
    </row>
    <row r="37" spans="1:16" ht="39" customHeight="1" x14ac:dyDescent="0.2">
      <c r="A37" s="22"/>
      <c r="B37" s="35"/>
      <c r="C37" s="1204" t="s">
        <v>581</v>
      </c>
      <c r="D37" s="1205"/>
      <c r="E37" s="1206"/>
      <c r="F37" s="36">
        <v>1.55</v>
      </c>
      <c r="G37" s="37">
        <v>1.49</v>
      </c>
      <c r="H37" s="37">
        <v>1.36</v>
      </c>
      <c r="I37" s="37">
        <v>1.48</v>
      </c>
      <c r="J37" s="38">
        <v>1.53</v>
      </c>
      <c r="K37" s="22"/>
      <c r="L37" s="22"/>
      <c r="M37" s="22"/>
      <c r="N37" s="22"/>
      <c r="O37" s="22"/>
      <c r="P37" s="22"/>
    </row>
    <row r="38" spans="1:16" ht="39" customHeight="1" x14ac:dyDescent="0.2">
      <c r="A38" s="22"/>
      <c r="B38" s="35"/>
      <c r="C38" s="1204" t="s">
        <v>582</v>
      </c>
      <c r="D38" s="1205"/>
      <c r="E38" s="1206"/>
      <c r="F38" s="36">
        <v>2.85</v>
      </c>
      <c r="G38" s="37">
        <v>3.31</v>
      </c>
      <c r="H38" s="37">
        <v>4.8499999999999996</v>
      </c>
      <c r="I38" s="37">
        <v>0.81</v>
      </c>
      <c r="J38" s="38">
        <v>0.45</v>
      </c>
      <c r="K38" s="22"/>
      <c r="L38" s="22"/>
      <c r="M38" s="22"/>
      <c r="N38" s="22"/>
      <c r="O38" s="22"/>
      <c r="P38" s="22"/>
    </row>
    <row r="39" spans="1:16" ht="39" customHeight="1" x14ac:dyDescent="0.2">
      <c r="A39" s="22"/>
      <c r="B39" s="35"/>
      <c r="C39" s="1204" t="s">
        <v>583</v>
      </c>
      <c r="D39" s="1205"/>
      <c r="E39" s="1206"/>
      <c r="F39" s="36">
        <v>0.18</v>
      </c>
      <c r="G39" s="37">
        <v>0.2</v>
      </c>
      <c r="H39" s="37">
        <v>0.25</v>
      </c>
      <c r="I39" s="37">
        <v>0.23</v>
      </c>
      <c r="J39" s="38">
        <v>0.31</v>
      </c>
      <c r="K39" s="22"/>
      <c r="L39" s="22"/>
      <c r="M39" s="22"/>
      <c r="N39" s="22"/>
      <c r="O39" s="22"/>
      <c r="P39" s="22"/>
    </row>
    <row r="40" spans="1:16" ht="39" customHeight="1" x14ac:dyDescent="0.2">
      <c r="A40" s="22"/>
      <c r="B40" s="35"/>
      <c r="C40" s="1204" t="s">
        <v>584</v>
      </c>
      <c r="D40" s="1205"/>
      <c r="E40" s="1206"/>
      <c r="F40" s="36">
        <v>0.12</v>
      </c>
      <c r="G40" s="37">
        <v>0</v>
      </c>
      <c r="H40" s="37">
        <v>0</v>
      </c>
      <c r="I40" s="37">
        <v>0.14000000000000001</v>
      </c>
      <c r="J40" s="38">
        <v>0.28999999999999998</v>
      </c>
      <c r="K40" s="22"/>
      <c r="L40" s="22"/>
      <c r="M40" s="22"/>
      <c r="N40" s="22"/>
      <c r="O40" s="22"/>
      <c r="P40" s="22"/>
    </row>
    <row r="41" spans="1:16" ht="39" customHeight="1" x14ac:dyDescent="0.2">
      <c r="A41" s="22"/>
      <c r="B41" s="35"/>
      <c r="C41" s="1204" t="s">
        <v>585</v>
      </c>
      <c r="D41" s="1205"/>
      <c r="E41" s="1206"/>
      <c r="F41" s="36">
        <v>0.13</v>
      </c>
      <c r="G41" s="37">
        <v>0.15</v>
      </c>
      <c r="H41" s="37">
        <v>0.15</v>
      </c>
      <c r="I41" s="37">
        <v>0.18</v>
      </c>
      <c r="J41" s="38">
        <v>0.17</v>
      </c>
      <c r="K41" s="22"/>
      <c r="L41" s="22"/>
      <c r="M41" s="22"/>
      <c r="N41" s="22"/>
      <c r="O41" s="22"/>
      <c r="P41" s="22"/>
    </row>
    <row r="42" spans="1:16" ht="39" customHeight="1" x14ac:dyDescent="0.2">
      <c r="A42" s="22"/>
      <c r="B42" s="39"/>
      <c r="C42" s="1204" t="s">
        <v>586</v>
      </c>
      <c r="D42" s="1205"/>
      <c r="E42" s="1206"/>
      <c r="F42" s="36" t="s">
        <v>545</v>
      </c>
      <c r="G42" s="37" t="s">
        <v>545</v>
      </c>
      <c r="H42" s="37" t="s">
        <v>545</v>
      </c>
      <c r="I42" s="37" t="s">
        <v>545</v>
      </c>
      <c r="J42" s="38" t="s">
        <v>545</v>
      </c>
      <c r="K42" s="22"/>
      <c r="L42" s="22"/>
      <c r="M42" s="22"/>
      <c r="N42" s="22"/>
      <c r="O42" s="22"/>
      <c r="P42" s="22"/>
    </row>
    <row r="43" spans="1:16" ht="39" customHeight="1" thickBot="1" x14ac:dyDescent="0.25">
      <c r="A43" s="22"/>
      <c r="B43" s="40"/>
      <c r="C43" s="1207" t="s">
        <v>587</v>
      </c>
      <c r="D43" s="1208"/>
      <c r="E43" s="120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Au9O7vFx41w6kJsA7oHcqColQjZKGaXLXFtWmdUKSSKtu1dgx7yn6LhwrVJEqH+1ldtoPqlha3Ju8a1JbzXRQ==" saltValue="Iw16IOpWdg/MkjW7etRg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B54" sqref="B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20358</v>
      </c>
      <c r="L45" s="60">
        <v>21146</v>
      </c>
      <c r="M45" s="60">
        <v>19854</v>
      </c>
      <c r="N45" s="60">
        <v>19658</v>
      </c>
      <c r="O45" s="61">
        <v>20198</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545</v>
      </c>
      <c r="L46" s="64" t="s">
        <v>545</v>
      </c>
      <c r="M46" s="64" t="s">
        <v>545</v>
      </c>
      <c r="N46" s="64" t="s">
        <v>545</v>
      </c>
      <c r="O46" s="65" t="s">
        <v>545</v>
      </c>
      <c r="P46" s="48"/>
      <c r="Q46" s="48"/>
      <c r="R46" s="48"/>
      <c r="S46" s="48"/>
      <c r="T46" s="48"/>
      <c r="U46" s="48"/>
    </row>
    <row r="47" spans="1:21" ht="30.75" customHeight="1" x14ac:dyDescent="0.2">
      <c r="A47" s="48"/>
      <c r="B47" s="1232"/>
      <c r="C47" s="1233"/>
      <c r="D47" s="62"/>
      <c r="E47" s="1214" t="s">
        <v>14</v>
      </c>
      <c r="F47" s="1214"/>
      <c r="G47" s="1214"/>
      <c r="H47" s="1214"/>
      <c r="I47" s="1214"/>
      <c r="J47" s="1215"/>
      <c r="K47" s="63">
        <v>162</v>
      </c>
      <c r="L47" s="64">
        <v>168</v>
      </c>
      <c r="M47" s="64">
        <v>168</v>
      </c>
      <c r="N47" s="64">
        <v>168</v>
      </c>
      <c r="O47" s="65">
        <v>168</v>
      </c>
      <c r="P47" s="48"/>
      <c r="Q47" s="48"/>
      <c r="R47" s="48"/>
      <c r="S47" s="48"/>
      <c r="T47" s="48"/>
      <c r="U47" s="48"/>
    </row>
    <row r="48" spans="1:21" ht="30.75" customHeight="1" x14ac:dyDescent="0.2">
      <c r="A48" s="48"/>
      <c r="B48" s="1232"/>
      <c r="C48" s="1233"/>
      <c r="D48" s="62"/>
      <c r="E48" s="1214" t="s">
        <v>15</v>
      </c>
      <c r="F48" s="1214"/>
      <c r="G48" s="1214"/>
      <c r="H48" s="1214"/>
      <c r="I48" s="1214"/>
      <c r="J48" s="1215"/>
      <c r="K48" s="63">
        <v>6381</v>
      </c>
      <c r="L48" s="64">
        <v>5810</v>
      </c>
      <c r="M48" s="64">
        <v>5114</v>
      </c>
      <c r="N48" s="64">
        <v>4745</v>
      </c>
      <c r="O48" s="65">
        <v>4526</v>
      </c>
      <c r="P48" s="48"/>
      <c r="Q48" s="48"/>
      <c r="R48" s="48"/>
      <c r="S48" s="48"/>
      <c r="T48" s="48"/>
      <c r="U48" s="48"/>
    </row>
    <row r="49" spans="1:21" ht="30.75" customHeight="1" x14ac:dyDescent="0.2">
      <c r="A49" s="48"/>
      <c r="B49" s="1232"/>
      <c r="C49" s="1233"/>
      <c r="D49" s="62"/>
      <c r="E49" s="1214" t="s">
        <v>16</v>
      </c>
      <c r="F49" s="1214"/>
      <c r="G49" s="1214"/>
      <c r="H49" s="1214"/>
      <c r="I49" s="1214"/>
      <c r="J49" s="1215"/>
      <c r="K49" s="63">
        <v>133</v>
      </c>
      <c r="L49" s="64">
        <v>75</v>
      </c>
      <c r="M49" s="64">
        <v>75</v>
      </c>
      <c r="N49" s="64">
        <v>75</v>
      </c>
      <c r="O49" s="65">
        <v>75</v>
      </c>
      <c r="P49" s="48"/>
      <c r="Q49" s="48"/>
      <c r="R49" s="48"/>
      <c r="S49" s="48"/>
      <c r="T49" s="48"/>
      <c r="U49" s="48"/>
    </row>
    <row r="50" spans="1:21" ht="30.75" customHeight="1" x14ac:dyDescent="0.2">
      <c r="A50" s="48"/>
      <c r="B50" s="1232"/>
      <c r="C50" s="1233"/>
      <c r="D50" s="62"/>
      <c r="E50" s="1214" t="s">
        <v>17</v>
      </c>
      <c r="F50" s="1214"/>
      <c r="G50" s="1214"/>
      <c r="H50" s="1214"/>
      <c r="I50" s="1214"/>
      <c r="J50" s="1215"/>
      <c r="K50" s="63">
        <v>403</v>
      </c>
      <c r="L50" s="64">
        <v>395</v>
      </c>
      <c r="M50" s="64">
        <v>387</v>
      </c>
      <c r="N50" s="64">
        <v>379</v>
      </c>
      <c r="O50" s="65">
        <v>298</v>
      </c>
      <c r="P50" s="48"/>
      <c r="Q50" s="48"/>
      <c r="R50" s="48"/>
      <c r="S50" s="48"/>
      <c r="T50" s="48"/>
      <c r="U50" s="48"/>
    </row>
    <row r="51" spans="1:21" ht="30.75" customHeight="1" x14ac:dyDescent="0.2">
      <c r="A51" s="48"/>
      <c r="B51" s="1234"/>
      <c r="C51" s="1235"/>
      <c r="D51" s="66"/>
      <c r="E51" s="1214" t="s">
        <v>18</v>
      </c>
      <c r="F51" s="1214"/>
      <c r="G51" s="1214"/>
      <c r="H51" s="1214"/>
      <c r="I51" s="1214"/>
      <c r="J51" s="1215"/>
      <c r="K51" s="63">
        <v>2</v>
      </c>
      <c r="L51" s="64">
        <v>2</v>
      </c>
      <c r="M51" s="64">
        <v>2</v>
      </c>
      <c r="N51" s="64">
        <v>2</v>
      </c>
      <c r="O51" s="65">
        <v>2</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22728</v>
      </c>
      <c r="L52" s="64">
        <v>22795</v>
      </c>
      <c r="M52" s="64">
        <v>22104</v>
      </c>
      <c r="N52" s="64">
        <v>22067</v>
      </c>
      <c r="O52" s="65">
        <v>21786</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4711</v>
      </c>
      <c r="L53" s="69">
        <v>4801</v>
      </c>
      <c r="M53" s="69">
        <v>3496</v>
      </c>
      <c r="N53" s="69">
        <v>2960</v>
      </c>
      <c r="O53" s="70">
        <v>3481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20" t="s">
        <v>25</v>
      </c>
      <c r="C57" s="1221"/>
      <c r="D57" s="1224" t="s">
        <v>26</v>
      </c>
      <c r="E57" s="1225"/>
      <c r="F57" s="1225"/>
      <c r="G57" s="1225"/>
      <c r="H57" s="1225"/>
      <c r="I57" s="1225"/>
      <c r="J57" s="1226"/>
      <c r="K57" s="83"/>
      <c r="L57" s="84"/>
      <c r="M57" s="84"/>
      <c r="N57" s="84"/>
      <c r="O57" s="85"/>
    </row>
    <row r="58" spans="1:21" ht="31.5" customHeight="1" thickBot="1" x14ac:dyDescent="0.25">
      <c r="B58" s="1222"/>
      <c r="C58" s="1223"/>
      <c r="D58" s="1227" t="s">
        <v>27</v>
      </c>
      <c r="E58" s="1228"/>
      <c r="F58" s="1228"/>
      <c r="G58" s="1228"/>
      <c r="H58" s="1228"/>
      <c r="I58" s="1228"/>
      <c r="J58" s="122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9u/kQqoRQ7QHrW3IEDhjPF04CKbGanmfoFMX75ZYoFQwb3MKG7czvS2LEsYBJPM8XExli1xTQaleKnfgZkxg==" saltValue="8RyDC/8tmuGUFN+KStlm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1" zoomScaleSheetLayoutView="100" workbookViewId="0">
      <selection activeCell="L46" sqref="L4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50" t="s">
        <v>30</v>
      </c>
      <c r="C41" s="1251"/>
      <c r="D41" s="102"/>
      <c r="E41" s="1252" t="s">
        <v>31</v>
      </c>
      <c r="F41" s="1252"/>
      <c r="G41" s="1252"/>
      <c r="H41" s="1253"/>
      <c r="I41" s="103">
        <v>198684</v>
      </c>
      <c r="J41" s="104">
        <v>197036</v>
      </c>
      <c r="K41" s="104">
        <v>199200</v>
      </c>
      <c r="L41" s="104">
        <v>199283</v>
      </c>
      <c r="M41" s="105">
        <v>201105</v>
      </c>
    </row>
    <row r="42" spans="2:13" ht="27.75" customHeight="1" x14ac:dyDescent="0.2">
      <c r="B42" s="1240"/>
      <c r="C42" s="1241"/>
      <c r="D42" s="106"/>
      <c r="E42" s="1244" t="s">
        <v>32</v>
      </c>
      <c r="F42" s="1244"/>
      <c r="G42" s="1244"/>
      <c r="H42" s="1245"/>
      <c r="I42" s="107">
        <v>2745</v>
      </c>
      <c r="J42" s="108">
        <v>2124</v>
      </c>
      <c r="K42" s="108">
        <v>1503</v>
      </c>
      <c r="L42" s="108">
        <v>882</v>
      </c>
      <c r="M42" s="109">
        <v>610</v>
      </c>
    </row>
    <row r="43" spans="2:13" ht="27.75" customHeight="1" x14ac:dyDescent="0.2">
      <c r="B43" s="1240"/>
      <c r="C43" s="1241"/>
      <c r="D43" s="106"/>
      <c r="E43" s="1244" t="s">
        <v>33</v>
      </c>
      <c r="F43" s="1244"/>
      <c r="G43" s="1244"/>
      <c r="H43" s="1245"/>
      <c r="I43" s="107">
        <v>70954</v>
      </c>
      <c r="J43" s="108">
        <v>56187</v>
      </c>
      <c r="K43" s="108">
        <v>49812</v>
      </c>
      <c r="L43" s="108">
        <v>44090</v>
      </c>
      <c r="M43" s="109">
        <v>38981</v>
      </c>
    </row>
    <row r="44" spans="2:13" ht="27.75" customHeight="1" x14ac:dyDescent="0.2">
      <c r="B44" s="1240"/>
      <c r="C44" s="1241"/>
      <c r="D44" s="106"/>
      <c r="E44" s="1244" t="s">
        <v>34</v>
      </c>
      <c r="F44" s="1244"/>
      <c r="G44" s="1244"/>
      <c r="H44" s="1245"/>
      <c r="I44" s="107">
        <v>560</v>
      </c>
      <c r="J44" s="108">
        <v>495</v>
      </c>
      <c r="K44" s="108">
        <v>424</v>
      </c>
      <c r="L44" s="108">
        <v>353</v>
      </c>
      <c r="M44" s="109">
        <v>281</v>
      </c>
    </row>
    <row r="45" spans="2:13" ht="27.75" customHeight="1" x14ac:dyDescent="0.2">
      <c r="B45" s="1240"/>
      <c r="C45" s="1241"/>
      <c r="D45" s="106"/>
      <c r="E45" s="1244" t="s">
        <v>35</v>
      </c>
      <c r="F45" s="1244"/>
      <c r="G45" s="1244"/>
      <c r="H45" s="1245"/>
      <c r="I45" s="107">
        <v>28225</v>
      </c>
      <c r="J45" s="108">
        <v>28375</v>
      </c>
      <c r="K45" s="108">
        <v>28913</v>
      </c>
      <c r="L45" s="108">
        <v>28040</v>
      </c>
      <c r="M45" s="109">
        <v>27650</v>
      </c>
    </row>
    <row r="46" spans="2:13" ht="27.75" customHeight="1" x14ac:dyDescent="0.2">
      <c r="B46" s="1240"/>
      <c r="C46" s="1241"/>
      <c r="D46" s="110"/>
      <c r="E46" s="1244" t="s">
        <v>36</v>
      </c>
      <c r="F46" s="1244"/>
      <c r="G46" s="1244"/>
      <c r="H46" s="1245"/>
      <c r="I46" s="107">
        <v>1111</v>
      </c>
      <c r="J46" s="108">
        <v>919</v>
      </c>
      <c r="K46" s="108">
        <v>674</v>
      </c>
      <c r="L46" s="108">
        <v>475</v>
      </c>
      <c r="M46" s="109">
        <v>11</v>
      </c>
    </row>
    <row r="47" spans="2:13" ht="27.75" customHeight="1" x14ac:dyDescent="0.2">
      <c r="B47" s="1240"/>
      <c r="C47" s="1241"/>
      <c r="D47" s="111"/>
      <c r="E47" s="1254" t="s">
        <v>37</v>
      </c>
      <c r="F47" s="1255"/>
      <c r="G47" s="1255"/>
      <c r="H47" s="1256"/>
      <c r="I47" s="107" t="s">
        <v>545</v>
      </c>
      <c r="J47" s="108" t="s">
        <v>545</v>
      </c>
      <c r="K47" s="108" t="s">
        <v>545</v>
      </c>
      <c r="L47" s="108" t="s">
        <v>545</v>
      </c>
      <c r="M47" s="109" t="s">
        <v>545</v>
      </c>
    </row>
    <row r="48" spans="2:13" ht="27.75" customHeight="1" x14ac:dyDescent="0.2">
      <c r="B48" s="1240"/>
      <c r="C48" s="1241"/>
      <c r="D48" s="106"/>
      <c r="E48" s="1244" t="s">
        <v>38</v>
      </c>
      <c r="F48" s="1244"/>
      <c r="G48" s="1244"/>
      <c r="H48" s="1245"/>
      <c r="I48" s="107" t="s">
        <v>545</v>
      </c>
      <c r="J48" s="108" t="s">
        <v>545</v>
      </c>
      <c r="K48" s="108" t="s">
        <v>545</v>
      </c>
      <c r="L48" s="108" t="s">
        <v>545</v>
      </c>
      <c r="M48" s="109" t="s">
        <v>545</v>
      </c>
    </row>
    <row r="49" spans="2:13" ht="27.75" customHeight="1" x14ac:dyDescent="0.2">
      <c r="B49" s="1242"/>
      <c r="C49" s="1243"/>
      <c r="D49" s="106"/>
      <c r="E49" s="1244" t="s">
        <v>39</v>
      </c>
      <c r="F49" s="1244"/>
      <c r="G49" s="1244"/>
      <c r="H49" s="1245"/>
      <c r="I49" s="107" t="s">
        <v>545</v>
      </c>
      <c r="J49" s="108" t="s">
        <v>545</v>
      </c>
      <c r="K49" s="108" t="s">
        <v>545</v>
      </c>
      <c r="L49" s="108" t="s">
        <v>545</v>
      </c>
      <c r="M49" s="109" t="s">
        <v>545</v>
      </c>
    </row>
    <row r="50" spans="2:13" ht="27.75" customHeight="1" x14ac:dyDescent="0.2">
      <c r="B50" s="1238" t="s">
        <v>40</v>
      </c>
      <c r="C50" s="1239"/>
      <c r="D50" s="112"/>
      <c r="E50" s="1244" t="s">
        <v>41</v>
      </c>
      <c r="F50" s="1244"/>
      <c r="G50" s="1244"/>
      <c r="H50" s="1245"/>
      <c r="I50" s="107">
        <v>57673</v>
      </c>
      <c r="J50" s="108">
        <v>58165</v>
      </c>
      <c r="K50" s="108">
        <v>56884</v>
      </c>
      <c r="L50" s="108">
        <v>61781</v>
      </c>
      <c r="M50" s="109">
        <v>60479</v>
      </c>
    </row>
    <row r="51" spans="2:13" ht="27.75" customHeight="1" x14ac:dyDescent="0.2">
      <c r="B51" s="1240"/>
      <c r="C51" s="1241"/>
      <c r="D51" s="106"/>
      <c r="E51" s="1244" t="s">
        <v>42</v>
      </c>
      <c r="F51" s="1244"/>
      <c r="G51" s="1244"/>
      <c r="H51" s="1245"/>
      <c r="I51" s="107">
        <v>41409</v>
      </c>
      <c r="J51" s="108">
        <v>36635</v>
      </c>
      <c r="K51" s="108">
        <v>34341</v>
      </c>
      <c r="L51" s="108">
        <v>32648</v>
      </c>
      <c r="M51" s="109">
        <v>32489</v>
      </c>
    </row>
    <row r="52" spans="2:13" ht="27.75" customHeight="1" x14ac:dyDescent="0.2">
      <c r="B52" s="1242"/>
      <c r="C52" s="1243"/>
      <c r="D52" s="106"/>
      <c r="E52" s="1244" t="s">
        <v>43</v>
      </c>
      <c r="F52" s="1244"/>
      <c r="G52" s="1244"/>
      <c r="H52" s="1245"/>
      <c r="I52" s="107">
        <v>193474</v>
      </c>
      <c r="J52" s="108">
        <v>189583</v>
      </c>
      <c r="K52" s="108">
        <v>185464</v>
      </c>
      <c r="L52" s="108">
        <v>181394</v>
      </c>
      <c r="M52" s="109">
        <v>180500</v>
      </c>
    </row>
    <row r="53" spans="2:13" ht="27.75" customHeight="1" thickBot="1" x14ac:dyDescent="0.25">
      <c r="B53" s="1246" t="s">
        <v>44</v>
      </c>
      <c r="C53" s="1247"/>
      <c r="D53" s="113"/>
      <c r="E53" s="1248" t="s">
        <v>45</v>
      </c>
      <c r="F53" s="1248"/>
      <c r="G53" s="1248"/>
      <c r="H53" s="1249"/>
      <c r="I53" s="114">
        <v>9723</v>
      </c>
      <c r="J53" s="115">
        <v>753</v>
      </c>
      <c r="K53" s="115">
        <v>3836</v>
      </c>
      <c r="L53" s="115">
        <v>-2699</v>
      </c>
      <c r="M53" s="116">
        <v>-4831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I6RJDNwKc+YwP+dJIZBS57LEYR3WppGLlyr0aDDy8OxPH8tHNfUR8ue4hgdDeYBcyc8ZQVZ1a85vn1NcmbKHQ==" saltValue="jssfCKffS6CMOm9nIQtR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H57" sqref="H57"/>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574</v>
      </c>
      <c r="G54" s="125" t="s">
        <v>575</v>
      </c>
      <c r="H54" s="126" t="s">
        <v>576</v>
      </c>
    </row>
    <row r="55" spans="2:8" ht="52.5" customHeight="1" x14ac:dyDescent="0.2">
      <c r="B55" s="127"/>
      <c r="C55" s="1265" t="s">
        <v>48</v>
      </c>
      <c r="D55" s="1265"/>
      <c r="E55" s="1266"/>
      <c r="F55" s="128">
        <v>14297</v>
      </c>
      <c r="G55" s="128">
        <v>14307</v>
      </c>
      <c r="H55" s="129">
        <v>14315</v>
      </c>
    </row>
    <row r="56" spans="2:8" ht="52.5" customHeight="1" x14ac:dyDescent="0.2">
      <c r="B56" s="130"/>
      <c r="C56" s="1267" t="s">
        <v>49</v>
      </c>
      <c r="D56" s="1267"/>
      <c r="E56" s="1268"/>
      <c r="F56" s="131">
        <v>1726</v>
      </c>
      <c r="G56" s="131">
        <v>1727</v>
      </c>
      <c r="H56" s="132">
        <v>1728</v>
      </c>
    </row>
    <row r="57" spans="2:8" ht="53.25" customHeight="1" x14ac:dyDescent="0.2">
      <c r="B57" s="130"/>
      <c r="C57" s="1269" t="s">
        <v>50</v>
      </c>
      <c r="D57" s="1269"/>
      <c r="E57" s="1270"/>
      <c r="F57" s="133">
        <v>37233</v>
      </c>
      <c r="G57" s="133">
        <v>36964</v>
      </c>
      <c r="H57" s="134">
        <v>36249</v>
      </c>
    </row>
    <row r="58" spans="2:8" ht="45.75" customHeight="1" x14ac:dyDescent="0.2">
      <c r="B58" s="135"/>
      <c r="C58" s="1257" t="s">
        <v>623</v>
      </c>
      <c r="D58" s="1258"/>
      <c r="E58" s="1259"/>
      <c r="F58" s="136">
        <v>18593</v>
      </c>
      <c r="G58" s="136">
        <v>18470</v>
      </c>
      <c r="H58" s="137">
        <v>17990</v>
      </c>
    </row>
    <row r="59" spans="2:8" ht="45.75" customHeight="1" x14ac:dyDescent="0.2">
      <c r="B59" s="135"/>
      <c r="C59" s="1257" t="s">
        <v>624</v>
      </c>
      <c r="D59" s="1258"/>
      <c r="E59" s="1259"/>
      <c r="F59" s="136">
        <v>7432</v>
      </c>
      <c r="G59" s="136">
        <v>7285</v>
      </c>
      <c r="H59" s="137">
        <v>7127</v>
      </c>
    </row>
    <row r="60" spans="2:8" ht="45.75" customHeight="1" x14ac:dyDescent="0.2">
      <c r="B60" s="135"/>
      <c r="C60" s="1257" t="s">
        <v>625</v>
      </c>
      <c r="D60" s="1258"/>
      <c r="E60" s="1259"/>
      <c r="F60" s="136">
        <v>4000</v>
      </c>
      <c r="G60" s="136">
        <v>4000</v>
      </c>
      <c r="H60" s="137">
        <v>4000</v>
      </c>
    </row>
    <row r="61" spans="2:8" ht="45.75" customHeight="1" x14ac:dyDescent="0.2">
      <c r="B61" s="135"/>
      <c r="C61" s="1257" t="s">
        <v>626</v>
      </c>
      <c r="D61" s="1258"/>
      <c r="E61" s="1259"/>
      <c r="F61" s="136">
        <v>1447</v>
      </c>
      <c r="G61" s="136">
        <v>1460</v>
      </c>
      <c r="H61" s="137">
        <v>1492</v>
      </c>
    </row>
    <row r="62" spans="2:8" ht="45.75" customHeight="1" thickBot="1" x14ac:dyDescent="0.25">
      <c r="B62" s="138"/>
      <c r="C62" s="1260" t="s">
        <v>627</v>
      </c>
      <c r="D62" s="1261"/>
      <c r="E62" s="1262"/>
      <c r="F62" s="139">
        <v>1136</v>
      </c>
      <c r="G62" s="139">
        <v>1136</v>
      </c>
      <c r="H62" s="140">
        <v>1136</v>
      </c>
    </row>
    <row r="63" spans="2:8" ht="52.5" customHeight="1" thickBot="1" x14ac:dyDescent="0.25">
      <c r="B63" s="141"/>
      <c r="C63" s="1263" t="s">
        <v>51</v>
      </c>
      <c r="D63" s="1263"/>
      <c r="E63" s="1264"/>
      <c r="F63" s="142">
        <v>53256</v>
      </c>
      <c r="G63" s="142">
        <v>52999</v>
      </c>
      <c r="H63" s="143">
        <v>52292</v>
      </c>
    </row>
    <row r="64" spans="2:8" ht="15" customHeight="1" x14ac:dyDescent="0.2"/>
  </sheetData>
  <sheetProtection algorithmName="SHA-512" hashValue="Tv1N+nR0Chs/caKpr0mEsmPlkolvhFYDwe76u59ZGGtW6zvHPDCrWi3QJcGXetfMrq9ESC+IOCMtn9Bo5+Tgxw==" saltValue="ppp7kxToagpCuYLt8By4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630</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630</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631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632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633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634</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572</v>
      </c>
      <c r="BQ50" s="1305"/>
      <c r="BR50" s="1305"/>
      <c r="BS50" s="1305"/>
      <c r="BT50" s="1305"/>
      <c r="BU50" s="1305"/>
      <c r="BV50" s="1305"/>
      <c r="BW50" s="1305"/>
      <c r="BX50" s="1305" t="s">
        <v>573</v>
      </c>
      <c r="BY50" s="1305"/>
      <c r="BZ50" s="1305"/>
      <c r="CA50" s="1305"/>
      <c r="CB50" s="1305"/>
      <c r="CC50" s="1305"/>
      <c r="CD50" s="1305"/>
      <c r="CE50" s="1305"/>
      <c r="CF50" s="1305" t="s">
        <v>574</v>
      </c>
      <c r="CG50" s="1305"/>
      <c r="CH50" s="1305"/>
      <c r="CI50" s="1305"/>
      <c r="CJ50" s="1305"/>
      <c r="CK50" s="1305"/>
      <c r="CL50" s="1305"/>
      <c r="CM50" s="1305"/>
      <c r="CN50" s="1305" t="s">
        <v>575</v>
      </c>
      <c r="CO50" s="1305"/>
      <c r="CP50" s="1305"/>
      <c r="CQ50" s="1305"/>
      <c r="CR50" s="1305"/>
      <c r="CS50" s="1305"/>
      <c r="CT50" s="1305"/>
      <c r="CU50" s="1305"/>
      <c r="CV50" s="1305" t="s">
        <v>576</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635</v>
      </c>
      <c r="AO51" s="1309"/>
      <c r="AP51" s="1309"/>
      <c r="AQ51" s="1309"/>
      <c r="AR51" s="1309"/>
      <c r="AS51" s="1309"/>
      <c r="AT51" s="1309"/>
      <c r="AU51" s="1309"/>
      <c r="AV51" s="1309"/>
      <c r="AW51" s="1309"/>
      <c r="AX51" s="1309"/>
      <c r="AY51" s="1309"/>
      <c r="AZ51" s="1309"/>
      <c r="BA51" s="1309"/>
      <c r="BB51" s="1309" t="s">
        <v>636</v>
      </c>
      <c r="BC51" s="1309"/>
      <c r="BD51" s="1309"/>
      <c r="BE51" s="1309"/>
      <c r="BF51" s="1309"/>
      <c r="BG51" s="1309"/>
      <c r="BH51" s="1309"/>
      <c r="BI51" s="1309"/>
      <c r="BJ51" s="1309"/>
      <c r="BK51" s="1309"/>
      <c r="BL51" s="1309"/>
      <c r="BM51" s="1309"/>
      <c r="BN51" s="1309"/>
      <c r="BO51" s="1309"/>
      <c r="BP51" s="1310">
        <v>9.6</v>
      </c>
      <c r="BQ51" s="1310"/>
      <c r="BR51" s="1310"/>
      <c r="BS51" s="1310"/>
      <c r="BT51" s="1310"/>
      <c r="BU51" s="1310"/>
      <c r="BV51" s="1310"/>
      <c r="BW51" s="1310"/>
      <c r="BX51" s="1310">
        <v>0.7</v>
      </c>
      <c r="BY51" s="1310"/>
      <c r="BZ51" s="1310"/>
      <c r="CA51" s="1310"/>
      <c r="CB51" s="1310"/>
      <c r="CC51" s="1310"/>
      <c r="CD51" s="1310"/>
      <c r="CE51" s="1310"/>
      <c r="CF51" s="1310">
        <v>3.7</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637</v>
      </c>
      <c r="BC53" s="1309"/>
      <c r="BD53" s="1309"/>
      <c r="BE53" s="1309"/>
      <c r="BF53" s="1309"/>
      <c r="BG53" s="1309"/>
      <c r="BH53" s="1309"/>
      <c r="BI53" s="1309"/>
      <c r="BJ53" s="1309"/>
      <c r="BK53" s="1309"/>
      <c r="BL53" s="1309"/>
      <c r="BM53" s="1309"/>
      <c r="BN53" s="1309"/>
      <c r="BO53" s="1309"/>
      <c r="BP53" s="1310">
        <v>62.3</v>
      </c>
      <c r="BQ53" s="1310"/>
      <c r="BR53" s="1310"/>
      <c r="BS53" s="1310"/>
      <c r="BT53" s="1310"/>
      <c r="BU53" s="1310"/>
      <c r="BV53" s="1310"/>
      <c r="BW53" s="1310"/>
      <c r="BX53" s="1310">
        <v>63.3</v>
      </c>
      <c r="BY53" s="1310"/>
      <c r="BZ53" s="1310"/>
      <c r="CA53" s="1310"/>
      <c r="CB53" s="1310"/>
      <c r="CC53" s="1310"/>
      <c r="CD53" s="1310"/>
      <c r="CE53" s="1310"/>
      <c r="CF53" s="1310">
        <v>64.2</v>
      </c>
      <c r="CG53" s="1310"/>
      <c r="CH53" s="1310"/>
      <c r="CI53" s="1310"/>
      <c r="CJ53" s="1310"/>
      <c r="CK53" s="1310"/>
      <c r="CL53" s="1310"/>
      <c r="CM53" s="1310"/>
      <c r="CN53" s="1310">
        <v>65</v>
      </c>
      <c r="CO53" s="1310"/>
      <c r="CP53" s="1310"/>
      <c r="CQ53" s="1310"/>
      <c r="CR53" s="1310"/>
      <c r="CS53" s="1310"/>
      <c r="CT53" s="1310"/>
      <c r="CU53" s="1310"/>
      <c r="CV53" s="1310">
        <v>65.900000000000006</v>
      </c>
      <c r="CW53" s="1310"/>
      <c r="CX53" s="1310"/>
      <c r="CY53" s="1310"/>
      <c r="CZ53" s="1310"/>
      <c r="DA53" s="1310"/>
      <c r="DB53" s="1310"/>
      <c r="DC53" s="1310"/>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8"/>
      <c r="B55" s="1280"/>
      <c r="G55" s="1299"/>
      <c r="H55" s="1299"/>
      <c r="I55" s="1299"/>
      <c r="J55" s="1299"/>
      <c r="K55" s="1308"/>
      <c r="L55" s="1308"/>
      <c r="M55" s="1308"/>
      <c r="N55" s="1308"/>
      <c r="AN55" s="1305" t="s">
        <v>638</v>
      </c>
      <c r="AO55" s="1305"/>
      <c r="AP55" s="1305"/>
      <c r="AQ55" s="1305"/>
      <c r="AR55" s="1305"/>
      <c r="AS55" s="1305"/>
      <c r="AT55" s="1305"/>
      <c r="AU55" s="1305"/>
      <c r="AV55" s="1305"/>
      <c r="AW55" s="1305"/>
      <c r="AX55" s="1305"/>
      <c r="AY55" s="1305"/>
      <c r="AZ55" s="1305"/>
      <c r="BA55" s="1305"/>
      <c r="BB55" s="1309" t="s">
        <v>636</v>
      </c>
      <c r="BC55" s="1309"/>
      <c r="BD55" s="1309"/>
      <c r="BE55" s="1309"/>
      <c r="BF55" s="1309"/>
      <c r="BG55" s="1309"/>
      <c r="BH55" s="1309"/>
      <c r="BI55" s="1309"/>
      <c r="BJ55" s="1309"/>
      <c r="BK55" s="1309"/>
      <c r="BL55" s="1309"/>
      <c r="BM55" s="1309"/>
      <c r="BN55" s="1309"/>
      <c r="BO55" s="1309"/>
      <c r="BP55" s="1310">
        <v>41.4</v>
      </c>
      <c r="BQ55" s="1310"/>
      <c r="BR55" s="1310"/>
      <c r="BS55" s="1310"/>
      <c r="BT55" s="1310"/>
      <c r="BU55" s="1310"/>
      <c r="BV55" s="1310"/>
      <c r="BW55" s="1310"/>
      <c r="BX55" s="1310">
        <v>38.9</v>
      </c>
      <c r="BY55" s="1310"/>
      <c r="BZ55" s="1310"/>
      <c r="CA55" s="1310"/>
      <c r="CB55" s="1310"/>
      <c r="CC55" s="1310"/>
      <c r="CD55" s="1310"/>
      <c r="CE55" s="1310"/>
      <c r="CF55" s="1310">
        <v>37.6</v>
      </c>
      <c r="CG55" s="1310"/>
      <c r="CH55" s="1310"/>
      <c r="CI55" s="1310"/>
      <c r="CJ55" s="1310"/>
      <c r="CK55" s="1310"/>
      <c r="CL55" s="1310"/>
      <c r="CM55" s="1310"/>
      <c r="CN55" s="1310">
        <v>34</v>
      </c>
      <c r="CO55" s="1310"/>
      <c r="CP55" s="1310"/>
      <c r="CQ55" s="1310"/>
      <c r="CR55" s="1310"/>
      <c r="CS55" s="1310"/>
      <c r="CT55" s="1310"/>
      <c r="CU55" s="1310"/>
      <c r="CV55" s="1310">
        <v>33.9</v>
      </c>
      <c r="CW55" s="1310"/>
      <c r="CX55" s="1310"/>
      <c r="CY55" s="1310"/>
      <c r="CZ55" s="1310"/>
      <c r="DA55" s="1310"/>
      <c r="DB55" s="1310"/>
      <c r="DC55" s="1310"/>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637</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59.3</v>
      </c>
      <c r="BY57" s="1310"/>
      <c r="BZ57" s="1310"/>
      <c r="CA57" s="1310"/>
      <c r="CB57" s="1310"/>
      <c r="CC57" s="1310"/>
      <c r="CD57" s="1310"/>
      <c r="CE57" s="1310"/>
      <c r="CF57" s="1310">
        <v>60</v>
      </c>
      <c r="CG57" s="1310"/>
      <c r="CH57" s="1310"/>
      <c r="CI57" s="1310"/>
      <c r="CJ57" s="1310"/>
      <c r="CK57" s="1310"/>
      <c r="CL57" s="1310"/>
      <c r="CM57" s="1310"/>
      <c r="CN57" s="1310">
        <v>61.1</v>
      </c>
      <c r="CO57" s="1310"/>
      <c r="CP57" s="1310"/>
      <c r="CQ57" s="1310"/>
      <c r="CR57" s="1310"/>
      <c r="CS57" s="1310"/>
      <c r="CT57" s="1310"/>
      <c r="CU57" s="1310"/>
      <c r="CV57" s="1310">
        <v>61.7</v>
      </c>
      <c r="CW57" s="1310"/>
      <c r="CX57" s="1310"/>
      <c r="CY57" s="1310"/>
      <c r="CZ57" s="1310"/>
      <c r="DA57" s="1310"/>
      <c r="DB57" s="1310"/>
      <c r="DC57" s="1310"/>
      <c r="DD57" s="1313"/>
      <c r="DE57" s="1311"/>
    </row>
    <row r="58" spans="1:109" s="1288" customFormat="1" ht="13.2"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19" t="s">
        <v>639</v>
      </c>
    </row>
    <row r="64" spans="1:109" ht="13.2" x14ac:dyDescent="0.2">
      <c r="B64" s="1280"/>
      <c r="G64" s="1287"/>
      <c r="I64" s="1320"/>
      <c r="J64" s="1320"/>
      <c r="K64" s="1320"/>
      <c r="L64" s="1320"/>
      <c r="M64" s="1320"/>
      <c r="N64" s="1321"/>
      <c r="AM64" s="1287"/>
      <c r="AN64" s="1287" t="s">
        <v>632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640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3" t="s">
        <v>634</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572</v>
      </c>
      <c r="BQ72" s="1305"/>
      <c r="BR72" s="1305"/>
      <c r="BS72" s="1305"/>
      <c r="BT72" s="1305"/>
      <c r="BU72" s="1305"/>
      <c r="BV72" s="1305"/>
      <c r="BW72" s="1305"/>
      <c r="BX72" s="1305" t="s">
        <v>573</v>
      </c>
      <c r="BY72" s="1305"/>
      <c r="BZ72" s="1305"/>
      <c r="CA72" s="1305"/>
      <c r="CB72" s="1305"/>
      <c r="CC72" s="1305"/>
      <c r="CD72" s="1305"/>
      <c r="CE72" s="1305"/>
      <c r="CF72" s="1305" t="s">
        <v>574</v>
      </c>
      <c r="CG72" s="1305"/>
      <c r="CH72" s="1305"/>
      <c r="CI72" s="1305"/>
      <c r="CJ72" s="1305"/>
      <c r="CK72" s="1305"/>
      <c r="CL72" s="1305"/>
      <c r="CM72" s="1305"/>
      <c r="CN72" s="1305" t="s">
        <v>575</v>
      </c>
      <c r="CO72" s="1305"/>
      <c r="CP72" s="1305"/>
      <c r="CQ72" s="1305"/>
      <c r="CR72" s="1305"/>
      <c r="CS72" s="1305"/>
      <c r="CT72" s="1305"/>
      <c r="CU72" s="1305"/>
      <c r="CV72" s="1305" t="s">
        <v>576</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635</v>
      </c>
      <c r="AO73" s="1309"/>
      <c r="AP73" s="1309"/>
      <c r="AQ73" s="1309"/>
      <c r="AR73" s="1309"/>
      <c r="AS73" s="1309"/>
      <c r="AT73" s="1309"/>
      <c r="AU73" s="1309"/>
      <c r="AV73" s="1309"/>
      <c r="AW73" s="1309"/>
      <c r="AX73" s="1309"/>
      <c r="AY73" s="1309"/>
      <c r="AZ73" s="1309"/>
      <c r="BA73" s="1309"/>
      <c r="BB73" s="1309" t="s">
        <v>636</v>
      </c>
      <c r="BC73" s="1309"/>
      <c r="BD73" s="1309"/>
      <c r="BE73" s="1309"/>
      <c r="BF73" s="1309"/>
      <c r="BG73" s="1309"/>
      <c r="BH73" s="1309"/>
      <c r="BI73" s="1309"/>
      <c r="BJ73" s="1309"/>
      <c r="BK73" s="1309"/>
      <c r="BL73" s="1309"/>
      <c r="BM73" s="1309"/>
      <c r="BN73" s="1309"/>
      <c r="BO73" s="1309"/>
      <c r="BP73" s="1310">
        <v>9.6</v>
      </c>
      <c r="BQ73" s="1310"/>
      <c r="BR73" s="1310"/>
      <c r="BS73" s="1310"/>
      <c r="BT73" s="1310"/>
      <c r="BU73" s="1310"/>
      <c r="BV73" s="1310"/>
      <c r="BW73" s="1310"/>
      <c r="BX73" s="1310">
        <v>0.7</v>
      </c>
      <c r="BY73" s="1310"/>
      <c r="BZ73" s="1310"/>
      <c r="CA73" s="1310"/>
      <c r="CB73" s="1310"/>
      <c r="CC73" s="1310"/>
      <c r="CD73" s="1310"/>
      <c r="CE73" s="1310"/>
      <c r="CF73" s="1310">
        <v>3.7</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641</v>
      </c>
      <c r="BC75" s="1309"/>
      <c r="BD75" s="1309"/>
      <c r="BE75" s="1309"/>
      <c r="BF75" s="1309"/>
      <c r="BG75" s="1309"/>
      <c r="BH75" s="1309"/>
      <c r="BI75" s="1309"/>
      <c r="BJ75" s="1309"/>
      <c r="BK75" s="1309"/>
      <c r="BL75" s="1309"/>
      <c r="BM75" s="1309"/>
      <c r="BN75" s="1309"/>
      <c r="BO75" s="1309"/>
      <c r="BP75" s="1310">
        <v>5.5</v>
      </c>
      <c r="BQ75" s="1310"/>
      <c r="BR75" s="1310"/>
      <c r="BS75" s="1310"/>
      <c r="BT75" s="1310"/>
      <c r="BU75" s="1310"/>
      <c r="BV75" s="1310"/>
      <c r="BW75" s="1310"/>
      <c r="BX75" s="1310">
        <v>4.7</v>
      </c>
      <c r="BY75" s="1310"/>
      <c r="BZ75" s="1310"/>
      <c r="CA75" s="1310"/>
      <c r="CB75" s="1310"/>
      <c r="CC75" s="1310"/>
      <c r="CD75" s="1310"/>
      <c r="CE75" s="1310"/>
      <c r="CF75" s="1310">
        <v>4.2</v>
      </c>
      <c r="CG75" s="1310"/>
      <c r="CH75" s="1310"/>
      <c r="CI75" s="1310"/>
      <c r="CJ75" s="1310"/>
      <c r="CK75" s="1310"/>
      <c r="CL75" s="1310"/>
      <c r="CM75" s="1310"/>
      <c r="CN75" s="1310">
        <v>3.6</v>
      </c>
      <c r="CO75" s="1310"/>
      <c r="CP75" s="1310"/>
      <c r="CQ75" s="1310"/>
      <c r="CR75" s="1310"/>
      <c r="CS75" s="1310"/>
      <c r="CT75" s="1310"/>
      <c r="CU75" s="1310"/>
      <c r="CV75" s="1310">
        <v>3.2</v>
      </c>
      <c r="CW75" s="1310"/>
      <c r="CX75" s="1310"/>
      <c r="CY75" s="1310"/>
      <c r="CZ75" s="1310"/>
      <c r="DA75" s="1310"/>
      <c r="DB75" s="1310"/>
      <c r="DC75" s="1310"/>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80"/>
      <c r="G77" s="1299"/>
      <c r="H77" s="1299"/>
      <c r="I77" s="1299"/>
      <c r="J77" s="1299"/>
      <c r="K77" s="1327"/>
      <c r="L77" s="1327"/>
      <c r="M77" s="1327"/>
      <c r="N77" s="1327"/>
      <c r="AN77" s="1305" t="s">
        <v>638</v>
      </c>
      <c r="AO77" s="1305"/>
      <c r="AP77" s="1305"/>
      <c r="AQ77" s="1305"/>
      <c r="AR77" s="1305"/>
      <c r="AS77" s="1305"/>
      <c r="AT77" s="1305"/>
      <c r="AU77" s="1305"/>
      <c r="AV77" s="1305"/>
      <c r="AW77" s="1305"/>
      <c r="AX77" s="1305"/>
      <c r="AY77" s="1305"/>
      <c r="AZ77" s="1305"/>
      <c r="BA77" s="1305"/>
      <c r="BB77" s="1309" t="s">
        <v>636</v>
      </c>
      <c r="BC77" s="1309"/>
      <c r="BD77" s="1309"/>
      <c r="BE77" s="1309"/>
      <c r="BF77" s="1309"/>
      <c r="BG77" s="1309"/>
      <c r="BH77" s="1309"/>
      <c r="BI77" s="1309"/>
      <c r="BJ77" s="1309"/>
      <c r="BK77" s="1309"/>
      <c r="BL77" s="1309"/>
      <c r="BM77" s="1309"/>
      <c r="BN77" s="1309"/>
      <c r="BO77" s="1309"/>
      <c r="BP77" s="1310">
        <v>41.4</v>
      </c>
      <c r="BQ77" s="1310"/>
      <c r="BR77" s="1310"/>
      <c r="BS77" s="1310"/>
      <c r="BT77" s="1310"/>
      <c r="BU77" s="1310"/>
      <c r="BV77" s="1310"/>
      <c r="BW77" s="1310"/>
      <c r="BX77" s="1310">
        <v>38.9</v>
      </c>
      <c r="BY77" s="1310"/>
      <c r="BZ77" s="1310"/>
      <c r="CA77" s="1310"/>
      <c r="CB77" s="1310"/>
      <c r="CC77" s="1310"/>
      <c r="CD77" s="1310"/>
      <c r="CE77" s="1310"/>
      <c r="CF77" s="1310">
        <v>37.6</v>
      </c>
      <c r="CG77" s="1310"/>
      <c r="CH77" s="1310"/>
      <c r="CI77" s="1310"/>
      <c r="CJ77" s="1310"/>
      <c r="CK77" s="1310"/>
      <c r="CL77" s="1310"/>
      <c r="CM77" s="1310"/>
      <c r="CN77" s="1310">
        <v>34</v>
      </c>
      <c r="CO77" s="1310"/>
      <c r="CP77" s="1310"/>
      <c r="CQ77" s="1310"/>
      <c r="CR77" s="1310"/>
      <c r="CS77" s="1310"/>
      <c r="CT77" s="1310"/>
      <c r="CU77" s="1310"/>
      <c r="CV77" s="1310">
        <v>33.9</v>
      </c>
      <c r="CW77" s="1310"/>
      <c r="CX77" s="1310"/>
      <c r="CY77" s="1310"/>
      <c r="CZ77" s="1310"/>
      <c r="DA77" s="1310"/>
      <c r="DB77" s="1310"/>
      <c r="DC77" s="1310"/>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641</v>
      </c>
      <c r="BC79" s="1309"/>
      <c r="BD79" s="1309"/>
      <c r="BE79" s="1309"/>
      <c r="BF79" s="1309"/>
      <c r="BG79" s="1309"/>
      <c r="BH79" s="1309"/>
      <c r="BI79" s="1309"/>
      <c r="BJ79" s="1309"/>
      <c r="BK79" s="1309"/>
      <c r="BL79" s="1309"/>
      <c r="BM79" s="1309"/>
      <c r="BN79" s="1309"/>
      <c r="BO79" s="1309"/>
      <c r="BP79" s="1310">
        <v>6.7</v>
      </c>
      <c r="BQ79" s="1310"/>
      <c r="BR79" s="1310"/>
      <c r="BS79" s="1310"/>
      <c r="BT79" s="1310"/>
      <c r="BU79" s="1310"/>
      <c r="BV79" s="1310"/>
      <c r="BW79" s="1310"/>
      <c r="BX79" s="1310">
        <v>6.4</v>
      </c>
      <c r="BY79" s="1310"/>
      <c r="BZ79" s="1310"/>
      <c r="CA79" s="1310"/>
      <c r="CB79" s="1310"/>
      <c r="CC79" s="1310"/>
      <c r="CD79" s="1310"/>
      <c r="CE79" s="1310"/>
      <c r="CF79" s="1310">
        <v>6.1</v>
      </c>
      <c r="CG79" s="1310"/>
      <c r="CH79" s="1310"/>
      <c r="CI79" s="1310"/>
      <c r="CJ79" s="1310"/>
      <c r="CK79" s="1310"/>
      <c r="CL79" s="1310"/>
      <c r="CM79" s="1310"/>
      <c r="CN79" s="1310">
        <v>5.9</v>
      </c>
      <c r="CO79" s="1310"/>
      <c r="CP79" s="1310"/>
      <c r="CQ79" s="1310"/>
      <c r="CR79" s="1310"/>
      <c r="CS79" s="1310"/>
      <c r="CT79" s="1310"/>
      <c r="CU79" s="1310"/>
      <c r="CV79" s="1310">
        <v>5.7</v>
      </c>
      <c r="CW79" s="1310"/>
      <c r="CX79" s="1310"/>
      <c r="CY79" s="1310"/>
      <c r="CZ79" s="1310"/>
      <c r="DA79" s="1310"/>
      <c r="DB79" s="1310"/>
      <c r="DC79" s="1310"/>
    </row>
    <row r="80" spans="2:107" ht="13.2"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0"/>
      <c r="AQ87" s="1330"/>
      <c r="BC87" s="1330"/>
      <c r="BO87" s="1330"/>
      <c r="CA87" s="1330"/>
      <c r="CM87" s="1330"/>
      <c r="CY87" s="1330"/>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WVB/mxaC4hQ8/9ikdgG2An96iMfn3YjSqw52qM7DgWe00xz3rPYaS+xx47u2YEaO8YtctQRjxXMJ9R1g94+Yfw==" saltValue="daUb2JfX/DVGsdZLK1RK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AN70" sqref="AN7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518</v>
      </c>
    </row>
  </sheetData>
  <sheetProtection algorithmName="SHA-512" hashValue="s+F2S/iuLbMX4AUsUxwyXUzAU6z/rTtm4weHP2KLpZtxNyFaGMuuG28ZDVx2hfM+Oo82+2dGdAaQn8enm90HEw==" saltValue="6VtUhgBr9UCZ83Gmng+l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AN70" sqref="AN7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518</v>
      </c>
    </row>
  </sheetData>
  <sheetProtection algorithmName="SHA-512" hashValue="Pj0Aj2i9wgmEqvt0zvZftiDLAZwpuK+F3Lv/ZICMFEAGX7Rfvv95tDja7rr+qUPeOjC6DjYhD3eU1Bv7yDlcqw==" saltValue="AjHjuqX/jjGRaAC0B7nS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569</v>
      </c>
      <c r="G2" s="157"/>
      <c r="H2" s="158"/>
    </row>
    <row r="3" spans="1:8" x14ac:dyDescent="0.2">
      <c r="A3" s="154" t="s">
        <v>562</v>
      </c>
      <c r="B3" s="159"/>
      <c r="C3" s="160"/>
      <c r="D3" s="161">
        <v>62493</v>
      </c>
      <c r="E3" s="162"/>
      <c r="F3" s="163">
        <v>50880</v>
      </c>
      <c r="G3" s="164"/>
      <c r="H3" s="165"/>
    </row>
    <row r="4" spans="1:8" x14ac:dyDescent="0.2">
      <c r="A4" s="166"/>
      <c r="B4" s="167"/>
      <c r="C4" s="168"/>
      <c r="D4" s="169">
        <v>43554</v>
      </c>
      <c r="E4" s="170"/>
      <c r="F4" s="171">
        <v>27819</v>
      </c>
      <c r="G4" s="172"/>
      <c r="H4" s="173"/>
    </row>
    <row r="5" spans="1:8" x14ac:dyDescent="0.2">
      <c r="A5" s="154" t="s">
        <v>564</v>
      </c>
      <c r="B5" s="159"/>
      <c r="C5" s="160"/>
      <c r="D5" s="161">
        <v>65822</v>
      </c>
      <c r="E5" s="162"/>
      <c r="F5" s="163">
        <v>46395</v>
      </c>
      <c r="G5" s="164"/>
      <c r="H5" s="165"/>
    </row>
    <row r="6" spans="1:8" x14ac:dyDescent="0.2">
      <c r="A6" s="166"/>
      <c r="B6" s="167"/>
      <c r="C6" s="168"/>
      <c r="D6" s="169">
        <v>43421</v>
      </c>
      <c r="E6" s="170"/>
      <c r="F6" s="171">
        <v>26304</v>
      </c>
      <c r="G6" s="172"/>
      <c r="H6" s="173"/>
    </row>
    <row r="7" spans="1:8" x14ac:dyDescent="0.2">
      <c r="A7" s="154" t="s">
        <v>565</v>
      </c>
      <c r="B7" s="159"/>
      <c r="C7" s="160"/>
      <c r="D7" s="161">
        <v>66041</v>
      </c>
      <c r="E7" s="162"/>
      <c r="F7" s="163">
        <v>48088</v>
      </c>
      <c r="G7" s="164"/>
      <c r="H7" s="165"/>
    </row>
    <row r="8" spans="1:8" x14ac:dyDescent="0.2">
      <c r="A8" s="166"/>
      <c r="B8" s="167"/>
      <c r="C8" s="168"/>
      <c r="D8" s="169">
        <v>45399</v>
      </c>
      <c r="E8" s="170"/>
      <c r="F8" s="171">
        <v>25183</v>
      </c>
      <c r="G8" s="172"/>
      <c r="H8" s="173"/>
    </row>
    <row r="9" spans="1:8" x14ac:dyDescent="0.2">
      <c r="A9" s="154" t="s">
        <v>566</v>
      </c>
      <c r="B9" s="159"/>
      <c r="C9" s="160"/>
      <c r="D9" s="161">
        <v>56904</v>
      </c>
      <c r="E9" s="162"/>
      <c r="F9" s="163">
        <v>46457</v>
      </c>
      <c r="G9" s="164"/>
      <c r="H9" s="165"/>
    </row>
    <row r="10" spans="1:8" x14ac:dyDescent="0.2">
      <c r="A10" s="166"/>
      <c r="B10" s="167"/>
      <c r="C10" s="168"/>
      <c r="D10" s="169">
        <v>37632</v>
      </c>
      <c r="E10" s="170"/>
      <c r="F10" s="171">
        <v>24020</v>
      </c>
      <c r="G10" s="172"/>
      <c r="H10" s="173"/>
    </row>
    <row r="11" spans="1:8" x14ac:dyDescent="0.2">
      <c r="A11" s="154" t="s">
        <v>567</v>
      </c>
      <c r="B11" s="159"/>
      <c r="C11" s="160"/>
      <c r="D11" s="161">
        <v>70573</v>
      </c>
      <c r="E11" s="162"/>
      <c r="F11" s="163">
        <v>51849</v>
      </c>
      <c r="G11" s="164"/>
      <c r="H11" s="165"/>
    </row>
    <row r="12" spans="1:8" x14ac:dyDescent="0.2">
      <c r="A12" s="166"/>
      <c r="B12" s="167"/>
      <c r="C12" s="174"/>
      <c r="D12" s="169">
        <v>42709</v>
      </c>
      <c r="E12" s="170"/>
      <c r="F12" s="171">
        <v>26326</v>
      </c>
      <c r="G12" s="172"/>
      <c r="H12" s="173"/>
    </row>
    <row r="13" spans="1:8" x14ac:dyDescent="0.2">
      <c r="A13" s="154"/>
      <c r="B13" s="159"/>
      <c r="C13" s="175"/>
      <c r="D13" s="176">
        <v>64367</v>
      </c>
      <c r="E13" s="177"/>
      <c r="F13" s="178">
        <v>48734</v>
      </c>
      <c r="G13" s="179"/>
      <c r="H13" s="165"/>
    </row>
    <row r="14" spans="1:8" x14ac:dyDescent="0.2">
      <c r="A14" s="166"/>
      <c r="B14" s="167"/>
      <c r="C14" s="168"/>
      <c r="D14" s="169">
        <v>42543</v>
      </c>
      <c r="E14" s="170"/>
      <c r="F14" s="171">
        <v>25930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4.7</v>
      </c>
      <c r="C19" s="180">
        <f>ROUND(VALUE(SUBSTITUTE(実質収支比率等に係る経年分析!G$48,"▲","-")),2)</f>
        <v>4.5999999999999996</v>
      </c>
      <c r="D19" s="180">
        <f>ROUND(VALUE(SUBSTITUTE(実質収支比率等に係る経年分析!H$48,"▲","-")),2)</f>
        <v>4.79</v>
      </c>
      <c r="E19" s="180">
        <f>ROUND(VALUE(SUBSTITUTE(実質収支比率等に係る経年分析!I$48,"▲","-")),2)</f>
        <v>4.63</v>
      </c>
      <c r="F19" s="180">
        <f>ROUND(VALUE(SUBSTITUTE(実質収支比率等に係る経年分析!J$48,"▲","-")),2)</f>
        <v>4.91</v>
      </c>
    </row>
    <row r="20" spans="1:11" x14ac:dyDescent="0.2">
      <c r="A20" s="180" t="s">
        <v>55</v>
      </c>
      <c r="B20" s="180">
        <f>ROUND(VALUE(SUBSTITUTE(実質収支比率等に係る経年分析!F$47,"▲","-")),2)</f>
        <v>11.9</v>
      </c>
      <c r="C20" s="180">
        <f>ROUND(VALUE(SUBSTITUTE(実質収支比率等に係る経年分析!G$47,"▲","-")),2)</f>
        <v>11.79</v>
      </c>
      <c r="D20" s="180">
        <f>ROUND(VALUE(SUBSTITUTE(実質収支比率等に係る経年分析!H$47,"▲","-")),2)</f>
        <v>11.93</v>
      </c>
      <c r="E20" s="180">
        <f>ROUND(VALUE(SUBSTITUTE(実質収支比率等に係る経年分析!I$47,"▲","-")),2)</f>
        <v>11.95</v>
      </c>
      <c r="F20" s="180">
        <f>ROUND(VALUE(SUBSTITUTE(実質収支比率等に係る経年分析!J$47,"▲","-")),2)</f>
        <v>11.92</v>
      </c>
    </row>
    <row r="21" spans="1:11" x14ac:dyDescent="0.2">
      <c r="A21" s="180" t="s">
        <v>56</v>
      </c>
      <c r="B21" s="180">
        <f>IF(ISNUMBER(VALUE(SUBSTITUTE(実質収支比率等に係る経年分析!F$49,"▲","-"))),ROUND(VALUE(SUBSTITUTE(実質収支比率等に係る経年分析!F$49,"▲","-")),2),NA())</f>
        <v>2.59</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0.63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2">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2">
      <c r="A31" s="181" t="str">
        <f>IF(連結実質赤字比率に係る赤字・黒字の構成分析!C$39="",NA(),連結実質赤字比率に係る赤字・黒字の構成分析!C$39)</f>
        <v>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4.8499999999999996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1.53</v>
      </c>
    </row>
    <row r="34" spans="1:16" x14ac:dyDescent="0.2">
      <c r="A34" s="181" t="str">
        <f>IF(連結実質赤字比率に係る赤字・黒字の構成分析!C$36="",NA(),連結実質赤字比率に係る赤字・黒字の構成分析!C$36)</f>
        <v>都市開発整備事業会計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4.1399999999999997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22728</v>
      </c>
      <c r="E42" s="182"/>
      <c r="F42" s="182"/>
      <c r="G42" s="182">
        <f>'実質公債費比率（分子）の構造'!L$52</f>
        <v>22795</v>
      </c>
      <c r="H42" s="182"/>
      <c r="I42" s="182"/>
      <c r="J42" s="182">
        <f>'実質公債費比率（分子）の構造'!M$52</f>
        <v>22104</v>
      </c>
      <c r="K42" s="182"/>
      <c r="L42" s="182"/>
      <c r="M42" s="182">
        <f>'実質公債費比率（分子）の構造'!N$52</f>
        <v>22067</v>
      </c>
      <c r="N42" s="182"/>
      <c r="O42" s="182"/>
      <c r="P42" s="182">
        <f>'実質公債費比率（分子）の構造'!O$52</f>
        <v>21786</v>
      </c>
    </row>
    <row r="43" spans="1:16" x14ac:dyDescent="0.2">
      <c r="A43" s="182" t="s">
        <v>64</v>
      </c>
      <c r="B43" s="182">
        <f>'実質公債費比率（分子）の構造'!K$51</f>
        <v>2</v>
      </c>
      <c r="C43" s="182"/>
      <c r="D43" s="182"/>
      <c r="E43" s="182">
        <f>'実質公債費比率（分子）の構造'!L$51</f>
        <v>2</v>
      </c>
      <c r="F43" s="182"/>
      <c r="G43" s="182"/>
      <c r="H43" s="182">
        <f>'実質公債費比率（分子）の構造'!M$51</f>
        <v>2</v>
      </c>
      <c r="I43" s="182"/>
      <c r="J43" s="182"/>
      <c r="K43" s="182">
        <f>'実質公債費比率（分子）の構造'!N$51</f>
        <v>2</v>
      </c>
      <c r="L43" s="182"/>
      <c r="M43" s="182"/>
      <c r="N43" s="182">
        <f>'実質公債費比率（分子）の構造'!O$51</f>
        <v>2</v>
      </c>
      <c r="O43" s="182"/>
      <c r="P43" s="182"/>
    </row>
    <row r="44" spans="1:16" x14ac:dyDescent="0.2">
      <c r="A44" s="182" t="s">
        <v>65</v>
      </c>
      <c r="B44" s="182">
        <f>'実質公債費比率（分子）の構造'!K$50</f>
        <v>403</v>
      </c>
      <c r="C44" s="182"/>
      <c r="D44" s="182"/>
      <c r="E44" s="182">
        <f>'実質公債費比率（分子）の構造'!L$50</f>
        <v>395</v>
      </c>
      <c r="F44" s="182"/>
      <c r="G44" s="182"/>
      <c r="H44" s="182">
        <f>'実質公債費比率（分子）の構造'!M$50</f>
        <v>387</v>
      </c>
      <c r="I44" s="182"/>
      <c r="J44" s="182"/>
      <c r="K44" s="182">
        <f>'実質公債費比率（分子）の構造'!N$50</f>
        <v>379</v>
      </c>
      <c r="L44" s="182"/>
      <c r="M44" s="182"/>
      <c r="N44" s="182">
        <f>'実質公債費比率（分子）の構造'!O$50</f>
        <v>298</v>
      </c>
      <c r="O44" s="182"/>
      <c r="P44" s="182"/>
    </row>
    <row r="45" spans="1:16" x14ac:dyDescent="0.2">
      <c r="A45" s="182" t="s">
        <v>66</v>
      </c>
      <c r="B45" s="182">
        <f>'実質公債費比率（分子）の構造'!K$49</f>
        <v>133</v>
      </c>
      <c r="C45" s="182"/>
      <c r="D45" s="182"/>
      <c r="E45" s="182">
        <f>'実質公債費比率（分子）の構造'!L$49</f>
        <v>75</v>
      </c>
      <c r="F45" s="182"/>
      <c r="G45" s="182"/>
      <c r="H45" s="182">
        <f>'実質公債費比率（分子）の構造'!M$49</f>
        <v>75</v>
      </c>
      <c r="I45" s="182"/>
      <c r="J45" s="182"/>
      <c r="K45" s="182">
        <f>'実質公債費比率（分子）の構造'!N$49</f>
        <v>75</v>
      </c>
      <c r="L45" s="182"/>
      <c r="M45" s="182"/>
      <c r="N45" s="182">
        <f>'実質公債費比率（分子）の構造'!O$49</f>
        <v>75</v>
      </c>
      <c r="O45" s="182"/>
      <c r="P45" s="182"/>
    </row>
    <row r="46" spans="1:16" x14ac:dyDescent="0.2">
      <c r="A46" s="182" t="s">
        <v>67</v>
      </c>
      <c r="B46" s="182">
        <f>'実質公債費比率（分子）の構造'!K$48</f>
        <v>6381</v>
      </c>
      <c r="C46" s="182"/>
      <c r="D46" s="182"/>
      <c r="E46" s="182">
        <f>'実質公債費比率（分子）の構造'!L$48</f>
        <v>5810</v>
      </c>
      <c r="F46" s="182"/>
      <c r="G46" s="182"/>
      <c r="H46" s="182">
        <f>'実質公債費比率（分子）の構造'!M$48</f>
        <v>5114</v>
      </c>
      <c r="I46" s="182"/>
      <c r="J46" s="182"/>
      <c r="K46" s="182">
        <f>'実質公債費比率（分子）の構造'!N$48</f>
        <v>4745</v>
      </c>
      <c r="L46" s="182"/>
      <c r="M46" s="182"/>
      <c r="N46" s="182">
        <f>'実質公債費比率（分子）の構造'!O$48</f>
        <v>4526</v>
      </c>
      <c r="O46" s="182"/>
      <c r="P46" s="182"/>
    </row>
    <row r="47" spans="1:16" x14ac:dyDescent="0.2">
      <c r="A47" s="182" t="s">
        <v>68</v>
      </c>
      <c r="B47" s="182">
        <f>'実質公債費比率（分子）の構造'!K$47</f>
        <v>162</v>
      </c>
      <c r="C47" s="182"/>
      <c r="D47" s="182"/>
      <c r="E47" s="182">
        <f>'実質公債費比率（分子）の構造'!L$47</f>
        <v>168</v>
      </c>
      <c r="F47" s="182"/>
      <c r="G47" s="182"/>
      <c r="H47" s="182">
        <f>'実質公債費比率（分子）の構造'!M$47</f>
        <v>168</v>
      </c>
      <c r="I47" s="182"/>
      <c r="J47" s="182"/>
      <c r="K47" s="182">
        <f>'実質公債費比率（分子）の構造'!N$47</f>
        <v>168</v>
      </c>
      <c r="L47" s="182"/>
      <c r="M47" s="182"/>
      <c r="N47" s="182">
        <f>'実質公債費比率（分子）の構造'!O$47</f>
        <v>168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20358</v>
      </c>
      <c r="C49" s="182"/>
      <c r="D49" s="182"/>
      <c r="E49" s="182">
        <f>'実質公債費比率（分子）の構造'!L$45</f>
        <v>21146</v>
      </c>
      <c r="F49" s="182"/>
      <c r="G49" s="182"/>
      <c r="H49" s="182">
        <f>'実質公債費比率（分子）の構造'!M$45</f>
        <v>19854</v>
      </c>
      <c r="I49" s="182"/>
      <c r="J49" s="182"/>
      <c r="K49" s="182">
        <f>'実質公債費比率（分子）の構造'!N$45</f>
        <v>19658</v>
      </c>
      <c r="L49" s="182"/>
      <c r="M49" s="182"/>
      <c r="N49" s="182">
        <f>'実質公債費比率（分子）の構造'!O$45</f>
        <v>20198</v>
      </c>
      <c r="O49" s="182"/>
      <c r="P49" s="182"/>
    </row>
    <row r="50" spans="1:16" x14ac:dyDescent="0.2">
      <c r="A50" s="182" t="s">
        <v>71</v>
      </c>
      <c r="B50" s="182" t="e">
        <f>NA()</f>
        <v>#N/A</v>
      </c>
      <c r="C50" s="182">
        <f>IF(ISNUMBER('実質公債費比率（分子）の構造'!K$53),'実質公債費比率（分子）の構造'!K$53,NA())</f>
        <v>4711</v>
      </c>
      <c r="D50" s="182" t="e">
        <f>NA()</f>
        <v>#N/A</v>
      </c>
      <c r="E50" s="182" t="e">
        <f>NA()</f>
        <v>#N/A</v>
      </c>
      <c r="F50" s="182">
        <f>IF(ISNUMBER('実質公債費比率（分子）の構造'!L$53),'実質公債費比率（分子）の構造'!L$53,NA())</f>
        <v>4801</v>
      </c>
      <c r="G50" s="182" t="e">
        <f>NA()</f>
        <v>#N/A</v>
      </c>
      <c r="H50" s="182" t="e">
        <f>NA()</f>
        <v>#N/A</v>
      </c>
      <c r="I50" s="182">
        <f>IF(ISNUMBER('実質公債費比率（分子）の構造'!M$53),'実質公債費比率（分子）の構造'!M$53,NA())</f>
        <v>3496</v>
      </c>
      <c r="J50" s="182" t="e">
        <f>NA()</f>
        <v>#N/A</v>
      </c>
      <c r="K50" s="182" t="e">
        <f>NA()</f>
        <v>#N/A</v>
      </c>
      <c r="L50" s="182">
        <f>IF(ISNUMBER('実質公債費比率（分子）の構造'!N$53),'実質公債費比率（分子）の構造'!N$53,NA())</f>
        <v>2960</v>
      </c>
      <c r="M50" s="182" t="e">
        <f>NA()</f>
        <v>#N/A</v>
      </c>
      <c r="N50" s="182" t="e">
        <f>NA()</f>
        <v>#N/A</v>
      </c>
      <c r="O50" s="182">
        <f>IF(ISNUMBER('実質公債費比率（分子）の構造'!O$53),'実質公債費比率（分子）の構造'!O$53,NA())</f>
        <v>3481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193474</v>
      </c>
      <c r="E56" s="181"/>
      <c r="F56" s="181"/>
      <c r="G56" s="181">
        <f>'将来負担比率（分子）の構造'!J$52</f>
        <v>189583</v>
      </c>
      <c r="H56" s="181"/>
      <c r="I56" s="181"/>
      <c r="J56" s="181">
        <f>'将来負担比率（分子）の構造'!K$52</f>
        <v>185464</v>
      </c>
      <c r="K56" s="181"/>
      <c r="L56" s="181"/>
      <c r="M56" s="181">
        <f>'将来負担比率（分子）の構造'!L$52</f>
        <v>181394</v>
      </c>
      <c r="N56" s="181"/>
      <c r="O56" s="181"/>
      <c r="P56" s="181">
        <f>'将来負担比率（分子）の構造'!M$52</f>
        <v>180500</v>
      </c>
    </row>
    <row r="57" spans="1:16" x14ac:dyDescent="0.2">
      <c r="A57" s="181" t="s">
        <v>42</v>
      </c>
      <c r="B57" s="181"/>
      <c r="C57" s="181"/>
      <c r="D57" s="181">
        <f>'将来負担比率（分子）の構造'!I$51</f>
        <v>41409</v>
      </c>
      <c r="E57" s="181"/>
      <c r="F57" s="181"/>
      <c r="G57" s="181">
        <f>'将来負担比率（分子）の構造'!J$51</f>
        <v>36635</v>
      </c>
      <c r="H57" s="181"/>
      <c r="I57" s="181"/>
      <c r="J57" s="181">
        <f>'将来負担比率（分子）の構造'!K$51</f>
        <v>34341</v>
      </c>
      <c r="K57" s="181"/>
      <c r="L57" s="181"/>
      <c r="M57" s="181">
        <f>'将来負担比率（分子）の構造'!L$51</f>
        <v>32648</v>
      </c>
      <c r="N57" s="181"/>
      <c r="O57" s="181"/>
      <c r="P57" s="181">
        <f>'将来負担比率（分子）の構造'!M$51</f>
        <v>32489</v>
      </c>
    </row>
    <row r="58" spans="1:16" x14ac:dyDescent="0.2">
      <c r="A58" s="181" t="s">
        <v>41</v>
      </c>
      <c r="B58" s="181"/>
      <c r="C58" s="181"/>
      <c r="D58" s="181">
        <f>'将来負担比率（分子）の構造'!I$50</f>
        <v>57673</v>
      </c>
      <c r="E58" s="181"/>
      <c r="F58" s="181"/>
      <c r="G58" s="181">
        <f>'将来負担比率（分子）の構造'!J$50</f>
        <v>58165</v>
      </c>
      <c r="H58" s="181"/>
      <c r="I58" s="181"/>
      <c r="J58" s="181">
        <f>'将来負担比率（分子）の構造'!K$50</f>
        <v>56884</v>
      </c>
      <c r="K58" s="181"/>
      <c r="L58" s="181"/>
      <c r="M58" s="181">
        <f>'将来負担比率（分子）の構造'!L$50</f>
        <v>61781</v>
      </c>
      <c r="N58" s="181"/>
      <c r="O58" s="181"/>
      <c r="P58" s="181">
        <f>'将来負担比率（分子）の構造'!M$50</f>
        <v>60479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1111</v>
      </c>
      <c r="C61" s="181"/>
      <c r="D61" s="181"/>
      <c r="E61" s="181">
        <f>'将来負担比率（分子）の構造'!J$46</f>
        <v>919</v>
      </c>
      <c r="F61" s="181"/>
      <c r="G61" s="181"/>
      <c r="H61" s="181">
        <f>'将来負担比率（分子）の構造'!K$46</f>
        <v>674</v>
      </c>
      <c r="I61" s="181"/>
      <c r="J61" s="181"/>
      <c r="K61" s="181">
        <f>'将来負担比率（分子）の構造'!L$46</f>
        <v>475</v>
      </c>
      <c r="L61" s="181"/>
      <c r="M61" s="181"/>
      <c r="N61" s="181">
        <f>'将来負担比率（分子）の構造'!M$46</f>
        <v>11</v>
      </c>
      <c r="O61" s="181"/>
      <c r="P61" s="181"/>
    </row>
    <row r="62" spans="1:16" x14ac:dyDescent="0.2">
      <c r="A62" s="181" t="s">
        <v>35</v>
      </c>
      <c r="B62" s="181">
        <f>'将来負担比率（分子）の構造'!I$45</f>
        <v>28225</v>
      </c>
      <c r="C62" s="181"/>
      <c r="D62" s="181"/>
      <c r="E62" s="181">
        <f>'将来負担比率（分子）の構造'!J$45</f>
        <v>28375</v>
      </c>
      <c r="F62" s="181"/>
      <c r="G62" s="181"/>
      <c r="H62" s="181">
        <f>'将来負担比率（分子）の構造'!K$45</f>
        <v>28913</v>
      </c>
      <c r="I62" s="181"/>
      <c r="J62" s="181"/>
      <c r="K62" s="181">
        <f>'将来負担比率（分子）の構造'!L$45</f>
        <v>28040</v>
      </c>
      <c r="L62" s="181"/>
      <c r="M62" s="181"/>
      <c r="N62" s="181">
        <f>'将来負担比率（分子）の構造'!M$45</f>
        <v>27650</v>
      </c>
      <c r="O62" s="181"/>
      <c r="P62" s="181"/>
    </row>
    <row r="63" spans="1:16" x14ac:dyDescent="0.2">
      <c r="A63" s="181" t="s">
        <v>34</v>
      </c>
      <c r="B63" s="181">
        <f>'将来負担比率（分子）の構造'!I$44</f>
        <v>560</v>
      </c>
      <c r="C63" s="181"/>
      <c r="D63" s="181"/>
      <c r="E63" s="181">
        <f>'将来負担比率（分子）の構造'!J$44</f>
        <v>495</v>
      </c>
      <c r="F63" s="181"/>
      <c r="G63" s="181"/>
      <c r="H63" s="181">
        <f>'将来負担比率（分子）の構造'!K$44</f>
        <v>424</v>
      </c>
      <c r="I63" s="181"/>
      <c r="J63" s="181"/>
      <c r="K63" s="181">
        <f>'将来負担比率（分子）の構造'!L$44</f>
        <v>353</v>
      </c>
      <c r="L63" s="181"/>
      <c r="M63" s="181"/>
      <c r="N63" s="181">
        <f>'将来負担比率（分子）の構造'!M$44</f>
        <v>281</v>
      </c>
      <c r="O63" s="181"/>
      <c r="P63" s="181"/>
    </row>
    <row r="64" spans="1:16" x14ac:dyDescent="0.2">
      <c r="A64" s="181" t="s">
        <v>33</v>
      </c>
      <c r="B64" s="181">
        <f>'将来負担比率（分子）の構造'!I$43</f>
        <v>70954</v>
      </c>
      <c r="C64" s="181"/>
      <c r="D64" s="181"/>
      <c r="E64" s="181">
        <f>'将来負担比率（分子）の構造'!J$43</f>
        <v>56187</v>
      </c>
      <c r="F64" s="181"/>
      <c r="G64" s="181"/>
      <c r="H64" s="181">
        <f>'将来負担比率（分子）の構造'!K$43</f>
        <v>49812</v>
      </c>
      <c r="I64" s="181"/>
      <c r="J64" s="181"/>
      <c r="K64" s="181">
        <f>'将来負担比率（分子）の構造'!L$43</f>
        <v>44090</v>
      </c>
      <c r="L64" s="181"/>
      <c r="M64" s="181"/>
      <c r="N64" s="181">
        <f>'将来負担比率（分子）の構造'!M$43</f>
        <v>38981</v>
      </c>
      <c r="O64" s="181"/>
      <c r="P64" s="181"/>
    </row>
    <row r="65" spans="1:16" x14ac:dyDescent="0.2">
      <c r="A65" s="181" t="s">
        <v>32</v>
      </c>
      <c r="B65" s="181">
        <f>'将来負担比率（分子）の構造'!I$42</f>
        <v>2745</v>
      </c>
      <c r="C65" s="181"/>
      <c r="D65" s="181"/>
      <c r="E65" s="181">
        <f>'将来負担比率（分子）の構造'!J$42</f>
        <v>2124</v>
      </c>
      <c r="F65" s="181"/>
      <c r="G65" s="181"/>
      <c r="H65" s="181">
        <f>'将来負担比率（分子）の構造'!K$42</f>
        <v>1503</v>
      </c>
      <c r="I65" s="181"/>
      <c r="J65" s="181"/>
      <c r="K65" s="181">
        <f>'将来負担比率（分子）の構造'!L$42</f>
        <v>882</v>
      </c>
      <c r="L65" s="181"/>
      <c r="M65" s="181"/>
      <c r="N65" s="181">
        <f>'将来負担比率（分子）の構造'!M$42</f>
        <v>610</v>
      </c>
      <c r="O65" s="181"/>
      <c r="P65" s="181"/>
    </row>
    <row r="66" spans="1:16" x14ac:dyDescent="0.2">
      <c r="A66" s="181" t="s">
        <v>31</v>
      </c>
      <c r="B66" s="181">
        <f>'将来負担比率（分子）の構造'!I$41</f>
        <v>198684</v>
      </c>
      <c r="C66" s="181"/>
      <c r="D66" s="181"/>
      <c r="E66" s="181">
        <f>'将来負担比率（分子）の構造'!J$41</f>
        <v>197036</v>
      </c>
      <c r="F66" s="181"/>
      <c r="G66" s="181"/>
      <c r="H66" s="181">
        <f>'将来負担比率（分子）の構造'!K$41</f>
        <v>199200</v>
      </c>
      <c r="I66" s="181"/>
      <c r="J66" s="181"/>
      <c r="K66" s="181">
        <f>'将来負担比率（分子）の構造'!L$41</f>
        <v>199283</v>
      </c>
      <c r="L66" s="181"/>
      <c r="M66" s="181"/>
      <c r="N66" s="181">
        <f>'将来負担比率（分子）の構造'!M$41</f>
        <v>201105</v>
      </c>
      <c r="O66" s="181"/>
      <c r="P66" s="181"/>
    </row>
    <row r="67" spans="1:16" x14ac:dyDescent="0.2">
      <c r="A67" s="181" t="s">
        <v>75</v>
      </c>
      <c r="B67" s="181" t="e">
        <f>NA()</f>
        <v>#N/A</v>
      </c>
      <c r="C67" s="181">
        <f>IF(ISNUMBER('将来負担比率（分子）の構造'!I$53), IF('将来負担比率（分子）の構造'!I$53 &lt; 0, 0, '将来負担比率（分子）の構造'!I$53), NA())</f>
        <v>9723</v>
      </c>
      <c r="D67" s="181" t="e">
        <f>NA()</f>
        <v>#N/A</v>
      </c>
      <c r="E67" s="181" t="e">
        <f>NA()</f>
        <v>#N/A</v>
      </c>
      <c r="F67" s="181">
        <f>IF(ISNUMBER('将来負担比率（分子）の構造'!J$53), IF('将来負担比率（分子）の構造'!J$53 &lt; 0, 0, '将来負担比率（分子）の構造'!J$53), NA())</f>
        <v>753</v>
      </c>
      <c r="G67" s="181" t="e">
        <f>NA()</f>
        <v>#N/A</v>
      </c>
      <c r="H67" s="181" t="e">
        <f>NA()</f>
        <v>#N/A</v>
      </c>
      <c r="I67" s="181">
        <f>IF(ISNUMBER('将来負担比率（分子）の構造'!K$53), IF('将来負担比率（分子）の構造'!K$53 &lt; 0, 0, '将来負担比率（分子）の構造'!K$53), NA())</f>
        <v>3836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14297</v>
      </c>
      <c r="C72" s="185">
        <f>基金残高に係る経年分析!G55</f>
        <v>14307</v>
      </c>
      <c r="D72" s="185">
        <f>基金残高に係る経年分析!H55</f>
        <v>14315</v>
      </c>
    </row>
    <row r="73" spans="1:16" x14ac:dyDescent="0.2">
      <c r="A73" s="184" t="s">
        <v>78</v>
      </c>
      <c r="B73" s="185">
        <f>基金残高に係る経年分析!F56</f>
        <v>1726</v>
      </c>
      <c r="C73" s="185">
        <f>基金残高に係る経年分析!G56</f>
        <v>1727</v>
      </c>
      <c r="D73" s="185">
        <f>基金残高に係る経年分析!H56</f>
        <v>1728</v>
      </c>
    </row>
    <row r="74" spans="1:16" x14ac:dyDescent="0.2">
      <c r="A74" s="184" t="s">
        <v>79</v>
      </c>
      <c r="B74" s="185">
        <f>基金残高に係る経年分析!F57</f>
        <v>37233</v>
      </c>
      <c r="C74" s="185">
        <f>基金残高に係る経年分析!G57</f>
        <v>36964</v>
      </c>
      <c r="D74" s="185">
        <f>基金残高に係る経年分析!H57</f>
        <v>36249</v>
      </c>
    </row>
  </sheetData>
  <sheetProtection algorithmName="SHA-512" hashValue="Sx/C5+CkEV/xt9tYHSQWfHhQrE7qIee8JD85uW2sWO4Md3GrWGoeGdy9FjxUezgQtVYN1j25X8p2Ob7NIcGTew==" saltValue="hH0Lg5OaWANJzcHO3T5r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2021-09-30T06:05:55Z</cp:lastPrinted>
  <dcterms:created xsi:type="dcterms:W3CDTF">2021-02-05T03:25:58Z</dcterms:created>
  <dcterms:modified xsi:type="dcterms:W3CDTF">2021-09-30T06:08:17Z</dcterms:modified>
  <cp:category/>
</cp:coreProperties>
</file>