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vsv-fs1\himeji-city\Section\財政課\課マイドキュ\12公表関係\04財政状況等一覧表\R5年度決算（財政状況資料集）\250317〆\05　回答\"/>
    </mc:Choice>
  </mc:AlternateContent>
  <bookViews>
    <workbookView xWindow="0" yWindow="4200" windowWidth="28800" windowHeight="14112" tabRatio="6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<sst xmlns="http://schemas.openxmlformats.org/spreadsheetml/2006/main" count="1087" uniqueCount="572">
  <si>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</si>
  <si>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</si>
  <si>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</si>
  <si>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</si>
  <si>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</si>
  <si>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</si>
  <si>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</si>
  <si>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</si>
  <si>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</si>
  <si>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</si>
  <si>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</si>
  <si>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</si>
  <si>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</si>
  <si>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</si>
  <si>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</si>
  <si>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</si>
  <si>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</si>
  <si>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</si>
  <si>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</si>
  <si>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</si>
  <si>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</si>
  <si>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</si>
  <si>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</si>
  <si>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</si>
  <si>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</si>
  <si>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</si>
  <si>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</si>
  <si>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</si>
  <si>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</si>
  <si>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</si>
  <si>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</si>
  <si>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</si>
  <si>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</si>
  <si>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</si>
  <si>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</si>
  <si>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</si>
  <si>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</si>
  <si>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</si>
  <si>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</si>
  <si>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</si>
  <si>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</si>
  <si>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</si>
  <si>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</si>
  <si>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</si>
  <si>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</si>
  <si>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</si>
  <si>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</si>
  <si>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</si>
  <si>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</si>
  <si>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</si>
  <si>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</si>
  <si>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</si>
  <si>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</si>
  <si>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</si>
  <si>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</si>
  <si>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</si>
  <si>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</si>
  <si>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</si>
  <si>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</si>
  <si>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</si>
  <si>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</si>
  <si>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</si>
  <si>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</si>
  <si>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</si>
  <si>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</si>
  <si>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</si>
  <si>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</si>
  <si>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</si>
  <si>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</si>
  <si>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</si>
  <si>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</si>
  <si>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</si>
  <si>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</si>
  <si>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</si>
  <si>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</si>
  <si>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</si>
  <si>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</si>
  <si>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</si>
  <si>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</si>
  <si>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</si>
  <si>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</si>
  <si>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</si>
  <si>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</si>
  <si>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</si>
  <si>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</si>
  <si>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</si>
  <si>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</si>
  <si>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</si>
  <si>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</si>
  <si>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</si>
  <si>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</si>
  <si>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</si>
  <si>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</si>
  <si>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</si>
  <si>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</si>
  <si>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</si>
  <si>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</si>
  <si>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</si>
  <si>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</si>
  <si>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</si>
  <si>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</si>
  <si>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</si>
  <si>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</si>
  <si>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</si>
  <si>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</si>
  <si>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</si>
  <si>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</si>
  <si>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</si>
  <si>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</si>
  <si>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</si>
  <si>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</si>
  <si>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</si>
  <si>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</si>
  <si>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</si>
  <si>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</si>
  <si>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</si>
  <si>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</si>
  <si>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</si>
  <si>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</si>
  <si>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</si>
  <si>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</si>
  <si>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</si>
  <si>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</si>
  <si>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</si>
  <si>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</si>
  <si>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</si>
  <si>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</si>
  <si>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</si>
  <si>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</si>
  <si>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</si>
  <si>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</si>
  <si>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</si>
  <si>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</si>
  <si>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</si>
  <si>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</si>
  <si>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</si>
  <si>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</si>
  <si>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</si>
  <si>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</si>
  <si>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</si>
  <si>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</si>
  <si>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</si>
  <si>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</si>
  <si>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</si>
  <si>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</si>
  <si>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</si>
  <si>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</si>
  <si>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</si>
  <si>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</si>
  <si>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</si>
  <si>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</si>
  <si>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</si>
  <si>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</si>
  <si>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</si>
  <si>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</si>
  <si>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</si>
  <si>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</si>
  <si>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</si>
  <si>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</si>
  <si>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</si>
  <si>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</si>
  <si>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</si>
  <si>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</si>
  <si>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</si>
  <si>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</si>
  <si>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</si>
  <si>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</si>
  <si>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</si>
  <si>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</si>
  <si>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</si>
  <si>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</si>
  <si>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</si>
  <si>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</si>
  <si>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</si>
  <si>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</si>
  <si>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</si>
  <si>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</si>
  <si>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</si>
  <si>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</si>
  <si>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</si>
  <si>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</si>
  <si>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</si>
  <si>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</si>
  <si>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</si>
  <si>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</si>
  <si>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</si>
  <si>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</si>
  <si>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</si>
  <si>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</si>
  <si>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</si>
  <si>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</si>
  <si>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</si>
  <si>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</si>
  <si>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</si>
  <si>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</si>
  <si>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</si>
  <si>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</si>
  <si>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</si>
  <si>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</si>
  <si>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</si>
  <si>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</si>
  <si>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</si>
  <si>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</si>
  <si>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兵庫県姫路市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</si>
  <si>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</si>
  <si>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</si>
  <si>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</si>
  <si>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</si>
  <si>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</si>
  <si>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</si>
  <si>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</si>
  <si>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</si>
  <si>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</si>
  <si>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</si>
  <si>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</si>
  <si>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</si>
  <si>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</si>
  <si>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</si>
  <si>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</si>
  <si>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</si>
  <si>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</si>
  <si>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</si>
  <si>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</si>
  <si>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</si>
  <si>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</si>
  <si>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</si>
  <si>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</si>
  <si>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</si>
  <si>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</si>
  <si>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</si>
  <si>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</si>
  <si>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</si>
  <si>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</si>
  <si>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</si>
  <si>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</si>
  <si>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</si>
  <si>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</si>
  <si>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</si>
  <si>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</si>
  <si>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</si>
  <si>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</si>
  <si>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</si>
  <si>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</si>
  <si>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</si>
  <si>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</si>
  <si>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</si>
  <si>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</si>
  <si>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</si>
  <si>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</si>
  <si>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</si>
  <si>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</si>
  <si>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</si>
  <si>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</si>
  <si>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</si>
  <si>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</si>
  <si>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</si>
  <si>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</si>
  <si>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</si>
  <si>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</si>
  <si>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</si>
  <si>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</si>
  <si>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</si>
  <si>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</si>
  <si>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</si>
  <si>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</si>
  <si>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</si>
  <si>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</si>
  <si>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</si>
  <si>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</si>
  <si>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</si>
  <si>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</si>
  <si>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</si>
  <si>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</si>
  <si>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</si>
  <si>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</si>
  <si>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</si>
  <si>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</si>
  <si>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</si>
  <si>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</si>
  <si>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</si>
  <si>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</si>
  <si>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</si>
  <si>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</si>
  <si>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</si>
  <si>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</si>
  <si>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</si>
  <si>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</si>
  <si>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</si>
  <si>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</si>
  <si>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</si>
  <si>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</si>
  <si>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</si>
  <si>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</si>
  <si>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</si>
  <si>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</si>
  <si>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</si>
  <si>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</si>
  <si>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</si>
  <si>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</si>
  <si>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</si>
  <si>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</si>
  <si>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</si>
  <si>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</si>
  <si>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</si>
  <si>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</si>
  <si>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</si>
  <si>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</si>
  <si>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</si>
  <si>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</si>
  <si>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</si>
  <si>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</si>
  <si>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</si>
  <si>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</si>
  <si>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</si>
  <si>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</si>
  <si>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</si>
  <si>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</si>
  <si>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</si>
  <si>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</si>
  <si>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</si>
  <si>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</si>
  <si>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</si>
  <si>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</si>
  <si>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</si>
  <si>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</si>
  <si>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</si>
  <si>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</si>
  <si>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</si>
  <si>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</si>
  <si>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</si>
  <si>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</si>
  <si>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</si>
  <si>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</si>
  <si>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</si>
  <si>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</si>
  <si>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</si>
  <si>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</si>
  <si>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</si>
  <si>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</si>
  <si>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</si>
  <si>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</si>
  <si>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</si>
  <si>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</si>
  <si>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</si>
  <si>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</si>
  <si>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</si>
  <si>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</si>
  <si>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</si>
  <si>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</si>
  <si>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</si>
  <si>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</si>
  <si>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</si>
  <si>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</si>
  <si>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兵庫県姫路市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</si>
  <si>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</si>
  <si>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</si>
  <si>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</si>
  <si>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</si>
  <si>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</si>
  <si>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</si>
  <si>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</si>
  <si>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</si>
  <si>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</si>
  <si>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</si>
  <si>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</si>
  <si>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</si>
  <si>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</si>
  <si>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</si>
  <si>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</si>
  <si>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</si>
  <si>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</si>
  <si>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</si>
  <si>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</si>
  <si>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</si>
  <si>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</si>
  <si>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奨学学術振興事業特別会計</t>
    <phoneticPr fontId="5"/>
  </si>
  <si>
    <t>財政健全化調整特別会計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</si>
  <si>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</si>
  <si>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</si>
  <si>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</si>
  <si>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</si>
  <si>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</si>
  <si>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</si>
  <si>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</si>
  <si>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</si>
  <si>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</si>
  <si>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</si>
  <si>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</si>
  <si>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</si>
  <si>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</si>
  <si>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</si>
  <si>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</si>
  <si>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</si>
  <si>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</si>
  <si>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</si>
  <si>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</si>
  <si>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都市開発整備事業会計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</si>
  <si>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</si>
  <si>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</si>
  <si>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</si>
  <si>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</si>
  <si>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</si>
  <si>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</si>
  <si>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</si>
  <si>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</si>
  <si>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</si>
  <si>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</si>
  <si>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</si>
  <si>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</si>
  <si>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</si>
  <si>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</si>
  <si>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</si>
  <si>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</si>
  <si>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</si>
  <si>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</si>
  <si>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</si>
  <si>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</si>
  <si>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</si>
  <si>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</si>
  <si>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</si>
  <si>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</si>
  <si>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</si>
  <si>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</si>
  <si>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</si>
  <si>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</si>
  <si>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</si>
  <si>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</si>
  <si>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</si>
  <si>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</si>
  <si>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</si>
  <si>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</si>
  <si>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</si>
  <si>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</si>
  <si>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</si>
  <si>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</si>
  <si>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</si>
  <si>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</si>
  <si>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</si>
  <si>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</si>
  <si>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</si>
  <si>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</si>
  <si>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</si>
  <si>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</si>
  <si>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</si>
  <si>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</si>
  <si>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</si>
  <si>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</si>
  <si>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</si>
  <si>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</si>
  <si>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</si>
  <si>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</si>
  <si>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</si>
  <si>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</si>
  <si>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</si>
  <si>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</si>
  <si>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</si>
  <si>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</si>
  <si>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</si>
  <si>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</si>
  <si>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</si>
  <si>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</si>
  <si>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</si>
  <si>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</si>
  <si>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</si>
  <si>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</si>
  <si>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</si>
  <si>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</si>
  <si>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</si>
  <si>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</si>
  <si>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</si>
  <si>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</si>
  <si>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</si>
  <si>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</si>
  <si>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</si>
  <si>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</si>
  <si>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</si>
  <si>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</si>
  <si>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</si>
  <si>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</si>
  <si>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</si>
  <si>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</si>
  <si>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</si>
  <si>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</si>
  <si>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</si>
  <si>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</si>
  <si>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</si>
  <si>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</si>
  <si>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</si>
  <si>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</si>
  <si>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</si>
  <si>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</si>
  <si>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</si>
  <si>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</si>
  <si>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</si>
  <si>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</si>
  <si>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</si>
  <si>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</si>
  <si>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</si>
  <si>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</si>
  <si>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</si>
  <si>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</si>
  <si>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</si>
  <si>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</si>
  <si>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</si>
  <si>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</si>
  <si>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</si>
  <si>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</si>
  <si>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</si>
  <si>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</si>
  <si>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</si>
  <si>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</si>
  <si>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</si>
  <si>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</si>
  <si>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</si>
  <si>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</si>
  <si>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</si>
  <si>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</si>
  <si>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</si>
  <si>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</si>
  <si>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</si>
  <si>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</si>
  <si>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</si>
  <si>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</si>
  <si>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</si>
  <si>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</si>
  <si>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</si>
  <si>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</si>
  <si>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</si>
  <si>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</si>
  <si>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</si>
  <si>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</si>
  <si>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</si>
  <si>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</si>
  <si>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</si>
  <si>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1.50</t>
  </si>
  <si>
    <t>水道事業会計</t>
  </si>
  <si>
    <t>都市開発整備事業会計</t>
  </si>
  <si>
    <t>一般会計</t>
  </si>
  <si>
    <t>下水道事業会計</t>
  </si>
  <si>
    <t>国民健康保険事業特別会計</t>
  </si>
  <si>
    <t>卸売市場事業特別会計</t>
  </si>
  <si>
    <t>介護保険事業特別会計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</si>
  <si>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</si>
  <si>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</si>
  <si>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</si>
  <si>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</si>
  <si>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</si>
  <si>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</si>
  <si>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</si>
  <si>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</si>
  <si>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</si>
  <si>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加古川市外２市共有公会堂事務組合</t>
    <phoneticPr fontId="2"/>
  </si>
  <si>
    <t>市川町外三ヶ市町共有財産事務組合</t>
    <phoneticPr fontId="2"/>
  </si>
  <si>
    <t>中播衛生施設事務組合</t>
    <phoneticPr fontId="2"/>
  </si>
  <si>
    <t>兵庫県競馬組合</t>
    <phoneticPr fontId="2"/>
  </si>
  <si>
    <t>姫路福崎斎苑施設事務組合</t>
    <phoneticPr fontId="2"/>
  </si>
  <si>
    <t>くれさか環境事務組合</t>
    <phoneticPr fontId="2"/>
  </si>
  <si>
    <t>兵庫県後期高齢者医療広域連合（一般会計）</t>
    <rPh sb="15" eb="19">
      <t>イッパンカイケイ</t>
    </rPh>
    <phoneticPr fontId="2"/>
  </si>
  <si>
    <t>兵庫県後期高齢者医療広域連合（特別会計）</t>
    <rPh sb="15" eb="17">
      <t>トクベツ</t>
    </rPh>
    <rPh sb="17" eb="19">
      <t>カイケイ</t>
    </rPh>
    <phoneticPr fontId="2"/>
  </si>
  <si>
    <t>（公財）姫路市救急医療協会</t>
    <rPh sb="1" eb="3">
      <t>コウザイ</t>
    </rPh>
    <rPh sb="4" eb="7">
      <t>ヒメジシ</t>
    </rPh>
    <rPh sb="7" eb="9">
      <t>キュウキュウ</t>
    </rPh>
    <rPh sb="9" eb="11">
      <t>イリョウ</t>
    </rPh>
    <rPh sb="11" eb="13">
      <t>キョウカイ</t>
    </rPh>
    <phoneticPr fontId="6"/>
  </si>
  <si>
    <t>（公財）姫路市中小企業共済センター</t>
    <rPh sb="1" eb="3">
      <t>コウザイ</t>
    </rPh>
    <rPh sb="4" eb="7">
      <t>ヒメジシ</t>
    </rPh>
    <rPh sb="7" eb="11">
      <t>チュウショウキギョウ</t>
    </rPh>
    <rPh sb="11" eb="13">
      <t>キョウサイ</t>
    </rPh>
    <phoneticPr fontId="6"/>
  </si>
  <si>
    <t>（公財）姫路・西はりま地場産業センター</t>
    <rPh sb="1" eb="3">
      <t>コウザイ</t>
    </rPh>
    <rPh sb="4" eb="6">
      <t>ヒメジ</t>
    </rPh>
    <rPh sb="7" eb="8">
      <t>ニシ</t>
    </rPh>
    <rPh sb="11" eb="13">
      <t>ジバ</t>
    </rPh>
    <rPh sb="13" eb="15">
      <t>サンギョウ</t>
    </rPh>
    <phoneticPr fontId="6"/>
  </si>
  <si>
    <t>（一財）姫路市まちづくり振興機構</t>
    <rPh sb="1" eb="2">
      <t>イチ</t>
    </rPh>
    <rPh sb="2" eb="3">
      <t>ザイ</t>
    </rPh>
    <rPh sb="4" eb="7">
      <t>ヒメジシ</t>
    </rPh>
    <rPh sb="12" eb="14">
      <t>シンコウ</t>
    </rPh>
    <rPh sb="14" eb="16">
      <t>キコウ</t>
    </rPh>
    <phoneticPr fontId="6"/>
  </si>
  <si>
    <t>姫路ウォーターフロント㈱</t>
    <rPh sb="0" eb="2">
      <t>ヒメジ</t>
    </rPh>
    <phoneticPr fontId="6"/>
  </si>
  <si>
    <t>アイシーエス姫路市ウェルフェアー㈱</t>
    <rPh sb="6" eb="9">
      <t>ヒメジシ</t>
    </rPh>
    <phoneticPr fontId="6"/>
  </si>
  <si>
    <t>イーグレひめじ管理㈱</t>
    <rPh sb="7" eb="9">
      <t>カンリ</t>
    </rPh>
    <phoneticPr fontId="6"/>
  </si>
  <si>
    <t>㈱姫路ポートセンター</t>
    <rPh sb="1" eb="3">
      <t>ヒメジ</t>
    </rPh>
    <phoneticPr fontId="6"/>
  </si>
  <si>
    <t>公共施設整備基金</t>
    <phoneticPr fontId="2"/>
  </si>
  <si>
    <t>奨学学術振興基金</t>
    <phoneticPr fontId="2"/>
  </si>
  <si>
    <t>愛の基金</t>
    <phoneticPr fontId="2"/>
  </si>
  <si>
    <t>文化振興基金</t>
    <phoneticPr fontId="2"/>
  </si>
  <si>
    <t>森林環境整備基金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</si>
</sst>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54E5-47FF-BD69-F8B973312C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70573</c:v>
                </c:pt>
                <c:pt idx="1">
                  <c:v>97878</c:v>
                </c:pt>
                <c:pt idx="2">
                  <c:v>56940</c:v>
                </c:pt>
                <c:pt idx="3">
                  <c:v>46539</c:v>
                </c:pt>
                <c:pt idx="4">
                  <c:v>53217</c:v>
                </c:pt>
              </c:numCache>
            </c:numRef>
          </c:val>
          <c:smooth val="0"/>
          <c:extLst>
            <c:ext xmlns:c16="http://schemas.microsoft.com/office/drawing/2014/chart" uri="{C3380CC4-5D6E-409C-BE32-E72D297353CC}">
              <c16:uniqueId val="{00000001-54E5-47FF-BD69-F8B973312C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4.91</c:v>
                </c:pt>
                <c:pt idx="1">
                  <c:v>3.96</c:v>
                </c:pt>
                <c:pt idx="2">
                  <c:v>4.32</c:v>
                </c:pt>
                <c:pt idx="3">
                  <c:v>4.6500000000000004</c:v>
                </c:pt>
                <c:pt idx="4">
                  <c:v>4.26</c:v>
                </c:pt>
              </c:numCache>
            </c:numRef>
          </c:val>
          <c:extLst>
            <c:ext xmlns:c16="http://schemas.microsoft.com/office/drawing/2014/chart" uri="{C3380CC4-5D6E-409C-BE32-E72D297353CC}">
              <c16:uniqueId val="{00000000-F3A2-4B72-A79A-87DB1FA890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11.92</c:v>
                </c:pt>
                <c:pt idx="1">
                  <c:v>11.01</c:v>
                </c:pt>
                <c:pt idx="2">
                  <c:v>11.42</c:v>
                </c:pt>
                <c:pt idx="3">
                  <c:v>11.72</c:v>
                </c:pt>
                <c:pt idx="4">
                  <c:v>11.57</c:v>
                </c:pt>
              </c:numCache>
            </c:numRef>
          </c:val>
          <c:extLst>
            <c:ext xmlns:c16="http://schemas.microsoft.com/office/drawing/2014/chart" uri="{C3380CC4-5D6E-409C-BE32-E72D297353CC}">
              <c16:uniqueId val="{00000001-F3A2-4B72-A79A-87DB1FA890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0.63</c:v>
                </c:pt>
                <c:pt idx="1">
                  <c:v>-1.5</c:v>
                </c:pt>
                <c:pt idx="2">
                  <c:v>2.09</c:v>
                </c:pt>
                <c:pt idx="3">
                  <c:v>1.56</c:v>
                </c:pt>
                <c:pt idx="4">
                  <c:v>0.9</c:v>
                </c:pt>
              </c:numCache>
            </c:numRef>
          </c:val>
          <c:smooth val="0"/>
          <c:extLst>
            <c:ext xmlns:c16="http://schemas.microsoft.com/office/drawing/2014/chart" uri="{C3380CC4-5D6E-409C-BE32-E72D297353CC}">
              <c16:uniqueId val="{00000002-F3A2-4B72-A79A-87DB1FA890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F53-4F82-ACAF-C74D385132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53-4F82-ACAF-C74D3851325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0.17</c:v>
                </c:pt>
                <c:pt idx="2">
                  <c:v>#N/A</c:v>
                </c:pt>
                <c:pt idx="3">
                  <c:v>0.18</c:v>
                </c:pt>
                <c:pt idx="4">
                  <c:v>#N/A</c:v>
                </c:pt>
                <c:pt idx="5">
                  <c:v>0.18</c:v>
                </c:pt>
                <c:pt idx="6">
                  <c:v>#N/A</c:v>
                </c:pt>
                <c:pt idx="7">
                  <c:v>0.2</c:v>
                </c:pt>
                <c:pt idx="8">
                  <c:v>#N/A</c:v>
                </c:pt>
                <c:pt idx="9">
                  <c:v>0.2</c:v>
                </c:pt>
              </c:numCache>
            </c:numRef>
          </c:val>
          <c:extLst>
            <c:ext xmlns:c16="http://schemas.microsoft.com/office/drawing/2014/chart" uri="{C3380CC4-5D6E-409C-BE32-E72D297353CC}">
              <c16:uniqueId val="{00000002-BF53-4F82-ACAF-C74D38513252}"/>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0.28999999999999998</c:v>
                </c:pt>
                <c:pt idx="2">
                  <c:v>#N/A</c:v>
                </c:pt>
                <c:pt idx="3">
                  <c:v>0.49</c:v>
                </c:pt>
                <c:pt idx="4">
                  <c:v>#N/A</c:v>
                </c:pt>
                <c:pt idx="5">
                  <c:v>0.77</c:v>
                </c:pt>
                <c:pt idx="6">
                  <c:v>#N/A</c:v>
                </c:pt>
                <c:pt idx="7">
                  <c:v>0.76</c:v>
                </c:pt>
                <c:pt idx="8">
                  <c:v>#N/A</c:v>
                </c:pt>
                <c:pt idx="9">
                  <c:v>0.57999999999999996</c:v>
                </c:pt>
              </c:numCache>
            </c:numRef>
          </c:val>
          <c:extLst>
            <c:ext xmlns:c16="http://schemas.microsoft.com/office/drawing/2014/chart" uri="{C3380CC4-5D6E-409C-BE32-E72D297353CC}">
              <c16:uniqueId val="{00000003-BF53-4F82-ACAF-C74D38513252}"/>
            </c:ext>
          </c:extLst>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0.34</c:v>
                </c:pt>
                <c:pt idx="4">
                  <c:v>#N/A</c:v>
                </c:pt>
                <c:pt idx="5">
                  <c:v>0.36</c:v>
                </c:pt>
                <c:pt idx="6">
                  <c:v>#N/A</c:v>
                </c:pt>
                <c:pt idx="7">
                  <c:v>0.37</c:v>
                </c:pt>
                <c:pt idx="8">
                  <c:v>#N/A</c:v>
                </c:pt>
                <c:pt idx="9">
                  <c:v>0.8</c:v>
                </c:pt>
              </c:numCache>
            </c:numRef>
          </c:val>
          <c:extLst>
            <c:ext xmlns:c16="http://schemas.microsoft.com/office/drawing/2014/chart" uri="{C3380CC4-5D6E-409C-BE32-E72D297353CC}">
              <c16:uniqueId val="{00000004-BF53-4F82-ACAF-C74D3851325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0.45</c:v>
                </c:pt>
                <c:pt idx="2">
                  <c:v>#N/A</c:v>
                </c:pt>
                <c:pt idx="3">
                  <c:v>1.06</c:v>
                </c:pt>
                <c:pt idx="4">
                  <c:v>#N/A</c:v>
                </c:pt>
                <c:pt idx="5">
                  <c:v>1.18</c:v>
                </c:pt>
                <c:pt idx="6">
                  <c:v>#N/A</c:v>
                </c:pt>
                <c:pt idx="7">
                  <c:v>1.21</c:v>
                </c:pt>
                <c:pt idx="8">
                  <c:v>#N/A</c:v>
                </c:pt>
                <c:pt idx="9">
                  <c:v>1.02</c:v>
                </c:pt>
              </c:numCache>
            </c:numRef>
          </c:val>
          <c:extLst>
            <c:ext xmlns:c16="http://schemas.microsoft.com/office/drawing/2014/chart" uri="{C3380CC4-5D6E-409C-BE32-E72D297353CC}">
              <c16:uniqueId val="{00000005-BF53-4F82-ACAF-C74D3851325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1.53</c:v>
                </c:pt>
                <c:pt idx="2">
                  <c:v>#N/A</c:v>
                </c:pt>
                <c:pt idx="3">
                  <c:v>1.68</c:v>
                </c:pt>
                <c:pt idx="4">
                  <c:v>#N/A</c:v>
                </c:pt>
                <c:pt idx="5">
                  <c:v>1.68</c:v>
                </c:pt>
                <c:pt idx="6">
                  <c:v>#N/A</c:v>
                </c:pt>
                <c:pt idx="7">
                  <c:v>1.7</c:v>
                </c:pt>
                <c:pt idx="8">
                  <c:v>#N/A</c:v>
                </c:pt>
                <c:pt idx="9">
                  <c:v>1.65</c:v>
                </c:pt>
              </c:numCache>
            </c:numRef>
          </c:val>
          <c:extLst>
            <c:ext xmlns:c16="http://schemas.microsoft.com/office/drawing/2014/chart" uri="{C3380CC4-5D6E-409C-BE32-E72D297353CC}">
              <c16:uniqueId val="{00000006-BF53-4F82-ACAF-C74D3851325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4.91</c:v>
                </c:pt>
                <c:pt idx="2">
                  <c:v>#N/A</c:v>
                </c:pt>
                <c:pt idx="3">
                  <c:v>3.95</c:v>
                </c:pt>
                <c:pt idx="4">
                  <c:v>#N/A</c:v>
                </c:pt>
                <c:pt idx="5">
                  <c:v>4.3099999999999996</c:v>
                </c:pt>
                <c:pt idx="6">
                  <c:v>#N/A</c:v>
                </c:pt>
                <c:pt idx="7">
                  <c:v>4.6500000000000004</c:v>
                </c:pt>
                <c:pt idx="8">
                  <c:v>#N/A</c:v>
                </c:pt>
                <c:pt idx="9">
                  <c:v>4.25</c:v>
                </c:pt>
              </c:numCache>
            </c:numRef>
          </c:val>
          <c:extLst>
            <c:ext xmlns:c16="http://schemas.microsoft.com/office/drawing/2014/chart" uri="{C3380CC4-5D6E-409C-BE32-E72D297353CC}">
              <c16:uniqueId val="{00000007-BF53-4F82-ACAF-C74D38513252}"/>
            </c:ext>
          </c:extLst>
        </c:ser>
        <c:ser>
          <c:idx val="8"/>
          <c:order val="8"/>
          <c:tx>
            <c:strRef>
              <c:f>データシート!$A$35</c:f>
              <c:strCache>
                <c:ptCount val="1"/>
                <c:pt idx="0">
                  <c:v>都市開発整備事業会計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c:v>
                </c:pt>
                <c:pt idx="2">
                  <c:v>#N/A</c:v>
                </c:pt>
                <c:pt idx="3">
                  <c:v>3.91</c:v>
                </c:pt>
                <c:pt idx="4">
                  <c:v>#N/A</c:v>
                </c:pt>
                <c:pt idx="5">
                  <c:v>3.65</c:v>
                </c:pt>
                <c:pt idx="6">
                  <c:v>#N/A</c:v>
                </c:pt>
                <c:pt idx="7">
                  <c:v>3.61</c:v>
                </c:pt>
                <c:pt idx="8">
                  <c:v>#N/A</c:v>
                </c:pt>
                <c:pt idx="9">
                  <c:v>4.3099999999999996</c:v>
                </c:pt>
              </c:numCache>
            </c:numRef>
          </c:val>
          <c:extLst>
            <c:ext xmlns:c16="http://schemas.microsoft.com/office/drawing/2014/chart" uri="{C3380CC4-5D6E-409C-BE32-E72D297353CC}">
              <c16:uniqueId val="{00000008-BF53-4F82-ACAF-C74D385132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6.28</c:v>
                </c:pt>
                <c:pt idx="2">
                  <c:v>#N/A</c:v>
                </c:pt>
                <c:pt idx="3">
                  <c:v>5.44</c:v>
                </c:pt>
                <c:pt idx="4">
                  <c:v>#N/A</c:v>
                </c:pt>
                <c:pt idx="5">
                  <c:v>6.55</c:v>
                </c:pt>
                <c:pt idx="6">
                  <c:v>#N/A</c:v>
                </c:pt>
                <c:pt idx="7">
                  <c:v>7.38</c:v>
                </c:pt>
                <c:pt idx="8">
                  <c:v>#N/A</c:v>
                </c:pt>
                <c:pt idx="9">
                  <c:v>8.32</c:v>
                </c:pt>
              </c:numCache>
            </c:numRef>
          </c:val>
          <c:extLst>
            <c:ext xmlns:c16="http://schemas.microsoft.com/office/drawing/2014/chart" uri="{C3380CC4-5D6E-409C-BE32-E72D297353CC}">
              <c16:uniqueId val="{00000009-BF53-4F82-ACAF-C74D385132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21786</c:v>
                </c:pt>
                <c:pt idx="5">
                  <c:v>21837</c:v>
                </c:pt>
                <c:pt idx="8">
                  <c:v>21596</c:v>
                </c:pt>
                <c:pt idx="11">
                  <c:v>21838</c:v>
                </c:pt>
                <c:pt idx="14">
                  <c:v>21625</c:v>
                </c:pt>
              </c:numCache>
            </c:numRef>
          </c:val>
          <c:extLst>
            <c:ext xmlns:c16="http://schemas.microsoft.com/office/drawing/2014/chart" uri="{C3380CC4-5D6E-409C-BE32-E72D297353CC}">
              <c16:uniqueId val="{00000000-6D93-4822-8552-B3FEEB9936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6D93-4822-8552-B3FEEB9936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298</c:v>
                </c:pt>
                <c:pt idx="3">
                  <c:v>247</c:v>
                </c:pt>
                <c:pt idx="6">
                  <c:v>0</c:v>
                </c:pt>
                <c:pt idx="9">
                  <c:v>0</c:v>
                </c:pt>
                <c:pt idx="12">
                  <c:v>0</c:v>
                </c:pt>
              </c:numCache>
            </c:numRef>
          </c:val>
          <c:extLst>
            <c:ext xmlns:c16="http://schemas.microsoft.com/office/drawing/2014/chart" uri="{C3380CC4-5D6E-409C-BE32-E72D297353CC}">
              <c16:uniqueId val="{00000002-6D93-4822-8552-B3FEEB9936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75</c:v>
                </c:pt>
                <c:pt idx="3">
                  <c:v>43</c:v>
                </c:pt>
                <c:pt idx="6">
                  <c:v>24</c:v>
                </c:pt>
                <c:pt idx="9">
                  <c:v>0</c:v>
                </c:pt>
                <c:pt idx="12">
                  <c:v>0</c:v>
                </c:pt>
              </c:numCache>
            </c:numRef>
          </c:val>
          <c:extLst>
            <c:ext xmlns:c16="http://schemas.microsoft.com/office/drawing/2014/chart" uri="{C3380CC4-5D6E-409C-BE32-E72D297353CC}">
              <c16:uniqueId val="{00000003-6D93-4822-8552-B3FEEB9936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4526</c:v>
                </c:pt>
                <c:pt idx="3">
                  <c:v>4419</c:v>
                </c:pt>
                <c:pt idx="6">
                  <c:v>4069</c:v>
                </c:pt>
                <c:pt idx="9">
                  <c:v>4236</c:v>
                </c:pt>
                <c:pt idx="12">
                  <c:v>4398</c:v>
                </c:pt>
              </c:numCache>
            </c:numRef>
          </c:val>
          <c:extLst>
            <c:ext xmlns:c16="http://schemas.microsoft.com/office/drawing/2014/chart" uri="{C3380CC4-5D6E-409C-BE32-E72D297353CC}">
              <c16:uniqueId val="{00000004-6D93-4822-8552-B3FEEB9936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168</c:v>
                </c:pt>
                <c:pt idx="3">
                  <c:v>168</c:v>
                </c:pt>
                <c:pt idx="6">
                  <c:v>168</c:v>
                </c:pt>
                <c:pt idx="9">
                  <c:v>168</c:v>
                </c:pt>
                <c:pt idx="12">
                  <c:v>168</c:v>
                </c:pt>
              </c:numCache>
            </c:numRef>
          </c:val>
          <c:extLst>
            <c:ext xmlns:c16="http://schemas.microsoft.com/office/drawing/2014/chart" uri="{C3380CC4-5D6E-409C-BE32-E72D297353CC}">
              <c16:uniqueId val="{00000005-6D93-4822-8552-B3FEEB9936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93-4822-8552-B3FEEB9936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20198</c:v>
                </c:pt>
                <c:pt idx="3">
                  <c:v>19621</c:v>
                </c:pt>
                <c:pt idx="6">
                  <c:v>20951</c:v>
                </c:pt>
                <c:pt idx="9">
                  <c:v>21597</c:v>
                </c:pt>
                <c:pt idx="12">
                  <c:v>20854</c:v>
                </c:pt>
              </c:numCache>
            </c:numRef>
          </c:val>
          <c:extLst>
            <c:ext xmlns:c16="http://schemas.microsoft.com/office/drawing/2014/chart" uri="{C3380CC4-5D6E-409C-BE32-E72D297353CC}">
              <c16:uniqueId val="{00000007-6D93-4822-8552-B3FEEB9936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3481</c:v>
                </c:pt>
                <c:pt idx="2">
                  <c:v>#N/A</c:v>
                </c:pt>
                <c:pt idx="3">
                  <c:v>#N/A</c:v>
                </c:pt>
                <c:pt idx="4">
                  <c:v>2661</c:v>
                </c:pt>
                <c:pt idx="5">
                  <c:v>#N/A</c:v>
                </c:pt>
                <c:pt idx="6">
                  <c:v>#N/A</c:v>
                </c:pt>
                <c:pt idx="7">
                  <c:v>3616</c:v>
                </c:pt>
                <c:pt idx="8">
                  <c:v>#N/A</c:v>
                </c:pt>
                <c:pt idx="9">
                  <c:v>#N/A</c:v>
                </c:pt>
                <c:pt idx="10">
                  <c:v>4163</c:v>
                </c:pt>
                <c:pt idx="11">
                  <c:v>#N/A</c:v>
                </c:pt>
                <c:pt idx="12">
                  <c:v>#N/A</c:v>
                </c:pt>
                <c:pt idx="13">
                  <c:v>3795</c:v>
                </c:pt>
                <c:pt idx="14">
                  <c:v>#N/A</c:v>
                </c:pt>
              </c:numCache>
            </c:numRef>
          </c:val>
          <c:smooth val="0"/>
          <c:extLst>
            <c:ext xmlns:c16="http://schemas.microsoft.com/office/drawing/2014/chart" uri="{C3380CC4-5D6E-409C-BE32-E72D297353CC}">
              <c16:uniqueId val="{00000008-6D93-4822-8552-B3FEEB9936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180500</c:v>
                </c:pt>
                <c:pt idx="5">
                  <c:v>184013</c:v>
                </c:pt>
                <c:pt idx="8">
                  <c:v>180346</c:v>
                </c:pt>
                <c:pt idx="11">
                  <c:v>172513</c:v>
                </c:pt>
                <c:pt idx="14">
                  <c:v>164250</c:v>
                </c:pt>
              </c:numCache>
            </c:numRef>
          </c:val>
          <c:extLst>
            <c:ext xmlns:c16="http://schemas.microsoft.com/office/drawing/2014/chart" uri="{C3380CC4-5D6E-409C-BE32-E72D297353CC}">
              <c16:uniqueId val="{00000000-A2BF-43FD-806C-591930565E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32489</c:v>
                </c:pt>
                <c:pt idx="5">
                  <c:v>33923</c:v>
                </c:pt>
                <c:pt idx="8">
                  <c:v>33983</c:v>
                </c:pt>
                <c:pt idx="11">
                  <c:v>35404</c:v>
                </c:pt>
                <c:pt idx="14">
                  <c:v>34980</c:v>
                </c:pt>
              </c:numCache>
            </c:numRef>
          </c:val>
          <c:extLst>
            <c:ext xmlns:c16="http://schemas.microsoft.com/office/drawing/2014/chart" uri="{C3380CC4-5D6E-409C-BE32-E72D297353CC}">
              <c16:uniqueId val="{00000001-A2BF-43FD-806C-591930565E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60479</c:v>
                </c:pt>
                <c:pt idx="5">
                  <c:v>53946</c:v>
                </c:pt>
                <c:pt idx="8">
                  <c:v>58395</c:v>
                </c:pt>
                <c:pt idx="11">
                  <c:v>62935</c:v>
                </c:pt>
                <c:pt idx="14">
                  <c:v>64875</c:v>
                </c:pt>
              </c:numCache>
            </c:numRef>
          </c:val>
          <c:extLst>
            <c:ext xmlns:c16="http://schemas.microsoft.com/office/drawing/2014/chart" uri="{C3380CC4-5D6E-409C-BE32-E72D297353CC}">
              <c16:uniqueId val="{00000002-A2BF-43FD-806C-591930565E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BF-43FD-806C-591930565E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BF-43FD-806C-591930565E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12</c:v>
                </c:pt>
                <c:pt idx="6">
                  <c:v>0</c:v>
                </c:pt>
                <c:pt idx="9">
                  <c:v>0</c:v>
                </c:pt>
                <c:pt idx="12">
                  <c:v>4</c:v>
                </c:pt>
              </c:numCache>
            </c:numRef>
          </c:val>
          <c:extLst>
            <c:ext xmlns:c16="http://schemas.microsoft.com/office/drawing/2014/chart" uri="{C3380CC4-5D6E-409C-BE32-E72D297353CC}">
              <c16:uniqueId val="{00000005-A2BF-43FD-806C-591930565E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27650</c:v>
                </c:pt>
                <c:pt idx="3">
                  <c:v>27839</c:v>
                </c:pt>
                <c:pt idx="6">
                  <c:v>27587</c:v>
                </c:pt>
                <c:pt idx="9">
                  <c:v>26913</c:v>
                </c:pt>
                <c:pt idx="12">
                  <c:v>28602</c:v>
                </c:pt>
              </c:numCache>
            </c:numRef>
          </c:val>
          <c:extLst>
            <c:ext xmlns:c16="http://schemas.microsoft.com/office/drawing/2014/chart" uri="{C3380CC4-5D6E-409C-BE32-E72D297353CC}">
              <c16:uniqueId val="{00000006-A2BF-43FD-806C-591930565E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281</c:v>
                </c:pt>
                <c:pt idx="3">
                  <c:v>24</c:v>
                </c:pt>
                <c:pt idx="6">
                  <c:v>0</c:v>
                </c:pt>
                <c:pt idx="9">
                  <c:v>0</c:v>
                </c:pt>
                <c:pt idx="12">
                  <c:v>0</c:v>
                </c:pt>
              </c:numCache>
            </c:numRef>
          </c:val>
          <c:extLst>
            <c:ext xmlns:c16="http://schemas.microsoft.com/office/drawing/2014/chart" uri="{C3380CC4-5D6E-409C-BE32-E72D297353CC}">
              <c16:uniqueId val="{00000007-A2BF-43FD-806C-591930565E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38981</c:v>
                </c:pt>
                <c:pt idx="3">
                  <c:v>36173</c:v>
                </c:pt>
                <c:pt idx="6">
                  <c:v>35180</c:v>
                </c:pt>
                <c:pt idx="9">
                  <c:v>37743</c:v>
                </c:pt>
                <c:pt idx="12">
                  <c:v>37993</c:v>
                </c:pt>
              </c:numCache>
            </c:numRef>
          </c:val>
          <c:extLst>
            <c:ext xmlns:c16="http://schemas.microsoft.com/office/drawing/2014/chart" uri="{C3380CC4-5D6E-409C-BE32-E72D297353CC}">
              <c16:uniqueId val="{00000008-A2BF-43FD-806C-591930565E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610</c:v>
                </c:pt>
                <c:pt idx="3">
                  <c:v>0</c:v>
                </c:pt>
                <c:pt idx="6">
                  <c:v>25641</c:v>
                </c:pt>
                <c:pt idx="9">
                  <c:v>25074</c:v>
                </c:pt>
                <c:pt idx="12">
                  <c:v>25192</c:v>
                </c:pt>
              </c:numCache>
            </c:numRef>
          </c:val>
          <c:extLst>
            <c:ext xmlns:c16="http://schemas.microsoft.com/office/drawing/2014/chart" uri="{C3380CC4-5D6E-409C-BE32-E72D297353CC}">
              <c16:uniqueId val="{00000009-A2BF-43FD-806C-591930565E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201105</c:v>
                </c:pt>
                <c:pt idx="3">
                  <c:v>208796</c:v>
                </c:pt>
                <c:pt idx="6">
                  <c:v>205348</c:v>
                </c:pt>
                <c:pt idx="9">
                  <c:v>193596</c:v>
                </c:pt>
                <c:pt idx="12">
                  <c:v>182808</c:v>
                </c:pt>
              </c:numCache>
            </c:numRef>
          </c:val>
          <c:extLst>
            <c:ext xmlns:c16="http://schemas.microsoft.com/office/drawing/2014/chart" uri="{C3380CC4-5D6E-409C-BE32-E72D297353CC}">
              <c16:uniqueId val="{0000000A-A2BF-43FD-806C-591930565E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961</c:v>
                </c:pt>
                <c:pt idx="5">
                  <c:v>#N/A</c:v>
                </c:pt>
                <c:pt idx="6">
                  <c:v>#N/A</c:v>
                </c:pt>
                <c:pt idx="7">
                  <c:v>21030</c:v>
                </c:pt>
                <c:pt idx="8">
                  <c:v>#N/A</c:v>
                </c:pt>
                <c:pt idx="9">
                  <c:v>#N/A</c:v>
                </c:pt>
                <c:pt idx="10">
                  <c:v>12475</c:v>
                </c:pt>
                <c:pt idx="11">
                  <c:v>#N/A</c:v>
                </c:pt>
                <c:pt idx="12">
                  <c:v>#N/A</c:v>
                </c:pt>
                <c:pt idx="13">
                  <c:v>10495</c:v>
                </c:pt>
                <c:pt idx="14">
                  <c:v>#N/A</c:v>
                </c:pt>
              </c:numCache>
            </c:numRef>
          </c:val>
          <c:smooth val="0"/>
          <c:extLst>
            <c:ext xmlns:c16="http://schemas.microsoft.com/office/drawing/2014/chart" uri="{C3380CC4-5D6E-409C-BE32-E72D297353CC}">
              <c16:uniqueId val="{0000000B-A2BF-43FD-806C-591930565E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14525</c:v>
                </c:pt>
                <c:pt idx="1">
                  <c:v>14533</c:v>
                </c:pt>
                <c:pt idx="2">
                  <c:v>14554</c:v>
                </c:pt>
              </c:numCache>
            </c:numRef>
          </c:val>
          <c:extLst>
            <c:ext xmlns:c16="http://schemas.microsoft.com/office/drawing/2014/chart" uri="{C3380CC4-5D6E-409C-BE32-E72D297353CC}">
              <c16:uniqueId val="{00000000-1F30-4C12-9474-6AED1CBA9B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3888</c:v>
                </c:pt>
                <c:pt idx="1">
                  <c:v>3896</c:v>
                </c:pt>
                <c:pt idx="2">
                  <c:v>4479</c:v>
                </c:pt>
              </c:numCache>
            </c:numRef>
          </c:val>
          <c:extLst>
            <c:ext xmlns:c16="http://schemas.microsoft.com/office/drawing/2014/chart" uri="{C3380CC4-5D6E-409C-BE32-E72D297353CC}">
              <c16:uniqueId val="{00000001-1F30-4C12-9474-6AED1CBA9B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31551</c:v>
                </c:pt>
                <c:pt idx="1">
                  <c:v>35260</c:v>
                </c:pt>
                <c:pt idx="2">
                  <c:v>36260</c:v>
                </c:pt>
              </c:numCache>
            </c:numRef>
          </c:val>
          <c:extLst>
            <c:ext xmlns:c16="http://schemas.microsoft.com/office/drawing/2014/chart" uri="{C3380CC4-5D6E-409C-BE32-E72D297353CC}">
              <c16:uniqueId val="{00000002-1F30-4C12-9474-6AED1CBA9B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525,884
512,819
534.56
238,253,754
228,521,943
5,357,090
125,835,112
182,499,773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年度以降、緩やかな回復基調が続いていたが、令和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年度から減少に転じ、令和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の平均を上回る状況が続いているが、社会保障関係経費の増や物価高騰に伴う公共施設の維持管理経費の増等が今後も見込まれるため、今後も市税収入の安定確保に努めるほか、学校等公共施設の統廃合を進めることで、同指数の維持・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41728</xdr:rowOff>
    </xdr:to>
    <xdr:cxnSp macro="">
      <xdr:nvCxnSpPr>
        <xdr:cNvPr id="71" name="直線コネクタ 70"/>
        <xdr:cNvCxnSpPr/>
      </xdr:nvCxnSpPr>
      <xdr:spPr>
        <a:xfrm>
          <a:off x="4114800" y="70367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41</xdr:row>
      <xdr:rowOff>7257</xdr:rowOff>
    </xdr:to>
    <xdr:cxnSp macro="">
      <xdr:nvCxnSpPr>
        <xdr:cNvPr id="77" name="直線コネクタ 76"/>
        <xdr:cNvCxnSpPr/>
      </xdr:nvCxnSpPr>
      <xdr:spPr>
        <a:xfrm>
          <a:off x="2336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ポイント増加した。要因としては、公共施設の維持管理費のほか、障害者や児童福祉にかかる扶助費等の分子の増が、分母となる市税や普通交付税等の増分を上回ったためである。</a:t>
          </a:r>
        </a:p>
        <a:p>
          <a:r>
            <a:rPr kumimoji="1" lang="ja-JP" altLang="en-US" sz="1300">
              <a:latin typeface="ＭＳ Ｐゴシック" panose="020B0600070205080204" pitchFamily="50" charset="-128"/>
              <a:ea typeface="ＭＳ Ｐゴシック" panose="020B0600070205080204" pitchFamily="50" charset="-128"/>
            </a:rPr>
            <a:t>　類似団体の平均より低い数値が続いているが、今後については、市税等一般財源の大幅な増加が見込み難い一方、物価高騰の影響や社会保障関係経費の伸びの継続が見込まれることから、受益者負担の適正化や自主財源の確保のほか、公共施設の統廃合や事業の見直し等により、同比率が一定水準を維持できるよう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123952</xdr:rowOff>
    </xdr:to>
    <xdr:cxnSp macro="">
      <xdr:nvCxnSpPr>
        <xdr:cNvPr id="132" name="直線コネクタ 131"/>
        <xdr:cNvCxnSpPr/>
      </xdr:nvCxnSpPr>
      <xdr:spPr>
        <a:xfrm>
          <a:off x="4114800" y="109108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63</xdr:row>
      <xdr:rowOff>109474</xdr:rowOff>
    </xdr:to>
    <xdr:cxnSp macro="">
      <xdr:nvCxnSpPr>
        <xdr:cNvPr id="135" name="直線コネクタ 134"/>
        <xdr:cNvCxnSpPr/>
      </xdr:nvCxnSpPr>
      <xdr:spPr>
        <a:xfrm>
          <a:off x="3225800" y="107274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99822</xdr:rowOff>
    </xdr:to>
    <xdr:cxnSp macro="">
      <xdr:nvCxnSpPr>
        <xdr:cNvPr id="138" name="直線コネクタ 137"/>
        <xdr:cNvCxnSpPr/>
      </xdr:nvCxnSpPr>
      <xdr:spPr>
        <a:xfrm flipV="1">
          <a:off x="2336800" y="107274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104648</xdr:rowOff>
    </xdr:to>
    <xdr:cxnSp macro="">
      <xdr:nvCxnSpPr>
        <xdr:cNvPr id="141" name="直線コネクタ 140"/>
        <xdr:cNvCxnSpPr/>
      </xdr:nvCxnSpPr>
      <xdr:spPr>
        <a:xfrm flipV="1">
          <a:off x="1447800" y="109011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1" name="楕円 150"/>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2" name="財政構造の弾力性該当値テキスト"/>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3" name="楕円 152"/>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54" name="テキスト ボックス 153"/>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5" name="楕円 154"/>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6" name="テキスト ボックス 155"/>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7" name="楕円 156"/>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8" name="テキスト ボックス 157"/>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9" name="楕円 158"/>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60" name="テキスト ボックス 159"/>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人当たり人件費・物件費等の決算額は、前年度より減少している。要因としては、ワクチン接種など新型コロナウイルス対応にかかる費用の減等により、物件費が減となったことによるものである。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今後は、職員の給与改定や定年引き上げによる人件費の増、新規施設開業や物価高騰の影響による物件費等の増が見込まれる。こうした状況を踏まえて令和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年度末に策定した「姫路市定員適正化計画」や「姫路市行財政改革プラン」に基づき、組織の最適化や事務事業の見直しを進めることで、歳出額の削減に努める。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4691</xdr:rowOff>
    </xdr:from>
    <xdr:to>
      <xdr:col>23</xdr:col>
      <xdr:colOff>133350</xdr:colOff>
      <xdr:row>84</xdr:row>
      <xdr:rowOff>53313</xdr:rowOff>
    </xdr:to>
    <xdr:cxnSp macro="">
      <xdr:nvCxnSpPr>
        <xdr:cNvPr id="195" name="直線コネクタ 194"/>
        <xdr:cNvCxnSpPr/>
      </xdr:nvCxnSpPr>
      <xdr:spPr>
        <a:xfrm flipV="1">
          <a:off x="4114800" y="14406491"/>
          <a:ext cx="838200" cy="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48231</xdr:rowOff>
    </xdr:from>
    <xdr:to>
      <xdr:col>19</xdr:col>
      <xdr:colOff>133350</xdr:colOff>
      <xdr:row>84</xdr:row>
      <xdr:rowOff>53313</xdr:rowOff>
    </xdr:to>
    <xdr:cxnSp macro="">
      <xdr:nvCxnSpPr>
        <xdr:cNvPr id="198" name="直線コネクタ 197"/>
        <xdr:cNvCxnSpPr/>
      </xdr:nvCxnSpPr>
      <xdr:spPr>
        <a:xfrm>
          <a:off x="3225800" y="14278581"/>
          <a:ext cx="889000" cy="1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3336</xdr:rowOff>
    </xdr:from>
    <xdr:to>
      <xdr:col>15</xdr:col>
      <xdr:colOff>82550</xdr:colOff>
      <xdr:row>83</xdr:row>
      <xdr:rowOff>48231</xdr:rowOff>
    </xdr:to>
    <xdr:cxnSp macro="">
      <xdr:nvCxnSpPr>
        <xdr:cNvPr id="201" name="直線コネクタ 200"/>
        <xdr:cNvCxnSpPr/>
      </xdr:nvCxnSpPr>
      <xdr:spPr>
        <a:xfrm>
          <a:off x="2336800" y="14062236"/>
          <a:ext cx="889000" cy="2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134066</xdr:rowOff>
    </xdr:from>
    <xdr:to>
      <xdr:col>11</xdr:col>
      <xdr:colOff>31750</xdr:colOff>
      <xdr:row>82</xdr:row>
      <xdr:rowOff>3336</xdr:rowOff>
    </xdr:to>
    <xdr:cxnSp macro="">
      <xdr:nvCxnSpPr>
        <xdr:cNvPr id="204" name="直線コネクタ 203"/>
        <xdr:cNvCxnSpPr/>
      </xdr:nvCxnSpPr>
      <xdr:spPr>
        <a:xfrm>
          <a:off x="1447800" y="14021516"/>
          <a:ext cx="8890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125341</xdr:rowOff>
    </xdr:from>
    <xdr:to>
      <xdr:col>23</xdr:col>
      <xdr:colOff>184150</xdr:colOff>
      <xdr:row>84</xdr:row>
      <xdr:rowOff>55491</xdr:rowOff>
    </xdr:to>
    <xdr:sp macro="" textlink="">
      <xdr:nvSpPr>
        <xdr:cNvPr id="214" name="楕円 213"/>
        <xdr:cNvSpPr/>
      </xdr:nvSpPr>
      <xdr:spPr>
        <a:xfrm>
          <a:off x="4902200" y="143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97418</xdr:rowOff>
    </xdr:from>
    <xdr:ext cx="762000" cy="259045"/>
    <xdr:sp macro="" textlink="">
      <xdr:nvSpPr>
        <xdr:cNvPr id="215" name="人件費・物件費等の状況該当値テキスト"/>
        <xdr:cNvSpPr txBox="1"/>
      </xdr:nvSpPr>
      <xdr:spPr>
        <a:xfrm>
          <a:off x="5041900" y="143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2513</xdr:rowOff>
    </xdr:from>
    <xdr:to>
      <xdr:col>19</xdr:col>
      <xdr:colOff>184150</xdr:colOff>
      <xdr:row>84</xdr:row>
      <xdr:rowOff>104113</xdr:rowOff>
    </xdr:to>
    <xdr:sp macro="" textlink="">
      <xdr:nvSpPr>
        <xdr:cNvPr id="216" name="楕円 215"/>
        <xdr:cNvSpPr/>
      </xdr:nvSpPr>
      <xdr:spPr>
        <a:xfrm>
          <a:off x="4064000" y="1440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88890</xdr:rowOff>
    </xdr:from>
    <xdr:ext cx="736600" cy="259045"/>
    <xdr:sp macro="" textlink="">
      <xdr:nvSpPr>
        <xdr:cNvPr id="217" name="テキスト ボックス 216"/>
        <xdr:cNvSpPr txBox="1"/>
      </xdr:nvSpPr>
      <xdr:spPr>
        <a:xfrm>
          <a:off x="3733800" y="1449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168881</xdr:rowOff>
    </xdr:from>
    <xdr:to>
      <xdr:col>15</xdr:col>
      <xdr:colOff>133350</xdr:colOff>
      <xdr:row>83</xdr:row>
      <xdr:rowOff>99031</xdr:rowOff>
    </xdr:to>
    <xdr:sp macro="" textlink="">
      <xdr:nvSpPr>
        <xdr:cNvPr id="218" name="楕円 217"/>
        <xdr:cNvSpPr/>
      </xdr:nvSpPr>
      <xdr:spPr>
        <a:xfrm>
          <a:off x="3175000" y="142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109208</xdr:rowOff>
    </xdr:from>
    <xdr:ext cx="762000" cy="259045"/>
    <xdr:sp macro="" textlink="">
      <xdr:nvSpPr>
        <xdr:cNvPr id="219" name="テキスト ボックス 218"/>
        <xdr:cNvSpPr txBox="1"/>
      </xdr:nvSpPr>
      <xdr:spPr>
        <a:xfrm>
          <a:off x="2844800" y="1399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123986</xdr:rowOff>
    </xdr:from>
    <xdr:to>
      <xdr:col>11</xdr:col>
      <xdr:colOff>82550</xdr:colOff>
      <xdr:row>82</xdr:row>
      <xdr:rowOff>54136</xdr:rowOff>
    </xdr:to>
    <xdr:sp macro="" textlink="">
      <xdr:nvSpPr>
        <xdr:cNvPr id="220" name="楕円 219"/>
        <xdr:cNvSpPr/>
      </xdr:nvSpPr>
      <xdr:spPr>
        <a:xfrm>
          <a:off x="2286000" y="1401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64313</xdr:rowOff>
    </xdr:from>
    <xdr:ext cx="762000" cy="259045"/>
    <xdr:sp macro="" textlink="">
      <xdr:nvSpPr>
        <xdr:cNvPr id="221" name="テキスト ボックス 220"/>
        <xdr:cNvSpPr txBox="1"/>
      </xdr:nvSpPr>
      <xdr:spPr>
        <a:xfrm>
          <a:off x="1955800" y="137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83266</xdr:rowOff>
    </xdr:from>
    <xdr:to>
      <xdr:col>7</xdr:col>
      <xdr:colOff>31750</xdr:colOff>
      <xdr:row>82</xdr:row>
      <xdr:rowOff>13416</xdr:rowOff>
    </xdr:to>
    <xdr:sp macro="" textlink="">
      <xdr:nvSpPr>
        <xdr:cNvPr id="222" name="楕円 221"/>
        <xdr:cNvSpPr/>
      </xdr:nvSpPr>
      <xdr:spPr>
        <a:xfrm>
          <a:off x="1397000" y="139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23593</xdr:rowOff>
    </xdr:from>
    <xdr:ext cx="762000" cy="259045"/>
    <xdr:sp macro="" textlink="">
      <xdr:nvSpPr>
        <xdr:cNvPr id="223" name="テキスト ボックス 222"/>
        <xdr:cNvSpPr txBox="1"/>
      </xdr:nvSpPr>
      <xdr:spPr>
        <a:xfrm>
          <a:off x="1066800" y="1373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より高くなっているが、その主な要因としては、国と比較して初任給の水準が高いことが挙げられる。これまでも給料表の間差が国よりも上回る部分の見直し、昇格メリットが国を上回る部分の適正化等、在職者の昇給抑制措置等に取り組んでいるものの、引き続き類似団体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今後も給料表の見直し、給与水準の上昇を抑える方向での昇格制度の見直しを検討、実施することで、給与水準の適正化に努める。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10584</xdr:rowOff>
    </xdr:to>
    <xdr:cxnSp macro="">
      <xdr:nvCxnSpPr>
        <xdr:cNvPr id="257" name="直線コネクタ 256"/>
        <xdr:cNvCxnSpPr/>
      </xdr:nvCxnSpPr>
      <xdr:spPr>
        <a:xfrm flipV="1">
          <a:off x="16179800" y="148731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10584</xdr:rowOff>
    </xdr:to>
    <xdr:cxnSp macro="">
      <xdr:nvCxnSpPr>
        <xdr:cNvPr id="260" name="直線コネクタ 259"/>
        <xdr:cNvCxnSpPr/>
      </xdr:nvCxnSpPr>
      <xdr:spPr>
        <a:xfrm>
          <a:off x="15290800" y="148999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86</xdr:row>
      <xdr:rowOff>168628</xdr:rowOff>
    </xdr:to>
    <xdr:cxnSp macro="">
      <xdr:nvCxnSpPr>
        <xdr:cNvPr id="263" name="直線コネクタ 262"/>
        <xdr:cNvCxnSpPr/>
      </xdr:nvCxnSpPr>
      <xdr:spPr>
        <a:xfrm flipV="1">
          <a:off x="14401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86</xdr:row>
      <xdr:rowOff>168628</xdr:rowOff>
    </xdr:to>
    <xdr:cxnSp macro="">
      <xdr:nvCxnSpPr>
        <xdr:cNvPr id="266" name="直線コネクタ 265"/>
        <xdr:cNvCxnSpPr/>
      </xdr:nvCxnSpPr>
      <xdr:spPr>
        <a:xfrm>
          <a:off x="13512800" y="1491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6" name="楕円 275"/>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7"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0" name="楕円 279"/>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1" name="テキスト ボックス 280"/>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2" name="楕円 281"/>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3" name="テキスト ボックス 282"/>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4" name="楕円 283"/>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5" name="テキスト ボックス 284"/>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の平均を上回っているが、その要因は、消防業務の事務委託（周辺３町）に伴う消防職員を始め、市立の高校、幼稚園教諭の教育公務員、技能労務職員が他都市と比較して多いため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年度末に策定した「姫路市定員適正化計画」を踏まえ、デジタル活用等による事務見直し、民間委託等の取組みにより、定員の適正化に努める。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153035</xdr:rowOff>
    </xdr:from>
    <xdr:to>
      <xdr:col>81</xdr:col>
      <xdr:colOff>44450</xdr:colOff>
      <xdr:row>63</xdr:row>
      <xdr:rowOff>25823</xdr:rowOff>
    </xdr:to>
    <xdr:cxnSp macro="">
      <xdr:nvCxnSpPr>
        <xdr:cNvPr id="320" name="直線コネクタ 319"/>
        <xdr:cNvCxnSpPr/>
      </xdr:nvCxnSpPr>
      <xdr:spPr>
        <a:xfrm>
          <a:off x="16179800" y="1078293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153035</xdr:rowOff>
    </xdr:to>
    <xdr:cxnSp macro="">
      <xdr:nvCxnSpPr>
        <xdr:cNvPr id="323" name="直線コネクタ 322"/>
        <xdr:cNvCxnSpPr/>
      </xdr:nvCxnSpPr>
      <xdr:spPr>
        <a:xfrm>
          <a:off x="15290800" y="1075478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62</xdr:row>
      <xdr:rowOff>124883</xdr:rowOff>
    </xdr:to>
    <xdr:cxnSp macro="">
      <xdr:nvCxnSpPr>
        <xdr:cNvPr id="326" name="直線コネクタ 325"/>
        <xdr:cNvCxnSpPr/>
      </xdr:nvCxnSpPr>
      <xdr:spPr>
        <a:xfrm>
          <a:off x="14401800" y="1073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64558</xdr:rowOff>
    </xdr:from>
    <xdr:to>
      <xdr:col>68</xdr:col>
      <xdr:colOff>152400</xdr:colOff>
      <xdr:row>62</xdr:row>
      <xdr:rowOff>108796</xdr:rowOff>
    </xdr:to>
    <xdr:cxnSp macro="">
      <xdr:nvCxnSpPr>
        <xdr:cNvPr id="329" name="直線コネクタ 328"/>
        <xdr:cNvCxnSpPr/>
      </xdr:nvCxnSpPr>
      <xdr:spPr>
        <a:xfrm>
          <a:off x="13512800" y="1069445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39" name="楕円 338"/>
        <xdr:cNvSpPr/>
      </xdr:nvSpPr>
      <xdr:spPr>
        <a:xfrm>
          <a:off x="16967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118550</xdr:rowOff>
    </xdr:from>
    <xdr:ext cx="762000" cy="259045"/>
    <xdr:sp macro="" textlink="">
      <xdr:nvSpPr>
        <xdr:cNvPr id="340" name="定員管理の状況該当値テキスト"/>
        <xdr:cNvSpPr txBox="1"/>
      </xdr:nvSpPr>
      <xdr:spPr>
        <a:xfrm>
          <a:off x="17106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41" name="楕円 340"/>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17162</xdr:rowOff>
    </xdr:from>
    <xdr:ext cx="736600" cy="259045"/>
    <xdr:sp macro="" textlink="">
      <xdr:nvSpPr>
        <xdr:cNvPr id="342" name="テキスト ボックス 341"/>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3" name="楕円 342"/>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4" name="テキスト ボックス 343"/>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57996</xdr:rowOff>
    </xdr:from>
    <xdr:to>
      <xdr:col>68</xdr:col>
      <xdr:colOff>203200</xdr:colOff>
      <xdr:row>62</xdr:row>
      <xdr:rowOff>159596</xdr:rowOff>
    </xdr:to>
    <xdr:sp macro="" textlink="">
      <xdr:nvSpPr>
        <xdr:cNvPr id="345" name="楕円 344"/>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144373</xdr:rowOff>
    </xdr:from>
    <xdr:ext cx="762000" cy="259045"/>
    <xdr:sp macro="" textlink="">
      <xdr:nvSpPr>
        <xdr:cNvPr id="346" name="テキスト ボックス 345"/>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13758</xdr:rowOff>
    </xdr:from>
    <xdr:to>
      <xdr:col>64</xdr:col>
      <xdr:colOff>152400</xdr:colOff>
      <xdr:row>62</xdr:row>
      <xdr:rowOff>115358</xdr:rowOff>
    </xdr:to>
    <xdr:sp macro="" textlink="">
      <xdr:nvSpPr>
        <xdr:cNvPr id="347" name="楕円 346"/>
        <xdr:cNvSpPr/>
      </xdr:nvSpPr>
      <xdr:spPr>
        <a:xfrm>
          <a:off x="13462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100135</xdr:rowOff>
    </xdr:from>
    <xdr:ext cx="762000" cy="259045"/>
    <xdr:sp macro="" textlink="">
      <xdr:nvSpPr>
        <xdr:cNvPr id="348" name="テキスト ボックス 347"/>
        <xdr:cNvSpPr txBox="1"/>
      </xdr:nvSpPr>
      <xdr:spPr>
        <a:xfrm>
          <a:off x="13131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か年平均では前年度から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％となった。要因としては、令和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年度単年度の同比率</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が平均値を押し下げていたところ、大規模投資事業の実施により、令和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年度以降の元利償還金が増となったこと等により、同比率の平均数値を押し上げたためである。</a:t>
          </a:r>
        </a:p>
        <a:p>
          <a:r>
            <a:rPr kumimoji="1" lang="ja-JP" altLang="en-US" sz="1200">
              <a:latin typeface="ＭＳ Ｐゴシック" panose="020B0600070205080204" pitchFamily="50" charset="-128"/>
              <a:ea typeface="ＭＳ Ｐゴシック" panose="020B0600070205080204" pitchFamily="50" charset="-128"/>
            </a:rPr>
            <a:t>　類似団体の平均より低い数値が続いているが、今後は、新美化センターや新市立高等学校整備のほか既存施設の老朽化対策等による市債発行が予定されていることから、引き続き、市債残高や元利償還金の動向に留意しながら、交付税措置のある有利な起債を活用する等、適正な起債発行を行い、後年度の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6350</xdr:rowOff>
    </xdr:to>
    <xdr:cxnSp macro="">
      <xdr:nvCxnSpPr>
        <xdr:cNvPr id="381" name="直線コネクタ 380"/>
        <xdr:cNvCxnSpPr/>
      </xdr:nvCxnSpPr>
      <xdr:spPr>
        <a:xfrm>
          <a:off x="16179800" y="684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4" name="直線コネクタ 383"/>
        <xdr:cNvCxnSpPr/>
      </xdr:nvCxnSpPr>
      <xdr:spPr>
        <a:xfrm>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137583</xdr:rowOff>
    </xdr:to>
    <xdr:cxnSp macro="">
      <xdr:nvCxnSpPr>
        <xdr:cNvPr id="387" name="直線コネクタ 386"/>
        <xdr:cNvCxnSpPr/>
      </xdr:nvCxnSpPr>
      <xdr:spPr>
        <a:xfrm>
          <a:off x="14401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153670</xdr:rowOff>
    </xdr:to>
    <xdr:cxnSp macro="">
      <xdr:nvCxnSpPr>
        <xdr:cNvPr id="390" name="直線コネクタ 389"/>
        <xdr:cNvCxnSpPr/>
      </xdr:nvCxnSpPr>
      <xdr:spPr>
        <a:xfrm flipV="1">
          <a:off x="13512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6" name="楕円 405"/>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7" name="テキスト ボックス 406"/>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ポイント減少した。要因としては、市債元金の償還により市債現在高が減少したほか、公共施設整備基金の積立により充当可能基金が増加したこと等によるものである。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の平均より低い数値が続いているが、今後は、新美化センターや新市立高等学校整備のほか、既存施設の老朽化対策等による市債発行が予定されていることから、引き続き、市債現在高をはじめとする将来負担額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143459</xdr:rowOff>
    </xdr:from>
    <xdr:to>
      <xdr:col>81</xdr:col>
      <xdr:colOff>44450</xdr:colOff>
      <xdr:row>14</xdr:row>
      <xdr:rowOff>162763</xdr:rowOff>
    </xdr:to>
    <xdr:cxnSp macro="">
      <xdr:nvCxnSpPr>
        <xdr:cNvPr id="441" name="直線コネクタ 440"/>
        <xdr:cNvCxnSpPr/>
      </xdr:nvCxnSpPr>
      <xdr:spPr>
        <a:xfrm flipV="1">
          <a:off x="16179800" y="254375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162763</xdr:rowOff>
    </xdr:from>
    <xdr:to>
      <xdr:col>77</xdr:col>
      <xdr:colOff>44450</xdr:colOff>
      <xdr:row>15</xdr:row>
      <xdr:rowOff>63703</xdr:rowOff>
    </xdr:to>
    <xdr:cxnSp macro="">
      <xdr:nvCxnSpPr>
        <xdr:cNvPr id="444" name="直線コネクタ 443"/>
        <xdr:cNvCxnSpPr/>
      </xdr:nvCxnSpPr>
      <xdr:spPr>
        <a:xfrm flipV="1">
          <a:off x="15290800" y="25630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90593</xdr:rowOff>
    </xdr:from>
    <xdr:ext cx="736600" cy="259045"/>
    <xdr:sp macro="" textlink="">
      <xdr:nvSpPr>
        <xdr:cNvPr id="446" name="テキスト ボックス 445"/>
        <xdr:cNvSpPr txBox="1"/>
      </xdr:nvSpPr>
      <xdr:spPr>
        <a:xfrm>
          <a:off x="15798800" y="266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59487</xdr:rowOff>
    </xdr:from>
    <xdr:to>
      <xdr:col>72</xdr:col>
      <xdr:colOff>203200</xdr:colOff>
      <xdr:row>15</xdr:row>
      <xdr:rowOff>63703</xdr:rowOff>
    </xdr:to>
    <xdr:cxnSp macro="">
      <xdr:nvCxnSpPr>
        <xdr:cNvPr id="447" name="直線コネクタ 446"/>
        <xdr:cNvCxnSpPr/>
      </xdr:nvCxnSpPr>
      <xdr:spPr>
        <a:xfrm>
          <a:off x="14401800" y="2459787"/>
          <a:ext cx="889000" cy="1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9" name="テキスト ボックス 448"/>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50" name="フローチャート: 判断 449"/>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1" name="テキスト ボックス 450"/>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2" name="フローチャート: 判断 451"/>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3" name="テキスト ボックス 452"/>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92659</xdr:rowOff>
    </xdr:from>
    <xdr:to>
      <xdr:col>81</xdr:col>
      <xdr:colOff>95250</xdr:colOff>
      <xdr:row>15</xdr:row>
      <xdr:rowOff>22809</xdr:rowOff>
    </xdr:to>
    <xdr:sp macro="" textlink="">
      <xdr:nvSpPr>
        <xdr:cNvPr id="459" name="楕円 458"/>
        <xdr:cNvSpPr/>
      </xdr:nvSpPr>
      <xdr:spPr>
        <a:xfrm>
          <a:off x="169672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13936</xdr:rowOff>
    </xdr:from>
    <xdr:ext cx="762000" cy="259045"/>
    <xdr:sp macro="" textlink="">
      <xdr:nvSpPr>
        <xdr:cNvPr id="460" name="将来負担の状況該当値テキスト"/>
        <xdr:cNvSpPr txBox="1"/>
      </xdr:nvSpPr>
      <xdr:spPr>
        <a:xfrm>
          <a:off x="17106900" y="24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111963</xdr:rowOff>
    </xdr:from>
    <xdr:to>
      <xdr:col>77</xdr:col>
      <xdr:colOff>95250</xdr:colOff>
      <xdr:row>15</xdr:row>
      <xdr:rowOff>42113</xdr:rowOff>
    </xdr:to>
    <xdr:sp macro="" textlink="">
      <xdr:nvSpPr>
        <xdr:cNvPr id="461" name="楕円 460"/>
        <xdr:cNvSpPr/>
      </xdr:nvSpPr>
      <xdr:spPr>
        <a:xfrm>
          <a:off x="16129000" y="25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52290</xdr:rowOff>
    </xdr:from>
    <xdr:ext cx="736600" cy="259045"/>
    <xdr:sp macro="" textlink="">
      <xdr:nvSpPr>
        <xdr:cNvPr id="462" name="テキスト ボックス 461"/>
        <xdr:cNvSpPr txBox="1"/>
      </xdr:nvSpPr>
      <xdr:spPr>
        <a:xfrm>
          <a:off x="15798800" y="228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12903</xdr:rowOff>
    </xdr:from>
    <xdr:to>
      <xdr:col>73</xdr:col>
      <xdr:colOff>44450</xdr:colOff>
      <xdr:row>15</xdr:row>
      <xdr:rowOff>114503</xdr:rowOff>
    </xdr:to>
    <xdr:sp macro="" textlink="">
      <xdr:nvSpPr>
        <xdr:cNvPr id="463" name="楕円 462"/>
        <xdr:cNvSpPr/>
      </xdr:nvSpPr>
      <xdr:spPr>
        <a:xfrm>
          <a:off x="15240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124680</xdr:rowOff>
    </xdr:from>
    <xdr:ext cx="762000" cy="259045"/>
    <xdr:sp macro="" textlink="">
      <xdr:nvSpPr>
        <xdr:cNvPr id="464" name="テキスト ボックス 463"/>
        <xdr:cNvSpPr txBox="1"/>
      </xdr:nvSpPr>
      <xdr:spPr>
        <a:xfrm>
          <a:off x="14909800" y="23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8687</xdr:rowOff>
    </xdr:from>
    <xdr:to>
      <xdr:col>68</xdr:col>
      <xdr:colOff>203200</xdr:colOff>
      <xdr:row>14</xdr:row>
      <xdr:rowOff>110287</xdr:rowOff>
    </xdr:to>
    <xdr:sp macro="" textlink="">
      <xdr:nvSpPr>
        <xdr:cNvPr id="465" name="楕円 464"/>
        <xdr:cNvSpPr/>
      </xdr:nvSpPr>
      <xdr:spPr>
        <a:xfrm>
          <a:off x="14351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120464</xdr:rowOff>
    </xdr:from>
    <xdr:ext cx="762000" cy="259045"/>
    <xdr:sp macro="" textlink="">
      <xdr:nvSpPr>
        <xdr:cNvPr id="466" name="テキスト ボックス 465"/>
        <xdr:cNvSpPr txBox="1"/>
      </xdr:nvSpPr>
      <xdr:spPr>
        <a:xfrm>
          <a:off x="14020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525,884
512,819
534.56
238,253,754
228,521,943
5,357,090
125,835,112
182,499,773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人件費に係る経常収支比率は、定年引き上げによる退職手当の減等により、前年度から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今後は、人事院勧告に基づく給与改定や定年引き上げにより人件費の増が見込まれることから、令和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年度末に策定した「姫路市定員適正化計画」を踏まえ、デジタル活用等による事務見直し、民間委託等の取り組みにより、組織及び人員の最適化に努め、人件費の抑制を図る。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31750</xdr:rowOff>
    </xdr:to>
    <xdr:cxnSp macro="">
      <xdr:nvCxnSpPr>
        <xdr:cNvPr id="66" name="直線コネクタ 65"/>
        <xdr:cNvCxnSpPr/>
      </xdr:nvCxnSpPr>
      <xdr:spPr>
        <a:xfrm flipV="1">
          <a:off x="3987800" y="632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31750</xdr:rowOff>
    </xdr:to>
    <xdr:cxnSp macro="">
      <xdr:nvCxnSpPr>
        <xdr:cNvPr id="69" name="直線コネクタ 68"/>
        <xdr:cNvCxnSpPr/>
      </xdr:nvCxnSpPr>
      <xdr:spPr>
        <a:xfrm>
          <a:off x="3098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92710</xdr:rowOff>
    </xdr:to>
    <xdr:cxnSp macro="">
      <xdr:nvCxnSpPr>
        <xdr:cNvPr id="72" name="直線コネクタ 71"/>
        <xdr:cNvCxnSpPr/>
      </xdr:nvCxnSpPr>
      <xdr:spPr>
        <a:xfrm flipV="1">
          <a:off x="2209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92710</xdr:rowOff>
    </xdr:to>
    <xdr:cxnSp macro="">
      <xdr:nvCxnSpPr>
        <xdr:cNvPr id="75" name="直線コネクタ 74"/>
        <xdr:cNvCxnSpPr/>
      </xdr:nvCxnSpPr>
      <xdr:spPr>
        <a:xfrm>
          <a:off x="1320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物件費に係る経常収支比率は、類似団体の平均より低い状況が続いているものの、前年度から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今後は、光熱水費の増や物価高騰による施設の維持管理コストの上昇のほか新たな施設の開業に伴う管理運営費の増が見込まれることから、公共施設の統廃合や事業の見直し等の行財政改革に努める。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54610</xdr:rowOff>
    </xdr:to>
    <xdr:cxnSp macro="">
      <xdr:nvCxnSpPr>
        <xdr:cNvPr id="127" name="直線コネクタ 126"/>
        <xdr:cNvCxnSpPr/>
      </xdr:nvCxnSpPr>
      <xdr:spPr>
        <a:xfrm flipV="1">
          <a:off x="15671800" y="2961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54610</xdr:rowOff>
    </xdr:to>
    <xdr:cxnSp macro="">
      <xdr:nvCxnSpPr>
        <xdr:cNvPr id="130" name="直線コネクタ 129"/>
        <xdr:cNvCxnSpPr/>
      </xdr:nvCxnSpPr>
      <xdr:spPr>
        <a:xfrm>
          <a:off x="14782800" y="2862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165100</xdr:rowOff>
    </xdr:to>
    <xdr:cxnSp macro="">
      <xdr:nvCxnSpPr>
        <xdr:cNvPr id="133" name="直線コネクタ 132"/>
        <xdr:cNvCxnSpPr/>
      </xdr:nvCxnSpPr>
      <xdr:spPr>
        <a:xfrm flipV="1">
          <a:off x="13893800" y="286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46990</xdr:rowOff>
    </xdr:to>
    <xdr:cxnSp macro="">
      <xdr:nvCxnSpPr>
        <xdr:cNvPr id="136" name="直線コネクタ 135"/>
        <xdr:cNvCxnSpPr/>
      </xdr:nvCxnSpPr>
      <xdr:spPr>
        <a:xfrm flipV="1">
          <a:off x="13004800" y="2908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7"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49" name="テキスト ボックス 148"/>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5" name="テキスト ボックス 154"/>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扶助費に係る経常収支比率は、類似団体の平均より低い状況が続いているものの、前年度から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ポイント増加している。要因としては、障害者福祉施設や私立保育所の施設型給付等の社会保障関係経費の増等によるものである。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今後も、社会保障関係経費の増が見込まれることから、十分な事業費の精査を行うなど、引き続き適正な給付に努める。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151493</xdr:rowOff>
    </xdr:to>
    <xdr:cxnSp macro="">
      <xdr:nvCxnSpPr>
        <xdr:cNvPr id="190" name="直線コネクタ 189"/>
        <xdr:cNvCxnSpPr/>
      </xdr:nvCxnSpPr>
      <xdr:spPr>
        <a:xfrm>
          <a:off x="3987800" y="9505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75293</xdr:rowOff>
    </xdr:to>
    <xdr:cxnSp macro="">
      <xdr:nvCxnSpPr>
        <xdr:cNvPr id="193" name="直線コネクタ 192"/>
        <xdr:cNvCxnSpPr/>
      </xdr:nvCxnSpPr>
      <xdr:spPr>
        <a:xfrm>
          <a:off x="3098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118835</xdr:rowOff>
    </xdr:to>
    <xdr:cxnSp macro="">
      <xdr:nvCxnSpPr>
        <xdr:cNvPr id="196" name="直線コネクタ 195"/>
        <xdr:cNvCxnSpPr/>
      </xdr:nvCxnSpPr>
      <xdr:spPr>
        <a:xfrm flipV="1">
          <a:off x="2209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140607</xdr:rowOff>
    </xdr:to>
    <xdr:cxnSp macro="">
      <xdr:nvCxnSpPr>
        <xdr:cNvPr id="199" name="直線コネクタ 198"/>
        <xdr:cNvCxnSpPr/>
      </xdr:nvCxnSpPr>
      <xdr:spPr>
        <a:xfrm flipV="1">
          <a:off x="1320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3" name="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4" name="テキスト ボックス 213"/>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7" name="楕円 216"/>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8" name="テキスト ボックス 217"/>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その他に係る経常収支比率は、類似団体の平均より低い状況が続いているものの、前年度から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ポイント増加した。要因としては、国民健康保険事業、介護保険事業及び後期高齢者医療保険事業に対する繰出金の増等によるものである。</a:t>
          </a:r>
        </a:p>
        <a:p>
          <a:r>
            <a:rPr kumimoji="1" lang="ja-JP" altLang="en-US" sz="1300">
              <a:latin typeface="ＭＳ Ｐゴシック" panose="020B0600070205080204" pitchFamily="50" charset="-128"/>
              <a:ea typeface="ＭＳ Ｐゴシック" panose="020B0600070205080204" pitchFamily="50" charset="-128"/>
            </a:rPr>
            <a:t>　これらの繰出金が増加傾向にあることから、今後の財政運営に支障が出ないよう、特別会計等においても経費節減・合理化を積極的に行い、健全な財政運営に努める。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69850</xdr:rowOff>
    </xdr:to>
    <xdr:cxnSp macro="">
      <xdr:nvCxnSpPr>
        <xdr:cNvPr id="251" name="直線コネクタ 250"/>
        <xdr:cNvCxnSpPr/>
      </xdr:nvCxnSpPr>
      <xdr:spPr>
        <a:xfrm>
          <a:off x="15671800" y="9791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19050</xdr:rowOff>
    </xdr:to>
    <xdr:cxnSp macro="">
      <xdr:nvCxnSpPr>
        <xdr:cNvPr id="254" name="直線コネクタ 253"/>
        <xdr:cNvCxnSpPr/>
      </xdr:nvCxnSpPr>
      <xdr:spPr>
        <a:xfrm>
          <a:off x="14782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57</xdr:row>
      <xdr:rowOff>69850</xdr:rowOff>
    </xdr:to>
    <xdr:cxnSp macro="">
      <xdr:nvCxnSpPr>
        <xdr:cNvPr id="257" name="直線コネクタ 256"/>
        <xdr:cNvCxnSpPr/>
      </xdr:nvCxnSpPr>
      <xdr:spPr>
        <a:xfrm flipV="1">
          <a:off x="13893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69850</xdr:rowOff>
    </xdr:to>
    <xdr:cxnSp macro="">
      <xdr:nvCxnSpPr>
        <xdr:cNvPr id="260" name="直線コネクタ 259"/>
        <xdr:cNvCxnSpPr/>
      </xdr:nvCxnSpPr>
      <xdr:spPr>
        <a:xfrm>
          <a:off x="13004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1"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2" name="楕円 271"/>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3" name="テキスト ボックス 272"/>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4" name="楕円 273"/>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75" name="テキスト ボックス 274"/>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7" name="テキスト ボックス 27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補助費等に係る経常収支比率は、類似団体の平均より低い状況が続いているものの、前年度から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ポイント増加した。要因としては、下水道事業会計に対する繰出金の増等によるものである。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今後も、行政の責任分野や経費負担のあり方、事業効果等を精査し、引き続き適正な市民サービスの実施に努める。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127000</xdr:rowOff>
    </xdr:to>
    <xdr:cxnSp macro="">
      <xdr:nvCxnSpPr>
        <xdr:cNvPr id="310" name="直線コネクタ 309"/>
        <xdr:cNvCxnSpPr/>
      </xdr:nvCxnSpPr>
      <xdr:spPr>
        <a:xfrm>
          <a:off x="15671800" y="591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81280</xdr:rowOff>
    </xdr:to>
    <xdr:cxnSp macro="">
      <xdr:nvCxnSpPr>
        <xdr:cNvPr id="313" name="直線コネクタ 312"/>
        <xdr:cNvCxnSpPr/>
      </xdr:nvCxnSpPr>
      <xdr:spPr>
        <a:xfrm>
          <a:off x="14782800" y="58465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72136</xdr:rowOff>
    </xdr:to>
    <xdr:cxnSp macro="">
      <xdr:nvCxnSpPr>
        <xdr:cNvPr id="316" name="直線コネクタ 315"/>
        <xdr:cNvCxnSpPr/>
      </xdr:nvCxnSpPr>
      <xdr:spPr>
        <a:xfrm flipV="1">
          <a:off x="13893800" y="58465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90424</xdr:rowOff>
    </xdr:to>
    <xdr:cxnSp macro="">
      <xdr:nvCxnSpPr>
        <xdr:cNvPr id="319" name="直線コネクタ 318"/>
        <xdr:cNvCxnSpPr/>
      </xdr:nvCxnSpPr>
      <xdr:spPr>
        <a:xfrm flipV="1">
          <a:off x="13004800" y="5901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1" name="楕円 330"/>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2" name="テキスト ボックス 331"/>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137922</xdr:rowOff>
    </xdr:from>
    <xdr:to>
      <xdr:col>74</xdr:col>
      <xdr:colOff>31750</xdr:colOff>
      <xdr:row>34</xdr:row>
      <xdr:rowOff>68072</xdr:rowOff>
    </xdr:to>
    <xdr:sp macro="" textlink="">
      <xdr:nvSpPr>
        <xdr:cNvPr id="333" name="楕円 332"/>
        <xdr:cNvSpPr/>
      </xdr:nvSpPr>
      <xdr:spPr>
        <a:xfrm>
          <a:off x="14732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78249</xdr:rowOff>
    </xdr:from>
    <xdr:ext cx="762000" cy="259045"/>
    <xdr:sp macro="" textlink="">
      <xdr:nvSpPr>
        <xdr:cNvPr id="334" name="テキスト ボックス 333"/>
        <xdr:cNvSpPr txBox="1"/>
      </xdr:nvSpPr>
      <xdr:spPr>
        <a:xfrm>
          <a:off x="14401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5" name="楕円 334"/>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6" name="テキスト ボックス 335"/>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7" name="楕円 336"/>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8" name="テキスト ボックス 337"/>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スポーツ施設、新美化センターや新市立高等学校整備のほか既存施設の老朽化対策等による市債残高の増や金利上昇による利子負担の増等により、公債費が増加することが見込まれるため、引き続き、交付税措置のある有利な起債を活用する等、適正な起債発行を行うことで、後年度の公債費負担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153670</xdr:rowOff>
    </xdr:to>
    <xdr:cxnSp macro="">
      <xdr:nvCxnSpPr>
        <xdr:cNvPr id="371" name="直線コネクタ 370"/>
        <xdr:cNvCxnSpPr/>
      </xdr:nvCxnSpPr>
      <xdr:spPr>
        <a:xfrm flipV="1">
          <a:off x="3987800" y="1330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153670</xdr:rowOff>
    </xdr:to>
    <xdr:cxnSp macro="">
      <xdr:nvCxnSpPr>
        <xdr:cNvPr id="374" name="直線コネクタ 373"/>
        <xdr:cNvCxnSpPr/>
      </xdr:nvCxnSpPr>
      <xdr:spPr>
        <a:xfrm>
          <a:off x="3098800" y="13279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85089</xdr:rowOff>
    </xdr:to>
    <xdr:cxnSp macro="">
      <xdr:nvCxnSpPr>
        <xdr:cNvPr id="377" name="直線コネクタ 376"/>
        <xdr:cNvCxnSpPr/>
      </xdr:nvCxnSpPr>
      <xdr:spPr>
        <a:xfrm flipV="1">
          <a:off x="2209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123189</xdr:rowOff>
    </xdr:to>
    <xdr:cxnSp macro="">
      <xdr:nvCxnSpPr>
        <xdr:cNvPr id="380" name="直線コネクタ 379"/>
        <xdr:cNvCxnSpPr/>
      </xdr:nvCxnSpPr>
      <xdr:spPr>
        <a:xfrm flipV="1">
          <a:off x="1320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0" name="楕円 389"/>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1"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4" name="楕円 393"/>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95" name="テキスト ボックス 394"/>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6" name="楕円 395"/>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97" name="テキスト ボックス 396"/>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8" name="楕円 397"/>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99" name="テキスト ボックス 398"/>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公債費以外の経費に係る経常収支比率は、類似団体の平均より低い状況が続いているものの、前年度から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今後も、社会保障関係経費の増や物価高騰の影響等が見込まれることから、厳しい財政収支見通しのもと令和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年度末に策定した「姫路市行財政改革プラン」に基づき、行財政改革の取り組みを進める。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73</xdr:row>
      <xdr:rowOff>161290</xdr:rowOff>
    </xdr:to>
    <xdr:cxnSp macro="">
      <xdr:nvCxnSpPr>
        <xdr:cNvPr id="432" name="直線コネクタ 431"/>
        <xdr:cNvCxnSpPr/>
      </xdr:nvCxnSpPr>
      <xdr:spPr>
        <a:xfrm>
          <a:off x="15671800" y="12608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50800</xdr:rowOff>
    </xdr:from>
    <xdr:to>
      <xdr:col>78</xdr:col>
      <xdr:colOff>69850</xdr:colOff>
      <xdr:row>73</xdr:row>
      <xdr:rowOff>92710</xdr:rowOff>
    </xdr:to>
    <xdr:cxnSp macro="">
      <xdr:nvCxnSpPr>
        <xdr:cNvPr id="435" name="直線コネクタ 434"/>
        <xdr:cNvCxnSpPr/>
      </xdr:nvCxnSpPr>
      <xdr:spPr>
        <a:xfrm>
          <a:off x="14782800" y="123952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50800</xdr:rowOff>
    </xdr:from>
    <xdr:to>
      <xdr:col>73</xdr:col>
      <xdr:colOff>180975</xdr:colOff>
      <xdr:row>73</xdr:row>
      <xdr:rowOff>146050</xdr:rowOff>
    </xdr:to>
    <xdr:cxnSp macro="">
      <xdr:nvCxnSpPr>
        <xdr:cNvPr id="438" name="直線コネクタ 437"/>
        <xdr:cNvCxnSpPr/>
      </xdr:nvCxnSpPr>
      <xdr:spPr>
        <a:xfrm flipV="1">
          <a:off x="13893800" y="12395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146050</xdr:rowOff>
    </xdr:to>
    <xdr:cxnSp macro="">
      <xdr:nvCxnSpPr>
        <xdr:cNvPr id="441" name="直線コネクタ 440"/>
        <xdr:cNvCxnSpPr/>
      </xdr:nvCxnSpPr>
      <xdr:spPr>
        <a:xfrm>
          <a:off x="13004800" y="12631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110490</xdr:rowOff>
    </xdr:from>
    <xdr:to>
      <xdr:col>82</xdr:col>
      <xdr:colOff>158750</xdr:colOff>
      <xdr:row>74</xdr:row>
      <xdr:rowOff>40640</xdr:rowOff>
    </xdr:to>
    <xdr:sp macro="" textlink="">
      <xdr:nvSpPr>
        <xdr:cNvPr id="451" name="楕円 450"/>
        <xdr:cNvSpPr/>
      </xdr:nvSpPr>
      <xdr:spPr>
        <a:xfrm>
          <a:off x="16459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127017</xdr:rowOff>
    </xdr:from>
    <xdr:ext cx="762000" cy="259045"/>
    <xdr:sp macro="" textlink="">
      <xdr:nvSpPr>
        <xdr:cNvPr id="452" name="公債費以外該当値テキスト"/>
        <xdr:cNvSpPr txBox="1"/>
      </xdr:nvSpPr>
      <xdr:spPr>
        <a:xfrm>
          <a:off x="165989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41910</xdr:rowOff>
    </xdr:from>
    <xdr:to>
      <xdr:col>78</xdr:col>
      <xdr:colOff>120650</xdr:colOff>
      <xdr:row>73</xdr:row>
      <xdr:rowOff>143510</xdr:rowOff>
    </xdr:to>
    <xdr:sp macro="" textlink="">
      <xdr:nvSpPr>
        <xdr:cNvPr id="453" name="楕円 452"/>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153687</xdr:rowOff>
    </xdr:from>
    <xdr:ext cx="736600" cy="259045"/>
    <xdr:sp macro="" textlink="">
      <xdr:nvSpPr>
        <xdr:cNvPr id="454" name="テキスト ボックス 453"/>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0</xdr:rowOff>
    </xdr:from>
    <xdr:to>
      <xdr:col>74</xdr:col>
      <xdr:colOff>31750</xdr:colOff>
      <xdr:row>72</xdr:row>
      <xdr:rowOff>101600</xdr:rowOff>
    </xdr:to>
    <xdr:sp macro="" textlink="">
      <xdr:nvSpPr>
        <xdr:cNvPr id="455" name="楕円 454"/>
        <xdr:cNvSpPr/>
      </xdr:nvSpPr>
      <xdr:spPr>
        <a:xfrm>
          <a:off x="147320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111777</xdr:rowOff>
    </xdr:from>
    <xdr:ext cx="762000" cy="259045"/>
    <xdr:sp macro="" textlink="">
      <xdr:nvSpPr>
        <xdr:cNvPr id="456" name="テキスト ボックス 455"/>
        <xdr:cNvSpPr txBox="1"/>
      </xdr:nvSpPr>
      <xdr:spPr>
        <a:xfrm>
          <a:off x="14401800" y="121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95250</xdr:rowOff>
    </xdr:from>
    <xdr:to>
      <xdr:col>69</xdr:col>
      <xdr:colOff>142875</xdr:colOff>
      <xdr:row>74</xdr:row>
      <xdr:rowOff>25400</xdr:rowOff>
    </xdr:to>
    <xdr:sp macro="" textlink="">
      <xdr:nvSpPr>
        <xdr:cNvPr id="457" name="楕円 456"/>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58" name="テキスト ボックス 457"/>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9" name="楕円 458"/>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60" name="テキスト ボックス 459"/>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93739</xdr:rowOff>
    </xdr:from>
    <xdr:to>
      <xdr:col>29</xdr:col>
      <xdr:colOff>127000</xdr:colOff>
      <xdr:row>16</xdr:row>
      <xdr:rowOff>159880</xdr:rowOff>
    </xdr:to>
    <xdr:cxnSp macro="">
      <xdr:nvCxnSpPr>
        <xdr:cNvPr id="50" name="直線コネクタ 49"/>
        <xdr:cNvCxnSpPr/>
      </xdr:nvCxnSpPr>
      <xdr:spPr bwMode="auto">
        <a:xfrm flipV="1">
          <a:off x="5003800" y="2884564"/>
          <a:ext cx="647700" cy="6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78516</xdr:rowOff>
    </xdr:from>
    <xdr:ext cx="762000" cy="259045"/>
    <xdr:sp macro="" textlink="">
      <xdr:nvSpPr>
        <xdr:cNvPr id="51" name="人口1人当たり決算額の推移平均値テキスト130"/>
        <xdr:cNvSpPr txBox="1"/>
      </xdr:nvSpPr>
      <xdr:spPr>
        <a:xfrm>
          <a:off x="5740400" y="286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159880</xdr:rowOff>
    </xdr:from>
    <xdr:to>
      <xdr:col>26</xdr:col>
      <xdr:colOff>50800</xdr:colOff>
      <xdr:row>16</xdr:row>
      <xdr:rowOff>170396</xdr:rowOff>
    </xdr:to>
    <xdr:cxnSp macro="">
      <xdr:nvCxnSpPr>
        <xdr:cNvPr id="53" name="直線コネクタ 52"/>
        <xdr:cNvCxnSpPr/>
      </xdr:nvCxnSpPr>
      <xdr:spPr bwMode="auto">
        <a:xfrm flipV="1">
          <a:off x="4305300" y="2950705"/>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170396</xdr:rowOff>
    </xdr:from>
    <xdr:to>
      <xdr:col>22</xdr:col>
      <xdr:colOff>114300</xdr:colOff>
      <xdr:row>17</xdr:row>
      <xdr:rowOff>26226</xdr:rowOff>
    </xdr:to>
    <xdr:cxnSp macro="">
      <xdr:nvCxnSpPr>
        <xdr:cNvPr id="56" name="直線コネクタ 55"/>
        <xdr:cNvCxnSpPr/>
      </xdr:nvCxnSpPr>
      <xdr:spPr bwMode="auto">
        <a:xfrm flipV="1">
          <a:off x="3606800" y="2961221"/>
          <a:ext cx="698500" cy="27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26226</xdr:rowOff>
    </xdr:from>
    <xdr:to>
      <xdr:col>18</xdr:col>
      <xdr:colOff>177800</xdr:colOff>
      <xdr:row>17</xdr:row>
      <xdr:rowOff>30188</xdr:rowOff>
    </xdr:to>
    <xdr:cxnSp macro="">
      <xdr:nvCxnSpPr>
        <xdr:cNvPr id="59" name="直線コネクタ 58"/>
        <xdr:cNvCxnSpPr/>
      </xdr:nvCxnSpPr>
      <xdr:spPr bwMode="auto">
        <a:xfrm flipV="1">
          <a:off x="2908300" y="2988501"/>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42939</xdr:rowOff>
    </xdr:from>
    <xdr:to>
      <xdr:col>29</xdr:col>
      <xdr:colOff>177800</xdr:colOff>
      <xdr:row>16</xdr:row>
      <xdr:rowOff>144539</xdr:rowOff>
    </xdr:to>
    <xdr:sp macro="" textlink="">
      <xdr:nvSpPr>
        <xdr:cNvPr id="69" name="楕円 68"/>
        <xdr:cNvSpPr/>
      </xdr:nvSpPr>
      <xdr:spPr bwMode="auto">
        <a:xfrm>
          <a:off x="5600700" y="283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59466</xdr:rowOff>
    </xdr:from>
    <xdr:ext cx="762000" cy="259045"/>
    <xdr:sp macro="" textlink="">
      <xdr:nvSpPr>
        <xdr:cNvPr id="70" name="人口1人当たり決算額の推移該当値テキスト130"/>
        <xdr:cNvSpPr txBox="1"/>
      </xdr:nvSpPr>
      <xdr:spPr>
        <a:xfrm>
          <a:off x="5740400" y="267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109080</xdr:rowOff>
    </xdr:from>
    <xdr:to>
      <xdr:col>26</xdr:col>
      <xdr:colOff>101600</xdr:colOff>
      <xdr:row>17</xdr:row>
      <xdr:rowOff>39230</xdr:rowOff>
    </xdr:to>
    <xdr:sp macro="" textlink="">
      <xdr:nvSpPr>
        <xdr:cNvPr id="71" name="楕円 70"/>
        <xdr:cNvSpPr/>
      </xdr:nvSpPr>
      <xdr:spPr bwMode="auto">
        <a:xfrm>
          <a:off x="4953000" y="289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49407</xdr:rowOff>
    </xdr:from>
    <xdr:ext cx="736600" cy="259045"/>
    <xdr:sp macro="" textlink="">
      <xdr:nvSpPr>
        <xdr:cNvPr id="72" name="テキスト ボックス 71"/>
        <xdr:cNvSpPr txBox="1"/>
      </xdr:nvSpPr>
      <xdr:spPr>
        <a:xfrm>
          <a:off x="4622800" y="2668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119596</xdr:rowOff>
    </xdr:from>
    <xdr:to>
      <xdr:col>22</xdr:col>
      <xdr:colOff>165100</xdr:colOff>
      <xdr:row>17</xdr:row>
      <xdr:rowOff>49746</xdr:rowOff>
    </xdr:to>
    <xdr:sp macro="" textlink="">
      <xdr:nvSpPr>
        <xdr:cNvPr id="73" name="楕円 72"/>
        <xdr:cNvSpPr/>
      </xdr:nvSpPr>
      <xdr:spPr bwMode="auto">
        <a:xfrm>
          <a:off x="4254500" y="291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59923</xdr:rowOff>
    </xdr:from>
    <xdr:ext cx="762000" cy="259045"/>
    <xdr:sp macro="" textlink="">
      <xdr:nvSpPr>
        <xdr:cNvPr id="74" name="テキスト ボックス 73"/>
        <xdr:cNvSpPr txBox="1"/>
      </xdr:nvSpPr>
      <xdr:spPr>
        <a:xfrm>
          <a:off x="3924300" y="267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146876</xdr:rowOff>
    </xdr:from>
    <xdr:to>
      <xdr:col>19</xdr:col>
      <xdr:colOff>38100</xdr:colOff>
      <xdr:row>17</xdr:row>
      <xdr:rowOff>77026</xdr:rowOff>
    </xdr:to>
    <xdr:sp macro="" textlink="">
      <xdr:nvSpPr>
        <xdr:cNvPr id="75" name="楕円 74"/>
        <xdr:cNvSpPr/>
      </xdr:nvSpPr>
      <xdr:spPr bwMode="auto">
        <a:xfrm>
          <a:off x="3556000" y="29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87203</xdr:rowOff>
    </xdr:from>
    <xdr:ext cx="762000" cy="259045"/>
    <xdr:sp macro="" textlink="">
      <xdr:nvSpPr>
        <xdr:cNvPr id="76" name="テキスト ボックス 75"/>
        <xdr:cNvSpPr txBox="1"/>
      </xdr:nvSpPr>
      <xdr:spPr>
        <a:xfrm>
          <a:off x="3225800" y="27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150838</xdr:rowOff>
    </xdr:from>
    <xdr:to>
      <xdr:col>15</xdr:col>
      <xdr:colOff>101600</xdr:colOff>
      <xdr:row>17</xdr:row>
      <xdr:rowOff>80988</xdr:rowOff>
    </xdr:to>
    <xdr:sp macro="" textlink="">
      <xdr:nvSpPr>
        <xdr:cNvPr id="77" name="楕円 76"/>
        <xdr:cNvSpPr/>
      </xdr:nvSpPr>
      <xdr:spPr bwMode="auto">
        <a:xfrm>
          <a:off x="2857500" y="294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91165</xdr:rowOff>
    </xdr:from>
    <xdr:ext cx="762000" cy="259045"/>
    <xdr:sp macro="" textlink="">
      <xdr:nvSpPr>
        <xdr:cNvPr id="78" name="テキスト ボックス 77"/>
        <xdr:cNvSpPr txBox="1"/>
      </xdr:nvSpPr>
      <xdr:spPr>
        <a:xfrm>
          <a:off x="2527300" y="271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264922</xdr:rowOff>
    </xdr:from>
    <xdr:to>
      <xdr:col>29</xdr:col>
      <xdr:colOff>127000</xdr:colOff>
      <xdr:row>35</xdr:row>
      <xdr:rowOff>290220</xdr:rowOff>
    </xdr:to>
    <xdr:cxnSp macro="">
      <xdr:nvCxnSpPr>
        <xdr:cNvPr id="111" name="直線コネクタ 110"/>
        <xdr:cNvCxnSpPr/>
      </xdr:nvCxnSpPr>
      <xdr:spPr bwMode="auto">
        <a:xfrm>
          <a:off x="5003800" y="6875272"/>
          <a:ext cx="647700" cy="2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264922</xdr:rowOff>
    </xdr:from>
    <xdr:to>
      <xdr:col>26</xdr:col>
      <xdr:colOff>50800</xdr:colOff>
      <xdr:row>35</xdr:row>
      <xdr:rowOff>305574</xdr:rowOff>
    </xdr:to>
    <xdr:cxnSp macro="">
      <xdr:nvCxnSpPr>
        <xdr:cNvPr id="114" name="直線コネクタ 113"/>
        <xdr:cNvCxnSpPr/>
      </xdr:nvCxnSpPr>
      <xdr:spPr bwMode="auto">
        <a:xfrm flipV="1">
          <a:off x="4305300" y="6875272"/>
          <a:ext cx="698500" cy="4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305574</xdr:rowOff>
    </xdr:from>
    <xdr:to>
      <xdr:col>22</xdr:col>
      <xdr:colOff>114300</xdr:colOff>
      <xdr:row>36</xdr:row>
      <xdr:rowOff>32321</xdr:rowOff>
    </xdr:to>
    <xdr:cxnSp macro="">
      <xdr:nvCxnSpPr>
        <xdr:cNvPr id="117" name="直線コネクタ 116"/>
        <xdr:cNvCxnSpPr/>
      </xdr:nvCxnSpPr>
      <xdr:spPr bwMode="auto">
        <a:xfrm flipV="1">
          <a:off x="3606800" y="6915924"/>
          <a:ext cx="698500" cy="6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317691</xdr:rowOff>
    </xdr:from>
    <xdr:to>
      <xdr:col>18</xdr:col>
      <xdr:colOff>177800</xdr:colOff>
      <xdr:row>36</xdr:row>
      <xdr:rowOff>32321</xdr:rowOff>
    </xdr:to>
    <xdr:cxnSp macro="">
      <xdr:nvCxnSpPr>
        <xdr:cNvPr id="120" name="直線コネクタ 119"/>
        <xdr:cNvCxnSpPr/>
      </xdr:nvCxnSpPr>
      <xdr:spPr bwMode="auto">
        <a:xfrm>
          <a:off x="2908300" y="6928041"/>
          <a:ext cx="698500" cy="5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239420</xdr:rowOff>
    </xdr:from>
    <xdr:to>
      <xdr:col>29</xdr:col>
      <xdr:colOff>177800</xdr:colOff>
      <xdr:row>35</xdr:row>
      <xdr:rowOff>341020</xdr:rowOff>
    </xdr:to>
    <xdr:sp macro="" textlink="">
      <xdr:nvSpPr>
        <xdr:cNvPr id="130" name="楕円 129"/>
        <xdr:cNvSpPr/>
      </xdr:nvSpPr>
      <xdr:spPr bwMode="auto">
        <a:xfrm>
          <a:off x="5600700" y="68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211497</xdr:rowOff>
    </xdr:from>
    <xdr:ext cx="762000" cy="259045"/>
    <xdr:sp macro="" textlink="">
      <xdr:nvSpPr>
        <xdr:cNvPr id="131" name="人口1人当たり決算額の推移該当値テキスト445"/>
        <xdr:cNvSpPr txBox="1"/>
      </xdr:nvSpPr>
      <xdr:spPr>
        <a:xfrm>
          <a:off x="5740400" y="682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214122</xdr:rowOff>
    </xdr:from>
    <xdr:to>
      <xdr:col>26</xdr:col>
      <xdr:colOff>101600</xdr:colOff>
      <xdr:row>35</xdr:row>
      <xdr:rowOff>315722</xdr:rowOff>
    </xdr:to>
    <xdr:sp macro="" textlink="">
      <xdr:nvSpPr>
        <xdr:cNvPr id="132" name="楕円 131"/>
        <xdr:cNvSpPr/>
      </xdr:nvSpPr>
      <xdr:spPr bwMode="auto">
        <a:xfrm>
          <a:off x="4953000" y="682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300499</xdr:rowOff>
    </xdr:from>
    <xdr:ext cx="736600" cy="259045"/>
    <xdr:sp macro="" textlink="">
      <xdr:nvSpPr>
        <xdr:cNvPr id="133" name="テキスト ボックス 132"/>
        <xdr:cNvSpPr txBox="1"/>
      </xdr:nvSpPr>
      <xdr:spPr>
        <a:xfrm>
          <a:off x="4622800" y="69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254774</xdr:rowOff>
    </xdr:from>
    <xdr:to>
      <xdr:col>22</xdr:col>
      <xdr:colOff>165100</xdr:colOff>
      <xdr:row>36</xdr:row>
      <xdr:rowOff>13474</xdr:rowOff>
    </xdr:to>
    <xdr:sp macro="" textlink="">
      <xdr:nvSpPr>
        <xdr:cNvPr id="134" name="楕円 133"/>
        <xdr:cNvSpPr/>
      </xdr:nvSpPr>
      <xdr:spPr bwMode="auto">
        <a:xfrm>
          <a:off x="4254500" y="686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341151</xdr:rowOff>
    </xdr:from>
    <xdr:ext cx="762000" cy="259045"/>
    <xdr:sp macro="" textlink="">
      <xdr:nvSpPr>
        <xdr:cNvPr id="135" name="テキスト ボックス 134"/>
        <xdr:cNvSpPr txBox="1"/>
      </xdr:nvSpPr>
      <xdr:spPr>
        <a:xfrm>
          <a:off x="3924300" y="695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324421</xdr:rowOff>
    </xdr:from>
    <xdr:to>
      <xdr:col>19</xdr:col>
      <xdr:colOff>38100</xdr:colOff>
      <xdr:row>36</xdr:row>
      <xdr:rowOff>83121</xdr:rowOff>
    </xdr:to>
    <xdr:sp macro="" textlink="">
      <xdr:nvSpPr>
        <xdr:cNvPr id="136" name="楕円 135"/>
        <xdr:cNvSpPr/>
      </xdr:nvSpPr>
      <xdr:spPr bwMode="auto">
        <a:xfrm>
          <a:off x="3556000" y="69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67898</xdr:rowOff>
    </xdr:from>
    <xdr:ext cx="762000" cy="259045"/>
    <xdr:sp macro="" textlink="">
      <xdr:nvSpPr>
        <xdr:cNvPr id="137" name="テキスト ボックス 136"/>
        <xdr:cNvSpPr txBox="1"/>
      </xdr:nvSpPr>
      <xdr:spPr>
        <a:xfrm>
          <a:off x="3225800" y="70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266891</xdr:rowOff>
    </xdr:from>
    <xdr:to>
      <xdr:col>15</xdr:col>
      <xdr:colOff>101600</xdr:colOff>
      <xdr:row>36</xdr:row>
      <xdr:rowOff>25591</xdr:rowOff>
    </xdr:to>
    <xdr:sp macro="" textlink="">
      <xdr:nvSpPr>
        <xdr:cNvPr id="138" name="楕円 137"/>
        <xdr:cNvSpPr/>
      </xdr:nvSpPr>
      <xdr:spPr bwMode="auto">
        <a:xfrm>
          <a:off x="2857500" y="687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10368</xdr:rowOff>
    </xdr:from>
    <xdr:ext cx="762000" cy="259045"/>
    <xdr:sp macro="" textlink="">
      <xdr:nvSpPr>
        <xdr:cNvPr id="139" name="テキスト ボックス 138"/>
        <xdr:cNvSpPr txBox="1"/>
      </xdr:nvSpPr>
      <xdr:spPr>
        <a:xfrm>
          <a:off x="2527300" y="69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525,884
512,819
534.56
238,253,754
228,521,943
5,357,090
125,835,112
182,499,773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75540</xdr:rowOff>
    </xdr:from>
    <xdr:to>
      <xdr:col>24</xdr:col>
      <xdr:colOff>63500</xdr:colOff>
      <xdr:row>35</xdr:row>
      <xdr:rowOff>105029</xdr:rowOff>
    </xdr:to>
    <xdr:cxnSp macro="">
      <xdr:nvCxnSpPr>
        <xdr:cNvPr id="61" name="直線コネクタ 60"/>
        <xdr:cNvCxnSpPr/>
      </xdr:nvCxnSpPr>
      <xdr:spPr>
        <a:xfrm>
          <a:off x="3797300" y="6076290"/>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63043</xdr:rowOff>
    </xdr:from>
    <xdr:to>
      <xdr:col>19</xdr:col>
      <xdr:colOff>177800</xdr:colOff>
      <xdr:row>35</xdr:row>
      <xdr:rowOff>75540</xdr:rowOff>
    </xdr:to>
    <xdr:cxnSp macro="">
      <xdr:nvCxnSpPr>
        <xdr:cNvPr id="64" name="直線コネクタ 63"/>
        <xdr:cNvCxnSpPr/>
      </xdr:nvCxnSpPr>
      <xdr:spPr>
        <a:xfrm>
          <a:off x="2908300" y="606379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63043</xdr:rowOff>
    </xdr:from>
    <xdr:to>
      <xdr:col>15</xdr:col>
      <xdr:colOff>50800</xdr:colOff>
      <xdr:row>35</xdr:row>
      <xdr:rowOff>129337</xdr:rowOff>
    </xdr:to>
    <xdr:cxnSp macro="">
      <xdr:nvCxnSpPr>
        <xdr:cNvPr id="67" name="直線コネクタ 66"/>
        <xdr:cNvCxnSpPr/>
      </xdr:nvCxnSpPr>
      <xdr:spPr>
        <a:xfrm flipV="1">
          <a:off x="2019300" y="6063793"/>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129337</xdr:rowOff>
    </xdr:from>
    <xdr:to>
      <xdr:col>10</xdr:col>
      <xdr:colOff>114300</xdr:colOff>
      <xdr:row>36</xdr:row>
      <xdr:rowOff>41745</xdr:rowOff>
    </xdr:to>
    <xdr:cxnSp macro="">
      <xdr:nvCxnSpPr>
        <xdr:cNvPr id="70" name="直線コネクタ 69"/>
        <xdr:cNvCxnSpPr/>
      </xdr:nvCxnSpPr>
      <xdr:spPr>
        <a:xfrm flipV="1">
          <a:off x="1130300" y="6130087"/>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54229</xdr:rowOff>
    </xdr:from>
    <xdr:to>
      <xdr:col>24</xdr:col>
      <xdr:colOff>114300</xdr:colOff>
      <xdr:row>35</xdr:row>
      <xdr:rowOff>155829</xdr:rowOff>
    </xdr:to>
    <xdr:sp macro="" textlink="">
      <xdr:nvSpPr>
        <xdr:cNvPr id="80" name="楕円 79"/>
        <xdr:cNvSpPr/>
      </xdr:nvSpPr>
      <xdr:spPr>
        <a:xfrm>
          <a:off x="45847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77106</xdr:rowOff>
    </xdr:from>
    <xdr:ext cx="534377" cy="259045"/>
    <xdr:sp macro="" textlink="">
      <xdr:nvSpPr>
        <xdr:cNvPr id="81" name="人件費該当値テキスト"/>
        <xdr:cNvSpPr txBox="1"/>
      </xdr:nvSpPr>
      <xdr:spPr>
        <a:xfrm>
          <a:off x="4686300" y="59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24740</xdr:rowOff>
    </xdr:from>
    <xdr:to>
      <xdr:col>20</xdr:col>
      <xdr:colOff>38100</xdr:colOff>
      <xdr:row>35</xdr:row>
      <xdr:rowOff>126340</xdr:rowOff>
    </xdr:to>
    <xdr:sp macro="" textlink="">
      <xdr:nvSpPr>
        <xdr:cNvPr id="82" name="楕円 81"/>
        <xdr:cNvSpPr/>
      </xdr:nvSpPr>
      <xdr:spPr>
        <a:xfrm>
          <a:off x="3746500" y="60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142867</xdr:rowOff>
    </xdr:from>
    <xdr:ext cx="534377" cy="259045"/>
    <xdr:sp macro="" textlink="">
      <xdr:nvSpPr>
        <xdr:cNvPr id="83" name="テキスト ボックス 82"/>
        <xdr:cNvSpPr txBox="1"/>
      </xdr:nvSpPr>
      <xdr:spPr>
        <a:xfrm>
          <a:off x="3530111" y="58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12243</xdr:rowOff>
    </xdr:from>
    <xdr:to>
      <xdr:col>15</xdr:col>
      <xdr:colOff>101600</xdr:colOff>
      <xdr:row>35</xdr:row>
      <xdr:rowOff>113843</xdr:rowOff>
    </xdr:to>
    <xdr:sp macro="" textlink="">
      <xdr:nvSpPr>
        <xdr:cNvPr id="84" name="楕円 83"/>
        <xdr:cNvSpPr/>
      </xdr:nvSpPr>
      <xdr:spPr>
        <a:xfrm>
          <a:off x="2857500" y="60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130370</xdr:rowOff>
    </xdr:from>
    <xdr:ext cx="534377" cy="259045"/>
    <xdr:sp macro="" textlink="">
      <xdr:nvSpPr>
        <xdr:cNvPr id="85" name="テキスト ボックス 84"/>
        <xdr:cNvSpPr txBox="1"/>
      </xdr:nvSpPr>
      <xdr:spPr>
        <a:xfrm>
          <a:off x="2641111" y="57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78537</xdr:rowOff>
    </xdr:from>
    <xdr:to>
      <xdr:col>10</xdr:col>
      <xdr:colOff>165100</xdr:colOff>
      <xdr:row>36</xdr:row>
      <xdr:rowOff>8687</xdr:rowOff>
    </xdr:to>
    <xdr:sp macro="" textlink="">
      <xdr:nvSpPr>
        <xdr:cNvPr id="86" name="楕円 85"/>
        <xdr:cNvSpPr/>
      </xdr:nvSpPr>
      <xdr:spPr>
        <a:xfrm>
          <a:off x="1968500" y="60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25214</xdr:rowOff>
    </xdr:from>
    <xdr:ext cx="534377" cy="259045"/>
    <xdr:sp macro="" textlink="">
      <xdr:nvSpPr>
        <xdr:cNvPr id="87" name="テキスト ボックス 86"/>
        <xdr:cNvSpPr txBox="1"/>
      </xdr:nvSpPr>
      <xdr:spPr>
        <a:xfrm>
          <a:off x="1752111" y="58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162395</xdr:rowOff>
    </xdr:from>
    <xdr:to>
      <xdr:col>6</xdr:col>
      <xdr:colOff>38100</xdr:colOff>
      <xdr:row>36</xdr:row>
      <xdr:rowOff>92545</xdr:rowOff>
    </xdr:to>
    <xdr:sp macro="" textlink="">
      <xdr:nvSpPr>
        <xdr:cNvPr id="88" name="楕円 87"/>
        <xdr:cNvSpPr/>
      </xdr:nvSpPr>
      <xdr:spPr>
        <a:xfrm>
          <a:off x="1079500" y="61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109072</xdr:rowOff>
    </xdr:from>
    <xdr:ext cx="534377" cy="259045"/>
    <xdr:sp macro="" textlink="">
      <xdr:nvSpPr>
        <xdr:cNvPr id="89" name="テキスト ボックス 88"/>
        <xdr:cNvSpPr txBox="1"/>
      </xdr:nvSpPr>
      <xdr:spPr>
        <a:xfrm>
          <a:off x="863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118897</xdr:rowOff>
    </xdr:from>
    <xdr:to>
      <xdr:col>24</xdr:col>
      <xdr:colOff>63500</xdr:colOff>
      <xdr:row>55</xdr:row>
      <xdr:rowOff>82811</xdr:rowOff>
    </xdr:to>
    <xdr:cxnSp macro="">
      <xdr:nvCxnSpPr>
        <xdr:cNvPr id="121" name="直線コネクタ 120"/>
        <xdr:cNvCxnSpPr/>
      </xdr:nvCxnSpPr>
      <xdr:spPr>
        <a:xfrm>
          <a:off x="3797300" y="9377197"/>
          <a:ext cx="838200" cy="1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118897</xdr:rowOff>
    </xdr:from>
    <xdr:to>
      <xdr:col>19</xdr:col>
      <xdr:colOff>177800</xdr:colOff>
      <xdr:row>56</xdr:row>
      <xdr:rowOff>44504</xdr:rowOff>
    </xdr:to>
    <xdr:cxnSp macro="">
      <xdr:nvCxnSpPr>
        <xdr:cNvPr id="124" name="直線コネクタ 123"/>
        <xdr:cNvCxnSpPr/>
      </xdr:nvCxnSpPr>
      <xdr:spPr>
        <a:xfrm flipV="1">
          <a:off x="2908300" y="9377197"/>
          <a:ext cx="889000" cy="26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44504</xdr:rowOff>
    </xdr:from>
    <xdr:to>
      <xdr:col>15</xdr:col>
      <xdr:colOff>50800</xdr:colOff>
      <xdr:row>58</xdr:row>
      <xdr:rowOff>36438</xdr:rowOff>
    </xdr:to>
    <xdr:cxnSp macro="">
      <xdr:nvCxnSpPr>
        <xdr:cNvPr id="127" name="直線コネクタ 126"/>
        <xdr:cNvCxnSpPr/>
      </xdr:nvCxnSpPr>
      <xdr:spPr>
        <a:xfrm flipV="1">
          <a:off x="2019300" y="9645704"/>
          <a:ext cx="889000" cy="3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169352</xdr:rowOff>
    </xdr:from>
    <xdr:to>
      <xdr:col>10</xdr:col>
      <xdr:colOff>114300</xdr:colOff>
      <xdr:row>58</xdr:row>
      <xdr:rowOff>36438</xdr:rowOff>
    </xdr:to>
    <xdr:cxnSp macro="">
      <xdr:nvCxnSpPr>
        <xdr:cNvPr id="130" name="直線コネクタ 129"/>
        <xdr:cNvCxnSpPr/>
      </xdr:nvCxnSpPr>
      <xdr:spPr>
        <a:xfrm>
          <a:off x="1130300" y="9942002"/>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32011</xdr:rowOff>
    </xdr:from>
    <xdr:to>
      <xdr:col>24</xdr:col>
      <xdr:colOff>114300</xdr:colOff>
      <xdr:row>55</xdr:row>
      <xdr:rowOff>133611</xdr:rowOff>
    </xdr:to>
    <xdr:sp macro="" textlink="">
      <xdr:nvSpPr>
        <xdr:cNvPr id="140" name="楕円 139"/>
        <xdr:cNvSpPr/>
      </xdr:nvSpPr>
      <xdr:spPr>
        <a:xfrm>
          <a:off x="4584700" y="94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54888</xdr:rowOff>
    </xdr:from>
    <xdr:ext cx="534377" cy="259045"/>
    <xdr:sp macro="" textlink="">
      <xdr:nvSpPr>
        <xdr:cNvPr id="141" name="物件費該当値テキスト"/>
        <xdr:cNvSpPr txBox="1"/>
      </xdr:nvSpPr>
      <xdr:spPr>
        <a:xfrm>
          <a:off x="4686300" y="93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68097</xdr:rowOff>
    </xdr:from>
    <xdr:to>
      <xdr:col>20</xdr:col>
      <xdr:colOff>38100</xdr:colOff>
      <xdr:row>54</xdr:row>
      <xdr:rowOff>169697</xdr:rowOff>
    </xdr:to>
    <xdr:sp macro="" textlink="">
      <xdr:nvSpPr>
        <xdr:cNvPr id="142" name="楕円 141"/>
        <xdr:cNvSpPr/>
      </xdr:nvSpPr>
      <xdr:spPr>
        <a:xfrm>
          <a:off x="3746500" y="93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160824</xdr:rowOff>
    </xdr:from>
    <xdr:ext cx="534377" cy="259045"/>
    <xdr:sp macro="" textlink="">
      <xdr:nvSpPr>
        <xdr:cNvPr id="143" name="テキスト ボックス 142"/>
        <xdr:cNvSpPr txBox="1"/>
      </xdr:nvSpPr>
      <xdr:spPr>
        <a:xfrm>
          <a:off x="3530111" y="94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165154</xdr:rowOff>
    </xdr:from>
    <xdr:to>
      <xdr:col>15</xdr:col>
      <xdr:colOff>101600</xdr:colOff>
      <xdr:row>56</xdr:row>
      <xdr:rowOff>95304</xdr:rowOff>
    </xdr:to>
    <xdr:sp macro="" textlink="">
      <xdr:nvSpPr>
        <xdr:cNvPr id="144" name="楕円 143"/>
        <xdr:cNvSpPr/>
      </xdr:nvSpPr>
      <xdr:spPr>
        <a:xfrm>
          <a:off x="2857500" y="95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86431</xdr:rowOff>
    </xdr:from>
    <xdr:ext cx="534377" cy="259045"/>
    <xdr:sp macro="" textlink="">
      <xdr:nvSpPr>
        <xdr:cNvPr id="145" name="テキスト ボックス 144"/>
        <xdr:cNvSpPr txBox="1"/>
      </xdr:nvSpPr>
      <xdr:spPr>
        <a:xfrm>
          <a:off x="2641111" y="96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157088</xdr:rowOff>
    </xdr:from>
    <xdr:to>
      <xdr:col>10</xdr:col>
      <xdr:colOff>165100</xdr:colOff>
      <xdr:row>58</xdr:row>
      <xdr:rowOff>87238</xdr:rowOff>
    </xdr:to>
    <xdr:sp macro="" textlink="">
      <xdr:nvSpPr>
        <xdr:cNvPr id="146" name="楕円 145"/>
        <xdr:cNvSpPr/>
      </xdr:nvSpPr>
      <xdr:spPr>
        <a:xfrm>
          <a:off x="1968500" y="99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78365</xdr:rowOff>
    </xdr:from>
    <xdr:ext cx="534377" cy="259045"/>
    <xdr:sp macro="" textlink="">
      <xdr:nvSpPr>
        <xdr:cNvPr id="147" name="テキスト ボックス 146"/>
        <xdr:cNvSpPr txBox="1"/>
      </xdr:nvSpPr>
      <xdr:spPr>
        <a:xfrm>
          <a:off x="1752111" y="100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118552</xdr:rowOff>
    </xdr:from>
    <xdr:to>
      <xdr:col>6</xdr:col>
      <xdr:colOff>38100</xdr:colOff>
      <xdr:row>58</xdr:row>
      <xdr:rowOff>48702</xdr:rowOff>
    </xdr:to>
    <xdr:sp macro="" textlink="">
      <xdr:nvSpPr>
        <xdr:cNvPr id="148" name="楕円 147"/>
        <xdr:cNvSpPr/>
      </xdr:nvSpPr>
      <xdr:spPr>
        <a:xfrm>
          <a:off x="1079500" y="98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39829</xdr:rowOff>
    </xdr:from>
    <xdr:ext cx="534377" cy="259045"/>
    <xdr:sp macro="" textlink="">
      <xdr:nvSpPr>
        <xdr:cNvPr id="149" name="テキスト ボックス 148"/>
        <xdr:cNvSpPr txBox="1"/>
      </xdr:nvSpPr>
      <xdr:spPr>
        <a:xfrm>
          <a:off x="863111" y="99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57679</xdr:rowOff>
    </xdr:from>
    <xdr:to>
      <xdr:col>24</xdr:col>
      <xdr:colOff>63500</xdr:colOff>
      <xdr:row>77</xdr:row>
      <xdr:rowOff>58593</xdr:rowOff>
    </xdr:to>
    <xdr:cxnSp macro="">
      <xdr:nvCxnSpPr>
        <xdr:cNvPr id="176" name="直線コネクタ 175"/>
        <xdr:cNvCxnSpPr/>
      </xdr:nvCxnSpPr>
      <xdr:spPr>
        <a:xfrm>
          <a:off x="3797300" y="1325932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57679</xdr:rowOff>
    </xdr:from>
    <xdr:to>
      <xdr:col>19</xdr:col>
      <xdr:colOff>177800</xdr:colOff>
      <xdr:row>77</xdr:row>
      <xdr:rowOff>87488</xdr:rowOff>
    </xdr:to>
    <xdr:cxnSp macro="">
      <xdr:nvCxnSpPr>
        <xdr:cNvPr id="179" name="直線コネクタ 178"/>
        <xdr:cNvCxnSpPr/>
      </xdr:nvCxnSpPr>
      <xdr:spPr>
        <a:xfrm flipV="1">
          <a:off x="2908300" y="1325932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65725</xdr:rowOff>
    </xdr:from>
    <xdr:to>
      <xdr:col>15</xdr:col>
      <xdr:colOff>50800</xdr:colOff>
      <xdr:row>77</xdr:row>
      <xdr:rowOff>87488</xdr:rowOff>
    </xdr:to>
    <xdr:cxnSp macro="">
      <xdr:nvCxnSpPr>
        <xdr:cNvPr id="182" name="直線コネクタ 181"/>
        <xdr:cNvCxnSpPr/>
      </xdr:nvCxnSpPr>
      <xdr:spPr>
        <a:xfrm>
          <a:off x="2019300" y="13267375"/>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65725</xdr:rowOff>
    </xdr:from>
    <xdr:to>
      <xdr:col>10</xdr:col>
      <xdr:colOff>114300</xdr:colOff>
      <xdr:row>77</xdr:row>
      <xdr:rowOff>86024</xdr:rowOff>
    </xdr:to>
    <xdr:cxnSp macro="">
      <xdr:nvCxnSpPr>
        <xdr:cNvPr id="185" name="直線コネクタ 184"/>
        <xdr:cNvCxnSpPr/>
      </xdr:nvCxnSpPr>
      <xdr:spPr>
        <a:xfrm flipV="1">
          <a:off x="1130300" y="13267375"/>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7793</xdr:rowOff>
    </xdr:from>
    <xdr:to>
      <xdr:col>24</xdr:col>
      <xdr:colOff>114300</xdr:colOff>
      <xdr:row>77</xdr:row>
      <xdr:rowOff>109393</xdr:rowOff>
    </xdr:to>
    <xdr:sp macro="" textlink="">
      <xdr:nvSpPr>
        <xdr:cNvPr id="195" name="楕円 194"/>
        <xdr:cNvSpPr/>
      </xdr:nvSpPr>
      <xdr:spPr>
        <a:xfrm>
          <a:off x="4584700" y="132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157670</xdr:rowOff>
    </xdr:from>
    <xdr:ext cx="469744" cy="259045"/>
    <xdr:sp macro="" textlink="">
      <xdr:nvSpPr>
        <xdr:cNvPr id="196" name="維持補修費該当値テキスト"/>
        <xdr:cNvSpPr txBox="1"/>
      </xdr:nvSpPr>
      <xdr:spPr>
        <a:xfrm>
          <a:off x="4686300" y="131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6879</xdr:rowOff>
    </xdr:from>
    <xdr:to>
      <xdr:col>20</xdr:col>
      <xdr:colOff>38100</xdr:colOff>
      <xdr:row>77</xdr:row>
      <xdr:rowOff>108479</xdr:rowOff>
    </xdr:to>
    <xdr:sp macro="" textlink="">
      <xdr:nvSpPr>
        <xdr:cNvPr id="197" name="楕円 196"/>
        <xdr:cNvSpPr/>
      </xdr:nvSpPr>
      <xdr:spPr>
        <a:xfrm>
          <a:off x="3746500" y="132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99606</xdr:rowOff>
    </xdr:from>
    <xdr:ext cx="469744" cy="259045"/>
    <xdr:sp macro="" textlink="">
      <xdr:nvSpPr>
        <xdr:cNvPr id="198" name="テキスト ボックス 197"/>
        <xdr:cNvSpPr txBox="1"/>
      </xdr:nvSpPr>
      <xdr:spPr>
        <a:xfrm>
          <a:off x="3562428" y="1330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36688</xdr:rowOff>
    </xdr:from>
    <xdr:to>
      <xdr:col>15</xdr:col>
      <xdr:colOff>101600</xdr:colOff>
      <xdr:row>77</xdr:row>
      <xdr:rowOff>138288</xdr:rowOff>
    </xdr:to>
    <xdr:sp macro="" textlink="">
      <xdr:nvSpPr>
        <xdr:cNvPr id="199" name="楕円 198"/>
        <xdr:cNvSpPr/>
      </xdr:nvSpPr>
      <xdr:spPr>
        <a:xfrm>
          <a:off x="2857500" y="132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129415</xdr:rowOff>
    </xdr:from>
    <xdr:ext cx="469744" cy="259045"/>
    <xdr:sp macro="" textlink="">
      <xdr:nvSpPr>
        <xdr:cNvPr id="200" name="テキスト ボックス 199"/>
        <xdr:cNvSpPr txBox="1"/>
      </xdr:nvSpPr>
      <xdr:spPr>
        <a:xfrm>
          <a:off x="2673428" y="133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14925</xdr:rowOff>
    </xdr:from>
    <xdr:to>
      <xdr:col>10</xdr:col>
      <xdr:colOff>165100</xdr:colOff>
      <xdr:row>77</xdr:row>
      <xdr:rowOff>116525</xdr:rowOff>
    </xdr:to>
    <xdr:sp macro="" textlink="">
      <xdr:nvSpPr>
        <xdr:cNvPr id="201" name="楕円 200"/>
        <xdr:cNvSpPr/>
      </xdr:nvSpPr>
      <xdr:spPr>
        <a:xfrm>
          <a:off x="1968500" y="132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107652</xdr:rowOff>
    </xdr:from>
    <xdr:ext cx="469744" cy="259045"/>
    <xdr:sp macro="" textlink="">
      <xdr:nvSpPr>
        <xdr:cNvPr id="202" name="テキスト ボックス 201"/>
        <xdr:cNvSpPr txBox="1"/>
      </xdr:nvSpPr>
      <xdr:spPr>
        <a:xfrm>
          <a:off x="1784428" y="133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35224</xdr:rowOff>
    </xdr:from>
    <xdr:to>
      <xdr:col>6</xdr:col>
      <xdr:colOff>38100</xdr:colOff>
      <xdr:row>77</xdr:row>
      <xdr:rowOff>136824</xdr:rowOff>
    </xdr:to>
    <xdr:sp macro="" textlink="">
      <xdr:nvSpPr>
        <xdr:cNvPr id="203" name="楕円 202"/>
        <xdr:cNvSpPr/>
      </xdr:nvSpPr>
      <xdr:spPr>
        <a:xfrm>
          <a:off x="1079500" y="132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127951</xdr:rowOff>
    </xdr:from>
    <xdr:ext cx="469744" cy="259045"/>
    <xdr:sp macro="" textlink="">
      <xdr:nvSpPr>
        <xdr:cNvPr id="204" name="テキスト ボックス 203"/>
        <xdr:cNvSpPr txBox="1"/>
      </xdr:nvSpPr>
      <xdr:spPr>
        <a:xfrm>
          <a:off x="895428" y="1332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10824</xdr:rowOff>
    </xdr:from>
    <xdr:to>
      <xdr:col>24</xdr:col>
      <xdr:colOff>63500</xdr:colOff>
      <xdr:row>97</xdr:row>
      <xdr:rowOff>97616</xdr:rowOff>
    </xdr:to>
    <xdr:cxnSp macro="">
      <xdr:nvCxnSpPr>
        <xdr:cNvPr id="236" name="直線コネクタ 235"/>
        <xdr:cNvCxnSpPr/>
      </xdr:nvCxnSpPr>
      <xdr:spPr>
        <a:xfrm flipV="1">
          <a:off x="3797300" y="16641474"/>
          <a:ext cx="8382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164280</xdr:rowOff>
    </xdr:from>
    <xdr:to>
      <xdr:col>19</xdr:col>
      <xdr:colOff>177800</xdr:colOff>
      <xdr:row>97</xdr:row>
      <xdr:rowOff>97616</xdr:rowOff>
    </xdr:to>
    <xdr:cxnSp macro="">
      <xdr:nvCxnSpPr>
        <xdr:cNvPr id="239" name="直線コネクタ 238"/>
        <xdr:cNvCxnSpPr/>
      </xdr:nvCxnSpPr>
      <xdr:spPr>
        <a:xfrm>
          <a:off x="2908300" y="16623480"/>
          <a:ext cx="889000" cy="10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164280</xdr:rowOff>
    </xdr:from>
    <xdr:to>
      <xdr:col>15</xdr:col>
      <xdr:colOff>50800</xdr:colOff>
      <xdr:row>98</xdr:row>
      <xdr:rowOff>76073</xdr:rowOff>
    </xdr:to>
    <xdr:cxnSp macro="">
      <xdr:nvCxnSpPr>
        <xdr:cNvPr id="242" name="直線コネクタ 241"/>
        <xdr:cNvCxnSpPr/>
      </xdr:nvCxnSpPr>
      <xdr:spPr>
        <a:xfrm flipV="1">
          <a:off x="2019300" y="16623480"/>
          <a:ext cx="889000" cy="2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76073</xdr:rowOff>
    </xdr:from>
    <xdr:to>
      <xdr:col>10</xdr:col>
      <xdr:colOff>114300</xdr:colOff>
      <xdr:row>98</xdr:row>
      <xdr:rowOff>163235</xdr:rowOff>
    </xdr:to>
    <xdr:cxnSp macro="">
      <xdr:nvCxnSpPr>
        <xdr:cNvPr id="245" name="直線コネクタ 244"/>
        <xdr:cNvCxnSpPr/>
      </xdr:nvCxnSpPr>
      <xdr:spPr>
        <a:xfrm flipV="1">
          <a:off x="1130300" y="16878173"/>
          <a:ext cx="889000" cy="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131474</xdr:rowOff>
    </xdr:from>
    <xdr:to>
      <xdr:col>24</xdr:col>
      <xdr:colOff>114300</xdr:colOff>
      <xdr:row>97</xdr:row>
      <xdr:rowOff>61624</xdr:rowOff>
    </xdr:to>
    <xdr:sp macro="" textlink="">
      <xdr:nvSpPr>
        <xdr:cNvPr id="255" name="楕円 254"/>
        <xdr:cNvSpPr/>
      </xdr:nvSpPr>
      <xdr:spPr>
        <a:xfrm>
          <a:off x="4584700" y="165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109901</xdr:rowOff>
    </xdr:from>
    <xdr:ext cx="599010" cy="259045"/>
    <xdr:sp macro="" textlink="">
      <xdr:nvSpPr>
        <xdr:cNvPr id="256" name="扶助費該当値テキスト"/>
        <xdr:cNvSpPr txBox="1"/>
      </xdr:nvSpPr>
      <xdr:spPr>
        <a:xfrm>
          <a:off x="4686300" y="1656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46816</xdr:rowOff>
    </xdr:from>
    <xdr:to>
      <xdr:col>20</xdr:col>
      <xdr:colOff>38100</xdr:colOff>
      <xdr:row>97</xdr:row>
      <xdr:rowOff>148416</xdr:rowOff>
    </xdr:to>
    <xdr:sp macro="" textlink="">
      <xdr:nvSpPr>
        <xdr:cNvPr id="257" name="楕円 256"/>
        <xdr:cNvSpPr/>
      </xdr:nvSpPr>
      <xdr:spPr>
        <a:xfrm>
          <a:off x="3746500" y="166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139543</xdr:rowOff>
    </xdr:from>
    <xdr:ext cx="599010" cy="259045"/>
    <xdr:sp macro="" textlink="">
      <xdr:nvSpPr>
        <xdr:cNvPr id="258" name="テキスト ボックス 257"/>
        <xdr:cNvSpPr txBox="1"/>
      </xdr:nvSpPr>
      <xdr:spPr>
        <a:xfrm>
          <a:off x="3497795" y="1677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113480</xdr:rowOff>
    </xdr:from>
    <xdr:to>
      <xdr:col>15</xdr:col>
      <xdr:colOff>101600</xdr:colOff>
      <xdr:row>97</xdr:row>
      <xdr:rowOff>43630</xdr:rowOff>
    </xdr:to>
    <xdr:sp macro="" textlink="">
      <xdr:nvSpPr>
        <xdr:cNvPr id="259" name="楕円 258"/>
        <xdr:cNvSpPr/>
      </xdr:nvSpPr>
      <xdr:spPr>
        <a:xfrm>
          <a:off x="2857500" y="165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34757</xdr:rowOff>
    </xdr:from>
    <xdr:ext cx="599010" cy="259045"/>
    <xdr:sp macro="" textlink="">
      <xdr:nvSpPr>
        <xdr:cNvPr id="260" name="テキスト ボックス 259"/>
        <xdr:cNvSpPr txBox="1"/>
      </xdr:nvSpPr>
      <xdr:spPr>
        <a:xfrm>
          <a:off x="2608795" y="1666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25273</xdr:rowOff>
    </xdr:from>
    <xdr:to>
      <xdr:col>10</xdr:col>
      <xdr:colOff>165100</xdr:colOff>
      <xdr:row>98</xdr:row>
      <xdr:rowOff>126873</xdr:rowOff>
    </xdr:to>
    <xdr:sp macro="" textlink="">
      <xdr:nvSpPr>
        <xdr:cNvPr id="261" name="楕円 260"/>
        <xdr:cNvSpPr/>
      </xdr:nvSpPr>
      <xdr:spPr>
        <a:xfrm>
          <a:off x="1968500" y="168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118000</xdr:rowOff>
    </xdr:from>
    <xdr:ext cx="599010" cy="259045"/>
    <xdr:sp macro="" textlink="">
      <xdr:nvSpPr>
        <xdr:cNvPr id="262" name="テキスト ボックス 261"/>
        <xdr:cNvSpPr txBox="1"/>
      </xdr:nvSpPr>
      <xdr:spPr>
        <a:xfrm>
          <a:off x="1719795" y="1692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112435</xdr:rowOff>
    </xdr:from>
    <xdr:to>
      <xdr:col>6</xdr:col>
      <xdr:colOff>38100</xdr:colOff>
      <xdr:row>99</xdr:row>
      <xdr:rowOff>42585</xdr:rowOff>
    </xdr:to>
    <xdr:sp macro="" textlink="">
      <xdr:nvSpPr>
        <xdr:cNvPr id="263" name="楕円 262"/>
        <xdr:cNvSpPr/>
      </xdr:nvSpPr>
      <xdr:spPr>
        <a:xfrm>
          <a:off x="1079500" y="169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33712</xdr:rowOff>
    </xdr:from>
    <xdr:ext cx="534377" cy="259045"/>
    <xdr:sp macro="" textlink="">
      <xdr:nvSpPr>
        <xdr:cNvPr id="264" name="テキスト ボックス 263"/>
        <xdr:cNvSpPr txBox="1"/>
      </xdr:nvSpPr>
      <xdr:spPr>
        <a:xfrm>
          <a:off x="863111" y="170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73439</xdr:rowOff>
    </xdr:from>
    <xdr:to>
      <xdr:col>55</xdr:col>
      <xdr:colOff>0</xdr:colOff>
      <xdr:row>37</xdr:row>
      <xdr:rowOff>139079</xdr:rowOff>
    </xdr:to>
    <xdr:cxnSp macro="">
      <xdr:nvCxnSpPr>
        <xdr:cNvPr id="295" name="直線コネクタ 294"/>
        <xdr:cNvCxnSpPr/>
      </xdr:nvCxnSpPr>
      <xdr:spPr>
        <a:xfrm>
          <a:off x="9639300" y="6417089"/>
          <a:ext cx="8382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73439</xdr:rowOff>
    </xdr:from>
    <xdr:to>
      <xdr:col>50</xdr:col>
      <xdr:colOff>114300</xdr:colOff>
      <xdr:row>37</xdr:row>
      <xdr:rowOff>162299</xdr:rowOff>
    </xdr:to>
    <xdr:cxnSp macro="">
      <xdr:nvCxnSpPr>
        <xdr:cNvPr id="298" name="直線コネクタ 297"/>
        <xdr:cNvCxnSpPr/>
      </xdr:nvCxnSpPr>
      <xdr:spPr>
        <a:xfrm flipV="1">
          <a:off x="8750300" y="6417089"/>
          <a:ext cx="889000" cy="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70500</xdr:rowOff>
    </xdr:from>
    <xdr:to>
      <xdr:col>45</xdr:col>
      <xdr:colOff>177800</xdr:colOff>
      <xdr:row>37</xdr:row>
      <xdr:rowOff>162299</xdr:rowOff>
    </xdr:to>
    <xdr:cxnSp macro="">
      <xdr:nvCxnSpPr>
        <xdr:cNvPr id="301" name="直線コネクタ 300"/>
        <xdr:cNvCxnSpPr/>
      </xdr:nvCxnSpPr>
      <xdr:spPr>
        <a:xfrm>
          <a:off x="7861300" y="5385450"/>
          <a:ext cx="889000" cy="11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70500</xdr:rowOff>
    </xdr:from>
    <xdr:to>
      <xdr:col>41</xdr:col>
      <xdr:colOff>50800</xdr:colOff>
      <xdr:row>38</xdr:row>
      <xdr:rowOff>41391</xdr:rowOff>
    </xdr:to>
    <xdr:cxnSp macro="">
      <xdr:nvCxnSpPr>
        <xdr:cNvPr id="304" name="直線コネクタ 303"/>
        <xdr:cNvCxnSpPr/>
      </xdr:nvCxnSpPr>
      <xdr:spPr>
        <a:xfrm flipV="1">
          <a:off x="6972300" y="5385450"/>
          <a:ext cx="889000" cy="117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88279</xdr:rowOff>
    </xdr:from>
    <xdr:to>
      <xdr:col>55</xdr:col>
      <xdr:colOff>50800</xdr:colOff>
      <xdr:row>38</xdr:row>
      <xdr:rowOff>18430</xdr:rowOff>
    </xdr:to>
    <xdr:sp macro="" textlink="">
      <xdr:nvSpPr>
        <xdr:cNvPr id="314" name="楕円 313"/>
        <xdr:cNvSpPr/>
      </xdr:nvSpPr>
      <xdr:spPr>
        <a:xfrm>
          <a:off x="10426700" y="64319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3206</xdr:rowOff>
    </xdr:from>
    <xdr:ext cx="534377" cy="259045"/>
    <xdr:sp macro="" textlink="">
      <xdr:nvSpPr>
        <xdr:cNvPr id="315" name="補助費等該当値テキスト"/>
        <xdr:cNvSpPr txBox="1"/>
      </xdr:nvSpPr>
      <xdr:spPr>
        <a:xfrm>
          <a:off x="10528300" y="63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22639</xdr:rowOff>
    </xdr:from>
    <xdr:to>
      <xdr:col>50</xdr:col>
      <xdr:colOff>165100</xdr:colOff>
      <xdr:row>37</xdr:row>
      <xdr:rowOff>124239</xdr:rowOff>
    </xdr:to>
    <xdr:sp macro="" textlink="">
      <xdr:nvSpPr>
        <xdr:cNvPr id="316" name="楕円 315"/>
        <xdr:cNvSpPr/>
      </xdr:nvSpPr>
      <xdr:spPr>
        <a:xfrm>
          <a:off x="9588500" y="63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115366</xdr:rowOff>
    </xdr:from>
    <xdr:ext cx="534377" cy="259045"/>
    <xdr:sp macro="" textlink="">
      <xdr:nvSpPr>
        <xdr:cNvPr id="317" name="テキスト ボックス 316"/>
        <xdr:cNvSpPr txBox="1"/>
      </xdr:nvSpPr>
      <xdr:spPr>
        <a:xfrm>
          <a:off x="9372111" y="64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111499</xdr:rowOff>
    </xdr:from>
    <xdr:to>
      <xdr:col>46</xdr:col>
      <xdr:colOff>38100</xdr:colOff>
      <xdr:row>38</xdr:row>
      <xdr:rowOff>41649</xdr:rowOff>
    </xdr:to>
    <xdr:sp macro="" textlink="">
      <xdr:nvSpPr>
        <xdr:cNvPr id="318" name="楕円 317"/>
        <xdr:cNvSpPr/>
      </xdr:nvSpPr>
      <xdr:spPr>
        <a:xfrm>
          <a:off x="8699500" y="64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32776</xdr:rowOff>
    </xdr:from>
    <xdr:ext cx="534377" cy="259045"/>
    <xdr:sp macro="" textlink="">
      <xdr:nvSpPr>
        <xdr:cNvPr id="319" name="テキスト ボックス 318"/>
        <xdr:cNvSpPr txBox="1"/>
      </xdr:nvSpPr>
      <xdr:spPr>
        <a:xfrm>
          <a:off x="8483111" y="65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19700</xdr:rowOff>
    </xdr:from>
    <xdr:to>
      <xdr:col>41</xdr:col>
      <xdr:colOff>101600</xdr:colOff>
      <xdr:row>31</xdr:row>
      <xdr:rowOff>121300</xdr:rowOff>
    </xdr:to>
    <xdr:sp macro="" textlink="">
      <xdr:nvSpPr>
        <xdr:cNvPr id="320" name="楕円 319"/>
        <xdr:cNvSpPr/>
      </xdr:nvSpPr>
      <xdr:spPr>
        <a:xfrm>
          <a:off x="7810500" y="53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112427</xdr:rowOff>
    </xdr:from>
    <xdr:ext cx="599010" cy="259045"/>
    <xdr:sp macro="" textlink="">
      <xdr:nvSpPr>
        <xdr:cNvPr id="321" name="テキスト ボックス 320"/>
        <xdr:cNvSpPr txBox="1"/>
      </xdr:nvSpPr>
      <xdr:spPr>
        <a:xfrm>
          <a:off x="7561795" y="542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162041</xdr:rowOff>
    </xdr:from>
    <xdr:to>
      <xdr:col>36</xdr:col>
      <xdr:colOff>165100</xdr:colOff>
      <xdr:row>38</xdr:row>
      <xdr:rowOff>92191</xdr:rowOff>
    </xdr:to>
    <xdr:sp macro="" textlink="">
      <xdr:nvSpPr>
        <xdr:cNvPr id="322" name="楕円 321"/>
        <xdr:cNvSpPr/>
      </xdr:nvSpPr>
      <xdr:spPr>
        <a:xfrm>
          <a:off x="6921500" y="65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83318</xdr:rowOff>
    </xdr:from>
    <xdr:ext cx="534377" cy="259045"/>
    <xdr:sp macro="" textlink="">
      <xdr:nvSpPr>
        <xdr:cNvPr id="323" name="テキスト ボックス 322"/>
        <xdr:cNvSpPr txBox="1"/>
      </xdr:nvSpPr>
      <xdr:spPr>
        <a:xfrm>
          <a:off x="6705111" y="65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70842</xdr:rowOff>
    </xdr:from>
    <xdr:to>
      <xdr:col>55</xdr:col>
      <xdr:colOff>0</xdr:colOff>
      <xdr:row>57</xdr:row>
      <xdr:rowOff>8434</xdr:rowOff>
    </xdr:to>
    <xdr:cxnSp macro="">
      <xdr:nvCxnSpPr>
        <xdr:cNvPr id="355" name="直線コネクタ 354"/>
        <xdr:cNvCxnSpPr/>
      </xdr:nvCxnSpPr>
      <xdr:spPr>
        <a:xfrm flipV="1">
          <a:off x="9639300" y="9672042"/>
          <a:ext cx="8382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10051</xdr:rowOff>
    </xdr:from>
    <xdr:to>
      <xdr:col>50</xdr:col>
      <xdr:colOff>114300</xdr:colOff>
      <xdr:row>57</xdr:row>
      <xdr:rowOff>8434</xdr:rowOff>
    </xdr:to>
    <xdr:cxnSp macro="">
      <xdr:nvCxnSpPr>
        <xdr:cNvPr id="358" name="直線コネクタ 357"/>
        <xdr:cNvCxnSpPr/>
      </xdr:nvCxnSpPr>
      <xdr:spPr>
        <a:xfrm>
          <a:off x="8750300" y="9611251"/>
          <a:ext cx="889000" cy="1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27392</xdr:rowOff>
    </xdr:from>
    <xdr:to>
      <xdr:col>45</xdr:col>
      <xdr:colOff>177800</xdr:colOff>
      <xdr:row>56</xdr:row>
      <xdr:rowOff>10051</xdr:rowOff>
    </xdr:to>
    <xdr:cxnSp macro="">
      <xdr:nvCxnSpPr>
        <xdr:cNvPr id="361" name="直線コネクタ 360"/>
        <xdr:cNvCxnSpPr/>
      </xdr:nvCxnSpPr>
      <xdr:spPr>
        <a:xfrm>
          <a:off x="7861300" y="8942792"/>
          <a:ext cx="889000" cy="66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27392</xdr:rowOff>
    </xdr:from>
    <xdr:to>
      <xdr:col>41</xdr:col>
      <xdr:colOff>50800</xdr:colOff>
      <xdr:row>54</xdr:row>
      <xdr:rowOff>130344</xdr:rowOff>
    </xdr:to>
    <xdr:cxnSp macro="">
      <xdr:nvCxnSpPr>
        <xdr:cNvPr id="364" name="直線コネクタ 363"/>
        <xdr:cNvCxnSpPr/>
      </xdr:nvCxnSpPr>
      <xdr:spPr>
        <a:xfrm flipV="1">
          <a:off x="6972300" y="8942792"/>
          <a:ext cx="889000" cy="44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20042</xdr:rowOff>
    </xdr:from>
    <xdr:to>
      <xdr:col>55</xdr:col>
      <xdr:colOff>50800</xdr:colOff>
      <xdr:row>56</xdr:row>
      <xdr:rowOff>121642</xdr:rowOff>
    </xdr:to>
    <xdr:sp macro="" textlink="">
      <xdr:nvSpPr>
        <xdr:cNvPr id="374" name="楕円 373"/>
        <xdr:cNvSpPr/>
      </xdr:nvSpPr>
      <xdr:spPr>
        <a:xfrm>
          <a:off x="10426700" y="962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42919</xdr:rowOff>
    </xdr:from>
    <xdr:ext cx="534377" cy="259045"/>
    <xdr:sp macro="" textlink="">
      <xdr:nvSpPr>
        <xdr:cNvPr id="375" name="普通建設事業費該当値テキスト"/>
        <xdr:cNvSpPr txBox="1"/>
      </xdr:nvSpPr>
      <xdr:spPr>
        <a:xfrm>
          <a:off x="10528300" y="94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129084</xdr:rowOff>
    </xdr:from>
    <xdr:to>
      <xdr:col>50</xdr:col>
      <xdr:colOff>165100</xdr:colOff>
      <xdr:row>57</xdr:row>
      <xdr:rowOff>59234</xdr:rowOff>
    </xdr:to>
    <xdr:sp macro="" textlink="">
      <xdr:nvSpPr>
        <xdr:cNvPr id="376" name="楕円 375"/>
        <xdr:cNvSpPr/>
      </xdr:nvSpPr>
      <xdr:spPr>
        <a:xfrm>
          <a:off x="9588500" y="97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50361</xdr:rowOff>
    </xdr:from>
    <xdr:ext cx="534377" cy="259045"/>
    <xdr:sp macro="" textlink="">
      <xdr:nvSpPr>
        <xdr:cNvPr id="377" name="テキスト ボックス 376"/>
        <xdr:cNvSpPr txBox="1"/>
      </xdr:nvSpPr>
      <xdr:spPr>
        <a:xfrm>
          <a:off x="9372111" y="98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130701</xdr:rowOff>
    </xdr:from>
    <xdr:to>
      <xdr:col>46</xdr:col>
      <xdr:colOff>38100</xdr:colOff>
      <xdr:row>56</xdr:row>
      <xdr:rowOff>60851</xdr:rowOff>
    </xdr:to>
    <xdr:sp macro="" textlink="">
      <xdr:nvSpPr>
        <xdr:cNvPr id="378" name="楕円 377"/>
        <xdr:cNvSpPr/>
      </xdr:nvSpPr>
      <xdr:spPr>
        <a:xfrm>
          <a:off x="8699500" y="95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77378</xdr:rowOff>
    </xdr:from>
    <xdr:ext cx="534377" cy="259045"/>
    <xdr:sp macro="" textlink="">
      <xdr:nvSpPr>
        <xdr:cNvPr id="379" name="テキスト ボックス 378"/>
        <xdr:cNvSpPr txBox="1"/>
      </xdr:nvSpPr>
      <xdr:spPr>
        <a:xfrm>
          <a:off x="8483111" y="93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148042</xdr:rowOff>
    </xdr:from>
    <xdr:to>
      <xdr:col>41</xdr:col>
      <xdr:colOff>101600</xdr:colOff>
      <xdr:row>52</xdr:row>
      <xdr:rowOff>78192</xdr:rowOff>
    </xdr:to>
    <xdr:sp macro="" textlink="">
      <xdr:nvSpPr>
        <xdr:cNvPr id="380" name="楕円 379"/>
        <xdr:cNvSpPr/>
      </xdr:nvSpPr>
      <xdr:spPr>
        <a:xfrm>
          <a:off x="7810500" y="8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94719</xdr:rowOff>
    </xdr:from>
    <xdr:ext cx="534377" cy="259045"/>
    <xdr:sp macro="" textlink="">
      <xdr:nvSpPr>
        <xdr:cNvPr id="381" name="テキスト ボックス 380"/>
        <xdr:cNvSpPr txBox="1"/>
      </xdr:nvSpPr>
      <xdr:spPr>
        <a:xfrm>
          <a:off x="7594111" y="86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79544</xdr:rowOff>
    </xdr:from>
    <xdr:to>
      <xdr:col>36</xdr:col>
      <xdr:colOff>165100</xdr:colOff>
      <xdr:row>55</xdr:row>
      <xdr:rowOff>9694</xdr:rowOff>
    </xdr:to>
    <xdr:sp macro="" textlink="">
      <xdr:nvSpPr>
        <xdr:cNvPr id="382" name="楕円 381"/>
        <xdr:cNvSpPr/>
      </xdr:nvSpPr>
      <xdr:spPr>
        <a:xfrm>
          <a:off x="6921500" y="9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26221</xdr:rowOff>
    </xdr:from>
    <xdr:ext cx="534377" cy="259045"/>
    <xdr:sp macro="" textlink="">
      <xdr:nvSpPr>
        <xdr:cNvPr id="383" name="テキスト ボックス 382"/>
        <xdr:cNvSpPr txBox="1"/>
      </xdr:nvSpPr>
      <xdr:spPr>
        <a:xfrm>
          <a:off x="6705111" y="91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21903</xdr:rowOff>
    </xdr:from>
    <xdr:to>
      <xdr:col>55</xdr:col>
      <xdr:colOff>0</xdr:colOff>
      <xdr:row>77</xdr:row>
      <xdr:rowOff>63531</xdr:rowOff>
    </xdr:to>
    <xdr:cxnSp macro="">
      <xdr:nvCxnSpPr>
        <xdr:cNvPr id="410" name="直線コネクタ 409"/>
        <xdr:cNvCxnSpPr/>
      </xdr:nvCxnSpPr>
      <xdr:spPr>
        <a:xfrm flipV="1">
          <a:off x="9639300" y="13223553"/>
          <a:ext cx="8382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65633</xdr:rowOff>
    </xdr:from>
    <xdr:to>
      <xdr:col>50</xdr:col>
      <xdr:colOff>114300</xdr:colOff>
      <xdr:row>77</xdr:row>
      <xdr:rowOff>63531</xdr:rowOff>
    </xdr:to>
    <xdr:cxnSp macro="">
      <xdr:nvCxnSpPr>
        <xdr:cNvPr id="413" name="直線コネクタ 412"/>
        <xdr:cNvCxnSpPr/>
      </xdr:nvCxnSpPr>
      <xdr:spPr>
        <a:xfrm>
          <a:off x="8750300" y="13095833"/>
          <a:ext cx="889000" cy="1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74023</xdr:rowOff>
    </xdr:from>
    <xdr:to>
      <xdr:col>45</xdr:col>
      <xdr:colOff>177800</xdr:colOff>
      <xdr:row>76</xdr:row>
      <xdr:rowOff>65633</xdr:rowOff>
    </xdr:to>
    <xdr:cxnSp macro="">
      <xdr:nvCxnSpPr>
        <xdr:cNvPr id="416" name="直線コネクタ 415"/>
        <xdr:cNvCxnSpPr/>
      </xdr:nvCxnSpPr>
      <xdr:spPr>
        <a:xfrm>
          <a:off x="7861300" y="12246973"/>
          <a:ext cx="889000" cy="84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74023</xdr:rowOff>
    </xdr:from>
    <xdr:to>
      <xdr:col>41</xdr:col>
      <xdr:colOff>50800</xdr:colOff>
      <xdr:row>73</xdr:row>
      <xdr:rowOff>154239</xdr:rowOff>
    </xdr:to>
    <xdr:cxnSp macro="">
      <xdr:nvCxnSpPr>
        <xdr:cNvPr id="419" name="直線コネクタ 418"/>
        <xdr:cNvCxnSpPr/>
      </xdr:nvCxnSpPr>
      <xdr:spPr>
        <a:xfrm flipV="1">
          <a:off x="6972300" y="12246973"/>
          <a:ext cx="889000" cy="4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142553</xdr:rowOff>
    </xdr:from>
    <xdr:to>
      <xdr:col>55</xdr:col>
      <xdr:colOff>50800</xdr:colOff>
      <xdr:row>77</xdr:row>
      <xdr:rowOff>72703</xdr:rowOff>
    </xdr:to>
    <xdr:sp macro="" textlink="">
      <xdr:nvSpPr>
        <xdr:cNvPr id="429" name="楕円 428"/>
        <xdr:cNvSpPr/>
      </xdr:nvSpPr>
      <xdr:spPr>
        <a:xfrm>
          <a:off x="10426700" y="131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165430</xdr:rowOff>
    </xdr:from>
    <xdr:ext cx="534377" cy="259045"/>
    <xdr:sp macro="" textlink="">
      <xdr:nvSpPr>
        <xdr:cNvPr id="430" name="普通建設事業費 （ うち新規整備　）該当値テキスト"/>
        <xdr:cNvSpPr txBox="1"/>
      </xdr:nvSpPr>
      <xdr:spPr>
        <a:xfrm>
          <a:off x="10528300" y="1302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12731</xdr:rowOff>
    </xdr:from>
    <xdr:to>
      <xdr:col>50</xdr:col>
      <xdr:colOff>165100</xdr:colOff>
      <xdr:row>77</xdr:row>
      <xdr:rowOff>114331</xdr:rowOff>
    </xdr:to>
    <xdr:sp macro="" textlink="">
      <xdr:nvSpPr>
        <xdr:cNvPr id="431" name="楕円 430"/>
        <xdr:cNvSpPr/>
      </xdr:nvSpPr>
      <xdr:spPr>
        <a:xfrm>
          <a:off x="9588500" y="132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105458</xdr:rowOff>
    </xdr:from>
    <xdr:ext cx="534377" cy="259045"/>
    <xdr:sp macro="" textlink="">
      <xdr:nvSpPr>
        <xdr:cNvPr id="432" name="テキスト ボックス 431"/>
        <xdr:cNvSpPr txBox="1"/>
      </xdr:nvSpPr>
      <xdr:spPr>
        <a:xfrm>
          <a:off x="9372111" y="133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14833</xdr:rowOff>
    </xdr:from>
    <xdr:to>
      <xdr:col>46</xdr:col>
      <xdr:colOff>38100</xdr:colOff>
      <xdr:row>76</xdr:row>
      <xdr:rowOff>116433</xdr:rowOff>
    </xdr:to>
    <xdr:sp macro="" textlink="">
      <xdr:nvSpPr>
        <xdr:cNvPr id="433" name="楕円 432"/>
        <xdr:cNvSpPr/>
      </xdr:nvSpPr>
      <xdr:spPr>
        <a:xfrm>
          <a:off x="8699500" y="130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132961</xdr:rowOff>
    </xdr:from>
    <xdr:ext cx="534377" cy="259045"/>
    <xdr:sp macro="" textlink="">
      <xdr:nvSpPr>
        <xdr:cNvPr id="434" name="テキスト ボックス 433"/>
        <xdr:cNvSpPr txBox="1"/>
      </xdr:nvSpPr>
      <xdr:spPr>
        <a:xfrm>
          <a:off x="8483111" y="128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23223</xdr:rowOff>
    </xdr:from>
    <xdr:to>
      <xdr:col>41</xdr:col>
      <xdr:colOff>101600</xdr:colOff>
      <xdr:row>71</xdr:row>
      <xdr:rowOff>124823</xdr:rowOff>
    </xdr:to>
    <xdr:sp macro="" textlink="">
      <xdr:nvSpPr>
        <xdr:cNvPr id="435" name="楕円 434"/>
        <xdr:cNvSpPr/>
      </xdr:nvSpPr>
      <xdr:spPr>
        <a:xfrm>
          <a:off x="7810500" y="121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141350</xdr:rowOff>
    </xdr:from>
    <xdr:ext cx="534377" cy="259045"/>
    <xdr:sp macro="" textlink="">
      <xdr:nvSpPr>
        <xdr:cNvPr id="436" name="テキスト ボックス 435"/>
        <xdr:cNvSpPr txBox="1"/>
      </xdr:nvSpPr>
      <xdr:spPr>
        <a:xfrm>
          <a:off x="7594111" y="119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103439</xdr:rowOff>
    </xdr:from>
    <xdr:to>
      <xdr:col>36</xdr:col>
      <xdr:colOff>165100</xdr:colOff>
      <xdr:row>74</xdr:row>
      <xdr:rowOff>33589</xdr:rowOff>
    </xdr:to>
    <xdr:sp macro="" textlink="">
      <xdr:nvSpPr>
        <xdr:cNvPr id="437" name="楕円 436"/>
        <xdr:cNvSpPr/>
      </xdr:nvSpPr>
      <xdr:spPr>
        <a:xfrm>
          <a:off x="6921500" y="126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50116</xdr:rowOff>
    </xdr:from>
    <xdr:ext cx="534377" cy="259045"/>
    <xdr:sp macro="" textlink="">
      <xdr:nvSpPr>
        <xdr:cNvPr id="438" name="テキスト ボックス 437"/>
        <xdr:cNvSpPr txBox="1"/>
      </xdr:nvSpPr>
      <xdr:spPr>
        <a:xfrm>
          <a:off x="6705111" y="123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144501</xdr:rowOff>
    </xdr:from>
    <xdr:to>
      <xdr:col>55</xdr:col>
      <xdr:colOff>0</xdr:colOff>
      <xdr:row>96</xdr:row>
      <xdr:rowOff>33440</xdr:rowOff>
    </xdr:to>
    <xdr:cxnSp macro="">
      <xdr:nvCxnSpPr>
        <xdr:cNvPr id="467" name="直線コネクタ 466"/>
        <xdr:cNvCxnSpPr/>
      </xdr:nvCxnSpPr>
      <xdr:spPr>
        <a:xfrm flipV="1">
          <a:off x="9639300" y="16432251"/>
          <a:ext cx="8382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154560</xdr:rowOff>
    </xdr:from>
    <xdr:to>
      <xdr:col>50</xdr:col>
      <xdr:colOff>114300</xdr:colOff>
      <xdr:row>96</xdr:row>
      <xdr:rowOff>33440</xdr:rowOff>
    </xdr:to>
    <xdr:cxnSp macro="">
      <xdr:nvCxnSpPr>
        <xdr:cNvPr id="470" name="直線コネクタ 469"/>
        <xdr:cNvCxnSpPr/>
      </xdr:nvCxnSpPr>
      <xdr:spPr>
        <a:xfrm>
          <a:off x="8750300" y="16442310"/>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7855</xdr:rowOff>
    </xdr:from>
    <xdr:to>
      <xdr:col>45</xdr:col>
      <xdr:colOff>177800</xdr:colOff>
      <xdr:row>95</xdr:row>
      <xdr:rowOff>154560</xdr:rowOff>
    </xdr:to>
    <xdr:cxnSp macro="">
      <xdr:nvCxnSpPr>
        <xdr:cNvPr id="473" name="直線コネクタ 472"/>
        <xdr:cNvCxnSpPr/>
      </xdr:nvCxnSpPr>
      <xdr:spPr>
        <a:xfrm>
          <a:off x="7861300" y="16295605"/>
          <a:ext cx="889000" cy="14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7855</xdr:rowOff>
    </xdr:from>
    <xdr:to>
      <xdr:col>41</xdr:col>
      <xdr:colOff>50800</xdr:colOff>
      <xdr:row>96</xdr:row>
      <xdr:rowOff>46603</xdr:rowOff>
    </xdr:to>
    <xdr:cxnSp macro="">
      <xdr:nvCxnSpPr>
        <xdr:cNvPr id="476" name="直線コネクタ 475"/>
        <xdr:cNvCxnSpPr/>
      </xdr:nvCxnSpPr>
      <xdr:spPr>
        <a:xfrm flipV="1">
          <a:off x="6972300" y="16295605"/>
          <a:ext cx="8890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93701</xdr:rowOff>
    </xdr:from>
    <xdr:to>
      <xdr:col>55</xdr:col>
      <xdr:colOff>50800</xdr:colOff>
      <xdr:row>96</xdr:row>
      <xdr:rowOff>23851</xdr:rowOff>
    </xdr:to>
    <xdr:sp macro="" textlink="">
      <xdr:nvSpPr>
        <xdr:cNvPr id="486" name="楕円 485"/>
        <xdr:cNvSpPr/>
      </xdr:nvSpPr>
      <xdr:spPr>
        <a:xfrm>
          <a:off x="10426700" y="163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116578</xdr:rowOff>
    </xdr:from>
    <xdr:ext cx="534377" cy="259045"/>
    <xdr:sp macro="" textlink="">
      <xdr:nvSpPr>
        <xdr:cNvPr id="487" name="普通建設事業費 （ うち更新整備　）該当値テキスト"/>
        <xdr:cNvSpPr txBox="1"/>
      </xdr:nvSpPr>
      <xdr:spPr>
        <a:xfrm>
          <a:off x="10528300" y="162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154090</xdr:rowOff>
    </xdr:from>
    <xdr:to>
      <xdr:col>50</xdr:col>
      <xdr:colOff>165100</xdr:colOff>
      <xdr:row>96</xdr:row>
      <xdr:rowOff>84240</xdr:rowOff>
    </xdr:to>
    <xdr:sp macro="" textlink="">
      <xdr:nvSpPr>
        <xdr:cNvPr id="488" name="楕円 487"/>
        <xdr:cNvSpPr/>
      </xdr:nvSpPr>
      <xdr:spPr>
        <a:xfrm>
          <a:off x="9588500" y="164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100767</xdr:rowOff>
    </xdr:from>
    <xdr:ext cx="534377" cy="259045"/>
    <xdr:sp macro="" textlink="">
      <xdr:nvSpPr>
        <xdr:cNvPr id="489" name="テキスト ボックス 488"/>
        <xdr:cNvSpPr txBox="1"/>
      </xdr:nvSpPr>
      <xdr:spPr>
        <a:xfrm>
          <a:off x="9372111" y="162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103760</xdr:rowOff>
    </xdr:from>
    <xdr:to>
      <xdr:col>46</xdr:col>
      <xdr:colOff>38100</xdr:colOff>
      <xdr:row>96</xdr:row>
      <xdr:rowOff>33910</xdr:rowOff>
    </xdr:to>
    <xdr:sp macro="" textlink="">
      <xdr:nvSpPr>
        <xdr:cNvPr id="490" name="楕円 489"/>
        <xdr:cNvSpPr/>
      </xdr:nvSpPr>
      <xdr:spPr>
        <a:xfrm>
          <a:off x="8699500" y="163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50437</xdr:rowOff>
    </xdr:from>
    <xdr:ext cx="534377" cy="259045"/>
    <xdr:sp macro="" textlink="">
      <xdr:nvSpPr>
        <xdr:cNvPr id="491" name="テキスト ボックス 490"/>
        <xdr:cNvSpPr txBox="1"/>
      </xdr:nvSpPr>
      <xdr:spPr>
        <a:xfrm>
          <a:off x="8483111" y="161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128505</xdr:rowOff>
    </xdr:from>
    <xdr:to>
      <xdr:col>41</xdr:col>
      <xdr:colOff>101600</xdr:colOff>
      <xdr:row>95</xdr:row>
      <xdr:rowOff>58655</xdr:rowOff>
    </xdr:to>
    <xdr:sp macro="" textlink="">
      <xdr:nvSpPr>
        <xdr:cNvPr id="492" name="楕円 491"/>
        <xdr:cNvSpPr/>
      </xdr:nvSpPr>
      <xdr:spPr>
        <a:xfrm>
          <a:off x="7810500" y="162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75182</xdr:rowOff>
    </xdr:from>
    <xdr:ext cx="534377" cy="259045"/>
    <xdr:sp macro="" textlink="">
      <xdr:nvSpPr>
        <xdr:cNvPr id="493" name="テキスト ボックス 492"/>
        <xdr:cNvSpPr txBox="1"/>
      </xdr:nvSpPr>
      <xdr:spPr>
        <a:xfrm>
          <a:off x="7594111" y="160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167253</xdr:rowOff>
    </xdr:from>
    <xdr:to>
      <xdr:col>36</xdr:col>
      <xdr:colOff>165100</xdr:colOff>
      <xdr:row>96</xdr:row>
      <xdr:rowOff>97403</xdr:rowOff>
    </xdr:to>
    <xdr:sp macro="" textlink="">
      <xdr:nvSpPr>
        <xdr:cNvPr id="494" name="楕円 493"/>
        <xdr:cNvSpPr/>
      </xdr:nvSpPr>
      <xdr:spPr>
        <a:xfrm>
          <a:off x="6921500" y="16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88530</xdr:rowOff>
    </xdr:from>
    <xdr:ext cx="534377" cy="259045"/>
    <xdr:sp macro="" textlink="">
      <xdr:nvSpPr>
        <xdr:cNvPr id="495" name="テキスト ボックス 494"/>
        <xdr:cNvSpPr txBox="1"/>
      </xdr:nvSpPr>
      <xdr:spPr>
        <a:xfrm>
          <a:off x="6705111" y="165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44145</xdr:rowOff>
    </xdr:from>
    <xdr:to>
      <xdr:col>76</xdr:col>
      <xdr:colOff>114300</xdr:colOff>
      <xdr:row>39</xdr:row>
      <xdr:rowOff>44450</xdr:rowOff>
    </xdr:to>
    <xdr:cxnSp macro="">
      <xdr:nvCxnSpPr>
        <xdr:cNvPr id="530" name="直線コネクタ 529"/>
        <xdr:cNvCxnSpPr/>
      </xdr:nvCxnSpPr>
      <xdr:spPr>
        <a:xfrm>
          <a:off x="13703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34544</xdr:rowOff>
    </xdr:from>
    <xdr:to>
      <xdr:col>71</xdr:col>
      <xdr:colOff>177800</xdr:colOff>
      <xdr:row>39</xdr:row>
      <xdr:rowOff>44145</xdr:rowOff>
    </xdr:to>
    <xdr:cxnSp macro="">
      <xdr:nvCxnSpPr>
        <xdr:cNvPr id="533" name="直線コネクタ 532"/>
        <xdr:cNvCxnSpPr/>
      </xdr:nvCxnSpPr>
      <xdr:spPr>
        <a:xfrm>
          <a:off x="12814300" y="672109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164795</xdr:rowOff>
    </xdr:from>
    <xdr:to>
      <xdr:col>72</xdr:col>
      <xdr:colOff>38100</xdr:colOff>
      <xdr:row>39</xdr:row>
      <xdr:rowOff>94945</xdr:rowOff>
    </xdr:to>
    <xdr:sp macro="" textlink="">
      <xdr:nvSpPr>
        <xdr:cNvPr id="549" name="楕円 548"/>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86072</xdr:rowOff>
    </xdr:from>
    <xdr:ext cx="249299" cy="259045"/>
    <xdr:sp macro="" textlink="">
      <xdr:nvSpPr>
        <xdr:cNvPr id="550" name="テキスト ボックス 549"/>
        <xdr:cNvSpPr txBox="1"/>
      </xdr:nvSpPr>
      <xdr:spPr>
        <a:xfrm>
          <a:off x="13578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155194</xdr:rowOff>
    </xdr:from>
    <xdr:to>
      <xdr:col>67</xdr:col>
      <xdr:colOff>101600</xdr:colOff>
      <xdr:row>39</xdr:row>
      <xdr:rowOff>85344</xdr:rowOff>
    </xdr:to>
    <xdr:sp macro="" textlink="">
      <xdr:nvSpPr>
        <xdr:cNvPr id="551" name="楕円 550"/>
        <xdr:cNvSpPr/>
      </xdr:nvSpPr>
      <xdr:spPr>
        <a:xfrm>
          <a:off x="1276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76471</xdr:rowOff>
    </xdr:from>
    <xdr:ext cx="378565" cy="259045"/>
    <xdr:sp macro="" textlink="">
      <xdr:nvSpPr>
        <xdr:cNvPr id="552" name="テキスト ボックス 551"/>
        <xdr:cNvSpPr txBox="1"/>
      </xdr:nvSpPr>
      <xdr:spPr>
        <a:xfrm>
          <a:off x="12625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26972</xdr:rowOff>
    </xdr:from>
    <xdr:to>
      <xdr:col>85</xdr:col>
      <xdr:colOff>127000</xdr:colOff>
      <xdr:row>74</xdr:row>
      <xdr:rowOff>69748</xdr:rowOff>
    </xdr:to>
    <xdr:cxnSp macro="">
      <xdr:nvCxnSpPr>
        <xdr:cNvPr id="635" name="直線コネクタ 634"/>
        <xdr:cNvCxnSpPr/>
      </xdr:nvCxnSpPr>
      <xdr:spPr>
        <a:xfrm>
          <a:off x="15481300" y="12714272"/>
          <a:ext cx="838200" cy="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26972</xdr:rowOff>
    </xdr:from>
    <xdr:to>
      <xdr:col>81</xdr:col>
      <xdr:colOff>50800</xdr:colOff>
      <xdr:row>74</xdr:row>
      <xdr:rowOff>100152</xdr:rowOff>
    </xdr:to>
    <xdr:cxnSp macro="">
      <xdr:nvCxnSpPr>
        <xdr:cNvPr id="638" name="直線コネクタ 637"/>
        <xdr:cNvCxnSpPr/>
      </xdr:nvCxnSpPr>
      <xdr:spPr>
        <a:xfrm flipV="1">
          <a:off x="14592300" y="12714272"/>
          <a:ext cx="889000" cy="7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100152</xdr:rowOff>
    </xdr:from>
    <xdr:to>
      <xdr:col>76</xdr:col>
      <xdr:colOff>114300</xdr:colOff>
      <xdr:row>75</xdr:row>
      <xdr:rowOff>61490</xdr:rowOff>
    </xdr:to>
    <xdr:cxnSp macro="">
      <xdr:nvCxnSpPr>
        <xdr:cNvPr id="641" name="直線コネクタ 640"/>
        <xdr:cNvCxnSpPr/>
      </xdr:nvCxnSpPr>
      <xdr:spPr>
        <a:xfrm flipV="1">
          <a:off x="13703300" y="12787452"/>
          <a:ext cx="889000" cy="1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13370</xdr:rowOff>
    </xdr:from>
    <xdr:to>
      <xdr:col>71</xdr:col>
      <xdr:colOff>177800</xdr:colOff>
      <xdr:row>75</xdr:row>
      <xdr:rowOff>61490</xdr:rowOff>
    </xdr:to>
    <xdr:cxnSp macro="">
      <xdr:nvCxnSpPr>
        <xdr:cNvPr id="644" name="直線コネクタ 643"/>
        <xdr:cNvCxnSpPr/>
      </xdr:nvCxnSpPr>
      <xdr:spPr>
        <a:xfrm>
          <a:off x="12814300" y="12872120"/>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18948</xdr:rowOff>
    </xdr:from>
    <xdr:to>
      <xdr:col>85</xdr:col>
      <xdr:colOff>177800</xdr:colOff>
      <xdr:row>74</xdr:row>
      <xdr:rowOff>120548</xdr:rowOff>
    </xdr:to>
    <xdr:sp macro="" textlink="">
      <xdr:nvSpPr>
        <xdr:cNvPr id="654" name="楕円 653"/>
        <xdr:cNvSpPr/>
      </xdr:nvSpPr>
      <xdr:spPr>
        <a:xfrm>
          <a:off x="16268700" y="127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41825</xdr:rowOff>
    </xdr:from>
    <xdr:ext cx="534377" cy="259045"/>
    <xdr:sp macro="" textlink="">
      <xdr:nvSpPr>
        <xdr:cNvPr id="655" name="公債費該当値テキスト"/>
        <xdr:cNvSpPr txBox="1"/>
      </xdr:nvSpPr>
      <xdr:spPr>
        <a:xfrm>
          <a:off x="16370300" y="125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147622</xdr:rowOff>
    </xdr:from>
    <xdr:to>
      <xdr:col>81</xdr:col>
      <xdr:colOff>101600</xdr:colOff>
      <xdr:row>74</xdr:row>
      <xdr:rowOff>77772</xdr:rowOff>
    </xdr:to>
    <xdr:sp macro="" textlink="">
      <xdr:nvSpPr>
        <xdr:cNvPr id="656" name="楕円 655"/>
        <xdr:cNvSpPr/>
      </xdr:nvSpPr>
      <xdr:spPr>
        <a:xfrm>
          <a:off x="15430500" y="126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94299</xdr:rowOff>
    </xdr:from>
    <xdr:ext cx="534377" cy="259045"/>
    <xdr:sp macro="" textlink="">
      <xdr:nvSpPr>
        <xdr:cNvPr id="657" name="テキスト ボックス 656"/>
        <xdr:cNvSpPr txBox="1"/>
      </xdr:nvSpPr>
      <xdr:spPr>
        <a:xfrm>
          <a:off x="15214111" y="124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49352</xdr:rowOff>
    </xdr:from>
    <xdr:to>
      <xdr:col>76</xdr:col>
      <xdr:colOff>165100</xdr:colOff>
      <xdr:row>74</xdr:row>
      <xdr:rowOff>150952</xdr:rowOff>
    </xdr:to>
    <xdr:sp macro="" textlink="">
      <xdr:nvSpPr>
        <xdr:cNvPr id="658" name="楕円 657"/>
        <xdr:cNvSpPr/>
      </xdr:nvSpPr>
      <xdr:spPr>
        <a:xfrm>
          <a:off x="14541500" y="127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167479</xdr:rowOff>
    </xdr:from>
    <xdr:ext cx="534377" cy="259045"/>
    <xdr:sp macro="" textlink="">
      <xdr:nvSpPr>
        <xdr:cNvPr id="659" name="テキスト ボックス 658"/>
        <xdr:cNvSpPr txBox="1"/>
      </xdr:nvSpPr>
      <xdr:spPr>
        <a:xfrm>
          <a:off x="14325111" y="125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10690</xdr:rowOff>
    </xdr:from>
    <xdr:to>
      <xdr:col>72</xdr:col>
      <xdr:colOff>38100</xdr:colOff>
      <xdr:row>75</xdr:row>
      <xdr:rowOff>112290</xdr:rowOff>
    </xdr:to>
    <xdr:sp macro="" textlink="">
      <xdr:nvSpPr>
        <xdr:cNvPr id="660" name="楕円 659"/>
        <xdr:cNvSpPr/>
      </xdr:nvSpPr>
      <xdr:spPr>
        <a:xfrm>
          <a:off x="13652500" y="128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128817</xdr:rowOff>
    </xdr:from>
    <xdr:ext cx="534377" cy="259045"/>
    <xdr:sp macro="" textlink="">
      <xdr:nvSpPr>
        <xdr:cNvPr id="661" name="テキスト ボックス 660"/>
        <xdr:cNvSpPr txBox="1"/>
      </xdr:nvSpPr>
      <xdr:spPr>
        <a:xfrm>
          <a:off x="13436111" y="126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134020</xdr:rowOff>
    </xdr:from>
    <xdr:to>
      <xdr:col>67</xdr:col>
      <xdr:colOff>101600</xdr:colOff>
      <xdr:row>75</xdr:row>
      <xdr:rowOff>64170</xdr:rowOff>
    </xdr:to>
    <xdr:sp macro="" textlink="">
      <xdr:nvSpPr>
        <xdr:cNvPr id="662" name="楕円 661"/>
        <xdr:cNvSpPr/>
      </xdr:nvSpPr>
      <xdr:spPr>
        <a:xfrm>
          <a:off x="12763500" y="128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80697</xdr:rowOff>
    </xdr:from>
    <xdr:ext cx="534377" cy="259045"/>
    <xdr:sp macro="" textlink="">
      <xdr:nvSpPr>
        <xdr:cNvPr id="663" name="テキスト ボックス 662"/>
        <xdr:cNvSpPr txBox="1"/>
      </xdr:nvSpPr>
      <xdr:spPr>
        <a:xfrm>
          <a:off x="12547111" y="125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168145</xdr:rowOff>
    </xdr:from>
    <xdr:to>
      <xdr:col>85</xdr:col>
      <xdr:colOff>127000</xdr:colOff>
      <xdr:row>98</xdr:row>
      <xdr:rowOff>100349</xdr:rowOff>
    </xdr:to>
    <xdr:cxnSp macro="">
      <xdr:nvCxnSpPr>
        <xdr:cNvPr id="694" name="直線コネクタ 693"/>
        <xdr:cNvCxnSpPr/>
      </xdr:nvCxnSpPr>
      <xdr:spPr>
        <a:xfrm>
          <a:off x="15481300" y="16798795"/>
          <a:ext cx="8382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116089</xdr:rowOff>
    </xdr:from>
    <xdr:to>
      <xdr:col>81</xdr:col>
      <xdr:colOff>50800</xdr:colOff>
      <xdr:row>97</xdr:row>
      <xdr:rowOff>168145</xdr:rowOff>
    </xdr:to>
    <xdr:cxnSp macro="">
      <xdr:nvCxnSpPr>
        <xdr:cNvPr id="697" name="直線コネクタ 696"/>
        <xdr:cNvCxnSpPr/>
      </xdr:nvCxnSpPr>
      <xdr:spPr>
        <a:xfrm>
          <a:off x="14592300" y="16746739"/>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116089</xdr:rowOff>
    </xdr:from>
    <xdr:to>
      <xdr:col>76</xdr:col>
      <xdr:colOff>114300</xdr:colOff>
      <xdr:row>99</xdr:row>
      <xdr:rowOff>89343</xdr:rowOff>
    </xdr:to>
    <xdr:cxnSp macro="">
      <xdr:nvCxnSpPr>
        <xdr:cNvPr id="700" name="直線コネクタ 699"/>
        <xdr:cNvCxnSpPr/>
      </xdr:nvCxnSpPr>
      <xdr:spPr>
        <a:xfrm flipV="1">
          <a:off x="13703300" y="16746739"/>
          <a:ext cx="889000" cy="3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30494</xdr:rowOff>
    </xdr:from>
    <xdr:to>
      <xdr:col>71</xdr:col>
      <xdr:colOff>177800</xdr:colOff>
      <xdr:row>99</xdr:row>
      <xdr:rowOff>89343</xdr:rowOff>
    </xdr:to>
    <xdr:cxnSp macro="">
      <xdr:nvCxnSpPr>
        <xdr:cNvPr id="703" name="直線コネクタ 702"/>
        <xdr:cNvCxnSpPr/>
      </xdr:nvCxnSpPr>
      <xdr:spPr>
        <a:xfrm>
          <a:off x="12814300" y="17004044"/>
          <a:ext cx="889000" cy="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49549</xdr:rowOff>
    </xdr:from>
    <xdr:to>
      <xdr:col>85</xdr:col>
      <xdr:colOff>177800</xdr:colOff>
      <xdr:row>98</xdr:row>
      <xdr:rowOff>151149</xdr:rowOff>
    </xdr:to>
    <xdr:sp macro="" textlink="">
      <xdr:nvSpPr>
        <xdr:cNvPr id="713" name="楕円 712"/>
        <xdr:cNvSpPr/>
      </xdr:nvSpPr>
      <xdr:spPr>
        <a:xfrm>
          <a:off x="16268700" y="168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135926</xdr:rowOff>
    </xdr:from>
    <xdr:ext cx="469744" cy="259045"/>
    <xdr:sp macro="" textlink="">
      <xdr:nvSpPr>
        <xdr:cNvPr id="714" name="積立金該当値テキスト"/>
        <xdr:cNvSpPr txBox="1"/>
      </xdr:nvSpPr>
      <xdr:spPr>
        <a:xfrm>
          <a:off x="16370300" y="1676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117345</xdr:rowOff>
    </xdr:from>
    <xdr:to>
      <xdr:col>81</xdr:col>
      <xdr:colOff>101600</xdr:colOff>
      <xdr:row>98</xdr:row>
      <xdr:rowOff>47495</xdr:rowOff>
    </xdr:to>
    <xdr:sp macro="" textlink="">
      <xdr:nvSpPr>
        <xdr:cNvPr id="715" name="楕円 714"/>
        <xdr:cNvSpPr/>
      </xdr:nvSpPr>
      <xdr:spPr>
        <a:xfrm>
          <a:off x="15430500" y="167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38622</xdr:rowOff>
    </xdr:from>
    <xdr:ext cx="469744" cy="259045"/>
    <xdr:sp macro="" textlink="">
      <xdr:nvSpPr>
        <xdr:cNvPr id="716" name="テキスト ボックス 715"/>
        <xdr:cNvSpPr txBox="1"/>
      </xdr:nvSpPr>
      <xdr:spPr>
        <a:xfrm>
          <a:off x="15246428" y="1684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65289</xdr:rowOff>
    </xdr:from>
    <xdr:to>
      <xdr:col>76</xdr:col>
      <xdr:colOff>165100</xdr:colOff>
      <xdr:row>97</xdr:row>
      <xdr:rowOff>166889</xdr:rowOff>
    </xdr:to>
    <xdr:sp macro="" textlink="">
      <xdr:nvSpPr>
        <xdr:cNvPr id="717" name="楕円 716"/>
        <xdr:cNvSpPr/>
      </xdr:nvSpPr>
      <xdr:spPr>
        <a:xfrm>
          <a:off x="14541500" y="166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158016</xdr:rowOff>
    </xdr:from>
    <xdr:ext cx="469744" cy="259045"/>
    <xdr:sp macro="" textlink="">
      <xdr:nvSpPr>
        <xdr:cNvPr id="718" name="テキスト ボックス 717"/>
        <xdr:cNvSpPr txBox="1"/>
      </xdr:nvSpPr>
      <xdr:spPr>
        <a:xfrm>
          <a:off x="14357428" y="1678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38543</xdr:rowOff>
    </xdr:from>
    <xdr:to>
      <xdr:col>72</xdr:col>
      <xdr:colOff>38100</xdr:colOff>
      <xdr:row>99</xdr:row>
      <xdr:rowOff>140143</xdr:rowOff>
    </xdr:to>
    <xdr:sp macro="" textlink="">
      <xdr:nvSpPr>
        <xdr:cNvPr id="719" name="楕円 718"/>
        <xdr:cNvSpPr/>
      </xdr:nvSpPr>
      <xdr:spPr>
        <a:xfrm>
          <a:off x="13652500" y="170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131270</xdr:rowOff>
    </xdr:from>
    <xdr:ext cx="378565" cy="259045"/>
    <xdr:sp macro="" textlink="">
      <xdr:nvSpPr>
        <xdr:cNvPr id="720" name="テキスト ボックス 719"/>
        <xdr:cNvSpPr txBox="1"/>
      </xdr:nvSpPr>
      <xdr:spPr>
        <a:xfrm>
          <a:off x="13514017" y="1710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151144</xdr:rowOff>
    </xdr:from>
    <xdr:to>
      <xdr:col>67</xdr:col>
      <xdr:colOff>101600</xdr:colOff>
      <xdr:row>99</xdr:row>
      <xdr:rowOff>81294</xdr:rowOff>
    </xdr:to>
    <xdr:sp macro="" textlink="">
      <xdr:nvSpPr>
        <xdr:cNvPr id="721" name="楕円 720"/>
        <xdr:cNvSpPr/>
      </xdr:nvSpPr>
      <xdr:spPr>
        <a:xfrm>
          <a:off x="12763500" y="169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72421</xdr:rowOff>
    </xdr:from>
    <xdr:ext cx="469744" cy="259045"/>
    <xdr:sp macro="" textlink="">
      <xdr:nvSpPr>
        <xdr:cNvPr id="722" name="テキスト ボックス 721"/>
        <xdr:cNvSpPr txBox="1"/>
      </xdr:nvSpPr>
      <xdr:spPr>
        <a:xfrm>
          <a:off x="12579428" y="1704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33782</xdr:rowOff>
    </xdr:from>
    <xdr:to>
      <xdr:col>116</xdr:col>
      <xdr:colOff>62864</xdr:colOff>
      <xdr:row>39</xdr:row>
      <xdr:rowOff>44450</xdr:rowOff>
    </xdr:to>
    <xdr:cxnSp macro="">
      <xdr:nvCxnSpPr>
        <xdr:cNvPr id="746" name="直線コネクタ 745"/>
        <xdr:cNvCxnSpPr/>
      </xdr:nvCxnSpPr>
      <xdr:spPr>
        <a:xfrm flipV="1">
          <a:off x="22159595" y="5863082"/>
          <a:ext cx="1269" cy="8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151909</xdr:rowOff>
    </xdr:from>
    <xdr:ext cx="469744" cy="259045"/>
    <xdr:sp macro="" textlink="">
      <xdr:nvSpPr>
        <xdr:cNvPr id="749" name="投資及び出資金最大値テキスト"/>
        <xdr:cNvSpPr txBox="1"/>
      </xdr:nvSpPr>
      <xdr:spPr>
        <a:xfrm>
          <a:off x="22212300" y="56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33782</xdr:rowOff>
    </xdr:from>
    <xdr:to>
      <xdr:col>116</xdr:col>
      <xdr:colOff>152400</xdr:colOff>
      <xdr:row>34</xdr:row>
      <xdr:rowOff>33782</xdr:rowOff>
    </xdr:to>
    <xdr:cxnSp macro="">
      <xdr:nvCxnSpPr>
        <xdr:cNvPr id="750" name="直線コネクタ 749"/>
        <xdr:cNvCxnSpPr/>
      </xdr:nvCxnSpPr>
      <xdr:spPr>
        <a:xfrm>
          <a:off x="22072600" y="58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95504</xdr:rowOff>
    </xdr:from>
    <xdr:to>
      <xdr:col>116</xdr:col>
      <xdr:colOff>63500</xdr:colOff>
      <xdr:row>34</xdr:row>
      <xdr:rowOff>33782</xdr:rowOff>
    </xdr:to>
    <xdr:cxnSp macro="">
      <xdr:nvCxnSpPr>
        <xdr:cNvPr id="751" name="直線コネクタ 750"/>
        <xdr:cNvCxnSpPr/>
      </xdr:nvCxnSpPr>
      <xdr:spPr>
        <a:xfrm>
          <a:off x="21323300" y="575335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469744" cy="259045"/>
    <xdr:sp macro="" textlink="">
      <xdr:nvSpPr>
        <xdr:cNvPr id="752" name="投資及び出資金平均値テキスト"/>
        <xdr:cNvSpPr txBox="1"/>
      </xdr:nvSpPr>
      <xdr:spPr>
        <a:xfrm>
          <a:off x="22212300" y="64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99441</xdr:rowOff>
    </xdr:from>
    <xdr:to>
      <xdr:col>116</xdr:col>
      <xdr:colOff>114300</xdr:colOff>
      <xdr:row>38</xdr:row>
      <xdr:rowOff>29590</xdr:rowOff>
    </xdr:to>
    <xdr:sp macro="" textlink="">
      <xdr:nvSpPr>
        <xdr:cNvPr id="753" name="フローチャート: 判断 752"/>
        <xdr:cNvSpPr/>
      </xdr:nvSpPr>
      <xdr:spPr>
        <a:xfrm>
          <a:off x="22110700" y="64430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94234</xdr:rowOff>
    </xdr:from>
    <xdr:to>
      <xdr:col>111</xdr:col>
      <xdr:colOff>177800</xdr:colOff>
      <xdr:row>33</xdr:row>
      <xdr:rowOff>95504</xdr:rowOff>
    </xdr:to>
    <xdr:cxnSp macro="">
      <xdr:nvCxnSpPr>
        <xdr:cNvPr id="754" name="直線コネクタ 753"/>
        <xdr:cNvCxnSpPr/>
      </xdr:nvCxnSpPr>
      <xdr:spPr>
        <a:xfrm>
          <a:off x="20434300" y="5580634"/>
          <a:ext cx="889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90805</xdr:rowOff>
    </xdr:from>
    <xdr:to>
      <xdr:col>112</xdr:col>
      <xdr:colOff>38100</xdr:colOff>
      <xdr:row>38</xdr:row>
      <xdr:rowOff>20955</xdr:rowOff>
    </xdr:to>
    <xdr:sp macro="" textlink="">
      <xdr:nvSpPr>
        <xdr:cNvPr id="755" name="フローチャート: 判断 754"/>
        <xdr:cNvSpPr/>
      </xdr:nvSpPr>
      <xdr:spPr>
        <a:xfrm>
          <a:off x="2127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12082</xdr:rowOff>
    </xdr:from>
    <xdr:ext cx="469744" cy="259045"/>
    <xdr:sp macro="" textlink="">
      <xdr:nvSpPr>
        <xdr:cNvPr id="756" name="テキスト ボックス 755"/>
        <xdr:cNvSpPr txBox="1"/>
      </xdr:nvSpPr>
      <xdr:spPr>
        <a:xfrm>
          <a:off x="21088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35306</xdr:rowOff>
    </xdr:from>
    <xdr:to>
      <xdr:col>107</xdr:col>
      <xdr:colOff>50800</xdr:colOff>
      <xdr:row>32</xdr:row>
      <xdr:rowOff>94234</xdr:rowOff>
    </xdr:to>
    <xdr:cxnSp macro="">
      <xdr:nvCxnSpPr>
        <xdr:cNvPr id="757" name="直線コネクタ 756"/>
        <xdr:cNvCxnSpPr/>
      </xdr:nvCxnSpPr>
      <xdr:spPr>
        <a:xfrm>
          <a:off x="19545300" y="5521706"/>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92456</xdr:rowOff>
    </xdr:from>
    <xdr:to>
      <xdr:col>107</xdr:col>
      <xdr:colOff>101600</xdr:colOff>
      <xdr:row>38</xdr:row>
      <xdr:rowOff>22606</xdr:rowOff>
    </xdr:to>
    <xdr:sp macro="" textlink="">
      <xdr:nvSpPr>
        <xdr:cNvPr id="758" name="フローチャート: 判断 757"/>
        <xdr:cNvSpPr/>
      </xdr:nvSpPr>
      <xdr:spPr>
        <a:xfrm>
          <a:off x="20383500" y="64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13733</xdr:rowOff>
    </xdr:from>
    <xdr:ext cx="469744" cy="259045"/>
    <xdr:sp macro="" textlink="">
      <xdr:nvSpPr>
        <xdr:cNvPr id="759" name="テキスト ボックス 758"/>
        <xdr:cNvSpPr txBox="1"/>
      </xdr:nvSpPr>
      <xdr:spPr>
        <a:xfrm>
          <a:off x="20199428" y="65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134874</xdr:rowOff>
    </xdr:from>
    <xdr:to>
      <xdr:col>102</xdr:col>
      <xdr:colOff>114300</xdr:colOff>
      <xdr:row>32</xdr:row>
      <xdr:rowOff>35306</xdr:rowOff>
    </xdr:to>
    <xdr:cxnSp macro="">
      <xdr:nvCxnSpPr>
        <xdr:cNvPr id="760" name="直線コネクタ 759"/>
        <xdr:cNvCxnSpPr/>
      </xdr:nvCxnSpPr>
      <xdr:spPr>
        <a:xfrm>
          <a:off x="18656300" y="5449824"/>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92837</xdr:rowOff>
    </xdr:from>
    <xdr:to>
      <xdr:col>102</xdr:col>
      <xdr:colOff>165100</xdr:colOff>
      <xdr:row>38</xdr:row>
      <xdr:rowOff>22987</xdr:rowOff>
    </xdr:to>
    <xdr:sp macro="" textlink="">
      <xdr:nvSpPr>
        <xdr:cNvPr id="761" name="フローチャート: 判断 760"/>
        <xdr:cNvSpPr/>
      </xdr:nvSpPr>
      <xdr:spPr>
        <a:xfrm>
          <a:off x="19494500" y="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14114</xdr:rowOff>
    </xdr:from>
    <xdr:ext cx="469744" cy="259045"/>
    <xdr:sp macro="" textlink="">
      <xdr:nvSpPr>
        <xdr:cNvPr id="762" name="テキスト ボックス 761"/>
        <xdr:cNvSpPr txBox="1"/>
      </xdr:nvSpPr>
      <xdr:spPr>
        <a:xfrm>
          <a:off x="19310428"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76073</xdr:rowOff>
    </xdr:from>
    <xdr:to>
      <xdr:col>98</xdr:col>
      <xdr:colOff>38100</xdr:colOff>
      <xdr:row>38</xdr:row>
      <xdr:rowOff>6223</xdr:rowOff>
    </xdr:to>
    <xdr:sp macro="" textlink="">
      <xdr:nvSpPr>
        <xdr:cNvPr id="763" name="フローチャート: 判断 762"/>
        <xdr:cNvSpPr/>
      </xdr:nvSpPr>
      <xdr:spPr>
        <a:xfrm>
          <a:off x="186055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168800</xdr:rowOff>
    </xdr:from>
    <xdr:ext cx="469744" cy="259045"/>
    <xdr:sp macro="" textlink="">
      <xdr:nvSpPr>
        <xdr:cNvPr id="764" name="テキスト ボックス 763"/>
        <xdr:cNvSpPr txBox="1"/>
      </xdr:nvSpPr>
      <xdr:spPr>
        <a:xfrm>
          <a:off x="18421428" y="65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154432</xdr:rowOff>
    </xdr:from>
    <xdr:to>
      <xdr:col>116</xdr:col>
      <xdr:colOff>114300</xdr:colOff>
      <xdr:row>34</xdr:row>
      <xdr:rowOff>84582</xdr:rowOff>
    </xdr:to>
    <xdr:sp macro="" textlink="">
      <xdr:nvSpPr>
        <xdr:cNvPr id="770" name="楕円 769"/>
        <xdr:cNvSpPr/>
      </xdr:nvSpPr>
      <xdr:spPr>
        <a:xfrm>
          <a:off x="22110700" y="58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107459</xdr:rowOff>
    </xdr:from>
    <xdr:ext cx="469744" cy="259045"/>
    <xdr:sp macro="" textlink="">
      <xdr:nvSpPr>
        <xdr:cNvPr id="771" name="投資及び出資金該当値テキスト"/>
        <xdr:cNvSpPr txBox="1"/>
      </xdr:nvSpPr>
      <xdr:spPr>
        <a:xfrm>
          <a:off x="22212300" y="576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44704</xdr:rowOff>
    </xdr:from>
    <xdr:to>
      <xdr:col>112</xdr:col>
      <xdr:colOff>38100</xdr:colOff>
      <xdr:row>33</xdr:row>
      <xdr:rowOff>146304</xdr:rowOff>
    </xdr:to>
    <xdr:sp macro="" textlink="">
      <xdr:nvSpPr>
        <xdr:cNvPr id="772" name="楕円 771"/>
        <xdr:cNvSpPr/>
      </xdr:nvSpPr>
      <xdr:spPr>
        <a:xfrm>
          <a:off x="21272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162831</xdr:rowOff>
    </xdr:from>
    <xdr:ext cx="469744" cy="259045"/>
    <xdr:sp macro="" textlink="">
      <xdr:nvSpPr>
        <xdr:cNvPr id="773" name="テキスト ボックス 772"/>
        <xdr:cNvSpPr txBox="1"/>
      </xdr:nvSpPr>
      <xdr:spPr>
        <a:xfrm>
          <a:off x="21088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43434</xdr:rowOff>
    </xdr:from>
    <xdr:to>
      <xdr:col>107</xdr:col>
      <xdr:colOff>101600</xdr:colOff>
      <xdr:row>32</xdr:row>
      <xdr:rowOff>145034</xdr:rowOff>
    </xdr:to>
    <xdr:sp macro="" textlink="">
      <xdr:nvSpPr>
        <xdr:cNvPr id="774" name="楕円 773"/>
        <xdr:cNvSpPr/>
      </xdr:nvSpPr>
      <xdr:spPr>
        <a:xfrm>
          <a:off x="20383500" y="55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161561</xdr:rowOff>
    </xdr:from>
    <xdr:ext cx="469744" cy="259045"/>
    <xdr:sp macro="" textlink="">
      <xdr:nvSpPr>
        <xdr:cNvPr id="775" name="テキスト ボックス 774"/>
        <xdr:cNvSpPr txBox="1"/>
      </xdr:nvSpPr>
      <xdr:spPr>
        <a:xfrm>
          <a:off x="20199428" y="53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155956</xdr:rowOff>
    </xdr:from>
    <xdr:to>
      <xdr:col>102</xdr:col>
      <xdr:colOff>165100</xdr:colOff>
      <xdr:row>32</xdr:row>
      <xdr:rowOff>86106</xdr:rowOff>
    </xdr:to>
    <xdr:sp macro="" textlink="">
      <xdr:nvSpPr>
        <xdr:cNvPr id="776" name="楕円 775"/>
        <xdr:cNvSpPr/>
      </xdr:nvSpPr>
      <xdr:spPr>
        <a:xfrm>
          <a:off x="19494500" y="54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102633</xdr:rowOff>
    </xdr:from>
    <xdr:ext cx="469744" cy="259045"/>
    <xdr:sp macro="" textlink="">
      <xdr:nvSpPr>
        <xdr:cNvPr id="777" name="テキスト ボックス 776"/>
        <xdr:cNvSpPr txBox="1"/>
      </xdr:nvSpPr>
      <xdr:spPr>
        <a:xfrm>
          <a:off x="19310428" y="524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84074</xdr:rowOff>
    </xdr:from>
    <xdr:to>
      <xdr:col>98</xdr:col>
      <xdr:colOff>38100</xdr:colOff>
      <xdr:row>32</xdr:row>
      <xdr:rowOff>14224</xdr:rowOff>
    </xdr:to>
    <xdr:sp macro="" textlink="">
      <xdr:nvSpPr>
        <xdr:cNvPr id="778" name="楕円 777"/>
        <xdr:cNvSpPr/>
      </xdr:nvSpPr>
      <xdr:spPr>
        <a:xfrm>
          <a:off x="18605500" y="53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30751</xdr:rowOff>
    </xdr:from>
    <xdr:ext cx="534377" cy="259045"/>
    <xdr:sp macro="" textlink="">
      <xdr:nvSpPr>
        <xdr:cNvPr id="779" name="テキスト ボックス 778"/>
        <xdr:cNvSpPr txBox="1"/>
      </xdr:nvSpPr>
      <xdr:spPr>
        <a:xfrm>
          <a:off x="18389111" y="51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9017</xdr:rowOff>
    </xdr:from>
    <xdr:to>
      <xdr:col>116</xdr:col>
      <xdr:colOff>63500</xdr:colOff>
      <xdr:row>59</xdr:row>
      <xdr:rowOff>33706</xdr:rowOff>
    </xdr:to>
    <xdr:cxnSp macro="">
      <xdr:nvCxnSpPr>
        <xdr:cNvPr id="808" name="直線コネクタ 807"/>
        <xdr:cNvCxnSpPr/>
      </xdr:nvCxnSpPr>
      <xdr:spPr>
        <a:xfrm>
          <a:off x="21323300" y="10124567"/>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9017</xdr:rowOff>
    </xdr:from>
    <xdr:to>
      <xdr:col>111</xdr:col>
      <xdr:colOff>177800</xdr:colOff>
      <xdr:row>59</xdr:row>
      <xdr:rowOff>15322</xdr:rowOff>
    </xdr:to>
    <xdr:cxnSp macro="">
      <xdr:nvCxnSpPr>
        <xdr:cNvPr id="811" name="直線コネクタ 810"/>
        <xdr:cNvCxnSpPr/>
      </xdr:nvCxnSpPr>
      <xdr:spPr>
        <a:xfrm flipV="1">
          <a:off x="20434300" y="10124567"/>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2635</xdr:rowOff>
    </xdr:from>
    <xdr:to>
      <xdr:col>107</xdr:col>
      <xdr:colOff>50800</xdr:colOff>
      <xdr:row>59</xdr:row>
      <xdr:rowOff>15322</xdr:rowOff>
    </xdr:to>
    <xdr:cxnSp macro="">
      <xdr:nvCxnSpPr>
        <xdr:cNvPr id="814" name="直線コネクタ 813"/>
        <xdr:cNvCxnSpPr/>
      </xdr:nvCxnSpPr>
      <xdr:spPr>
        <a:xfrm>
          <a:off x="19545300" y="1011818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157931</xdr:rowOff>
    </xdr:from>
    <xdr:to>
      <xdr:col>102</xdr:col>
      <xdr:colOff>114300</xdr:colOff>
      <xdr:row>59</xdr:row>
      <xdr:rowOff>2635</xdr:rowOff>
    </xdr:to>
    <xdr:cxnSp macro="">
      <xdr:nvCxnSpPr>
        <xdr:cNvPr id="817" name="直線コネクタ 816"/>
        <xdr:cNvCxnSpPr/>
      </xdr:nvCxnSpPr>
      <xdr:spPr>
        <a:xfrm>
          <a:off x="18656300" y="10102031"/>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154356</xdr:rowOff>
    </xdr:from>
    <xdr:to>
      <xdr:col>116</xdr:col>
      <xdr:colOff>114300</xdr:colOff>
      <xdr:row>59</xdr:row>
      <xdr:rowOff>84506</xdr:rowOff>
    </xdr:to>
    <xdr:sp macro="" textlink="">
      <xdr:nvSpPr>
        <xdr:cNvPr id="827" name="楕円 826"/>
        <xdr:cNvSpPr/>
      </xdr:nvSpPr>
      <xdr:spPr>
        <a:xfrm>
          <a:off x="221107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69283</xdr:rowOff>
    </xdr:from>
    <xdr:ext cx="378565" cy="259045"/>
    <xdr:sp macro="" textlink="">
      <xdr:nvSpPr>
        <xdr:cNvPr id="828" name="貸付金該当値テキスト"/>
        <xdr:cNvSpPr txBox="1"/>
      </xdr:nvSpPr>
      <xdr:spPr>
        <a:xfrm>
          <a:off x="22212300" y="100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129667</xdr:rowOff>
    </xdr:from>
    <xdr:to>
      <xdr:col>112</xdr:col>
      <xdr:colOff>38100</xdr:colOff>
      <xdr:row>59</xdr:row>
      <xdr:rowOff>59817</xdr:rowOff>
    </xdr:to>
    <xdr:sp macro="" textlink="">
      <xdr:nvSpPr>
        <xdr:cNvPr id="829" name="楕円 828"/>
        <xdr:cNvSpPr/>
      </xdr:nvSpPr>
      <xdr:spPr>
        <a:xfrm>
          <a:off x="21272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50944</xdr:rowOff>
    </xdr:from>
    <xdr:ext cx="469744" cy="259045"/>
    <xdr:sp macro="" textlink="">
      <xdr:nvSpPr>
        <xdr:cNvPr id="830" name="テキスト ボックス 829"/>
        <xdr:cNvSpPr txBox="1"/>
      </xdr:nvSpPr>
      <xdr:spPr>
        <a:xfrm>
          <a:off x="21088428" y="1016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135972</xdr:rowOff>
    </xdr:from>
    <xdr:to>
      <xdr:col>107</xdr:col>
      <xdr:colOff>101600</xdr:colOff>
      <xdr:row>59</xdr:row>
      <xdr:rowOff>66122</xdr:rowOff>
    </xdr:to>
    <xdr:sp macro="" textlink="">
      <xdr:nvSpPr>
        <xdr:cNvPr id="831" name="楕円 830"/>
        <xdr:cNvSpPr/>
      </xdr:nvSpPr>
      <xdr:spPr>
        <a:xfrm>
          <a:off x="20383500" y="100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57249</xdr:rowOff>
    </xdr:from>
    <xdr:ext cx="469744" cy="259045"/>
    <xdr:sp macro="" textlink="">
      <xdr:nvSpPr>
        <xdr:cNvPr id="832" name="テキスト ボックス 831"/>
        <xdr:cNvSpPr txBox="1"/>
      </xdr:nvSpPr>
      <xdr:spPr>
        <a:xfrm>
          <a:off x="20199428" y="10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123285</xdr:rowOff>
    </xdr:from>
    <xdr:to>
      <xdr:col>102</xdr:col>
      <xdr:colOff>165100</xdr:colOff>
      <xdr:row>59</xdr:row>
      <xdr:rowOff>53435</xdr:rowOff>
    </xdr:to>
    <xdr:sp macro="" textlink="">
      <xdr:nvSpPr>
        <xdr:cNvPr id="833" name="楕円 832"/>
        <xdr:cNvSpPr/>
      </xdr:nvSpPr>
      <xdr:spPr>
        <a:xfrm>
          <a:off x="19494500" y="10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44562</xdr:rowOff>
    </xdr:from>
    <xdr:ext cx="469744" cy="259045"/>
    <xdr:sp macro="" textlink="">
      <xdr:nvSpPr>
        <xdr:cNvPr id="834" name="テキスト ボックス 833"/>
        <xdr:cNvSpPr txBox="1"/>
      </xdr:nvSpPr>
      <xdr:spPr>
        <a:xfrm>
          <a:off x="19310428" y="101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107131</xdr:rowOff>
    </xdr:from>
    <xdr:to>
      <xdr:col>98</xdr:col>
      <xdr:colOff>38100</xdr:colOff>
      <xdr:row>59</xdr:row>
      <xdr:rowOff>37281</xdr:rowOff>
    </xdr:to>
    <xdr:sp macro="" textlink="">
      <xdr:nvSpPr>
        <xdr:cNvPr id="835" name="楕円 834"/>
        <xdr:cNvSpPr/>
      </xdr:nvSpPr>
      <xdr:spPr>
        <a:xfrm>
          <a:off x="18605500" y="100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28408</xdr:rowOff>
    </xdr:from>
    <xdr:ext cx="469744" cy="259045"/>
    <xdr:sp macro="" textlink="">
      <xdr:nvSpPr>
        <xdr:cNvPr id="836" name="テキスト ボックス 835"/>
        <xdr:cNvSpPr txBox="1"/>
      </xdr:nvSpPr>
      <xdr:spPr>
        <a:xfrm>
          <a:off x="18421428" y="1014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36068</xdr:rowOff>
    </xdr:from>
    <xdr:to>
      <xdr:col>116</xdr:col>
      <xdr:colOff>63500</xdr:colOff>
      <xdr:row>75</xdr:row>
      <xdr:rowOff>107200</xdr:rowOff>
    </xdr:to>
    <xdr:cxnSp macro="">
      <xdr:nvCxnSpPr>
        <xdr:cNvPr id="866" name="直線コネクタ 865"/>
        <xdr:cNvCxnSpPr/>
      </xdr:nvCxnSpPr>
      <xdr:spPr>
        <a:xfrm flipV="1">
          <a:off x="21323300" y="12894818"/>
          <a:ext cx="8382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107200</xdr:rowOff>
    </xdr:from>
    <xdr:to>
      <xdr:col>111</xdr:col>
      <xdr:colOff>177800</xdr:colOff>
      <xdr:row>75</xdr:row>
      <xdr:rowOff>107734</xdr:rowOff>
    </xdr:to>
    <xdr:cxnSp macro="">
      <xdr:nvCxnSpPr>
        <xdr:cNvPr id="869" name="直線コネクタ 868"/>
        <xdr:cNvCxnSpPr/>
      </xdr:nvCxnSpPr>
      <xdr:spPr>
        <a:xfrm flipV="1">
          <a:off x="20434300" y="1296595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107734</xdr:rowOff>
    </xdr:from>
    <xdr:to>
      <xdr:col>107</xdr:col>
      <xdr:colOff>50800</xdr:colOff>
      <xdr:row>75</xdr:row>
      <xdr:rowOff>152769</xdr:rowOff>
    </xdr:to>
    <xdr:cxnSp macro="">
      <xdr:nvCxnSpPr>
        <xdr:cNvPr id="872" name="直線コネクタ 871"/>
        <xdr:cNvCxnSpPr/>
      </xdr:nvCxnSpPr>
      <xdr:spPr>
        <a:xfrm flipV="1">
          <a:off x="19545300" y="12966484"/>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152769</xdr:rowOff>
    </xdr:from>
    <xdr:to>
      <xdr:col>102</xdr:col>
      <xdr:colOff>114300</xdr:colOff>
      <xdr:row>76</xdr:row>
      <xdr:rowOff>50851</xdr:rowOff>
    </xdr:to>
    <xdr:cxnSp macro="">
      <xdr:nvCxnSpPr>
        <xdr:cNvPr id="875" name="直線コネクタ 874"/>
        <xdr:cNvCxnSpPr/>
      </xdr:nvCxnSpPr>
      <xdr:spPr>
        <a:xfrm flipV="1">
          <a:off x="18656300" y="13011519"/>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156718</xdr:rowOff>
    </xdr:from>
    <xdr:to>
      <xdr:col>116</xdr:col>
      <xdr:colOff>114300</xdr:colOff>
      <xdr:row>75</xdr:row>
      <xdr:rowOff>86868</xdr:rowOff>
    </xdr:to>
    <xdr:sp macro="" textlink="">
      <xdr:nvSpPr>
        <xdr:cNvPr id="885" name="楕円 884"/>
        <xdr:cNvSpPr/>
      </xdr:nvSpPr>
      <xdr:spPr>
        <a:xfrm>
          <a:off x="22110700" y="128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135145</xdr:rowOff>
    </xdr:from>
    <xdr:ext cx="534377" cy="259045"/>
    <xdr:sp macro="" textlink="">
      <xdr:nvSpPr>
        <xdr:cNvPr id="886" name="繰出金該当値テキスト"/>
        <xdr:cNvSpPr txBox="1"/>
      </xdr:nvSpPr>
      <xdr:spPr>
        <a:xfrm>
          <a:off x="22212300" y="128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56400</xdr:rowOff>
    </xdr:from>
    <xdr:to>
      <xdr:col>112</xdr:col>
      <xdr:colOff>38100</xdr:colOff>
      <xdr:row>75</xdr:row>
      <xdr:rowOff>158000</xdr:rowOff>
    </xdr:to>
    <xdr:sp macro="" textlink="">
      <xdr:nvSpPr>
        <xdr:cNvPr id="887" name="楕円 886"/>
        <xdr:cNvSpPr/>
      </xdr:nvSpPr>
      <xdr:spPr>
        <a:xfrm>
          <a:off x="21272500" y="12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149128</xdr:rowOff>
    </xdr:from>
    <xdr:ext cx="534377" cy="259045"/>
    <xdr:sp macro="" textlink="">
      <xdr:nvSpPr>
        <xdr:cNvPr id="888" name="テキスト ボックス 887"/>
        <xdr:cNvSpPr txBox="1"/>
      </xdr:nvSpPr>
      <xdr:spPr>
        <a:xfrm>
          <a:off x="21056111" y="130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56934</xdr:rowOff>
    </xdr:from>
    <xdr:to>
      <xdr:col>107</xdr:col>
      <xdr:colOff>101600</xdr:colOff>
      <xdr:row>75</xdr:row>
      <xdr:rowOff>158533</xdr:rowOff>
    </xdr:to>
    <xdr:sp macro="" textlink="">
      <xdr:nvSpPr>
        <xdr:cNvPr id="889" name="楕円 888"/>
        <xdr:cNvSpPr/>
      </xdr:nvSpPr>
      <xdr:spPr>
        <a:xfrm>
          <a:off x="20383500" y="12915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149662</xdr:rowOff>
    </xdr:from>
    <xdr:ext cx="534377" cy="259045"/>
    <xdr:sp macro="" textlink="">
      <xdr:nvSpPr>
        <xdr:cNvPr id="890" name="テキスト ボックス 889"/>
        <xdr:cNvSpPr txBox="1"/>
      </xdr:nvSpPr>
      <xdr:spPr>
        <a:xfrm>
          <a:off x="20167111" y="130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101968</xdr:rowOff>
    </xdr:from>
    <xdr:to>
      <xdr:col>102</xdr:col>
      <xdr:colOff>165100</xdr:colOff>
      <xdr:row>76</xdr:row>
      <xdr:rowOff>32119</xdr:rowOff>
    </xdr:to>
    <xdr:sp macro="" textlink="">
      <xdr:nvSpPr>
        <xdr:cNvPr id="891" name="楕円 890"/>
        <xdr:cNvSpPr/>
      </xdr:nvSpPr>
      <xdr:spPr>
        <a:xfrm>
          <a:off x="19494500" y="12960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23246</xdr:rowOff>
    </xdr:from>
    <xdr:ext cx="534377" cy="259045"/>
    <xdr:sp macro="" textlink="">
      <xdr:nvSpPr>
        <xdr:cNvPr id="892" name="テキスト ボックス 891"/>
        <xdr:cNvSpPr txBox="1"/>
      </xdr:nvSpPr>
      <xdr:spPr>
        <a:xfrm>
          <a:off x="19278111" y="130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xdr:rowOff>
    </xdr:from>
    <xdr:to>
      <xdr:col>98</xdr:col>
      <xdr:colOff>38100</xdr:colOff>
      <xdr:row>76</xdr:row>
      <xdr:rowOff>101651</xdr:rowOff>
    </xdr:to>
    <xdr:sp macro="" textlink="">
      <xdr:nvSpPr>
        <xdr:cNvPr id="893" name="楕円 892"/>
        <xdr:cNvSpPr/>
      </xdr:nvSpPr>
      <xdr:spPr>
        <a:xfrm>
          <a:off x="18605500" y="13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92778</xdr:rowOff>
    </xdr:from>
    <xdr:ext cx="534377" cy="259045"/>
    <xdr:sp macro="" textlink="">
      <xdr:nvSpPr>
        <xdr:cNvPr id="894" name="テキスト ボックス 893"/>
        <xdr:cNvSpPr txBox="1"/>
      </xdr:nvSpPr>
      <xdr:spPr>
        <a:xfrm>
          <a:off x="18389111" y="131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434,548</a:t>
          </a:r>
          <a:r>
            <a:rPr kumimoji="1" lang="ja-JP" altLang="en-US" sz="1300">
              <a:latin typeface="ＭＳ Ｐゴシック" panose="020B0600070205080204" pitchFamily="50" charset="-128"/>
              <a:ea typeface="ＭＳ Ｐゴシック" panose="020B0600070205080204" pitchFamily="50" charset="-128"/>
            </a:rPr>
            <a:t>円となっており、人件費、投資及び出資金などで類似団体の平均を上回る一方、扶助費、補助費等などで下回っている。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類似団体平均を上回っているもののうち、人件費については住民一人当たり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66,410</a:t>
          </a:r>
          <a:r>
            <a:rPr kumimoji="1" lang="ja-JP" altLang="en-US" sz="1300">
              <a:latin typeface="ＭＳ Ｐゴシック" panose="020B0600070205080204" pitchFamily="50" charset="-128"/>
              <a:ea typeface="ＭＳ Ｐゴシック" panose="020B0600070205080204" pitchFamily="50" charset="-128"/>
            </a:rPr>
            <a:t>円となっており、給料表や昇格制度の見直しによる給与水準の適正化に努めている。投資及び出資金については住民一人当たり</a:t>
          </a:r>
          <a:r>
            <a:rPr kumimoji="1" lang="en-US" altLang="ja-JP" sz="1300">
              <a:latin typeface="ＭＳ Ｐゴシック" panose="020B0600070205080204" pitchFamily="50" charset="-128"/>
              <a:ea typeface="ＭＳ Ｐゴシック" panose="020B0600070205080204" pitchFamily="50" charset="-128"/>
            </a:rPr>
            <a:t>6,834</a:t>
          </a:r>
          <a:r>
            <a:rPr kumimoji="1" lang="ja-JP" altLang="en-US" sz="1300">
              <a:latin typeface="ＭＳ Ｐゴシック" panose="020B0600070205080204" pitchFamily="50" charset="-128"/>
              <a:ea typeface="ＭＳ Ｐゴシック" panose="020B0600070205080204" pitchFamily="50" charset="-128"/>
            </a:rPr>
            <a:t>円となっており、水道事業、下水道事業の投資的経費に係る繰出について、一部を出資金として負担しているのが主な要因である。</a:t>
          </a: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129,589</a:t>
          </a:r>
          <a:r>
            <a:rPr kumimoji="1" lang="ja-JP" altLang="en-US" sz="1300">
              <a:latin typeface="ＭＳ Ｐゴシック" panose="020B0600070205080204" pitchFamily="50" charset="-128"/>
              <a:ea typeface="ＭＳ Ｐゴシック" panose="020B0600070205080204" pitchFamily="50" charset="-128"/>
            </a:rPr>
            <a:t>円、補助費等については住民一人当たり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27,807</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を下回っている。扶助費については、非課税世帯への臨時特別給付金のほか、障害者福祉施設や私立保育所の施設型給付等の社会保障関係経費により増となっており、今後も増加傾向が続くと見込まれる。一方、補助費等については、国・県への還付金や物価高騰対策等の減により、前年度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525,884
512,819
534.56
238,253,754
228,521,943
5,357,090
125,835,112
182,499,773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106934</xdr:rowOff>
    </xdr:from>
    <xdr:to>
      <xdr:col>24</xdr:col>
      <xdr:colOff>63500</xdr:colOff>
      <xdr:row>35</xdr:row>
      <xdr:rowOff>112268</xdr:rowOff>
    </xdr:to>
    <xdr:cxnSp macro="">
      <xdr:nvCxnSpPr>
        <xdr:cNvPr id="61" name="直線コネクタ 60"/>
        <xdr:cNvCxnSpPr/>
      </xdr:nvCxnSpPr>
      <xdr:spPr>
        <a:xfrm flipV="1">
          <a:off x="3797300" y="610768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112268</xdr:rowOff>
    </xdr:from>
    <xdr:to>
      <xdr:col>19</xdr:col>
      <xdr:colOff>177800</xdr:colOff>
      <xdr:row>35</xdr:row>
      <xdr:rowOff>118364</xdr:rowOff>
    </xdr:to>
    <xdr:cxnSp macro="">
      <xdr:nvCxnSpPr>
        <xdr:cNvPr id="64" name="直線コネクタ 63"/>
        <xdr:cNvCxnSpPr/>
      </xdr:nvCxnSpPr>
      <xdr:spPr>
        <a:xfrm flipV="1">
          <a:off x="2908300" y="611301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100838</xdr:rowOff>
    </xdr:from>
    <xdr:to>
      <xdr:col>15</xdr:col>
      <xdr:colOff>50800</xdr:colOff>
      <xdr:row>35</xdr:row>
      <xdr:rowOff>118364</xdr:rowOff>
    </xdr:to>
    <xdr:cxnSp macro="">
      <xdr:nvCxnSpPr>
        <xdr:cNvPr id="67" name="直線コネクタ 66"/>
        <xdr:cNvCxnSpPr/>
      </xdr:nvCxnSpPr>
      <xdr:spPr>
        <a:xfrm>
          <a:off x="2019300" y="610158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81788</xdr:rowOff>
    </xdr:from>
    <xdr:to>
      <xdr:col>10</xdr:col>
      <xdr:colOff>114300</xdr:colOff>
      <xdr:row>35</xdr:row>
      <xdr:rowOff>100838</xdr:rowOff>
    </xdr:to>
    <xdr:cxnSp macro="">
      <xdr:nvCxnSpPr>
        <xdr:cNvPr id="70" name="直線コネクタ 69"/>
        <xdr:cNvCxnSpPr/>
      </xdr:nvCxnSpPr>
      <xdr:spPr>
        <a:xfrm>
          <a:off x="1130300" y="608253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80" name="楕円 79"/>
        <xdr:cNvSpPr/>
      </xdr:nvSpPr>
      <xdr:spPr>
        <a:xfrm>
          <a:off x="45847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34561</xdr:rowOff>
    </xdr:from>
    <xdr:ext cx="469744" cy="259045"/>
    <xdr:sp macro="" textlink="">
      <xdr:nvSpPr>
        <xdr:cNvPr id="81" name="議会費該当値テキスト"/>
        <xdr:cNvSpPr txBox="1"/>
      </xdr:nvSpPr>
      <xdr:spPr>
        <a:xfrm>
          <a:off x="4686300" y="60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61468</xdr:rowOff>
    </xdr:from>
    <xdr:to>
      <xdr:col>20</xdr:col>
      <xdr:colOff>38100</xdr:colOff>
      <xdr:row>35</xdr:row>
      <xdr:rowOff>163068</xdr:rowOff>
    </xdr:to>
    <xdr:sp macro="" textlink="">
      <xdr:nvSpPr>
        <xdr:cNvPr id="82" name="楕円 81"/>
        <xdr:cNvSpPr/>
      </xdr:nvSpPr>
      <xdr:spPr>
        <a:xfrm>
          <a:off x="3746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154195</xdr:rowOff>
    </xdr:from>
    <xdr:ext cx="469744" cy="259045"/>
    <xdr:sp macro="" textlink="">
      <xdr:nvSpPr>
        <xdr:cNvPr id="83" name="テキスト ボックス 82"/>
        <xdr:cNvSpPr txBox="1"/>
      </xdr:nvSpPr>
      <xdr:spPr>
        <a:xfrm>
          <a:off x="3562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67564</xdr:rowOff>
    </xdr:from>
    <xdr:to>
      <xdr:col>15</xdr:col>
      <xdr:colOff>101600</xdr:colOff>
      <xdr:row>35</xdr:row>
      <xdr:rowOff>169164</xdr:rowOff>
    </xdr:to>
    <xdr:sp macro="" textlink="">
      <xdr:nvSpPr>
        <xdr:cNvPr id="84" name="楕円 83"/>
        <xdr:cNvSpPr/>
      </xdr:nvSpPr>
      <xdr:spPr>
        <a:xfrm>
          <a:off x="2857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160291</xdr:rowOff>
    </xdr:from>
    <xdr:ext cx="469744" cy="259045"/>
    <xdr:sp macro="" textlink="">
      <xdr:nvSpPr>
        <xdr:cNvPr id="85" name="テキスト ボックス 84"/>
        <xdr:cNvSpPr txBox="1"/>
      </xdr:nvSpPr>
      <xdr:spPr>
        <a:xfrm>
          <a:off x="2673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50038</xdr:rowOff>
    </xdr:from>
    <xdr:to>
      <xdr:col>10</xdr:col>
      <xdr:colOff>165100</xdr:colOff>
      <xdr:row>35</xdr:row>
      <xdr:rowOff>151638</xdr:rowOff>
    </xdr:to>
    <xdr:sp macro="" textlink="">
      <xdr:nvSpPr>
        <xdr:cNvPr id="86" name="楕円 85"/>
        <xdr:cNvSpPr/>
      </xdr:nvSpPr>
      <xdr:spPr>
        <a:xfrm>
          <a:off x="1968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168165</xdr:rowOff>
    </xdr:from>
    <xdr:ext cx="469744" cy="259045"/>
    <xdr:sp macro="" textlink="">
      <xdr:nvSpPr>
        <xdr:cNvPr id="87" name="テキスト ボックス 86"/>
        <xdr:cNvSpPr txBox="1"/>
      </xdr:nvSpPr>
      <xdr:spPr>
        <a:xfrm>
          <a:off x="1784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30988</xdr:rowOff>
    </xdr:from>
    <xdr:to>
      <xdr:col>6</xdr:col>
      <xdr:colOff>38100</xdr:colOff>
      <xdr:row>35</xdr:row>
      <xdr:rowOff>132588</xdr:rowOff>
    </xdr:to>
    <xdr:sp macro="" textlink="">
      <xdr:nvSpPr>
        <xdr:cNvPr id="88" name="楕円 87"/>
        <xdr:cNvSpPr/>
      </xdr:nvSpPr>
      <xdr:spPr>
        <a:xfrm>
          <a:off x="10795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123715</xdr:rowOff>
    </xdr:from>
    <xdr:ext cx="469744" cy="259045"/>
    <xdr:sp macro="" textlink="">
      <xdr:nvSpPr>
        <xdr:cNvPr id="89" name="テキスト ボックス 88"/>
        <xdr:cNvSpPr txBox="1"/>
      </xdr:nvSpPr>
      <xdr:spPr>
        <a:xfrm>
          <a:off x="895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146736</xdr:rowOff>
    </xdr:from>
    <xdr:to>
      <xdr:col>24</xdr:col>
      <xdr:colOff>63500</xdr:colOff>
      <xdr:row>59</xdr:row>
      <xdr:rowOff>1791</xdr:rowOff>
    </xdr:to>
    <xdr:cxnSp macro="">
      <xdr:nvCxnSpPr>
        <xdr:cNvPr id="119" name="直線コネクタ 118"/>
        <xdr:cNvCxnSpPr/>
      </xdr:nvCxnSpPr>
      <xdr:spPr>
        <a:xfrm>
          <a:off x="3797300" y="10090836"/>
          <a:ext cx="8382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89421</xdr:rowOff>
    </xdr:from>
    <xdr:to>
      <xdr:col>19</xdr:col>
      <xdr:colOff>177800</xdr:colOff>
      <xdr:row>58</xdr:row>
      <xdr:rowOff>146736</xdr:rowOff>
    </xdr:to>
    <xdr:cxnSp macro="">
      <xdr:nvCxnSpPr>
        <xdr:cNvPr id="122" name="直線コネクタ 121"/>
        <xdr:cNvCxnSpPr/>
      </xdr:nvCxnSpPr>
      <xdr:spPr>
        <a:xfrm>
          <a:off x="2908300" y="10033521"/>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8433</xdr:rowOff>
    </xdr:from>
    <xdr:to>
      <xdr:col>15</xdr:col>
      <xdr:colOff>50800</xdr:colOff>
      <xdr:row>58</xdr:row>
      <xdr:rowOff>89421</xdr:rowOff>
    </xdr:to>
    <xdr:cxnSp macro="">
      <xdr:nvCxnSpPr>
        <xdr:cNvPr id="125" name="直線コネクタ 124"/>
        <xdr:cNvCxnSpPr/>
      </xdr:nvCxnSpPr>
      <xdr:spPr>
        <a:xfrm>
          <a:off x="2019300" y="8923833"/>
          <a:ext cx="889000" cy="110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8433</xdr:rowOff>
    </xdr:from>
    <xdr:to>
      <xdr:col>10</xdr:col>
      <xdr:colOff>114300</xdr:colOff>
      <xdr:row>59</xdr:row>
      <xdr:rowOff>73051</xdr:rowOff>
    </xdr:to>
    <xdr:cxnSp macro="">
      <xdr:nvCxnSpPr>
        <xdr:cNvPr id="128" name="直線コネクタ 127"/>
        <xdr:cNvCxnSpPr/>
      </xdr:nvCxnSpPr>
      <xdr:spPr>
        <a:xfrm flipV="1">
          <a:off x="1130300" y="8923833"/>
          <a:ext cx="889000" cy="12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122441</xdr:rowOff>
    </xdr:from>
    <xdr:to>
      <xdr:col>24</xdr:col>
      <xdr:colOff>114300</xdr:colOff>
      <xdr:row>59</xdr:row>
      <xdr:rowOff>52591</xdr:rowOff>
    </xdr:to>
    <xdr:sp macro="" textlink="">
      <xdr:nvSpPr>
        <xdr:cNvPr id="138" name="楕円 137"/>
        <xdr:cNvSpPr/>
      </xdr:nvSpPr>
      <xdr:spPr>
        <a:xfrm>
          <a:off x="4584700" y="100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37368</xdr:rowOff>
    </xdr:from>
    <xdr:ext cx="534377" cy="259045"/>
    <xdr:sp macro="" textlink="">
      <xdr:nvSpPr>
        <xdr:cNvPr id="139" name="総務費該当値テキスト"/>
        <xdr:cNvSpPr txBox="1"/>
      </xdr:nvSpPr>
      <xdr:spPr>
        <a:xfrm>
          <a:off x="4686300" y="99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95936</xdr:rowOff>
    </xdr:from>
    <xdr:to>
      <xdr:col>20</xdr:col>
      <xdr:colOff>38100</xdr:colOff>
      <xdr:row>59</xdr:row>
      <xdr:rowOff>26086</xdr:rowOff>
    </xdr:to>
    <xdr:sp macro="" textlink="">
      <xdr:nvSpPr>
        <xdr:cNvPr id="140" name="楕円 139"/>
        <xdr:cNvSpPr/>
      </xdr:nvSpPr>
      <xdr:spPr>
        <a:xfrm>
          <a:off x="3746500" y="100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17213</xdr:rowOff>
    </xdr:from>
    <xdr:ext cx="534377" cy="259045"/>
    <xdr:sp macro="" textlink="">
      <xdr:nvSpPr>
        <xdr:cNvPr id="141" name="テキスト ボックス 140"/>
        <xdr:cNvSpPr txBox="1"/>
      </xdr:nvSpPr>
      <xdr:spPr>
        <a:xfrm>
          <a:off x="3530111" y="101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38621</xdr:rowOff>
    </xdr:from>
    <xdr:to>
      <xdr:col>15</xdr:col>
      <xdr:colOff>101600</xdr:colOff>
      <xdr:row>58</xdr:row>
      <xdr:rowOff>140221</xdr:rowOff>
    </xdr:to>
    <xdr:sp macro="" textlink="">
      <xdr:nvSpPr>
        <xdr:cNvPr id="142" name="楕円 141"/>
        <xdr:cNvSpPr/>
      </xdr:nvSpPr>
      <xdr:spPr>
        <a:xfrm>
          <a:off x="2857500" y="99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131348</xdr:rowOff>
    </xdr:from>
    <xdr:ext cx="534377" cy="259045"/>
    <xdr:sp macro="" textlink="">
      <xdr:nvSpPr>
        <xdr:cNvPr id="143" name="テキスト ボックス 142"/>
        <xdr:cNvSpPr txBox="1"/>
      </xdr:nvSpPr>
      <xdr:spPr>
        <a:xfrm>
          <a:off x="2641111" y="100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129083</xdr:rowOff>
    </xdr:from>
    <xdr:to>
      <xdr:col>10</xdr:col>
      <xdr:colOff>165100</xdr:colOff>
      <xdr:row>52</xdr:row>
      <xdr:rowOff>59233</xdr:rowOff>
    </xdr:to>
    <xdr:sp macro="" textlink="">
      <xdr:nvSpPr>
        <xdr:cNvPr id="144" name="楕円 143"/>
        <xdr:cNvSpPr/>
      </xdr:nvSpPr>
      <xdr:spPr>
        <a:xfrm>
          <a:off x="1968500" y="88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50360</xdr:rowOff>
    </xdr:from>
    <xdr:ext cx="599010" cy="259045"/>
    <xdr:sp macro="" textlink="">
      <xdr:nvSpPr>
        <xdr:cNvPr id="145" name="テキスト ボックス 144"/>
        <xdr:cNvSpPr txBox="1"/>
      </xdr:nvSpPr>
      <xdr:spPr>
        <a:xfrm>
          <a:off x="1719795" y="896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22251</xdr:rowOff>
    </xdr:from>
    <xdr:to>
      <xdr:col>6</xdr:col>
      <xdr:colOff>38100</xdr:colOff>
      <xdr:row>59</xdr:row>
      <xdr:rowOff>123851</xdr:rowOff>
    </xdr:to>
    <xdr:sp macro="" textlink="">
      <xdr:nvSpPr>
        <xdr:cNvPr id="146" name="楕円 145"/>
        <xdr:cNvSpPr/>
      </xdr:nvSpPr>
      <xdr:spPr>
        <a:xfrm>
          <a:off x="1079500" y="101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114978</xdr:rowOff>
    </xdr:from>
    <xdr:ext cx="534377" cy="259045"/>
    <xdr:sp macro="" textlink="">
      <xdr:nvSpPr>
        <xdr:cNvPr id="147" name="テキスト ボックス 146"/>
        <xdr:cNvSpPr txBox="1"/>
      </xdr:nvSpPr>
      <xdr:spPr>
        <a:xfrm>
          <a:off x="863111" y="102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140779</xdr:rowOff>
    </xdr:from>
    <xdr:to>
      <xdr:col>24</xdr:col>
      <xdr:colOff>63500</xdr:colOff>
      <xdr:row>77</xdr:row>
      <xdr:rowOff>71366</xdr:rowOff>
    </xdr:to>
    <xdr:cxnSp macro="">
      <xdr:nvCxnSpPr>
        <xdr:cNvPr id="175" name="直線コネクタ 174"/>
        <xdr:cNvCxnSpPr/>
      </xdr:nvCxnSpPr>
      <xdr:spPr>
        <a:xfrm flipV="1">
          <a:off x="3797300" y="13170979"/>
          <a:ext cx="838200" cy="10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170881</xdr:rowOff>
    </xdr:from>
    <xdr:to>
      <xdr:col>19</xdr:col>
      <xdr:colOff>177800</xdr:colOff>
      <xdr:row>77</xdr:row>
      <xdr:rowOff>71366</xdr:rowOff>
    </xdr:to>
    <xdr:cxnSp macro="">
      <xdr:nvCxnSpPr>
        <xdr:cNvPr id="178" name="直線コネクタ 177"/>
        <xdr:cNvCxnSpPr/>
      </xdr:nvCxnSpPr>
      <xdr:spPr>
        <a:xfrm>
          <a:off x="2908300" y="13201081"/>
          <a:ext cx="889000" cy="7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170881</xdr:rowOff>
    </xdr:from>
    <xdr:to>
      <xdr:col>15</xdr:col>
      <xdr:colOff>50800</xdr:colOff>
      <xdr:row>78</xdr:row>
      <xdr:rowOff>65359</xdr:rowOff>
    </xdr:to>
    <xdr:cxnSp macro="">
      <xdr:nvCxnSpPr>
        <xdr:cNvPr id="181" name="直線コネクタ 180"/>
        <xdr:cNvCxnSpPr/>
      </xdr:nvCxnSpPr>
      <xdr:spPr>
        <a:xfrm flipV="1">
          <a:off x="2019300" y="13201081"/>
          <a:ext cx="889000" cy="2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65359</xdr:rowOff>
    </xdr:from>
    <xdr:to>
      <xdr:col>10</xdr:col>
      <xdr:colOff>114300</xdr:colOff>
      <xdr:row>78</xdr:row>
      <xdr:rowOff>138675</xdr:rowOff>
    </xdr:to>
    <xdr:cxnSp macro="">
      <xdr:nvCxnSpPr>
        <xdr:cNvPr id="184" name="直線コネクタ 183"/>
        <xdr:cNvCxnSpPr/>
      </xdr:nvCxnSpPr>
      <xdr:spPr>
        <a:xfrm flipV="1">
          <a:off x="1130300" y="13438459"/>
          <a:ext cx="8890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89979</xdr:rowOff>
    </xdr:from>
    <xdr:to>
      <xdr:col>24</xdr:col>
      <xdr:colOff>114300</xdr:colOff>
      <xdr:row>77</xdr:row>
      <xdr:rowOff>20129</xdr:rowOff>
    </xdr:to>
    <xdr:sp macro="" textlink="">
      <xdr:nvSpPr>
        <xdr:cNvPr id="194" name="楕円 193"/>
        <xdr:cNvSpPr/>
      </xdr:nvSpPr>
      <xdr:spPr>
        <a:xfrm>
          <a:off x="4584700" y="131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68406</xdr:rowOff>
    </xdr:from>
    <xdr:ext cx="599010" cy="259045"/>
    <xdr:sp macro="" textlink="">
      <xdr:nvSpPr>
        <xdr:cNvPr id="195" name="民生費該当値テキスト"/>
        <xdr:cNvSpPr txBox="1"/>
      </xdr:nvSpPr>
      <xdr:spPr>
        <a:xfrm>
          <a:off x="4686300" y="1309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20566</xdr:rowOff>
    </xdr:from>
    <xdr:to>
      <xdr:col>20</xdr:col>
      <xdr:colOff>38100</xdr:colOff>
      <xdr:row>77</xdr:row>
      <xdr:rowOff>122166</xdr:rowOff>
    </xdr:to>
    <xdr:sp macro="" textlink="">
      <xdr:nvSpPr>
        <xdr:cNvPr id="196" name="楕円 195"/>
        <xdr:cNvSpPr/>
      </xdr:nvSpPr>
      <xdr:spPr>
        <a:xfrm>
          <a:off x="3746500" y="132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113293</xdr:rowOff>
    </xdr:from>
    <xdr:ext cx="599010" cy="259045"/>
    <xdr:sp macro="" textlink="">
      <xdr:nvSpPr>
        <xdr:cNvPr id="197" name="テキスト ボックス 196"/>
        <xdr:cNvSpPr txBox="1"/>
      </xdr:nvSpPr>
      <xdr:spPr>
        <a:xfrm>
          <a:off x="3497795" y="133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120081</xdr:rowOff>
    </xdr:from>
    <xdr:to>
      <xdr:col>15</xdr:col>
      <xdr:colOff>101600</xdr:colOff>
      <xdr:row>77</xdr:row>
      <xdr:rowOff>50231</xdr:rowOff>
    </xdr:to>
    <xdr:sp macro="" textlink="">
      <xdr:nvSpPr>
        <xdr:cNvPr id="198" name="楕円 197"/>
        <xdr:cNvSpPr/>
      </xdr:nvSpPr>
      <xdr:spPr>
        <a:xfrm>
          <a:off x="2857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41358</xdr:rowOff>
    </xdr:from>
    <xdr:ext cx="599010" cy="259045"/>
    <xdr:sp macro="" textlink="">
      <xdr:nvSpPr>
        <xdr:cNvPr id="199" name="テキスト ボックス 198"/>
        <xdr:cNvSpPr txBox="1"/>
      </xdr:nvSpPr>
      <xdr:spPr>
        <a:xfrm>
          <a:off x="2608795" y="1324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14559</xdr:rowOff>
    </xdr:from>
    <xdr:to>
      <xdr:col>10</xdr:col>
      <xdr:colOff>165100</xdr:colOff>
      <xdr:row>78</xdr:row>
      <xdr:rowOff>116159</xdr:rowOff>
    </xdr:to>
    <xdr:sp macro="" textlink="">
      <xdr:nvSpPr>
        <xdr:cNvPr id="200" name="楕円 199"/>
        <xdr:cNvSpPr/>
      </xdr:nvSpPr>
      <xdr:spPr>
        <a:xfrm>
          <a:off x="1968500" y="133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107286</xdr:rowOff>
    </xdr:from>
    <xdr:ext cx="599010" cy="259045"/>
    <xdr:sp macro="" textlink="">
      <xdr:nvSpPr>
        <xdr:cNvPr id="201" name="テキスト ボックス 200"/>
        <xdr:cNvSpPr txBox="1"/>
      </xdr:nvSpPr>
      <xdr:spPr>
        <a:xfrm>
          <a:off x="1719795" y="1348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87875</xdr:rowOff>
    </xdr:from>
    <xdr:to>
      <xdr:col>6</xdr:col>
      <xdr:colOff>38100</xdr:colOff>
      <xdr:row>79</xdr:row>
      <xdr:rowOff>18025</xdr:rowOff>
    </xdr:to>
    <xdr:sp macro="" textlink="">
      <xdr:nvSpPr>
        <xdr:cNvPr id="202" name="楕円 201"/>
        <xdr:cNvSpPr/>
      </xdr:nvSpPr>
      <xdr:spPr>
        <a:xfrm>
          <a:off x="10795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9152</xdr:rowOff>
    </xdr:from>
    <xdr:ext cx="599010" cy="259045"/>
    <xdr:sp macro="" textlink="">
      <xdr:nvSpPr>
        <xdr:cNvPr id="203" name="テキスト ボックス 202"/>
        <xdr:cNvSpPr txBox="1"/>
      </xdr:nvSpPr>
      <xdr:spPr>
        <a:xfrm>
          <a:off x="830795" y="135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120498</xdr:rowOff>
    </xdr:from>
    <xdr:to>
      <xdr:col>24</xdr:col>
      <xdr:colOff>63500</xdr:colOff>
      <xdr:row>97</xdr:row>
      <xdr:rowOff>113716</xdr:rowOff>
    </xdr:to>
    <xdr:cxnSp macro="">
      <xdr:nvCxnSpPr>
        <xdr:cNvPr id="233" name="直線コネクタ 232"/>
        <xdr:cNvCxnSpPr/>
      </xdr:nvCxnSpPr>
      <xdr:spPr>
        <a:xfrm>
          <a:off x="3797300" y="16579698"/>
          <a:ext cx="838200" cy="1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120498</xdr:rowOff>
    </xdr:from>
    <xdr:to>
      <xdr:col>19</xdr:col>
      <xdr:colOff>177800</xdr:colOff>
      <xdr:row>97</xdr:row>
      <xdr:rowOff>17723</xdr:rowOff>
    </xdr:to>
    <xdr:cxnSp macro="">
      <xdr:nvCxnSpPr>
        <xdr:cNvPr id="236" name="直線コネクタ 235"/>
        <xdr:cNvCxnSpPr/>
      </xdr:nvCxnSpPr>
      <xdr:spPr>
        <a:xfrm flipV="1">
          <a:off x="2908300" y="16579698"/>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17723</xdr:rowOff>
    </xdr:from>
    <xdr:to>
      <xdr:col>15</xdr:col>
      <xdr:colOff>50800</xdr:colOff>
      <xdr:row>97</xdr:row>
      <xdr:rowOff>37706</xdr:rowOff>
    </xdr:to>
    <xdr:cxnSp macro="">
      <xdr:nvCxnSpPr>
        <xdr:cNvPr id="239" name="直線コネクタ 238"/>
        <xdr:cNvCxnSpPr/>
      </xdr:nvCxnSpPr>
      <xdr:spPr>
        <a:xfrm flipV="1">
          <a:off x="2019300" y="16648373"/>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37706</xdr:rowOff>
    </xdr:from>
    <xdr:to>
      <xdr:col>10</xdr:col>
      <xdr:colOff>114300</xdr:colOff>
      <xdr:row>97</xdr:row>
      <xdr:rowOff>168618</xdr:rowOff>
    </xdr:to>
    <xdr:cxnSp macro="">
      <xdr:nvCxnSpPr>
        <xdr:cNvPr id="242" name="直線コネクタ 241"/>
        <xdr:cNvCxnSpPr/>
      </xdr:nvCxnSpPr>
      <xdr:spPr>
        <a:xfrm flipV="1">
          <a:off x="1130300" y="16668356"/>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62916</xdr:rowOff>
    </xdr:from>
    <xdr:to>
      <xdr:col>24</xdr:col>
      <xdr:colOff>114300</xdr:colOff>
      <xdr:row>97</xdr:row>
      <xdr:rowOff>164516</xdr:rowOff>
    </xdr:to>
    <xdr:sp macro="" textlink="">
      <xdr:nvSpPr>
        <xdr:cNvPr id="252" name="楕円 251"/>
        <xdr:cNvSpPr/>
      </xdr:nvSpPr>
      <xdr:spPr>
        <a:xfrm>
          <a:off x="4584700" y="166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149293</xdr:rowOff>
    </xdr:from>
    <xdr:ext cx="534377" cy="259045"/>
    <xdr:sp macro="" textlink="">
      <xdr:nvSpPr>
        <xdr:cNvPr id="253" name="衛生費該当値テキスト"/>
        <xdr:cNvSpPr txBox="1"/>
      </xdr:nvSpPr>
      <xdr:spPr>
        <a:xfrm>
          <a:off x="4686300" y="166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69698</xdr:rowOff>
    </xdr:from>
    <xdr:to>
      <xdr:col>20</xdr:col>
      <xdr:colOff>38100</xdr:colOff>
      <xdr:row>96</xdr:row>
      <xdr:rowOff>171298</xdr:rowOff>
    </xdr:to>
    <xdr:sp macro="" textlink="">
      <xdr:nvSpPr>
        <xdr:cNvPr id="254" name="楕円 253"/>
        <xdr:cNvSpPr/>
      </xdr:nvSpPr>
      <xdr:spPr>
        <a:xfrm>
          <a:off x="3746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162425</xdr:rowOff>
    </xdr:from>
    <xdr:ext cx="534377" cy="259045"/>
    <xdr:sp macro="" textlink="">
      <xdr:nvSpPr>
        <xdr:cNvPr id="255" name="テキスト ボックス 254"/>
        <xdr:cNvSpPr txBox="1"/>
      </xdr:nvSpPr>
      <xdr:spPr>
        <a:xfrm>
          <a:off x="3530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138373</xdr:rowOff>
    </xdr:from>
    <xdr:to>
      <xdr:col>15</xdr:col>
      <xdr:colOff>101600</xdr:colOff>
      <xdr:row>97</xdr:row>
      <xdr:rowOff>68523</xdr:rowOff>
    </xdr:to>
    <xdr:sp macro="" textlink="">
      <xdr:nvSpPr>
        <xdr:cNvPr id="256" name="楕円 255"/>
        <xdr:cNvSpPr/>
      </xdr:nvSpPr>
      <xdr:spPr>
        <a:xfrm>
          <a:off x="2857500" y="165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59650</xdr:rowOff>
    </xdr:from>
    <xdr:ext cx="534377" cy="259045"/>
    <xdr:sp macro="" textlink="">
      <xdr:nvSpPr>
        <xdr:cNvPr id="257" name="テキスト ボックス 256"/>
        <xdr:cNvSpPr txBox="1"/>
      </xdr:nvSpPr>
      <xdr:spPr>
        <a:xfrm>
          <a:off x="2641111" y="1669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158356</xdr:rowOff>
    </xdr:from>
    <xdr:to>
      <xdr:col>10</xdr:col>
      <xdr:colOff>165100</xdr:colOff>
      <xdr:row>97</xdr:row>
      <xdr:rowOff>88506</xdr:rowOff>
    </xdr:to>
    <xdr:sp macro="" textlink="">
      <xdr:nvSpPr>
        <xdr:cNvPr id="258" name="楕円 257"/>
        <xdr:cNvSpPr/>
      </xdr:nvSpPr>
      <xdr:spPr>
        <a:xfrm>
          <a:off x="1968500" y="166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105033</xdr:rowOff>
    </xdr:from>
    <xdr:ext cx="534377" cy="259045"/>
    <xdr:sp macro="" textlink="">
      <xdr:nvSpPr>
        <xdr:cNvPr id="259" name="テキスト ボックス 258"/>
        <xdr:cNvSpPr txBox="1"/>
      </xdr:nvSpPr>
      <xdr:spPr>
        <a:xfrm>
          <a:off x="1752111" y="1639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117818</xdr:rowOff>
    </xdr:from>
    <xdr:to>
      <xdr:col>6</xdr:col>
      <xdr:colOff>38100</xdr:colOff>
      <xdr:row>98</xdr:row>
      <xdr:rowOff>47968</xdr:rowOff>
    </xdr:to>
    <xdr:sp macro="" textlink="">
      <xdr:nvSpPr>
        <xdr:cNvPr id="260" name="楕円 259"/>
        <xdr:cNvSpPr/>
      </xdr:nvSpPr>
      <xdr:spPr>
        <a:xfrm>
          <a:off x="1079500" y="167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39095</xdr:rowOff>
    </xdr:from>
    <xdr:ext cx="534377" cy="259045"/>
    <xdr:sp macro="" textlink="">
      <xdr:nvSpPr>
        <xdr:cNvPr id="261" name="テキスト ボックス 260"/>
        <xdr:cNvSpPr txBox="1"/>
      </xdr:nvSpPr>
      <xdr:spPr>
        <a:xfrm>
          <a:off x="863111" y="168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635</xdr:rowOff>
    </xdr:from>
    <xdr:to>
      <xdr:col>55</xdr:col>
      <xdr:colOff>0</xdr:colOff>
      <xdr:row>38</xdr:row>
      <xdr:rowOff>81407</xdr:rowOff>
    </xdr:to>
    <xdr:cxnSp macro="">
      <xdr:nvCxnSpPr>
        <xdr:cNvPr id="290" name="直線コネクタ 289"/>
        <xdr:cNvCxnSpPr/>
      </xdr:nvCxnSpPr>
      <xdr:spPr>
        <a:xfrm>
          <a:off x="9639300" y="6515735"/>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xdr:rowOff>
    </xdr:from>
    <xdr:to>
      <xdr:col>50</xdr:col>
      <xdr:colOff>114300</xdr:colOff>
      <xdr:row>38</xdr:row>
      <xdr:rowOff>83693</xdr:rowOff>
    </xdr:to>
    <xdr:cxnSp macro="">
      <xdr:nvCxnSpPr>
        <xdr:cNvPr id="293" name="直線コネクタ 292"/>
        <xdr:cNvCxnSpPr/>
      </xdr:nvCxnSpPr>
      <xdr:spPr>
        <a:xfrm flipV="1">
          <a:off x="8750300" y="6515735"/>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83693</xdr:rowOff>
    </xdr:from>
    <xdr:to>
      <xdr:col>45</xdr:col>
      <xdr:colOff>177800</xdr:colOff>
      <xdr:row>38</xdr:row>
      <xdr:rowOff>93980</xdr:rowOff>
    </xdr:to>
    <xdr:cxnSp macro="">
      <xdr:nvCxnSpPr>
        <xdr:cNvPr id="296" name="直線コネクタ 295"/>
        <xdr:cNvCxnSpPr/>
      </xdr:nvCxnSpPr>
      <xdr:spPr>
        <a:xfrm flipV="1">
          <a:off x="7861300" y="659879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69596</xdr:rowOff>
    </xdr:from>
    <xdr:to>
      <xdr:col>41</xdr:col>
      <xdr:colOff>50800</xdr:colOff>
      <xdr:row>38</xdr:row>
      <xdr:rowOff>93980</xdr:rowOff>
    </xdr:to>
    <xdr:cxnSp macro="">
      <xdr:nvCxnSpPr>
        <xdr:cNvPr id="299" name="直線コネクタ 298"/>
        <xdr:cNvCxnSpPr/>
      </xdr:nvCxnSpPr>
      <xdr:spPr>
        <a:xfrm>
          <a:off x="6972300" y="658469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30607</xdr:rowOff>
    </xdr:from>
    <xdr:to>
      <xdr:col>55</xdr:col>
      <xdr:colOff>50800</xdr:colOff>
      <xdr:row>38</xdr:row>
      <xdr:rowOff>132207</xdr:rowOff>
    </xdr:to>
    <xdr:sp macro="" textlink="">
      <xdr:nvSpPr>
        <xdr:cNvPr id="309" name="楕円 308"/>
        <xdr:cNvSpPr/>
      </xdr:nvSpPr>
      <xdr:spPr>
        <a:xfrm>
          <a:off x="104267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9034</xdr:rowOff>
    </xdr:from>
    <xdr:ext cx="378565" cy="259045"/>
    <xdr:sp macro="" textlink="">
      <xdr:nvSpPr>
        <xdr:cNvPr id="310" name="労働費該当値テキスト"/>
        <xdr:cNvSpPr txBox="1"/>
      </xdr:nvSpPr>
      <xdr:spPr>
        <a:xfrm>
          <a:off x="10528300" y="65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121285</xdr:rowOff>
    </xdr:from>
    <xdr:to>
      <xdr:col>50</xdr:col>
      <xdr:colOff>165100</xdr:colOff>
      <xdr:row>38</xdr:row>
      <xdr:rowOff>51435</xdr:rowOff>
    </xdr:to>
    <xdr:sp macro="" textlink="">
      <xdr:nvSpPr>
        <xdr:cNvPr id="311" name="楕円 310"/>
        <xdr:cNvSpPr/>
      </xdr:nvSpPr>
      <xdr:spPr>
        <a:xfrm>
          <a:off x="9588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42562</xdr:rowOff>
    </xdr:from>
    <xdr:ext cx="378565" cy="259045"/>
    <xdr:sp macro="" textlink="">
      <xdr:nvSpPr>
        <xdr:cNvPr id="312" name="テキスト ボックス 311"/>
        <xdr:cNvSpPr txBox="1"/>
      </xdr:nvSpPr>
      <xdr:spPr>
        <a:xfrm>
          <a:off x="9450017" y="65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32893</xdr:rowOff>
    </xdr:from>
    <xdr:to>
      <xdr:col>46</xdr:col>
      <xdr:colOff>38100</xdr:colOff>
      <xdr:row>38</xdr:row>
      <xdr:rowOff>134493</xdr:rowOff>
    </xdr:to>
    <xdr:sp macro="" textlink="">
      <xdr:nvSpPr>
        <xdr:cNvPr id="313" name="楕円 312"/>
        <xdr:cNvSpPr/>
      </xdr:nvSpPr>
      <xdr:spPr>
        <a:xfrm>
          <a:off x="8699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125620</xdr:rowOff>
    </xdr:from>
    <xdr:ext cx="378565" cy="259045"/>
    <xdr:sp macro="" textlink="">
      <xdr:nvSpPr>
        <xdr:cNvPr id="314" name="テキスト ボックス 313"/>
        <xdr:cNvSpPr txBox="1"/>
      </xdr:nvSpPr>
      <xdr:spPr>
        <a:xfrm>
          <a:off x="8561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43180</xdr:rowOff>
    </xdr:from>
    <xdr:to>
      <xdr:col>41</xdr:col>
      <xdr:colOff>101600</xdr:colOff>
      <xdr:row>38</xdr:row>
      <xdr:rowOff>144780</xdr:rowOff>
    </xdr:to>
    <xdr:sp macro="" textlink="">
      <xdr:nvSpPr>
        <xdr:cNvPr id="315" name="楕円 314"/>
        <xdr:cNvSpPr/>
      </xdr:nvSpPr>
      <xdr:spPr>
        <a:xfrm>
          <a:off x="781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135907</xdr:rowOff>
    </xdr:from>
    <xdr:ext cx="378565" cy="259045"/>
    <xdr:sp macro="" textlink="">
      <xdr:nvSpPr>
        <xdr:cNvPr id="316" name="テキスト ボックス 315"/>
        <xdr:cNvSpPr txBox="1"/>
      </xdr:nvSpPr>
      <xdr:spPr>
        <a:xfrm>
          <a:off x="767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18796</xdr:rowOff>
    </xdr:from>
    <xdr:to>
      <xdr:col>36</xdr:col>
      <xdr:colOff>165100</xdr:colOff>
      <xdr:row>38</xdr:row>
      <xdr:rowOff>120396</xdr:rowOff>
    </xdr:to>
    <xdr:sp macro="" textlink="">
      <xdr:nvSpPr>
        <xdr:cNvPr id="317" name="楕円 316"/>
        <xdr:cNvSpPr/>
      </xdr:nvSpPr>
      <xdr:spPr>
        <a:xfrm>
          <a:off x="6921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111523</xdr:rowOff>
    </xdr:from>
    <xdr:ext cx="378565" cy="259045"/>
    <xdr:sp macro="" textlink="">
      <xdr:nvSpPr>
        <xdr:cNvPr id="318" name="テキスト ボックス 317"/>
        <xdr:cNvSpPr txBox="1"/>
      </xdr:nvSpPr>
      <xdr:spPr>
        <a:xfrm>
          <a:off x="6783017"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100229</xdr:rowOff>
    </xdr:from>
    <xdr:to>
      <xdr:col>55</xdr:col>
      <xdr:colOff>0</xdr:colOff>
      <xdr:row>56</xdr:row>
      <xdr:rowOff>139471</xdr:rowOff>
    </xdr:to>
    <xdr:cxnSp macro="">
      <xdr:nvCxnSpPr>
        <xdr:cNvPr id="347" name="直線コネクタ 346"/>
        <xdr:cNvCxnSpPr/>
      </xdr:nvCxnSpPr>
      <xdr:spPr>
        <a:xfrm flipV="1">
          <a:off x="9639300" y="9701429"/>
          <a:ext cx="8382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75464</xdr:rowOff>
    </xdr:from>
    <xdr:to>
      <xdr:col>50</xdr:col>
      <xdr:colOff>114300</xdr:colOff>
      <xdr:row>56</xdr:row>
      <xdr:rowOff>139471</xdr:rowOff>
    </xdr:to>
    <xdr:cxnSp macro="">
      <xdr:nvCxnSpPr>
        <xdr:cNvPr id="350" name="直線コネクタ 349"/>
        <xdr:cNvCxnSpPr/>
      </xdr:nvCxnSpPr>
      <xdr:spPr>
        <a:xfrm>
          <a:off x="8750300" y="9676664"/>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75464</xdr:rowOff>
    </xdr:from>
    <xdr:to>
      <xdr:col>45</xdr:col>
      <xdr:colOff>177800</xdr:colOff>
      <xdr:row>56</xdr:row>
      <xdr:rowOff>87732</xdr:rowOff>
    </xdr:to>
    <xdr:cxnSp macro="">
      <xdr:nvCxnSpPr>
        <xdr:cNvPr id="353" name="直線コネクタ 352"/>
        <xdr:cNvCxnSpPr/>
      </xdr:nvCxnSpPr>
      <xdr:spPr>
        <a:xfrm flipV="1">
          <a:off x="7861300" y="9676664"/>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87732</xdr:rowOff>
    </xdr:from>
    <xdr:to>
      <xdr:col>41</xdr:col>
      <xdr:colOff>50800</xdr:colOff>
      <xdr:row>56</xdr:row>
      <xdr:rowOff>152197</xdr:rowOff>
    </xdr:to>
    <xdr:cxnSp macro="">
      <xdr:nvCxnSpPr>
        <xdr:cNvPr id="356" name="直線コネクタ 355"/>
        <xdr:cNvCxnSpPr/>
      </xdr:nvCxnSpPr>
      <xdr:spPr>
        <a:xfrm flipV="1">
          <a:off x="6972300" y="9688932"/>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49429</xdr:rowOff>
    </xdr:from>
    <xdr:to>
      <xdr:col>55</xdr:col>
      <xdr:colOff>50800</xdr:colOff>
      <xdr:row>56</xdr:row>
      <xdr:rowOff>151029</xdr:rowOff>
    </xdr:to>
    <xdr:sp macro="" textlink="">
      <xdr:nvSpPr>
        <xdr:cNvPr id="366" name="楕円 365"/>
        <xdr:cNvSpPr/>
      </xdr:nvSpPr>
      <xdr:spPr>
        <a:xfrm>
          <a:off x="10426700" y="96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72306</xdr:rowOff>
    </xdr:from>
    <xdr:ext cx="469744" cy="259045"/>
    <xdr:sp macro="" textlink="">
      <xdr:nvSpPr>
        <xdr:cNvPr id="367" name="農林水産業費該当値テキスト"/>
        <xdr:cNvSpPr txBox="1"/>
      </xdr:nvSpPr>
      <xdr:spPr>
        <a:xfrm>
          <a:off x="10528300" y="950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88671</xdr:rowOff>
    </xdr:from>
    <xdr:to>
      <xdr:col>50</xdr:col>
      <xdr:colOff>165100</xdr:colOff>
      <xdr:row>57</xdr:row>
      <xdr:rowOff>18821</xdr:rowOff>
    </xdr:to>
    <xdr:sp macro="" textlink="">
      <xdr:nvSpPr>
        <xdr:cNvPr id="368" name="楕円 367"/>
        <xdr:cNvSpPr/>
      </xdr:nvSpPr>
      <xdr:spPr>
        <a:xfrm>
          <a:off x="9588500" y="96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35348</xdr:rowOff>
    </xdr:from>
    <xdr:ext cx="469744" cy="259045"/>
    <xdr:sp macro="" textlink="">
      <xdr:nvSpPr>
        <xdr:cNvPr id="369" name="テキスト ボックス 368"/>
        <xdr:cNvSpPr txBox="1"/>
      </xdr:nvSpPr>
      <xdr:spPr>
        <a:xfrm>
          <a:off x="9404428" y="94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24664</xdr:rowOff>
    </xdr:from>
    <xdr:to>
      <xdr:col>46</xdr:col>
      <xdr:colOff>38100</xdr:colOff>
      <xdr:row>56</xdr:row>
      <xdr:rowOff>126264</xdr:rowOff>
    </xdr:to>
    <xdr:sp macro="" textlink="">
      <xdr:nvSpPr>
        <xdr:cNvPr id="370" name="楕円 369"/>
        <xdr:cNvSpPr/>
      </xdr:nvSpPr>
      <xdr:spPr>
        <a:xfrm>
          <a:off x="8699500" y="9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142791</xdr:rowOff>
    </xdr:from>
    <xdr:ext cx="469744" cy="259045"/>
    <xdr:sp macro="" textlink="">
      <xdr:nvSpPr>
        <xdr:cNvPr id="371" name="テキスト ボックス 370"/>
        <xdr:cNvSpPr txBox="1"/>
      </xdr:nvSpPr>
      <xdr:spPr>
        <a:xfrm>
          <a:off x="8515428" y="940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36932</xdr:rowOff>
    </xdr:from>
    <xdr:to>
      <xdr:col>41</xdr:col>
      <xdr:colOff>101600</xdr:colOff>
      <xdr:row>56</xdr:row>
      <xdr:rowOff>138532</xdr:rowOff>
    </xdr:to>
    <xdr:sp macro="" textlink="">
      <xdr:nvSpPr>
        <xdr:cNvPr id="372" name="楕円 371"/>
        <xdr:cNvSpPr/>
      </xdr:nvSpPr>
      <xdr:spPr>
        <a:xfrm>
          <a:off x="7810500" y="96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155059</xdr:rowOff>
    </xdr:from>
    <xdr:ext cx="469744" cy="259045"/>
    <xdr:sp macro="" textlink="">
      <xdr:nvSpPr>
        <xdr:cNvPr id="373" name="テキスト ボックス 372"/>
        <xdr:cNvSpPr txBox="1"/>
      </xdr:nvSpPr>
      <xdr:spPr>
        <a:xfrm>
          <a:off x="7626428" y="941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101397</xdr:rowOff>
    </xdr:from>
    <xdr:to>
      <xdr:col>36</xdr:col>
      <xdr:colOff>165100</xdr:colOff>
      <xdr:row>57</xdr:row>
      <xdr:rowOff>31547</xdr:rowOff>
    </xdr:to>
    <xdr:sp macro="" textlink="">
      <xdr:nvSpPr>
        <xdr:cNvPr id="374" name="楕円 373"/>
        <xdr:cNvSpPr/>
      </xdr:nvSpPr>
      <xdr:spPr>
        <a:xfrm>
          <a:off x="6921500" y="97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22674</xdr:rowOff>
    </xdr:from>
    <xdr:ext cx="469744" cy="259045"/>
    <xdr:sp macro="" textlink="">
      <xdr:nvSpPr>
        <xdr:cNvPr id="375" name="テキスト ボックス 374"/>
        <xdr:cNvSpPr txBox="1"/>
      </xdr:nvSpPr>
      <xdr:spPr>
        <a:xfrm>
          <a:off x="6737428" y="97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145659</xdr:rowOff>
    </xdr:from>
    <xdr:to>
      <xdr:col>55</xdr:col>
      <xdr:colOff>0</xdr:colOff>
      <xdr:row>78</xdr:row>
      <xdr:rowOff>47313</xdr:rowOff>
    </xdr:to>
    <xdr:cxnSp macro="">
      <xdr:nvCxnSpPr>
        <xdr:cNvPr id="406" name="直線コネクタ 405"/>
        <xdr:cNvCxnSpPr/>
      </xdr:nvCxnSpPr>
      <xdr:spPr>
        <a:xfrm>
          <a:off x="9639300" y="13347309"/>
          <a:ext cx="838200" cy="7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145659</xdr:rowOff>
    </xdr:from>
    <xdr:to>
      <xdr:col>50</xdr:col>
      <xdr:colOff>114300</xdr:colOff>
      <xdr:row>78</xdr:row>
      <xdr:rowOff>75398</xdr:rowOff>
    </xdr:to>
    <xdr:cxnSp macro="">
      <xdr:nvCxnSpPr>
        <xdr:cNvPr id="409" name="直線コネクタ 408"/>
        <xdr:cNvCxnSpPr/>
      </xdr:nvCxnSpPr>
      <xdr:spPr>
        <a:xfrm flipV="1">
          <a:off x="8750300" y="13347309"/>
          <a:ext cx="889000" cy="10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49371</xdr:rowOff>
    </xdr:from>
    <xdr:to>
      <xdr:col>45</xdr:col>
      <xdr:colOff>177800</xdr:colOff>
      <xdr:row>78</xdr:row>
      <xdr:rowOff>75398</xdr:rowOff>
    </xdr:to>
    <xdr:cxnSp macro="">
      <xdr:nvCxnSpPr>
        <xdr:cNvPr id="412" name="直線コネクタ 411"/>
        <xdr:cNvCxnSpPr/>
      </xdr:nvCxnSpPr>
      <xdr:spPr>
        <a:xfrm>
          <a:off x="7861300" y="13422471"/>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49371</xdr:rowOff>
    </xdr:from>
    <xdr:to>
      <xdr:col>41</xdr:col>
      <xdr:colOff>50800</xdr:colOff>
      <xdr:row>78</xdr:row>
      <xdr:rowOff>116432</xdr:rowOff>
    </xdr:to>
    <xdr:cxnSp macro="">
      <xdr:nvCxnSpPr>
        <xdr:cNvPr id="415" name="直線コネクタ 414"/>
        <xdr:cNvCxnSpPr/>
      </xdr:nvCxnSpPr>
      <xdr:spPr>
        <a:xfrm flipV="1">
          <a:off x="6972300" y="13422471"/>
          <a:ext cx="8890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25" name="楕円 424"/>
        <xdr:cNvSpPr/>
      </xdr:nvSpPr>
      <xdr:spPr>
        <a:xfrm>
          <a:off x="10426700" y="133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146390</xdr:rowOff>
    </xdr:from>
    <xdr:ext cx="534377" cy="259045"/>
    <xdr:sp macro="" textlink="">
      <xdr:nvSpPr>
        <xdr:cNvPr id="426" name="商工費該当値テキスト"/>
        <xdr:cNvSpPr txBox="1"/>
      </xdr:nvSpPr>
      <xdr:spPr>
        <a:xfrm>
          <a:off x="10528300" y="1334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94859</xdr:rowOff>
    </xdr:from>
    <xdr:to>
      <xdr:col>50</xdr:col>
      <xdr:colOff>165100</xdr:colOff>
      <xdr:row>78</xdr:row>
      <xdr:rowOff>25009</xdr:rowOff>
    </xdr:to>
    <xdr:sp macro="" textlink="">
      <xdr:nvSpPr>
        <xdr:cNvPr id="427" name="楕円 426"/>
        <xdr:cNvSpPr/>
      </xdr:nvSpPr>
      <xdr:spPr>
        <a:xfrm>
          <a:off x="9588500" y="132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41536</xdr:rowOff>
    </xdr:from>
    <xdr:ext cx="534377" cy="259045"/>
    <xdr:sp macro="" textlink="">
      <xdr:nvSpPr>
        <xdr:cNvPr id="428" name="テキスト ボックス 427"/>
        <xdr:cNvSpPr txBox="1"/>
      </xdr:nvSpPr>
      <xdr:spPr>
        <a:xfrm>
          <a:off x="9372111" y="130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24598</xdr:rowOff>
    </xdr:from>
    <xdr:to>
      <xdr:col>46</xdr:col>
      <xdr:colOff>38100</xdr:colOff>
      <xdr:row>78</xdr:row>
      <xdr:rowOff>126198</xdr:rowOff>
    </xdr:to>
    <xdr:sp macro="" textlink="">
      <xdr:nvSpPr>
        <xdr:cNvPr id="429" name="楕円 428"/>
        <xdr:cNvSpPr/>
      </xdr:nvSpPr>
      <xdr:spPr>
        <a:xfrm>
          <a:off x="8699500" y="133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117325</xdr:rowOff>
    </xdr:from>
    <xdr:ext cx="534377" cy="259045"/>
    <xdr:sp macro="" textlink="">
      <xdr:nvSpPr>
        <xdr:cNvPr id="430" name="テキスト ボックス 429"/>
        <xdr:cNvSpPr txBox="1"/>
      </xdr:nvSpPr>
      <xdr:spPr>
        <a:xfrm>
          <a:off x="8483111" y="134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170021</xdr:rowOff>
    </xdr:from>
    <xdr:to>
      <xdr:col>41</xdr:col>
      <xdr:colOff>101600</xdr:colOff>
      <xdr:row>78</xdr:row>
      <xdr:rowOff>100171</xdr:rowOff>
    </xdr:to>
    <xdr:sp macro="" textlink="">
      <xdr:nvSpPr>
        <xdr:cNvPr id="431" name="楕円 430"/>
        <xdr:cNvSpPr/>
      </xdr:nvSpPr>
      <xdr:spPr>
        <a:xfrm>
          <a:off x="7810500" y="133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91298</xdr:rowOff>
    </xdr:from>
    <xdr:ext cx="534377" cy="259045"/>
    <xdr:sp macro="" textlink="">
      <xdr:nvSpPr>
        <xdr:cNvPr id="432" name="テキスト ボックス 431"/>
        <xdr:cNvSpPr txBox="1"/>
      </xdr:nvSpPr>
      <xdr:spPr>
        <a:xfrm>
          <a:off x="7594111" y="134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65632</xdr:rowOff>
    </xdr:from>
    <xdr:to>
      <xdr:col>36</xdr:col>
      <xdr:colOff>165100</xdr:colOff>
      <xdr:row>78</xdr:row>
      <xdr:rowOff>167232</xdr:rowOff>
    </xdr:to>
    <xdr:sp macro="" textlink="">
      <xdr:nvSpPr>
        <xdr:cNvPr id="433" name="楕円 432"/>
        <xdr:cNvSpPr/>
      </xdr:nvSpPr>
      <xdr:spPr>
        <a:xfrm>
          <a:off x="6921500" y="13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158359</xdr:rowOff>
    </xdr:from>
    <xdr:ext cx="469744" cy="259045"/>
    <xdr:sp macro="" textlink="">
      <xdr:nvSpPr>
        <xdr:cNvPr id="434" name="テキスト ボックス 433"/>
        <xdr:cNvSpPr txBox="1"/>
      </xdr:nvSpPr>
      <xdr:spPr>
        <a:xfrm>
          <a:off x="6737428" y="135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41326</xdr:rowOff>
    </xdr:from>
    <xdr:to>
      <xdr:col>54</xdr:col>
      <xdr:colOff>189865</xdr:colOff>
      <xdr:row>98</xdr:row>
      <xdr:rowOff>153893</xdr:rowOff>
    </xdr:to>
    <xdr:cxnSp macro="">
      <xdr:nvCxnSpPr>
        <xdr:cNvPr id="459" name="直線コネクタ 458"/>
        <xdr:cNvCxnSpPr/>
      </xdr:nvCxnSpPr>
      <xdr:spPr>
        <a:xfrm flipV="1">
          <a:off x="10475595" y="15814726"/>
          <a:ext cx="1270" cy="114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157720</xdr:rowOff>
    </xdr:from>
    <xdr:ext cx="534377" cy="259045"/>
    <xdr:sp macro="" textlink="">
      <xdr:nvSpPr>
        <xdr:cNvPr id="460" name="土木費最小値テキスト"/>
        <xdr:cNvSpPr txBox="1"/>
      </xdr:nvSpPr>
      <xdr:spPr>
        <a:xfrm>
          <a:off x="10528300" y="169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153893</xdr:rowOff>
    </xdr:from>
    <xdr:to>
      <xdr:col>55</xdr:col>
      <xdr:colOff>88900</xdr:colOff>
      <xdr:row>98</xdr:row>
      <xdr:rowOff>153893</xdr:rowOff>
    </xdr:to>
    <xdr:cxnSp macro="">
      <xdr:nvCxnSpPr>
        <xdr:cNvPr id="461" name="直線コネクタ 460"/>
        <xdr:cNvCxnSpPr/>
      </xdr:nvCxnSpPr>
      <xdr:spPr>
        <a:xfrm>
          <a:off x="10388600" y="1695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159453</xdr:rowOff>
    </xdr:from>
    <xdr:ext cx="534377" cy="259045"/>
    <xdr:sp macro="" textlink="">
      <xdr:nvSpPr>
        <xdr:cNvPr id="462" name="土木費最大値テキスト"/>
        <xdr:cNvSpPr txBox="1"/>
      </xdr:nvSpPr>
      <xdr:spPr>
        <a:xfrm>
          <a:off x="10528300" y="1558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41326</xdr:rowOff>
    </xdr:from>
    <xdr:to>
      <xdr:col>55</xdr:col>
      <xdr:colOff>88900</xdr:colOff>
      <xdr:row>92</xdr:row>
      <xdr:rowOff>41326</xdr:rowOff>
    </xdr:to>
    <xdr:cxnSp macro="">
      <xdr:nvCxnSpPr>
        <xdr:cNvPr id="463" name="直線コネクタ 462"/>
        <xdr:cNvCxnSpPr/>
      </xdr:nvCxnSpPr>
      <xdr:spPr>
        <a:xfrm>
          <a:off x="10388600" y="1581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103181</xdr:rowOff>
    </xdr:from>
    <xdr:to>
      <xdr:col>55</xdr:col>
      <xdr:colOff>0</xdr:colOff>
      <xdr:row>95</xdr:row>
      <xdr:rowOff>146425</xdr:rowOff>
    </xdr:to>
    <xdr:cxnSp macro="">
      <xdr:nvCxnSpPr>
        <xdr:cNvPr id="464" name="直線コネクタ 463"/>
        <xdr:cNvCxnSpPr/>
      </xdr:nvCxnSpPr>
      <xdr:spPr>
        <a:xfrm flipV="1">
          <a:off x="9639300" y="16390931"/>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37513</xdr:rowOff>
    </xdr:from>
    <xdr:ext cx="534377" cy="259045"/>
    <xdr:sp macro="" textlink="">
      <xdr:nvSpPr>
        <xdr:cNvPr id="465" name="土木費平均値テキスト"/>
        <xdr:cNvSpPr txBox="1"/>
      </xdr:nvSpPr>
      <xdr:spPr>
        <a:xfrm>
          <a:off x="10528300" y="164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59086</xdr:rowOff>
    </xdr:from>
    <xdr:to>
      <xdr:col>55</xdr:col>
      <xdr:colOff>50800</xdr:colOff>
      <xdr:row>96</xdr:row>
      <xdr:rowOff>160686</xdr:rowOff>
    </xdr:to>
    <xdr:sp macro="" textlink="">
      <xdr:nvSpPr>
        <xdr:cNvPr id="466" name="フローチャート: 判断 465"/>
        <xdr:cNvSpPr/>
      </xdr:nvSpPr>
      <xdr:spPr>
        <a:xfrm>
          <a:off x="10426700" y="165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92856</xdr:rowOff>
    </xdr:from>
    <xdr:to>
      <xdr:col>50</xdr:col>
      <xdr:colOff>114300</xdr:colOff>
      <xdr:row>95</xdr:row>
      <xdr:rowOff>146425</xdr:rowOff>
    </xdr:to>
    <xdr:cxnSp macro="">
      <xdr:nvCxnSpPr>
        <xdr:cNvPr id="467" name="直線コネクタ 466"/>
        <xdr:cNvCxnSpPr/>
      </xdr:nvCxnSpPr>
      <xdr:spPr>
        <a:xfrm>
          <a:off x="8750300" y="16380606"/>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44341</xdr:rowOff>
    </xdr:from>
    <xdr:to>
      <xdr:col>50</xdr:col>
      <xdr:colOff>165100</xdr:colOff>
      <xdr:row>96</xdr:row>
      <xdr:rowOff>145941</xdr:rowOff>
    </xdr:to>
    <xdr:sp macro="" textlink="">
      <xdr:nvSpPr>
        <xdr:cNvPr id="468" name="フローチャート: 判断 467"/>
        <xdr:cNvSpPr/>
      </xdr:nvSpPr>
      <xdr:spPr>
        <a:xfrm>
          <a:off x="9588500" y="165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137068</xdr:rowOff>
    </xdr:from>
    <xdr:ext cx="534377" cy="259045"/>
    <xdr:sp macro="" textlink="">
      <xdr:nvSpPr>
        <xdr:cNvPr id="469" name="テキスト ボックス 468"/>
        <xdr:cNvSpPr txBox="1"/>
      </xdr:nvSpPr>
      <xdr:spPr>
        <a:xfrm>
          <a:off x="9372111" y="1659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96208</xdr:rowOff>
    </xdr:from>
    <xdr:to>
      <xdr:col>45</xdr:col>
      <xdr:colOff>177800</xdr:colOff>
      <xdr:row>95</xdr:row>
      <xdr:rowOff>92856</xdr:rowOff>
    </xdr:to>
    <xdr:cxnSp macro="">
      <xdr:nvCxnSpPr>
        <xdr:cNvPr id="470" name="直線コネクタ 469"/>
        <xdr:cNvCxnSpPr/>
      </xdr:nvCxnSpPr>
      <xdr:spPr>
        <a:xfrm>
          <a:off x="7861300" y="15698158"/>
          <a:ext cx="889000" cy="6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69335</xdr:rowOff>
    </xdr:from>
    <xdr:to>
      <xdr:col>46</xdr:col>
      <xdr:colOff>38100</xdr:colOff>
      <xdr:row>96</xdr:row>
      <xdr:rowOff>170935</xdr:rowOff>
    </xdr:to>
    <xdr:sp macro="" textlink="">
      <xdr:nvSpPr>
        <xdr:cNvPr id="471" name="フローチャート: 判断 470"/>
        <xdr:cNvSpPr/>
      </xdr:nvSpPr>
      <xdr:spPr>
        <a:xfrm>
          <a:off x="86995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162062</xdr:rowOff>
    </xdr:from>
    <xdr:ext cx="534377" cy="259045"/>
    <xdr:sp macro="" textlink="">
      <xdr:nvSpPr>
        <xdr:cNvPr id="472" name="テキスト ボックス 471"/>
        <xdr:cNvSpPr txBox="1"/>
      </xdr:nvSpPr>
      <xdr:spPr>
        <a:xfrm>
          <a:off x="8483111" y="166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96208</xdr:rowOff>
    </xdr:from>
    <xdr:to>
      <xdr:col>41</xdr:col>
      <xdr:colOff>50800</xdr:colOff>
      <xdr:row>94</xdr:row>
      <xdr:rowOff>22085</xdr:rowOff>
    </xdr:to>
    <xdr:cxnSp macro="">
      <xdr:nvCxnSpPr>
        <xdr:cNvPr id="473" name="直線コネクタ 472"/>
        <xdr:cNvCxnSpPr/>
      </xdr:nvCxnSpPr>
      <xdr:spPr>
        <a:xfrm flipV="1">
          <a:off x="6972300" y="15698158"/>
          <a:ext cx="889000" cy="44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31711</xdr:rowOff>
    </xdr:from>
    <xdr:to>
      <xdr:col>41</xdr:col>
      <xdr:colOff>101600</xdr:colOff>
      <xdr:row>96</xdr:row>
      <xdr:rowOff>133311</xdr:rowOff>
    </xdr:to>
    <xdr:sp macro="" textlink="">
      <xdr:nvSpPr>
        <xdr:cNvPr id="474" name="フローチャート: 判断 473"/>
        <xdr:cNvSpPr/>
      </xdr:nvSpPr>
      <xdr:spPr>
        <a:xfrm>
          <a:off x="7810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124438</xdr:rowOff>
    </xdr:from>
    <xdr:ext cx="534377" cy="259045"/>
    <xdr:sp macro="" textlink="">
      <xdr:nvSpPr>
        <xdr:cNvPr id="475" name="テキスト ボックス 474"/>
        <xdr:cNvSpPr txBox="1"/>
      </xdr:nvSpPr>
      <xdr:spPr>
        <a:xfrm>
          <a:off x="7594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57810</xdr:rowOff>
    </xdr:from>
    <xdr:to>
      <xdr:col>36</xdr:col>
      <xdr:colOff>165100</xdr:colOff>
      <xdr:row>96</xdr:row>
      <xdr:rowOff>159410</xdr:rowOff>
    </xdr:to>
    <xdr:sp macro="" textlink="">
      <xdr:nvSpPr>
        <xdr:cNvPr id="476" name="フローチャート: 判断 475"/>
        <xdr:cNvSpPr/>
      </xdr:nvSpPr>
      <xdr:spPr>
        <a:xfrm>
          <a:off x="6921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150537</xdr:rowOff>
    </xdr:from>
    <xdr:ext cx="534377" cy="259045"/>
    <xdr:sp macro="" textlink="">
      <xdr:nvSpPr>
        <xdr:cNvPr id="477" name="テキスト ボックス 476"/>
        <xdr:cNvSpPr txBox="1"/>
      </xdr:nvSpPr>
      <xdr:spPr>
        <a:xfrm>
          <a:off x="6705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52381</xdr:rowOff>
    </xdr:from>
    <xdr:to>
      <xdr:col>55</xdr:col>
      <xdr:colOff>50800</xdr:colOff>
      <xdr:row>95</xdr:row>
      <xdr:rowOff>153981</xdr:rowOff>
    </xdr:to>
    <xdr:sp macro="" textlink="">
      <xdr:nvSpPr>
        <xdr:cNvPr id="483" name="楕円 482"/>
        <xdr:cNvSpPr/>
      </xdr:nvSpPr>
      <xdr:spPr>
        <a:xfrm>
          <a:off x="10426700" y="163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75258</xdr:rowOff>
    </xdr:from>
    <xdr:ext cx="534377" cy="259045"/>
    <xdr:sp macro="" textlink="">
      <xdr:nvSpPr>
        <xdr:cNvPr id="484" name="土木費該当値テキスト"/>
        <xdr:cNvSpPr txBox="1"/>
      </xdr:nvSpPr>
      <xdr:spPr>
        <a:xfrm>
          <a:off x="10528300" y="161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95625</xdr:rowOff>
    </xdr:from>
    <xdr:to>
      <xdr:col>50</xdr:col>
      <xdr:colOff>165100</xdr:colOff>
      <xdr:row>96</xdr:row>
      <xdr:rowOff>25775</xdr:rowOff>
    </xdr:to>
    <xdr:sp macro="" textlink="">
      <xdr:nvSpPr>
        <xdr:cNvPr id="485" name="楕円 484"/>
        <xdr:cNvSpPr/>
      </xdr:nvSpPr>
      <xdr:spPr>
        <a:xfrm>
          <a:off x="9588500" y="163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42302</xdr:rowOff>
    </xdr:from>
    <xdr:ext cx="534377" cy="259045"/>
    <xdr:sp macro="" textlink="">
      <xdr:nvSpPr>
        <xdr:cNvPr id="486" name="テキスト ボックス 485"/>
        <xdr:cNvSpPr txBox="1"/>
      </xdr:nvSpPr>
      <xdr:spPr>
        <a:xfrm>
          <a:off x="9372111" y="1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42056</xdr:rowOff>
    </xdr:from>
    <xdr:to>
      <xdr:col>46</xdr:col>
      <xdr:colOff>38100</xdr:colOff>
      <xdr:row>95</xdr:row>
      <xdr:rowOff>143656</xdr:rowOff>
    </xdr:to>
    <xdr:sp macro="" textlink="">
      <xdr:nvSpPr>
        <xdr:cNvPr id="487" name="楕円 486"/>
        <xdr:cNvSpPr/>
      </xdr:nvSpPr>
      <xdr:spPr>
        <a:xfrm>
          <a:off x="8699500" y="163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160183</xdr:rowOff>
    </xdr:from>
    <xdr:ext cx="534377" cy="259045"/>
    <xdr:sp macro="" textlink="">
      <xdr:nvSpPr>
        <xdr:cNvPr id="488" name="テキスト ボックス 487"/>
        <xdr:cNvSpPr txBox="1"/>
      </xdr:nvSpPr>
      <xdr:spPr>
        <a:xfrm>
          <a:off x="8483111" y="161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45408</xdr:rowOff>
    </xdr:from>
    <xdr:to>
      <xdr:col>41</xdr:col>
      <xdr:colOff>101600</xdr:colOff>
      <xdr:row>91</xdr:row>
      <xdr:rowOff>147008</xdr:rowOff>
    </xdr:to>
    <xdr:sp macro="" textlink="">
      <xdr:nvSpPr>
        <xdr:cNvPr id="489" name="楕円 488"/>
        <xdr:cNvSpPr/>
      </xdr:nvSpPr>
      <xdr:spPr>
        <a:xfrm>
          <a:off x="7810500" y="15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163535</xdr:rowOff>
    </xdr:from>
    <xdr:ext cx="534377" cy="259045"/>
    <xdr:sp macro="" textlink="">
      <xdr:nvSpPr>
        <xdr:cNvPr id="490" name="テキスト ボックス 489"/>
        <xdr:cNvSpPr txBox="1"/>
      </xdr:nvSpPr>
      <xdr:spPr>
        <a:xfrm>
          <a:off x="7594111" y="154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142735</xdr:rowOff>
    </xdr:from>
    <xdr:to>
      <xdr:col>36</xdr:col>
      <xdr:colOff>165100</xdr:colOff>
      <xdr:row>94</xdr:row>
      <xdr:rowOff>72885</xdr:rowOff>
    </xdr:to>
    <xdr:sp macro="" textlink="">
      <xdr:nvSpPr>
        <xdr:cNvPr id="491" name="楕円 490"/>
        <xdr:cNvSpPr/>
      </xdr:nvSpPr>
      <xdr:spPr>
        <a:xfrm>
          <a:off x="6921500" y="160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89412</xdr:rowOff>
    </xdr:from>
    <xdr:ext cx="534377" cy="259045"/>
    <xdr:sp macro="" textlink="">
      <xdr:nvSpPr>
        <xdr:cNvPr id="492" name="テキスト ボックス 491"/>
        <xdr:cNvSpPr txBox="1"/>
      </xdr:nvSpPr>
      <xdr:spPr>
        <a:xfrm>
          <a:off x="6705111" y="158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62956</xdr:rowOff>
    </xdr:from>
    <xdr:to>
      <xdr:col>85</xdr:col>
      <xdr:colOff>127000</xdr:colOff>
      <xdr:row>37</xdr:row>
      <xdr:rowOff>57731</xdr:rowOff>
    </xdr:to>
    <xdr:cxnSp macro="">
      <xdr:nvCxnSpPr>
        <xdr:cNvPr id="524" name="直線コネクタ 523"/>
        <xdr:cNvCxnSpPr/>
      </xdr:nvCxnSpPr>
      <xdr:spPr>
        <a:xfrm flipV="1">
          <a:off x="15481300" y="6235156"/>
          <a:ext cx="8382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5" name="消防費平均値テキスト"/>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57731</xdr:rowOff>
    </xdr:from>
    <xdr:to>
      <xdr:col>81</xdr:col>
      <xdr:colOff>50800</xdr:colOff>
      <xdr:row>37</xdr:row>
      <xdr:rowOff>111288</xdr:rowOff>
    </xdr:to>
    <xdr:cxnSp macro="">
      <xdr:nvCxnSpPr>
        <xdr:cNvPr id="527" name="直線コネクタ 526"/>
        <xdr:cNvCxnSpPr/>
      </xdr:nvCxnSpPr>
      <xdr:spPr>
        <a:xfrm flipV="1">
          <a:off x="14592300" y="6401381"/>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9" name="テキスト ボックス 528"/>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155484</xdr:rowOff>
    </xdr:from>
    <xdr:to>
      <xdr:col>76</xdr:col>
      <xdr:colOff>114300</xdr:colOff>
      <xdr:row>37</xdr:row>
      <xdr:rowOff>111288</xdr:rowOff>
    </xdr:to>
    <xdr:cxnSp macro="">
      <xdr:nvCxnSpPr>
        <xdr:cNvPr id="530" name="直線コネクタ 529"/>
        <xdr:cNvCxnSpPr/>
      </xdr:nvCxnSpPr>
      <xdr:spPr>
        <a:xfrm>
          <a:off x="13703300" y="5984784"/>
          <a:ext cx="889000" cy="4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2" name="テキスト ボックス 531"/>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155484</xdr:rowOff>
    </xdr:from>
    <xdr:to>
      <xdr:col>71</xdr:col>
      <xdr:colOff>177800</xdr:colOff>
      <xdr:row>37</xdr:row>
      <xdr:rowOff>40531</xdr:rowOff>
    </xdr:to>
    <xdr:cxnSp macro="">
      <xdr:nvCxnSpPr>
        <xdr:cNvPr id="533" name="直線コネクタ 532"/>
        <xdr:cNvCxnSpPr/>
      </xdr:nvCxnSpPr>
      <xdr:spPr>
        <a:xfrm flipV="1">
          <a:off x="12814300" y="5984784"/>
          <a:ext cx="889000" cy="39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5" name="テキスト ボックス 534"/>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7" name="テキスト ボックス 536"/>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12156</xdr:rowOff>
    </xdr:from>
    <xdr:to>
      <xdr:col>85</xdr:col>
      <xdr:colOff>177800</xdr:colOff>
      <xdr:row>36</xdr:row>
      <xdr:rowOff>113756</xdr:rowOff>
    </xdr:to>
    <xdr:sp macro="" textlink="">
      <xdr:nvSpPr>
        <xdr:cNvPr id="543" name="楕円 542"/>
        <xdr:cNvSpPr/>
      </xdr:nvSpPr>
      <xdr:spPr>
        <a:xfrm>
          <a:off x="162687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35033</xdr:rowOff>
    </xdr:from>
    <xdr:ext cx="534377" cy="259045"/>
    <xdr:sp macro="" textlink="">
      <xdr:nvSpPr>
        <xdr:cNvPr id="544" name="消防費該当値テキスト"/>
        <xdr:cNvSpPr txBox="1"/>
      </xdr:nvSpPr>
      <xdr:spPr>
        <a:xfrm>
          <a:off x="16370300" y="603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6931</xdr:rowOff>
    </xdr:from>
    <xdr:to>
      <xdr:col>81</xdr:col>
      <xdr:colOff>101600</xdr:colOff>
      <xdr:row>37</xdr:row>
      <xdr:rowOff>108531</xdr:rowOff>
    </xdr:to>
    <xdr:sp macro="" textlink="">
      <xdr:nvSpPr>
        <xdr:cNvPr id="545" name="楕円 544"/>
        <xdr:cNvSpPr/>
      </xdr:nvSpPr>
      <xdr:spPr>
        <a:xfrm>
          <a:off x="154305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125058</xdr:rowOff>
    </xdr:from>
    <xdr:ext cx="534377" cy="259045"/>
    <xdr:sp macro="" textlink="">
      <xdr:nvSpPr>
        <xdr:cNvPr id="546" name="テキスト ボックス 545"/>
        <xdr:cNvSpPr txBox="1"/>
      </xdr:nvSpPr>
      <xdr:spPr>
        <a:xfrm>
          <a:off x="15214111" y="61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60488</xdr:rowOff>
    </xdr:from>
    <xdr:to>
      <xdr:col>76</xdr:col>
      <xdr:colOff>165100</xdr:colOff>
      <xdr:row>37</xdr:row>
      <xdr:rowOff>162088</xdr:rowOff>
    </xdr:to>
    <xdr:sp macro="" textlink="">
      <xdr:nvSpPr>
        <xdr:cNvPr id="547" name="楕円 546"/>
        <xdr:cNvSpPr/>
      </xdr:nvSpPr>
      <xdr:spPr>
        <a:xfrm>
          <a:off x="14541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7165</xdr:rowOff>
    </xdr:from>
    <xdr:ext cx="534377" cy="259045"/>
    <xdr:sp macro="" textlink="">
      <xdr:nvSpPr>
        <xdr:cNvPr id="548" name="テキスト ボックス 547"/>
        <xdr:cNvSpPr txBox="1"/>
      </xdr:nvSpPr>
      <xdr:spPr>
        <a:xfrm>
          <a:off x="14325111" y="61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104684</xdr:rowOff>
    </xdr:from>
    <xdr:to>
      <xdr:col>72</xdr:col>
      <xdr:colOff>38100</xdr:colOff>
      <xdr:row>35</xdr:row>
      <xdr:rowOff>34834</xdr:rowOff>
    </xdr:to>
    <xdr:sp macro="" textlink="">
      <xdr:nvSpPr>
        <xdr:cNvPr id="549" name="楕円 548"/>
        <xdr:cNvSpPr/>
      </xdr:nvSpPr>
      <xdr:spPr>
        <a:xfrm>
          <a:off x="13652500" y="59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51361</xdr:rowOff>
    </xdr:from>
    <xdr:ext cx="534377" cy="259045"/>
    <xdr:sp macro="" textlink="">
      <xdr:nvSpPr>
        <xdr:cNvPr id="550" name="テキスト ボックス 549"/>
        <xdr:cNvSpPr txBox="1"/>
      </xdr:nvSpPr>
      <xdr:spPr>
        <a:xfrm>
          <a:off x="13436111" y="570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161181</xdr:rowOff>
    </xdr:from>
    <xdr:to>
      <xdr:col>67</xdr:col>
      <xdr:colOff>101600</xdr:colOff>
      <xdr:row>37</xdr:row>
      <xdr:rowOff>91331</xdr:rowOff>
    </xdr:to>
    <xdr:sp macro="" textlink="">
      <xdr:nvSpPr>
        <xdr:cNvPr id="551" name="楕円 550"/>
        <xdr:cNvSpPr/>
      </xdr:nvSpPr>
      <xdr:spPr>
        <a:xfrm>
          <a:off x="12763500" y="63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107858</xdr:rowOff>
    </xdr:from>
    <xdr:ext cx="534377" cy="259045"/>
    <xdr:sp macro="" textlink="">
      <xdr:nvSpPr>
        <xdr:cNvPr id="552" name="テキスト ボックス 551"/>
        <xdr:cNvSpPr txBox="1"/>
      </xdr:nvSpPr>
      <xdr:spPr>
        <a:xfrm>
          <a:off x="12547111" y="61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10084</xdr:rowOff>
    </xdr:from>
    <xdr:to>
      <xdr:col>85</xdr:col>
      <xdr:colOff>127000</xdr:colOff>
      <xdr:row>55</xdr:row>
      <xdr:rowOff>13947</xdr:rowOff>
    </xdr:to>
    <xdr:cxnSp macro="">
      <xdr:nvCxnSpPr>
        <xdr:cNvPr id="580" name="直線コネクタ 579"/>
        <xdr:cNvCxnSpPr/>
      </xdr:nvCxnSpPr>
      <xdr:spPr>
        <a:xfrm flipV="1">
          <a:off x="15481300" y="9439834"/>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1"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168458</xdr:rowOff>
    </xdr:from>
    <xdr:to>
      <xdr:col>81</xdr:col>
      <xdr:colOff>50800</xdr:colOff>
      <xdr:row>55</xdr:row>
      <xdr:rowOff>13947</xdr:rowOff>
    </xdr:to>
    <xdr:cxnSp macro="">
      <xdr:nvCxnSpPr>
        <xdr:cNvPr id="583" name="直線コネクタ 582"/>
        <xdr:cNvCxnSpPr/>
      </xdr:nvCxnSpPr>
      <xdr:spPr>
        <a:xfrm>
          <a:off x="14592300" y="9426758"/>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5" name="テキスト ボックス 584"/>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168458</xdr:rowOff>
    </xdr:from>
    <xdr:to>
      <xdr:col>76</xdr:col>
      <xdr:colOff>114300</xdr:colOff>
      <xdr:row>55</xdr:row>
      <xdr:rowOff>64513</xdr:rowOff>
    </xdr:to>
    <xdr:cxnSp macro="">
      <xdr:nvCxnSpPr>
        <xdr:cNvPr id="586" name="直線コネクタ 585"/>
        <xdr:cNvCxnSpPr/>
      </xdr:nvCxnSpPr>
      <xdr:spPr>
        <a:xfrm flipV="1">
          <a:off x="13703300" y="9426758"/>
          <a:ext cx="889000" cy="6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8" name="テキスト ボックス 587"/>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158674</xdr:rowOff>
    </xdr:from>
    <xdr:to>
      <xdr:col>71</xdr:col>
      <xdr:colOff>177800</xdr:colOff>
      <xdr:row>55</xdr:row>
      <xdr:rowOff>64513</xdr:rowOff>
    </xdr:to>
    <xdr:cxnSp macro="">
      <xdr:nvCxnSpPr>
        <xdr:cNvPr id="589" name="直線コネクタ 588"/>
        <xdr:cNvCxnSpPr/>
      </xdr:nvCxnSpPr>
      <xdr:spPr>
        <a:xfrm>
          <a:off x="12814300" y="9416974"/>
          <a:ext cx="8890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91" name="テキスト ボックス 590"/>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3" name="テキスト ボックス 592"/>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130734</xdr:rowOff>
    </xdr:from>
    <xdr:to>
      <xdr:col>85</xdr:col>
      <xdr:colOff>177800</xdr:colOff>
      <xdr:row>55</xdr:row>
      <xdr:rowOff>60884</xdr:rowOff>
    </xdr:to>
    <xdr:sp macro="" textlink="">
      <xdr:nvSpPr>
        <xdr:cNvPr id="599" name="楕円 598"/>
        <xdr:cNvSpPr/>
      </xdr:nvSpPr>
      <xdr:spPr>
        <a:xfrm>
          <a:off x="16268700" y="93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109161</xdr:rowOff>
    </xdr:from>
    <xdr:ext cx="534377" cy="259045"/>
    <xdr:sp macro="" textlink="">
      <xdr:nvSpPr>
        <xdr:cNvPr id="600" name="教育費該当値テキスト"/>
        <xdr:cNvSpPr txBox="1"/>
      </xdr:nvSpPr>
      <xdr:spPr>
        <a:xfrm>
          <a:off x="16370300" y="93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134597</xdr:rowOff>
    </xdr:from>
    <xdr:to>
      <xdr:col>81</xdr:col>
      <xdr:colOff>101600</xdr:colOff>
      <xdr:row>55</xdr:row>
      <xdr:rowOff>64747</xdr:rowOff>
    </xdr:to>
    <xdr:sp macro="" textlink="">
      <xdr:nvSpPr>
        <xdr:cNvPr id="601" name="楕円 600"/>
        <xdr:cNvSpPr/>
      </xdr:nvSpPr>
      <xdr:spPr>
        <a:xfrm>
          <a:off x="15430500" y="93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55874</xdr:rowOff>
    </xdr:from>
    <xdr:ext cx="534377" cy="259045"/>
    <xdr:sp macro="" textlink="">
      <xdr:nvSpPr>
        <xdr:cNvPr id="602" name="テキスト ボックス 601"/>
        <xdr:cNvSpPr txBox="1"/>
      </xdr:nvSpPr>
      <xdr:spPr>
        <a:xfrm>
          <a:off x="15214111" y="94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117658</xdr:rowOff>
    </xdr:from>
    <xdr:to>
      <xdr:col>76</xdr:col>
      <xdr:colOff>165100</xdr:colOff>
      <xdr:row>55</xdr:row>
      <xdr:rowOff>47808</xdr:rowOff>
    </xdr:to>
    <xdr:sp macro="" textlink="">
      <xdr:nvSpPr>
        <xdr:cNvPr id="603" name="楕円 602"/>
        <xdr:cNvSpPr/>
      </xdr:nvSpPr>
      <xdr:spPr>
        <a:xfrm>
          <a:off x="14541500" y="93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64335</xdr:rowOff>
    </xdr:from>
    <xdr:ext cx="534377" cy="259045"/>
    <xdr:sp macro="" textlink="">
      <xdr:nvSpPr>
        <xdr:cNvPr id="604" name="テキスト ボックス 603"/>
        <xdr:cNvSpPr txBox="1"/>
      </xdr:nvSpPr>
      <xdr:spPr>
        <a:xfrm>
          <a:off x="14325111" y="91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13713</xdr:rowOff>
    </xdr:from>
    <xdr:to>
      <xdr:col>72</xdr:col>
      <xdr:colOff>38100</xdr:colOff>
      <xdr:row>55</xdr:row>
      <xdr:rowOff>115313</xdr:rowOff>
    </xdr:to>
    <xdr:sp macro="" textlink="">
      <xdr:nvSpPr>
        <xdr:cNvPr id="605" name="楕円 604"/>
        <xdr:cNvSpPr/>
      </xdr:nvSpPr>
      <xdr:spPr>
        <a:xfrm>
          <a:off x="13652500" y="94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106440</xdr:rowOff>
    </xdr:from>
    <xdr:ext cx="534377" cy="259045"/>
    <xdr:sp macro="" textlink="">
      <xdr:nvSpPr>
        <xdr:cNvPr id="606" name="テキスト ボックス 605"/>
        <xdr:cNvSpPr txBox="1"/>
      </xdr:nvSpPr>
      <xdr:spPr>
        <a:xfrm>
          <a:off x="13436111" y="95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107874</xdr:rowOff>
    </xdr:from>
    <xdr:to>
      <xdr:col>67</xdr:col>
      <xdr:colOff>101600</xdr:colOff>
      <xdr:row>55</xdr:row>
      <xdr:rowOff>38024</xdr:rowOff>
    </xdr:to>
    <xdr:sp macro="" textlink="">
      <xdr:nvSpPr>
        <xdr:cNvPr id="607" name="楕円 606"/>
        <xdr:cNvSpPr/>
      </xdr:nvSpPr>
      <xdr:spPr>
        <a:xfrm>
          <a:off x="12763500" y="93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54551</xdr:rowOff>
    </xdr:from>
    <xdr:ext cx="534377" cy="259045"/>
    <xdr:sp macro="" textlink="">
      <xdr:nvSpPr>
        <xdr:cNvPr id="608" name="テキスト ボックス 607"/>
        <xdr:cNvSpPr txBox="1"/>
      </xdr:nvSpPr>
      <xdr:spPr>
        <a:xfrm>
          <a:off x="12547111" y="914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8"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44145</xdr:rowOff>
    </xdr:from>
    <xdr:to>
      <xdr:col>76</xdr:col>
      <xdr:colOff>114300</xdr:colOff>
      <xdr:row>79</xdr:row>
      <xdr:rowOff>44450</xdr:rowOff>
    </xdr:to>
    <xdr:cxnSp macro="">
      <xdr:nvCxnSpPr>
        <xdr:cNvPr id="643" name="直線コネクタ 642"/>
        <xdr:cNvCxnSpPr/>
      </xdr:nvCxnSpPr>
      <xdr:spPr>
        <a:xfrm>
          <a:off x="13703300" y="13588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34544</xdr:rowOff>
    </xdr:from>
    <xdr:to>
      <xdr:col>71</xdr:col>
      <xdr:colOff>177800</xdr:colOff>
      <xdr:row>79</xdr:row>
      <xdr:rowOff>44145</xdr:rowOff>
    </xdr:to>
    <xdr:cxnSp macro="">
      <xdr:nvCxnSpPr>
        <xdr:cNvPr id="646" name="直線コネクタ 645"/>
        <xdr:cNvCxnSpPr/>
      </xdr:nvCxnSpPr>
      <xdr:spPr>
        <a:xfrm>
          <a:off x="12814300" y="1357909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164795</xdr:rowOff>
    </xdr:from>
    <xdr:to>
      <xdr:col>72</xdr:col>
      <xdr:colOff>38100</xdr:colOff>
      <xdr:row>79</xdr:row>
      <xdr:rowOff>94945</xdr:rowOff>
    </xdr:to>
    <xdr:sp macro="" textlink="">
      <xdr:nvSpPr>
        <xdr:cNvPr id="662" name="楕円 661"/>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86072</xdr:rowOff>
    </xdr:from>
    <xdr:ext cx="249299" cy="259045"/>
    <xdr:sp macro="" textlink="">
      <xdr:nvSpPr>
        <xdr:cNvPr id="663" name="テキスト ボックス 662"/>
        <xdr:cNvSpPr txBox="1"/>
      </xdr:nvSpPr>
      <xdr:spPr>
        <a:xfrm>
          <a:off x="13578650" y="13630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155194</xdr:rowOff>
    </xdr:from>
    <xdr:to>
      <xdr:col>67</xdr:col>
      <xdr:colOff>101600</xdr:colOff>
      <xdr:row>79</xdr:row>
      <xdr:rowOff>85344</xdr:rowOff>
    </xdr:to>
    <xdr:sp macro="" textlink="">
      <xdr:nvSpPr>
        <xdr:cNvPr id="664" name="楕円 663"/>
        <xdr:cNvSpPr/>
      </xdr:nvSpPr>
      <xdr:spPr>
        <a:xfrm>
          <a:off x="12763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76471</xdr:rowOff>
    </xdr:from>
    <xdr:ext cx="378565" cy="259045"/>
    <xdr:sp macro="" textlink="">
      <xdr:nvSpPr>
        <xdr:cNvPr id="665" name="テキスト ボックス 664"/>
        <xdr:cNvSpPr txBox="1"/>
      </xdr:nvSpPr>
      <xdr:spPr>
        <a:xfrm>
          <a:off x="12625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26772</xdr:rowOff>
    </xdr:from>
    <xdr:to>
      <xdr:col>85</xdr:col>
      <xdr:colOff>127000</xdr:colOff>
      <xdr:row>94</xdr:row>
      <xdr:rowOff>69548</xdr:rowOff>
    </xdr:to>
    <xdr:cxnSp macro="">
      <xdr:nvCxnSpPr>
        <xdr:cNvPr id="699" name="直線コネクタ 698"/>
        <xdr:cNvCxnSpPr/>
      </xdr:nvCxnSpPr>
      <xdr:spPr>
        <a:xfrm>
          <a:off x="15481300" y="16143072"/>
          <a:ext cx="838200" cy="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700"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26772</xdr:rowOff>
    </xdr:from>
    <xdr:to>
      <xdr:col>81</xdr:col>
      <xdr:colOff>50800</xdr:colOff>
      <xdr:row>94</xdr:row>
      <xdr:rowOff>99952</xdr:rowOff>
    </xdr:to>
    <xdr:cxnSp macro="">
      <xdr:nvCxnSpPr>
        <xdr:cNvPr id="702" name="直線コネクタ 701"/>
        <xdr:cNvCxnSpPr/>
      </xdr:nvCxnSpPr>
      <xdr:spPr>
        <a:xfrm flipV="1">
          <a:off x="14592300" y="16143072"/>
          <a:ext cx="889000" cy="7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4" name="テキスト ボックス 703"/>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99952</xdr:rowOff>
    </xdr:from>
    <xdr:to>
      <xdr:col>76</xdr:col>
      <xdr:colOff>114300</xdr:colOff>
      <xdr:row>95</xdr:row>
      <xdr:rowOff>61291</xdr:rowOff>
    </xdr:to>
    <xdr:cxnSp macro="">
      <xdr:nvCxnSpPr>
        <xdr:cNvPr id="705" name="直線コネクタ 704"/>
        <xdr:cNvCxnSpPr/>
      </xdr:nvCxnSpPr>
      <xdr:spPr>
        <a:xfrm flipV="1">
          <a:off x="13703300" y="16216252"/>
          <a:ext cx="889000" cy="13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7" name="テキスト ボックス 706"/>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13170</xdr:rowOff>
    </xdr:from>
    <xdr:to>
      <xdr:col>71</xdr:col>
      <xdr:colOff>177800</xdr:colOff>
      <xdr:row>95</xdr:row>
      <xdr:rowOff>61291</xdr:rowOff>
    </xdr:to>
    <xdr:cxnSp macro="">
      <xdr:nvCxnSpPr>
        <xdr:cNvPr id="708" name="直線コネクタ 707"/>
        <xdr:cNvCxnSpPr/>
      </xdr:nvCxnSpPr>
      <xdr:spPr>
        <a:xfrm>
          <a:off x="12814300" y="16300920"/>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10" name="テキスト ボックス 709"/>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2" name="テキスト ボックス 711"/>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18748</xdr:rowOff>
    </xdr:from>
    <xdr:to>
      <xdr:col>85</xdr:col>
      <xdr:colOff>177800</xdr:colOff>
      <xdr:row>94</xdr:row>
      <xdr:rowOff>120348</xdr:rowOff>
    </xdr:to>
    <xdr:sp macro="" textlink="">
      <xdr:nvSpPr>
        <xdr:cNvPr id="718" name="楕円 717"/>
        <xdr:cNvSpPr/>
      </xdr:nvSpPr>
      <xdr:spPr>
        <a:xfrm>
          <a:off x="16268700" y="161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41625</xdr:rowOff>
    </xdr:from>
    <xdr:ext cx="534377" cy="259045"/>
    <xdr:sp macro="" textlink="">
      <xdr:nvSpPr>
        <xdr:cNvPr id="719" name="公債費該当値テキスト"/>
        <xdr:cNvSpPr txBox="1"/>
      </xdr:nvSpPr>
      <xdr:spPr>
        <a:xfrm>
          <a:off x="16370300" y="1598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147422</xdr:rowOff>
    </xdr:from>
    <xdr:to>
      <xdr:col>81</xdr:col>
      <xdr:colOff>101600</xdr:colOff>
      <xdr:row>94</xdr:row>
      <xdr:rowOff>77572</xdr:rowOff>
    </xdr:to>
    <xdr:sp macro="" textlink="">
      <xdr:nvSpPr>
        <xdr:cNvPr id="720" name="楕円 719"/>
        <xdr:cNvSpPr/>
      </xdr:nvSpPr>
      <xdr:spPr>
        <a:xfrm>
          <a:off x="15430500" y="160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94099</xdr:rowOff>
    </xdr:from>
    <xdr:ext cx="534377" cy="259045"/>
    <xdr:sp macro="" textlink="">
      <xdr:nvSpPr>
        <xdr:cNvPr id="721" name="テキスト ボックス 720"/>
        <xdr:cNvSpPr txBox="1"/>
      </xdr:nvSpPr>
      <xdr:spPr>
        <a:xfrm>
          <a:off x="15214111" y="158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49152</xdr:rowOff>
    </xdr:from>
    <xdr:to>
      <xdr:col>76</xdr:col>
      <xdr:colOff>165100</xdr:colOff>
      <xdr:row>94</xdr:row>
      <xdr:rowOff>150752</xdr:rowOff>
    </xdr:to>
    <xdr:sp macro="" textlink="">
      <xdr:nvSpPr>
        <xdr:cNvPr id="722" name="楕円 721"/>
        <xdr:cNvSpPr/>
      </xdr:nvSpPr>
      <xdr:spPr>
        <a:xfrm>
          <a:off x="14541500" y="161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167279</xdr:rowOff>
    </xdr:from>
    <xdr:ext cx="534377" cy="259045"/>
    <xdr:sp macro="" textlink="">
      <xdr:nvSpPr>
        <xdr:cNvPr id="723" name="テキスト ボックス 722"/>
        <xdr:cNvSpPr txBox="1"/>
      </xdr:nvSpPr>
      <xdr:spPr>
        <a:xfrm>
          <a:off x="14325111" y="159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10491</xdr:rowOff>
    </xdr:from>
    <xdr:to>
      <xdr:col>72</xdr:col>
      <xdr:colOff>38100</xdr:colOff>
      <xdr:row>95</xdr:row>
      <xdr:rowOff>112091</xdr:rowOff>
    </xdr:to>
    <xdr:sp macro="" textlink="">
      <xdr:nvSpPr>
        <xdr:cNvPr id="724" name="楕円 723"/>
        <xdr:cNvSpPr/>
      </xdr:nvSpPr>
      <xdr:spPr>
        <a:xfrm>
          <a:off x="13652500" y="162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128618</xdr:rowOff>
    </xdr:from>
    <xdr:ext cx="534377" cy="259045"/>
    <xdr:sp macro="" textlink="">
      <xdr:nvSpPr>
        <xdr:cNvPr id="725" name="テキスト ボックス 724"/>
        <xdr:cNvSpPr txBox="1"/>
      </xdr:nvSpPr>
      <xdr:spPr>
        <a:xfrm>
          <a:off x="13436111" y="1607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133820</xdr:rowOff>
    </xdr:from>
    <xdr:to>
      <xdr:col>67</xdr:col>
      <xdr:colOff>101600</xdr:colOff>
      <xdr:row>95</xdr:row>
      <xdr:rowOff>63970</xdr:rowOff>
    </xdr:to>
    <xdr:sp macro="" textlink="">
      <xdr:nvSpPr>
        <xdr:cNvPr id="726" name="楕円 725"/>
        <xdr:cNvSpPr/>
      </xdr:nvSpPr>
      <xdr:spPr>
        <a:xfrm>
          <a:off x="12763500" y="16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80497</xdr:rowOff>
    </xdr:from>
    <xdr:ext cx="534377" cy="259045"/>
    <xdr:sp macro="" textlink="">
      <xdr:nvSpPr>
        <xdr:cNvPr id="727" name="テキスト ボックス 726"/>
        <xdr:cNvSpPr txBox="1"/>
      </xdr:nvSpPr>
      <xdr:spPr>
        <a:xfrm>
          <a:off x="12547111" y="160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目的別歳出は、土木費、消防費等で類似団体の平均を上回る一方、民生費等で下回っている。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52,917</a:t>
          </a:r>
          <a:r>
            <a:rPr kumimoji="1" lang="ja-JP" altLang="en-US" sz="1300">
              <a:latin typeface="ＭＳ Ｐゴシック" panose="020B0600070205080204" pitchFamily="50" charset="-128"/>
              <a:ea typeface="ＭＳ Ｐゴシック" panose="020B0600070205080204" pitchFamily="50" charset="-128"/>
            </a:rPr>
            <a:t>円となっており、前年度と比べて増加している。これは、スポーツ施設の整備等によるものである。</a:t>
          </a:r>
        </a:p>
        <a:p>
          <a:r>
            <a:rPr kumimoji="1" lang="ja-JP" altLang="en-US" sz="1300">
              <a:latin typeface="ＭＳ Ｐゴシック" panose="020B0600070205080204" pitchFamily="50" charset="-128"/>
              <a:ea typeface="ＭＳ Ｐゴシック" panose="020B0600070205080204" pitchFamily="50" charset="-128"/>
            </a:rPr>
            <a:t>　消防費については住民一人あたり</a:t>
          </a:r>
          <a:r>
            <a:rPr kumimoji="1" lang="en-US" altLang="ja-JP" sz="1300">
              <a:latin typeface="ＭＳ Ｐゴシック" panose="020B0600070205080204" pitchFamily="50" charset="-128"/>
              <a:ea typeface="ＭＳ Ｐゴシック" panose="020B0600070205080204" pitchFamily="50" charset="-128"/>
            </a:rPr>
            <a:t>14,055</a:t>
          </a:r>
          <a:r>
            <a:rPr kumimoji="1" lang="ja-JP" altLang="en-US" sz="1300">
              <a:latin typeface="ＭＳ Ｐゴシック" panose="020B0600070205080204" pitchFamily="50" charset="-128"/>
              <a:ea typeface="ＭＳ Ｐゴシック" panose="020B0600070205080204" pitchFamily="50" charset="-128"/>
            </a:rPr>
            <a:t>円となっており、前年度と比べて増加している。これは、消防司令システムの整備等によるものである。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187,382</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円となっており、類似団体の平均を下回っているが、今後、障害者福祉施設や私立保育所の施設型給付のほか、社会保障関係経費の増を見込んでいる。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実質収支比率は前年度から</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4.26</a:t>
          </a:r>
          <a:r>
            <a:rPr kumimoji="1" lang="ja-JP" altLang="en-US" sz="1400">
              <a:latin typeface="ＭＳ ゴシック" pitchFamily="49" charset="-128"/>
              <a:ea typeface="ＭＳ ゴシック" pitchFamily="49" charset="-128"/>
            </a:rPr>
            <a:t>％となった。財政調整基金残高の変動はほぼなかったが、標準財政規模が</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億円）の増となったため、比率は</a:t>
          </a:r>
          <a:r>
            <a:rPr kumimoji="1" lang="en-US" altLang="ja-JP" sz="1400">
              <a:latin typeface="ＭＳ ゴシック" pitchFamily="49" charset="-128"/>
              <a:ea typeface="ＭＳ ゴシック" pitchFamily="49" charset="-128"/>
            </a:rPr>
            <a:t>11.57</a:t>
          </a:r>
          <a:r>
            <a:rPr kumimoji="1" lang="ja-JP" altLang="en-US" sz="1400">
              <a:latin typeface="ＭＳ ゴシック" pitchFamily="49" charset="-128"/>
              <a:ea typeface="ＭＳ ゴシック" pitchFamily="49" charset="-128"/>
            </a:rPr>
            <a:t>％で前年度から</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ポイント減となっている。</a:t>
          </a:r>
        </a:p>
        <a:p>
          <a:r>
            <a:rPr kumimoji="1" lang="ja-JP" altLang="en-US" sz="1400">
              <a:latin typeface="ＭＳ ゴシック" pitchFamily="49" charset="-128"/>
              <a:ea typeface="ＭＳ ゴシック" pitchFamily="49" charset="-128"/>
            </a:rPr>
            <a:t>　実質単年度収支は、令和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年度から黒字を確保している。</a:t>
          </a:r>
        </a:p>
        <a:p>
          <a:r>
            <a:rPr kumimoji="1" lang="ja-JP" altLang="en-US" sz="1400">
              <a:latin typeface="ＭＳ ゴシック" pitchFamily="49" charset="-128"/>
              <a:ea typeface="ＭＳ ゴシック" pitchFamily="49" charset="-128"/>
            </a:rPr>
            <a:t>　今後も、経済情勢の急激な変化による財源不足など不測の事態に対応できるよう財政調整基金を一定額確保するとともに、限られた財源の中で実質収支を確保し、持続可能な財政運営に努める。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個別会計ごとでは、平成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年度まで赤字会計であった駐車場事業特別会計が廃止されたことにより、平成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年度以降は実質赤字額及び資金不足額が発生していない。</a:t>
          </a:r>
        </a:p>
        <a:p>
          <a:r>
            <a:rPr kumimoji="1" lang="ja-JP" altLang="en-US" sz="1400">
              <a:latin typeface="ＭＳ ゴシック" pitchFamily="49" charset="-128"/>
              <a:ea typeface="ＭＳ ゴシック" pitchFamily="49" charset="-128"/>
            </a:rPr>
            <a:t>　今後も、連結対象会計について収支構造の見直しを行い、健全な財政運営に努める。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年度に文化コンベンションセンターや学校給食センター整備等の大規模投資事業により借入した市債の元金償還が始まったことにより増加していたが、令和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年度は減少している。</a:t>
          </a:r>
        </a:p>
        <a:p>
          <a:r>
            <a:rPr kumimoji="1" lang="ja-JP" altLang="en-US" sz="1400">
              <a:latin typeface="ＭＳ ゴシック" pitchFamily="49" charset="-128"/>
              <a:ea typeface="ＭＳ ゴシック" pitchFamily="49" charset="-128"/>
            </a:rPr>
            <a:t>　今後は、スポーツ施設、新美化センターや新市立高等学校整備のほか既存施設の老朽化対策等による市債発行が予定されていることから、引き続き、市債残高や元利償還金の動向に留意しながら、交付税措置のある有利な起債を活用する等、適正な起債発行を行うことで、後年度の公債費負担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将来負担比率の分子は、公共施設整備基金への積立等により充当可能基金が増加した一方で、合併特例債の償還が進捗したことなどによる地方債残高の減少等により、将来負担比率の分子は前年度に比べて</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億円増加している。</a:t>
          </a:r>
        </a:p>
        <a:p>
          <a:r>
            <a:rPr kumimoji="1" lang="ja-JP" altLang="en-US" sz="1400">
              <a:latin typeface="ＭＳ ゴシック" pitchFamily="49" charset="-128"/>
              <a:ea typeface="ＭＳ ゴシック" pitchFamily="49" charset="-128"/>
            </a:rPr>
            <a:t>　今後は、スポーツ施設、新美化センターや新市立高等学校整備等の大規模投資事業が予定されていることから、その財源について計画的に基金に積み立てするなど、後年度の財政負担に留意し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兵庫県姫路市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月に公共施設整備基金を新たに設立し、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・財政調整基金については、経済事情の著しい変動等により財源が著しく不足する場合や、災害発生への対応など、財政上の備えとして一定規模の残高を確保していく。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・その他特定目的基金の公共施設整備基金については、今後予定している新美化センターや新市立高校整備の財源として計画的に積立を行う。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・公共施設整備基金：今後予定されている、大規模な公共施設の整備及び改修に備える。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・奨学学術振興基金：奨学及び学術振興を図る。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・愛の基金：障害者、高齢者等の福祉の増進を図るとともに、福祉ボランティア活動の振興など、地域福祉活動の振興を図る。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・文化振興基金：芸術及び文化の振興を図る。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・森林環境整備基金：森林の整備や人材育成、普及啓発、木材の利用促進等を図る。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・公共施設整備基金：今後予定されている、大規模な公共施設の整備及び改修に備えるため、令和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月に新たに基金を設立し、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・その他特定目的基金全体：公共施設の整備・改修や多額の負担が見込まれる特定の財政支出に備えるため、一定規模の残高を確保していく。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・これは、基金利子を積み立てたことによる。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測困難な経済事情の変動等により著しく財源が不足するときや、災害により生じた経費の財源、若しくは災害により生じた減収を埋めるための基金であることから、今後も、収支に余裕がある場合は積み立てを行い、標準財政規模の１～２割程度を目途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年度に、過去の臨時財政対策債に係る令和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年度における元利償還金の一部を償還するため、「臨時財政対策債償還基金費」として国から普通交付税の追加交付があり、相当額を減債基金へ積み立てたことによる。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・今後の金利変動等による公債費の償還リスクに備えるため、一定規模の残高を確保しておく必要があり、行財政改革を推進して収支改善の取組みを進めていく。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238253754</v>
      </c>
      <c r="BO4" s="449"/>
      <c r="BP4" s="449"/>
      <c r="BQ4" s="449"/>
      <c r="BR4" s="449"/>
      <c r="BS4" s="449"/>
      <c r="BT4" s="449"/>
      <c r="BU4" s="450"/>
      <c r="BV4" s="448">
        <v>239739534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4.7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228521943</v>
      </c>
      <c r="BO5" s="420"/>
      <c r="BP5" s="420"/>
      <c r="BQ5" s="420"/>
      <c r="BR5" s="420"/>
      <c r="BS5" s="420"/>
      <c r="BT5" s="420"/>
      <c r="BU5" s="421"/>
      <c r="BV5" s="419">
        <v>230312665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87.7</v>
      </c>
      <c r="CU5" s="417"/>
      <c r="CV5" s="417"/>
      <c r="CW5" s="417"/>
      <c r="CX5" s="417"/>
      <c r="CY5" s="417"/>
      <c r="CZ5" s="417"/>
      <c r="DA5" s="418"/>
      <c r="DB5" s="416">
        <v>87.4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9731811</v>
      </c>
      <c r="BO6" s="420"/>
      <c r="BP6" s="420"/>
      <c r="BQ6" s="420"/>
      <c r="BR6" s="420"/>
      <c r="BS6" s="420"/>
      <c r="BT6" s="420"/>
      <c r="BU6" s="421"/>
      <c r="BV6" s="419">
        <v>9426869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89.5</v>
      </c>
      <c r="CU6" s="563"/>
      <c r="CV6" s="563"/>
      <c r="CW6" s="563"/>
      <c r="CX6" s="563"/>
      <c r="CY6" s="563"/>
      <c r="CZ6" s="563"/>
      <c r="DA6" s="564"/>
      <c r="DB6" s="562">
        <v>90.5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4374721</v>
      </c>
      <c r="BO7" s="420"/>
      <c r="BP7" s="420"/>
      <c r="BQ7" s="420"/>
      <c r="BR7" s="420"/>
      <c r="BS7" s="420"/>
      <c r="BT7" s="420"/>
      <c r="BU7" s="421"/>
      <c r="BV7" s="419">
        <v>3656617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125835112</v>
      </c>
      <c r="CU7" s="420"/>
      <c r="CV7" s="420"/>
      <c r="CW7" s="420"/>
      <c r="CX7" s="420"/>
      <c r="CY7" s="420"/>
      <c r="CZ7" s="420"/>
      <c r="DA7" s="421"/>
      <c r="DB7" s="419">
        <v>124017973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5357090</v>
      </c>
      <c r="BO8" s="420"/>
      <c r="BP8" s="420"/>
      <c r="BQ8" s="420"/>
      <c r="BR8" s="420"/>
      <c r="BS8" s="420"/>
      <c r="BT8" s="420"/>
      <c r="BU8" s="421"/>
      <c r="BV8" s="419">
        <v>5770252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0.85</v>
      </c>
      <c r="CU8" s="523"/>
      <c r="CV8" s="523"/>
      <c r="CW8" s="523"/>
      <c r="CX8" s="523"/>
      <c r="CY8" s="523"/>
      <c r="CZ8" s="523"/>
      <c r="DA8" s="524"/>
      <c r="DB8" s="522">
        <v>0.87</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530495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-413162</v>
      </c>
      <c r="BO9" s="420"/>
      <c r="BP9" s="420"/>
      <c r="BQ9" s="420"/>
      <c r="BR9" s="420"/>
      <c r="BS9" s="420"/>
      <c r="BT9" s="420"/>
      <c r="BU9" s="421"/>
      <c r="BV9" s="419">
        <v>274223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13.7</v>
      </c>
      <c r="CU9" s="417"/>
      <c r="CV9" s="417"/>
      <c r="CW9" s="417"/>
      <c r="CX9" s="417"/>
      <c r="CY9" s="417"/>
      <c r="CZ9" s="417"/>
      <c r="DA9" s="418"/>
      <c r="DB9" s="416">
        <v>14.5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535664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20994</v>
      </c>
      <c r="BO10" s="420"/>
      <c r="BP10" s="420"/>
      <c r="BQ10" s="420"/>
      <c r="BR10" s="420"/>
      <c r="BS10" s="420"/>
      <c r="BT10" s="420"/>
      <c r="BU10" s="421"/>
      <c r="BV10" s="419">
        <v>7820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1527054</v>
      </c>
      <c r="BO11" s="420"/>
      <c r="BP11" s="420"/>
      <c r="BQ11" s="420"/>
      <c r="BR11" s="420"/>
      <c r="BS11" s="420"/>
      <c r="BT11" s="420"/>
      <c r="BU11" s="421"/>
      <c r="BV11" s="419">
        <v>1649110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525884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512819</v>
      </c>
      <c r="S13" s="507"/>
      <c r="T13" s="507"/>
      <c r="U13" s="507"/>
      <c r="V13" s="508"/>
      <c r="W13" s="509" t="s">
        <v>131</v>
      </c>
      <c r="X13" s="405"/>
      <c r="Y13" s="405"/>
      <c r="Z13" s="405"/>
      <c r="AA13" s="405"/>
      <c r="AB13" s="406"/>
      <c r="AC13" s="372">
        <v>2413</v>
      </c>
      <c r="AD13" s="373"/>
      <c r="AE13" s="373"/>
      <c r="AF13" s="373"/>
      <c r="AG13" s="374"/>
      <c r="AH13" s="372">
        <v>2473</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1134886</v>
      </c>
      <c r="BO13" s="420"/>
      <c r="BP13" s="420"/>
      <c r="BQ13" s="420"/>
      <c r="BR13" s="420"/>
      <c r="BS13" s="420"/>
      <c r="BT13" s="420"/>
      <c r="BU13" s="421"/>
      <c r="BV13" s="419">
        <v>1931153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3.5</v>
      </c>
      <c r="CU13" s="417"/>
      <c r="CV13" s="417"/>
      <c r="CW13" s="417"/>
      <c r="CX13" s="417"/>
      <c r="CY13" s="417"/>
      <c r="CZ13" s="417"/>
      <c r="DA13" s="418"/>
      <c r="DB13" s="416">
        <v>3.2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528459</v>
      </c>
      <c r="S14" s="507"/>
      <c r="T14" s="507"/>
      <c r="U14" s="507"/>
      <c r="V14" s="508"/>
      <c r="W14" s="510"/>
      <c r="X14" s="408"/>
      <c r="Y14" s="408"/>
      <c r="Z14" s="408"/>
      <c r="AA14" s="408"/>
      <c r="AB14" s="409"/>
      <c r="AC14" s="499">
        <v>1</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9.6</v>
      </c>
      <c r="CU14" s="517"/>
      <c r="CV14" s="517"/>
      <c r="CW14" s="517"/>
      <c r="CX14" s="517"/>
      <c r="CY14" s="517"/>
      <c r="CZ14" s="517"/>
      <c r="DA14" s="518"/>
      <c r="DB14" s="516">
        <v>11.6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516292</v>
      </c>
      <c r="S15" s="507"/>
      <c r="T15" s="507"/>
      <c r="U15" s="507"/>
      <c r="V15" s="508"/>
      <c r="W15" s="509" t="s">
        <v>137</v>
      </c>
      <c r="X15" s="405"/>
      <c r="Y15" s="405"/>
      <c r="Z15" s="405"/>
      <c r="AA15" s="405"/>
      <c r="AB15" s="406"/>
      <c r="AC15" s="372">
        <v>76075</v>
      </c>
      <c r="AD15" s="373"/>
      <c r="AE15" s="373"/>
      <c r="AF15" s="373"/>
      <c r="AG15" s="374"/>
      <c r="AH15" s="372">
        <v>76327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84632611</v>
      </c>
      <c r="BO15" s="449"/>
      <c r="BP15" s="449"/>
      <c r="BQ15" s="449"/>
      <c r="BR15" s="449"/>
      <c r="BS15" s="449"/>
      <c r="BT15" s="449"/>
      <c r="BU15" s="450"/>
      <c r="BV15" s="448">
        <v>82295576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31.8</v>
      </c>
      <c r="AD16" s="500"/>
      <c r="AE16" s="500"/>
      <c r="AF16" s="500"/>
      <c r="AG16" s="501"/>
      <c r="AH16" s="499">
        <v>32.299999999999997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99346080</v>
      </c>
      <c r="BO16" s="420"/>
      <c r="BP16" s="420"/>
      <c r="BQ16" s="420"/>
      <c r="BR16" s="420"/>
      <c r="BS16" s="420"/>
      <c r="BT16" s="420"/>
      <c r="BU16" s="421"/>
      <c r="BV16" s="419">
        <v>96220834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160442</v>
      </c>
      <c r="AD17" s="373"/>
      <c r="AE17" s="373"/>
      <c r="AF17" s="373"/>
      <c r="AG17" s="374"/>
      <c r="AH17" s="372">
        <v>157202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108579224</v>
      </c>
      <c r="BO17" s="420"/>
      <c r="BP17" s="420"/>
      <c r="BQ17" s="420"/>
      <c r="BR17" s="420"/>
      <c r="BS17" s="420"/>
      <c r="BT17" s="420"/>
      <c r="BU17" s="421"/>
      <c r="BV17" s="419">
        <v>105554781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534.55999999999995</v>
      </c>
      <c r="M18" s="472"/>
      <c r="N18" s="472"/>
      <c r="O18" s="472"/>
      <c r="P18" s="472"/>
      <c r="Q18" s="472"/>
      <c r="R18" s="473"/>
      <c r="S18" s="473"/>
      <c r="T18" s="473"/>
      <c r="U18" s="473"/>
      <c r="V18" s="474"/>
      <c r="W18" s="490"/>
      <c r="X18" s="491"/>
      <c r="Y18" s="491"/>
      <c r="Z18" s="491"/>
      <c r="AA18" s="491"/>
      <c r="AB18" s="515"/>
      <c r="AC18" s="389">
        <v>67.2</v>
      </c>
      <c r="AD18" s="390"/>
      <c r="AE18" s="390"/>
      <c r="AF18" s="390"/>
      <c r="AG18" s="475"/>
      <c r="AH18" s="389">
        <v>66.599999999999994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114011389</v>
      </c>
      <c r="BO18" s="420"/>
      <c r="BP18" s="420"/>
      <c r="BQ18" s="420"/>
      <c r="BR18" s="420"/>
      <c r="BS18" s="420"/>
      <c r="BT18" s="420"/>
      <c r="BU18" s="421"/>
      <c r="BV18" s="419">
        <v>113289934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992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158676141</v>
      </c>
      <c r="BO19" s="420"/>
      <c r="BP19" s="420"/>
      <c r="BQ19" s="420"/>
      <c r="BR19" s="420"/>
      <c r="BS19" s="420"/>
      <c r="BT19" s="420"/>
      <c r="BU19" s="421"/>
      <c r="BV19" s="419">
        <v>155312493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224106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182499773</v>
      </c>
      <c r="BO22" s="449"/>
      <c r="BP22" s="449"/>
      <c r="BQ22" s="449"/>
      <c r="BR22" s="449"/>
      <c r="BS22" s="449"/>
      <c r="BT22" s="449"/>
      <c r="BU22" s="450"/>
      <c r="BV22" s="448">
        <v>193230090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127602041</v>
      </c>
      <c r="BO23" s="420"/>
      <c r="BP23" s="420"/>
      <c r="BQ23" s="420"/>
      <c r="BR23" s="420"/>
      <c r="BS23" s="420"/>
      <c r="BT23" s="420"/>
      <c r="BU23" s="421"/>
      <c r="BV23" s="419">
        <v>132346599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11800</v>
      </c>
      <c r="R24" s="373"/>
      <c r="S24" s="373"/>
      <c r="T24" s="373"/>
      <c r="U24" s="373"/>
      <c r="V24" s="374"/>
      <c r="W24" s="462"/>
      <c r="X24" s="399"/>
      <c r="Y24" s="400"/>
      <c r="Z24" s="375" t="s">
        <v>162</v>
      </c>
      <c r="AA24" s="376"/>
      <c r="AB24" s="376"/>
      <c r="AC24" s="376"/>
      <c r="AD24" s="376"/>
      <c r="AE24" s="376"/>
      <c r="AF24" s="376"/>
      <c r="AG24" s="377"/>
      <c r="AH24" s="372">
        <v>3427</v>
      </c>
      <c r="AI24" s="373"/>
      <c r="AJ24" s="373"/>
      <c r="AK24" s="373"/>
      <c r="AL24" s="374"/>
      <c r="AM24" s="372">
        <v>10962973</v>
      </c>
      <c r="AN24" s="373"/>
      <c r="AO24" s="373"/>
      <c r="AP24" s="373"/>
      <c r="AQ24" s="373"/>
      <c r="AR24" s="374"/>
      <c r="AS24" s="372">
        <v>3199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97895766</v>
      </c>
      <c r="BO24" s="420"/>
      <c r="BP24" s="420"/>
      <c r="BQ24" s="420"/>
      <c r="BR24" s="420"/>
      <c r="BS24" s="420"/>
      <c r="BT24" s="420"/>
      <c r="BU24" s="421"/>
      <c r="BV24" s="419">
        <v>103802593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3</v>
      </c>
      <c r="M25" s="373"/>
      <c r="N25" s="373"/>
      <c r="O25" s="373"/>
      <c r="P25" s="374"/>
      <c r="Q25" s="372">
        <v>9600</v>
      </c>
      <c r="R25" s="373"/>
      <c r="S25" s="373"/>
      <c r="T25" s="373"/>
      <c r="U25" s="373"/>
      <c r="V25" s="374"/>
      <c r="W25" s="462"/>
      <c r="X25" s="399"/>
      <c r="Y25" s="400"/>
      <c r="Z25" s="375" t="s">
        <v>165</v>
      </c>
      <c r="AA25" s="376"/>
      <c r="AB25" s="376"/>
      <c r="AC25" s="376"/>
      <c r="AD25" s="376"/>
      <c r="AE25" s="376"/>
      <c r="AF25" s="376"/>
      <c r="AG25" s="377"/>
      <c r="AH25" s="372">
        <v>588</v>
      </c>
      <c r="AI25" s="373"/>
      <c r="AJ25" s="373"/>
      <c r="AK25" s="373"/>
      <c r="AL25" s="374"/>
      <c r="AM25" s="372">
        <v>1768704</v>
      </c>
      <c r="AN25" s="373"/>
      <c r="AO25" s="373"/>
      <c r="AP25" s="373"/>
      <c r="AQ25" s="373"/>
      <c r="AR25" s="374"/>
      <c r="AS25" s="372">
        <v>3008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68943916</v>
      </c>
      <c r="BO25" s="449"/>
      <c r="BP25" s="449"/>
      <c r="BQ25" s="449"/>
      <c r="BR25" s="449"/>
      <c r="BS25" s="449"/>
      <c r="BT25" s="449"/>
      <c r="BU25" s="450"/>
      <c r="BV25" s="448">
        <v>59460023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8100</v>
      </c>
      <c r="R26" s="373"/>
      <c r="S26" s="373"/>
      <c r="T26" s="373"/>
      <c r="U26" s="373"/>
      <c r="V26" s="374"/>
      <c r="W26" s="462"/>
      <c r="X26" s="399"/>
      <c r="Y26" s="400"/>
      <c r="Z26" s="375" t="s">
        <v>168</v>
      </c>
      <c r="AA26" s="430"/>
      <c r="AB26" s="430"/>
      <c r="AC26" s="430"/>
      <c r="AD26" s="430"/>
      <c r="AE26" s="430"/>
      <c r="AF26" s="430"/>
      <c r="AG26" s="431"/>
      <c r="AH26" s="372">
        <v>535</v>
      </c>
      <c r="AI26" s="373"/>
      <c r="AJ26" s="373"/>
      <c r="AK26" s="373"/>
      <c r="AL26" s="374"/>
      <c r="AM26" s="372">
        <v>1795995</v>
      </c>
      <c r="AN26" s="373"/>
      <c r="AO26" s="373"/>
      <c r="AP26" s="373"/>
      <c r="AQ26" s="373"/>
      <c r="AR26" s="374"/>
      <c r="AS26" s="372">
        <v>3357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94163</v>
      </c>
      <c r="BO26" s="420"/>
      <c r="BP26" s="420"/>
      <c r="BQ26" s="420"/>
      <c r="BR26" s="420"/>
      <c r="BS26" s="420"/>
      <c r="BT26" s="420"/>
      <c r="BU26" s="421"/>
      <c r="BV26" s="419">
        <v>39685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8230</v>
      </c>
      <c r="R27" s="373"/>
      <c r="S27" s="373"/>
      <c r="T27" s="373"/>
      <c r="U27" s="373"/>
      <c r="V27" s="374"/>
      <c r="W27" s="462"/>
      <c r="X27" s="399"/>
      <c r="Y27" s="400"/>
      <c r="Z27" s="375" t="s">
        <v>171</v>
      </c>
      <c r="AA27" s="376"/>
      <c r="AB27" s="376"/>
      <c r="AC27" s="376"/>
      <c r="AD27" s="376"/>
      <c r="AE27" s="376"/>
      <c r="AF27" s="376"/>
      <c r="AG27" s="377"/>
      <c r="AH27" s="372">
        <v>273</v>
      </c>
      <c r="AI27" s="373"/>
      <c r="AJ27" s="373"/>
      <c r="AK27" s="373"/>
      <c r="AL27" s="374"/>
      <c r="AM27" s="372">
        <v>946510</v>
      </c>
      <c r="AN27" s="373"/>
      <c r="AO27" s="373"/>
      <c r="AP27" s="373"/>
      <c r="AQ27" s="373"/>
      <c r="AR27" s="374"/>
      <c r="AS27" s="372">
        <v>3467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5000000</v>
      </c>
      <c r="BO27" s="454"/>
      <c r="BP27" s="454"/>
      <c r="BQ27" s="454"/>
      <c r="BR27" s="454"/>
      <c r="BS27" s="454"/>
      <c r="BT27" s="454"/>
      <c r="BU27" s="455"/>
      <c r="BV27" s="453">
        <v>5000000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7470</v>
      </c>
      <c r="R28" s="373"/>
      <c r="S28" s="373"/>
      <c r="T28" s="373"/>
      <c r="U28" s="373"/>
      <c r="V28" s="374"/>
      <c r="W28" s="462"/>
      <c r="X28" s="399"/>
      <c r="Y28" s="400"/>
      <c r="Z28" s="375" t="s">
        <v>174</v>
      </c>
      <c r="AA28" s="376"/>
      <c r="AB28" s="376"/>
      <c r="AC28" s="376"/>
      <c r="AD28" s="376"/>
      <c r="AE28" s="376"/>
      <c r="AF28" s="376"/>
      <c r="AG28" s="377"/>
      <c r="AH28" s="372">
        <v>22</v>
      </c>
      <c r="AI28" s="373"/>
      <c r="AJ28" s="373"/>
      <c r="AK28" s="373"/>
      <c r="AL28" s="374"/>
      <c r="AM28" s="372">
        <v>59246</v>
      </c>
      <c r="AN28" s="373"/>
      <c r="AO28" s="373"/>
      <c r="AP28" s="373"/>
      <c r="AQ28" s="373"/>
      <c r="AR28" s="374"/>
      <c r="AS28" s="372">
        <v>2693</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14554196</v>
      </c>
      <c r="BO28" s="449"/>
      <c r="BP28" s="449"/>
      <c r="BQ28" s="449"/>
      <c r="BR28" s="449"/>
      <c r="BS28" s="449"/>
      <c r="BT28" s="449"/>
      <c r="BU28" s="450"/>
      <c r="BV28" s="448">
        <v>14533202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43</v>
      </c>
      <c r="M29" s="373"/>
      <c r="N29" s="373"/>
      <c r="O29" s="373"/>
      <c r="P29" s="374"/>
      <c r="Q29" s="372">
        <v>6850</v>
      </c>
      <c r="R29" s="373"/>
      <c r="S29" s="373"/>
      <c r="T29" s="373"/>
      <c r="U29" s="373"/>
      <c r="V29" s="374"/>
      <c r="W29" s="463"/>
      <c r="X29" s="464"/>
      <c r="Y29" s="465"/>
      <c r="Z29" s="375" t="s">
        <v>177</v>
      </c>
      <c r="AA29" s="376"/>
      <c r="AB29" s="376"/>
      <c r="AC29" s="376"/>
      <c r="AD29" s="376"/>
      <c r="AE29" s="376"/>
      <c r="AF29" s="376"/>
      <c r="AG29" s="377"/>
      <c r="AH29" s="372">
        <v>3722</v>
      </c>
      <c r="AI29" s="373"/>
      <c r="AJ29" s="373"/>
      <c r="AK29" s="373"/>
      <c r="AL29" s="374"/>
      <c r="AM29" s="372">
        <v>11968729</v>
      </c>
      <c r="AN29" s="373"/>
      <c r="AO29" s="373"/>
      <c r="AP29" s="373"/>
      <c r="AQ29" s="373"/>
      <c r="AR29" s="374"/>
      <c r="AS29" s="372">
        <v>3216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4479208</v>
      </c>
      <c r="BO29" s="420"/>
      <c r="BP29" s="420"/>
      <c r="BQ29" s="420"/>
      <c r="BR29" s="420"/>
      <c r="BS29" s="420"/>
      <c r="BT29" s="420"/>
      <c r="BU29" s="421"/>
      <c r="BV29" s="419">
        <v>3896347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36260271</v>
      </c>
      <c r="BO30" s="454"/>
      <c r="BP30" s="454"/>
      <c r="BQ30" s="454"/>
      <c r="BR30" s="454"/>
      <c r="BS30" s="454"/>
      <c r="BT30" s="454"/>
      <c r="BU30" s="455"/>
      <c r="BV30" s="453">
        <v>35259641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加古川市外２市共有公会堂事務組合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（公財）姫路市救急医療協会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市川町外三ヶ市町共有財産事務組合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（公財）姫路市中小企業共済センター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奨学学術振興事業特別会計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都市開発整備事業会計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中播衛生施設事務組合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（公財）姫路・西はりま地場産業センター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財政健全化調整特別会計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兵庫県競馬組合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（一財）姫路市まちづくり振興機構</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姫路福崎斎苑施設事務組合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姫路ウォーターフロント㈱</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くれさか環境事務組合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アイシーエス姫路市ウェルフェアー㈱</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兵庫県後期高齢者医療広域連合（一般会計）</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イーグレひめじ管理㈱</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兵庫県後期高齢者医療広域連合（特別会計）</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㈱姫路ポートセンター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FX23LXG3QwZ+xsyH/hIF8QPBDxvxDrVLgneYJKIuiwU/cSd8U/uFHcPW17Ij7c5KQK2Y+3C86+YoyOwT/Xwjg==" saltValue="/XE1fe5PLDbNq/PIr7Jf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100184479</v>
      </c>
      <c r="S5" s="677"/>
      <c r="T5" s="677"/>
      <c r="U5" s="677"/>
      <c r="V5" s="677"/>
      <c r="W5" s="677"/>
      <c r="X5" s="677"/>
      <c r="Y5" s="702"/>
      <c r="Z5" s="715">
        <v>42</v>
      </c>
      <c r="AA5" s="715"/>
      <c r="AB5" s="715"/>
      <c r="AC5" s="715"/>
      <c r="AD5" s="716">
        <v>92981831</v>
      </c>
      <c r="AE5" s="716"/>
      <c r="AF5" s="716"/>
      <c r="AG5" s="716"/>
      <c r="AH5" s="716"/>
      <c r="AI5" s="716"/>
      <c r="AJ5" s="716"/>
      <c r="AK5" s="716"/>
      <c r="AL5" s="703">
        <v>73</v>
      </c>
      <c r="AM5" s="685"/>
      <c r="AN5" s="685"/>
      <c r="AO5" s="704"/>
      <c r="AP5" s="679" t="s">
        <v>216</v>
      </c>
      <c r="AQ5" s="680"/>
      <c r="AR5" s="680"/>
      <c r="AS5" s="680"/>
      <c r="AT5" s="680"/>
      <c r="AU5" s="680"/>
      <c r="AV5" s="680"/>
      <c r="AW5" s="680"/>
      <c r="AX5" s="680"/>
      <c r="AY5" s="680"/>
      <c r="AZ5" s="680"/>
      <c r="BA5" s="680"/>
      <c r="BB5" s="680"/>
      <c r="BC5" s="680"/>
      <c r="BD5" s="680"/>
      <c r="BE5" s="680"/>
      <c r="BF5" s="681"/>
      <c r="BG5" s="621">
        <v>88021954</v>
      </c>
      <c r="BH5" s="622"/>
      <c r="BI5" s="622"/>
      <c r="BJ5" s="622"/>
      <c r="BK5" s="622"/>
      <c r="BL5" s="622"/>
      <c r="BM5" s="622"/>
      <c r="BN5" s="623"/>
      <c r="BO5" s="659">
        <v>87.9</v>
      </c>
      <c r="BP5" s="659"/>
      <c r="BQ5" s="659"/>
      <c r="BR5" s="659"/>
      <c r="BS5" s="660">
        <v>1664279</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1497455</v>
      </c>
      <c r="S6" s="622"/>
      <c r="T6" s="622"/>
      <c r="U6" s="622"/>
      <c r="V6" s="622"/>
      <c r="W6" s="622"/>
      <c r="X6" s="622"/>
      <c r="Y6" s="623"/>
      <c r="Z6" s="659">
        <v>0.6</v>
      </c>
      <c r="AA6" s="659"/>
      <c r="AB6" s="659"/>
      <c r="AC6" s="659"/>
      <c r="AD6" s="660">
        <v>1497455</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88021954</v>
      </c>
      <c r="BH6" s="622"/>
      <c r="BI6" s="622"/>
      <c r="BJ6" s="622"/>
      <c r="BK6" s="622"/>
      <c r="BL6" s="622"/>
      <c r="BM6" s="622"/>
      <c r="BN6" s="623"/>
      <c r="BO6" s="659">
        <v>87.9</v>
      </c>
      <c r="BP6" s="659"/>
      <c r="BQ6" s="659"/>
      <c r="BR6" s="659"/>
      <c r="BS6" s="660">
        <v>1664279</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955844</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954613</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42236</v>
      </c>
      <c r="S7" s="622"/>
      <c r="T7" s="622"/>
      <c r="U7" s="622"/>
      <c r="V7" s="622"/>
      <c r="W7" s="622"/>
      <c r="X7" s="622"/>
      <c r="Y7" s="623"/>
      <c r="Z7" s="659">
        <v>0</v>
      </c>
      <c r="AA7" s="659"/>
      <c r="AB7" s="659"/>
      <c r="AC7" s="659"/>
      <c r="AD7" s="660">
        <v>42236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37568581</v>
      </c>
      <c r="BH7" s="622"/>
      <c r="BI7" s="622"/>
      <c r="BJ7" s="622"/>
      <c r="BK7" s="622"/>
      <c r="BL7" s="622"/>
      <c r="BM7" s="622"/>
      <c r="BN7" s="623"/>
      <c r="BO7" s="659">
        <v>37.5</v>
      </c>
      <c r="BP7" s="659"/>
      <c r="BQ7" s="659"/>
      <c r="BR7" s="659"/>
      <c r="BS7" s="660">
        <v>1664279</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17542970</v>
      </c>
      <c r="CS7" s="622"/>
      <c r="CT7" s="622"/>
      <c r="CU7" s="622"/>
      <c r="CV7" s="622"/>
      <c r="CW7" s="622"/>
      <c r="CX7" s="622"/>
      <c r="CY7" s="623"/>
      <c r="CZ7" s="659">
        <v>7.7</v>
      </c>
      <c r="DA7" s="659"/>
      <c r="DB7" s="659"/>
      <c r="DC7" s="659"/>
      <c r="DD7" s="627">
        <v>317466</v>
      </c>
      <c r="DE7" s="622"/>
      <c r="DF7" s="622"/>
      <c r="DG7" s="622"/>
      <c r="DH7" s="622"/>
      <c r="DI7" s="622"/>
      <c r="DJ7" s="622"/>
      <c r="DK7" s="622"/>
      <c r="DL7" s="622"/>
      <c r="DM7" s="622"/>
      <c r="DN7" s="622"/>
      <c r="DO7" s="622"/>
      <c r="DP7" s="623"/>
      <c r="DQ7" s="627">
        <v>14557901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773468</v>
      </c>
      <c r="S8" s="622"/>
      <c r="T8" s="622"/>
      <c r="U8" s="622"/>
      <c r="V8" s="622"/>
      <c r="W8" s="622"/>
      <c r="X8" s="622"/>
      <c r="Y8" s="623"/>
      <c r="Z8" s="659">
        <v>0.3</v>
      </c>
      <c r="AA8" s="659"/>
      <c r="AB8" s="659"/>
      <c r="AC8" s="659"/>
      <c r="AD8" s="660">
        <v>773468</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892067</v>
      </c>
      <c r="BH8" s="622"/>
      <c r="BI8" s="622"/>
      <c r="BJ8" s="622"/>
      <c r="BK8" s="622"/>
      <c r="BL8" s="622"/>
      <c r="BM8" s="622"/>
      <c r="BN8" s="623"/>
      <c r="BO8" s="659">
        <v>0.9</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98541198</v>
      </c>
      <c r="CS8" s="622"/>
      <c r="CT8" s="622"/>
      <c r="CU8" s="622"/>
      <c r="CV8" s="622"/>
      <c r="CW8" s="622"/>
      <c r="CX8" s="622"/>
      <c r="CY8" s="623"/>
      <c r="CZ8" s="659">
        <v>43.1</v>
      </c>
      <c r="DA8" s="659"/>
      <c r="DB8" s="659"/>
      <c r="DC8" s="659"/>
      <c r="DD8" s="627">
        <v>1304557</v>
      </c>
      <c r="DE8" s="622"/>
      <c r="DF8" s="622"/>
      <c r="DG8" s="622"/>
      <c r="DH8" s="622"/>
      <c r="DI8" s="622"/>
      <c r="DJ8" s="622"/>
      <c r="DK8" s="622"/>
      <c r="DL8" s="622"/>
      <c r="DM8" s="622"/>
      <c r="DN8" s="622"/>
      <c r="DO8" s="622"/>
      <c r="DP8" s="623"/>
      <c r="DQ8" s="627">
        <v>52806617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824923</v>
      </c>
      <c r="S9" s="622"/>
      <c r="T9" s="622"/>
      <c r="U9" s="622"/>
      <c r="V9" s="622"/>
      <c r="W9" s="622"/>
      <c r="X9" s="622"/>
      <c r="Y9" s="623"/>
      <c r="Z9" s="659">
        <v>0.3</v>
      </c>
      <c r="AA9" s="659"/>
      <c r="AB9" s="659"/>
      <c r="AC9" s="659"/>
      <c r="AD9" s="660">
        <v>824923</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29865111</v>
      </c>
      <c r="BH9" s="622"/>
      <c r="BI9" s="622"/>
      <c r="BJ9" s="622"/>
      <c r="BK9" s="622"/>
      <c r="BL9" s="622"/>
      <c r="BM9" s="622"/>
      <c r="BN9" s="623"/>
      <c r="BO9" s="659">
        <v>29.8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18071221</v>
      </c>
      <c r="CS9" s="622"/>
      <c r="CT9" s="622"/>
      <c r="CU9" s="622"/>
      <c r="CV9" s="622"/>
      <c r="CW9" s="622"/>
      <c r="CX9" s="622"/>
      <c r="CY9" s="623"/>
      <c r="CZ9" s="659">
        <v>7.9</v>
      </c>
      <c r="DA9" s="659"/>
      <c r="DB9" s="659"/>
      <c r="DC9" s="659"/>
      <c r="DD9" s="627">
        <v>1619337</v>
      </c>
      <c r="DE9" s="622"/>
      <c r="DF9" s="622"/>
      <c r="DG9" s="622"/>
      <c r="DH9" s="622"/>
      <c r="DI9" s="622"/>
      <c r="DJ9" s="622"/>
      <c r="DK9" s="622"/>
      <c r="DL9" s="622"/>
      <c r="DM9" s="622"/>
      <c r="DN9" s="622"/>
      <c r="DO9" s="622"/>
      <c r="DP9" s="623"/>
      <c r="DQ9" s="627">
        <v>13157681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1853717</v>
      </c>
      <c r="BH10" s="622"/>
      <c r="BI10" s="622"/>
      <c r="BJ10" s="622"/>
      <c r="BK10" s="622"/>
      <c r="BL10" s="622"/>
      <c r="BM10" s="622"/>
      <c r="BN10" s="623"/>
      <c r="BO10" s="659">
        <v>1.9</v>
      </c>
      <c r="BP10" s="659"/>
      <c r="BQ10" s="659"/>
      <c r="BR10" s="659"/>
      <c r="BS10" s="660">
        <v>308549</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185798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177254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12875949</v>
      </c>
      <c r="S11" s="622"/>
      <c r="T11" s="622"/>
      <c r="U11" s="622"/>
      <c r="V11" s="622"/>
      <c r="W11" s="622"/>
      <c r="X11" s="622"/>
      <c r="Y11" s="623"/>
      <c r="Z11" s="624">
        <v>5.4</v>
      </c>
      <c r="AA11" s="625"/>
      <c r="AB11" s="625"/>
      <c r="AC11" s="626"/>
      <c r="AD11" s="627">
        <v>12875949</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4957686</v>
      </c>
      <c r="BH11" s="622"/>
      <c r="BI11" s="622"/>
      <c r="BJ11" s="622"/>
      <c r="BK11" s="622"/>
      <c r="BL11" s="622"/>
      <c r="BM11" s="622"/>
      <c r="BN11" s="623"/>
      <c r="BO11" s="659">
        <v>4.9000000000000004</v>
      </c>
      <c r="BP11" s="659"/>
      <c r="BQ11" s="659"/>
      <c r="BR11" s="659"/>
      <c r="BS11" s="660">
        <v>1355730</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3164962</v>
      </c>
      <c r="CS11" s="622"/>
      <c r="CT11" s="622"/>
      <c r="CU11" s="622"/>
      <c r="CV11" s="622"/>
      <c r="CW11" s="622"/>
      <c r="CX11" s="622"/>
      <c r="CY11" s="623"/>
      <c r="CZ11" s="659">
        <v>1.4</v>
      </c>
      <c r="DA11" s="659"/>
      <c r="DB11" s="659"/>
      <c r="DC11" s="659"/>
      <c r="DD11" s="627">
        <v>1519582</v>
      </c>
      <c r="DE11" s="622"/>
      <c r="DF11" s="622"/>
      <c r="DG11" s="622"/>
      <c r="DH11" s="622"/>
      <c r="DI11" s="622"/>
      <c r="DJ11" s="622"/>
      <c r="DK11" s="622"/>
      <c r="DL11" s="622"/>
      <c r="DM11" s="622"/>
      <c r="DN11" s="622"/>
      <c r="DO11" s="622"/>
      <c r="DP11" s="623"/>
      <c r="DQ11" s="627">
        <v>1796087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50027</v>
      </c>
      <c r="S12" s="622"/>
      <c r="T12" s="622"/>
      <c r="U12" s="622"/>
      <c r="V12" s="622"/>
      <c r="W12" s="622"/>
      <c r="X12" s="622"/>
      <c r="Y12" s="623"/>
      <c r="Z12" s="659">
        <v>0</v>
      </c>
      <c r="AA12" s="659"/>
      <c r="AB12" s="659"/>
      <c r="AC12" s="659"/>
      <c r="AD12" s="660">
        <v>50027</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44975333</v>
      </c>
      <c r="BH12" s="622"/>
      <c r="BI12" s="622"/>
      <c r="BJ12" s="622"/>
      <c r="BK12" s="622"/>
      <c r="BL12" s="622"/>
      <c r="BM12" s="622"/>
      <c r="BN12" s="623"/>
      <c r="BO12" s="659">
        <v>44.9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7182698</v>
      </c>
      <c r="CS12" s="622"/>
      <c r="CT12" s="622"/>
      <c r="CU12" s="622"/>
      <c r="CV12" s="622"/>
      <c r="CW12" s="622"/>
      <c r="CX12" s="622"/>
      <c r="CY12" s="623"/>
      <c r="CZ12" s="659">
        <v>3.1</v>
      </c>
      <c r="DA12" s="659"/>
      <c r="DB12" s="659"/>
      <c r="DC12" s="659"/>
      <c r="DD12" s="627">
        <v>1757974</v>
      </c>
      <c r="DE12" s="622"/>
      <c r="DF12" s="622"/>
      <c r="DG12" s="622"/>
      <c r="DH12" s="622"/>
      <c r="DI12" s="622"/>
      <c r="DJ12" s="622"/>
      <c r="DK12" s="622"/>
      <c r="DL12" s="622"/>
      <c r="DM12" s="622"/>
      <c r="DN12" s="622"/>
      <c r="DO12" s="622"/>
      <c r="DP12" s="623"/>
      <c r="DQ12" s="627">
        <v>4647473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44596507</v>
      </c>
      <c r="BH13" s="622"/>
      <c r="BI13" s="622"/>
      <c r="BJ13" s="622"/>
      <c r="BK13" s="622"/>
      <c r="BL13" s="622"/>
      <c r="BM13" s="622"/>
      <c r="BN13" s="623"/>
      <c r="BO13" s="659">
        <v>44.5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27828381</v>
      </c>
      <c r="CS13" s="622"/>
      <c r="CT13" s="622"/>
      <c r="CU13" s="622"/>
      <c r="CV13" s="622"/>
      <c r="CW13" s="622"/>
      <c r="CX13" s="622"/>
      <c r="CY13" s="623"/>
      <c r="CZ13" s="659">
        <v>12.2</v>
      </c>
      <c r="DA13" s="659"/>
      <c r="DB13" s="659"/>
      <c r="DC13" s="659"/>
      <c r="DD13" s="627">
        <v>14455421</v>
      </c>
      <c r="DE13" s="622"/>
      <c r="DF13" s="622"/>
      <c r="DG13" s="622"/>
      <c r="DH13" s="622"/>
      <c r="DI13" s="622"/>
      <c r="DJ13" s="622"/>
      <c r="DK13" s="622"/>
      <c r="DL13" s="622"/>
      <c r="DM13" s="622"/>
      <c r="DN13" s="622"/>
      <c r="DO13" s="622"/>
      <c r="DP13" s="623"/>
      <c r="DQ13" s="627">
        <v>16862462</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13876</v>
      </c>
      <c r="S14" s="622"/>
      <c r="T14" s="622"/>
      <c r="U14" s="622"/>
      <c r="V14" s="622"/>
      <c r="W14" s="622"/>
      <c r="X14" s="622"/>
      <c r="Y14" s="623"/>
      <c r="Z14" s="659">
        <v>0</v>
      </c>
      <c r="AA14" s="659"/>
      <c r="AB14" s="659"/>
      <c r="AC14" s="659"/>
      <c r="AD14" s="660">
        <v>13876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1478710</v>
      </c>
      <c r="BH14" s="622"/>
      <c r="BI14" s="622"/>
      <c r="BJ14" s="622"/>
      <c r="BK14" s="622"/>
      <c r="BL14" s="622"/>
      <c r="BM14" s="622"/>
      <c r="BN14" s="623"/>
      <c r="BO14" s="659">
        <v>1.5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7391120</v>
      </c>
      <c r="CS14" s="622"/>
      <c r="CT14" s="622"/>
      <c r="CU14" s="622"/>
      <c r="CV14" s="622"/>
      <c r="CW14" s="622"/>
      <c r="CX14" s="622"/>
      <c r="CY14" s="623"/>
      <c r="CZ14" s="659">
        <v>3.2</v>
      </c>
      <c r="DA14" s="659"/>
      <c r="DB14" s="659"/>
      <c r="DC14" s="659"/>
      <c r="DD14" s="627">
        <v>1576288</v>
      </c>
      <c r="DE14" s="622"/>
      <c r="DF14" s="622"/>
      <c r="DG14" s="622"/>
      <c r="DH14" s="622"/>
      <c r="DI14" s="622"/>
      <c r="DJ14" s="622"/>
      <c r="DK14" s="622"/>
      <c r="DL14" s="622"/>
      <c r="DM14" s="622"/>
      <c r="DN14" s="622"/>
      <c r="DO14" s="622"/>
      <c r="DP14" s="623"/>
      <c r="DQ14" s="627">
        <v>5767747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3999330</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25331570</v>
      </c>
      <c r="CS15" s="622"/>
      <c r="CT15" s="622"/>
      <c r="CU15" s="622"/>
      <c r="CV15" s="622"/>
      <c r="CW15" s="622"/>
      <c r="CX15" s="622"/>
      <c r="CY15" s="623"/>
      <c r="CZ15" s="659">
        <v>11.1</v>
      </c>
      <c r="DA15" s="659"/>
      <c r="DB15" s="659"/>
      <c r="DC15" s="659"/>
      <c r="DD15" s="627">
        <v>5435127</v>
      </c>
      <c r="DE15" s="622"/>
      <c r="DF15" s="622"/>
      <c r="DG15" s="622"/>
      <c r="DH15" s="622"/>
      <c r="DI15" s="622"/>
      <c r="DJ15" s="622"/>
      <c r="DK15" s="622"/>
      <c r="DL15" s="622"/>
      <c r="DM15" s="622"/>
      <c r="DN15" s="622"/>
      <c r="DO15" s="622"/>
      <c r="DP15" s="623"/>
      <c r="DQ15" s="627">
        <v>16688589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252618</v>
      </c>
      <c r="S16" s="622"/>
      <c r="T16" s="622"/>
      <c r="U16" s="622"/>
      <c r="V16" s="622"/>
      <c r="W16" s="622"/>
      <c r="X16" s="622"/>
      <c r="Y16" s="623"/>
      <c r="Z16" s="659">
        <v>0.1</v>
      </c>
      <c r="AA16" s="659"/>
      <c r="AB16" s="659"/>
      <c r="AC16" s="659"/>
      <c r="AD16" s="660">
        <v>252618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1457827</v>
      </c>
      <c r="S17" s="622"/>
      <c r="T17" s="622"/>
      <c r="U17" s="622"/>
      <c r="V17" s="622"/>
      <c r="W17" s="622"/>
      <c r="X17" s="622"/>
      <c r="Y17" s="623"/>
      <c r="Z17" s="659">
        <v>0.6</v>
      </c>
      <c r="AA17" s="659"/>
      <c r="AB17" s="659"/>
      <c r="AC17" s="659"/>
      <c r="AD17" s="660">
        <v>1457827</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22326181</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21670799</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697457</v>
      </c>
      <c r="S18" s="622"/>
      <c r="T18" s="622"/>
      <c r="U18" s="622"/>
      <c r="V18" s="622"/>
      <c r="W18" s="622"/>
      <c r="X18" s="622"/>
      <c r="Y18" s="623"/>
      <c r="Z18" s="659">
        <v>0.3</v>
      </c>
      <c r="AA18" s="659"/>
      <c r="AB18" s="659"/>
      <c r="AC18" s="659"/>
      <c r="AD18" s="660">
        <v>697457</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597278</v>
      </c>
      <c r="S19" s="622"/>
      <c r="T19" s="622"/>
      <c r="U19" s="622"/>
      <c r="V19" s="622"/>
      <c r="W19" s="622"/>
      <c r="X19" s="622"/>
      <c r="Y19" s="623"/>
      <c r="Z19" s="659">
        <v>0.3</v>
      </c>
      <c r="AA19" s="659"/>
      <c r="AB19" s="659"/>
      <c r="AC19" s="659"/>
      <c r="AD19" s="660">
        <v>597278</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12162525</v>
      </c>
      <c r="BH19" s="622"/>
      <c r="BI19" s="622"/>
      <c r="BJ19" s="622"/>
      <c r="BK19" s="622"/>
      <c r="BL19" s="622"/>
      <c r="BM19" s="622"/>
      <c r="BN19" s="623"/>
      <c r="BO19" s="659">
        <v>12.1</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100179</v>
      </c>
      <c r="S20" s="622"/>
      <c r="T20" s="622"/>
      <c r="U20" s="622"/>
      <c r="V20" s="622"/>
      <c r="W20" s="622"/>
      <c r="X20" s="622"/>
      <c r="Y20" s="623"/>
      <c r="Z20" s="659">
        <v>0</v>
      </c>
      <c r="AA20" s="659"/>
      <c r="AB20" s="659"/>
      <c r="AC20" s="659"/>
      <c r="AD20" s="660">
        <v>100179</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12162525</v>
      </c>
      <c r="BH20" s="622"/>
      <c r="BI20" s="622"/>
      <c r="BJ20" s="622"/>
      <c r="BK20" s="622"/>
      <c r="BL20" s="622"/>
      <c r="BM20" s="622"/>
      <c r="BN20" s="623"/>
      <c r="BO20" s="659">
        <v>12.1</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228521943</v>
      </c>
      <c r="CS20" s="622"/>
      <c r="CT20" s="622"/>
      <c r="CU20" s="622"/>
      <c r="CV20" s="622"/>
      <c r="CW20" s="622"/>
      <c r="CX20" s="622"/>
      <c r="CY20" s="623"/>
      <c r="CZ20" s="659">
        <v>100</v>
      </c>
      <c r="DA20" s="659"/>
      <c r="DB20" s="659"/>
      <c r="DC20" s="659"/>
      <c r="DD20" s="627">
        <v>27985752</v>
      </c>
      <c r="DE20" s="622"/>
      <c r="DF20" s="622"/>
      <c r="DG20" s="622"/>
      <c r="DH20" s="622"/>
      <c r="DI20" s="622"/>
      <c r="DJ20" s="622"/>
      <c r="DK20" s="622"/>
      <c r="DL20" s="622"/>
      <c r="DM20" s="622"/>
      <c r="DN20" s="622"/>
      <c r="DO20" s="622"/>
      <c r="DP20" s="623"/>
      <c r="DQ20" s="627">
        <v>149087223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16252553</v>
      </c>
      <c r="S21" s="622"/>
      <c r="T21" s="622"/>
      <c r="U21" s="622"/>
      <c r="V21" s="622"/>
      <c r="W21" s="622"/>
      <c r="X21" s="622"/>
      <c r="Y21" s="623"/>
      <c r="Z21" s="659">
        <v>6.8</v>
      </c>
      <c r="AA21" s="659"/>
      <c r="AB21" s="659"/>
      <c r="AC21" s="659"/>
      <c r="AD21" s="660">
        <v>14713469</v>
      </c>
      <c r="AE21" s="660"/>
      <c r="AF21" s="660"/>
      <c r="AG21" s="660"/>
      <c r="AH21" s="660"/>
      <c r="AI21" s="660"/>
      <c r="AJ21" s="660"/>
      <c r="AK21" s="660"/>
      <c r="AL21" s="624">
        <v>11.5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51545</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14713469</v>
      </c>
      <c r="S22" s="622"/>
      <c r="T22" s="622"/>
      <c r="U22" s="622"/>
      <c r="V22" s="622"/>
      <c r="W22" s="622"/>
      <c r="X22" s="622"/>
      <c r="Y22" s="623"/>
      <c r="Z22" s="659">
        <v>6.2</v>
      </c>
      <c r="AA22" s="659"/>
      <c r="AB22" s="659"/>
      <c r="AC22" s="659"/>
      <c r="AD22" s="660">
        <v>14713469</v>
      </c>
      <c r="AE22" s="660"/>
      <c r="AF22" s="660"/>
      <c r="AG22" s="660"/>
      <c r="AH22" s="660"/>
      <c r="AI22" s="660"/>
      <c r="AJ22" s="660"/>
      <c r="AK22" s="660"/>
      <c r="AL22" s="624">
        <v>11.5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4908332</v>
      </c>
      <c r="BH22" s="622"/>
      <c r="BI22" s="622"/>
      <c r="BJ22" s="622"/>
      <c r="BK22" s="622"/>
      <c r="BL22" s="622"/>
      <c r="BM22" s="622"/>
      <c r="BN22" s="623"/>
      <c r="BO22" s="659">
        <v>4.9000000000000004</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1539084</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7202648</v>
      </c>
      <c r="BH23" s="622"/>
      <c r="BI23" s="622"/>
      <c r="BJ23" s="622"/>
      <c r="BK23" s="622"/>
      <c r="BL23" s="622"/>
      <c r="BM23" s="622"/>
      <c r="BN23" s="623"/>
      <c r="BO23" s="659">
        <v>7.2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125395524</v>
      </c>
      <c r="CS24" s="677"/>
      <c r="CT24" s="677"/>
      <c r="CU24" s="677"/>
      <c r="CV24" s="677"/>
      <c r="CW24" s="677"/>
      <c r="CX24" s="677"/>
      <c r="CY24" s="702"/>
      <c r="CZ24" s="703">
        <v>54.9</v>
      </c>
      <c r="DA24" s="685"/>
      <c r="DB24" s="685"/>
      <c r="DC24" s="705"/>
      <c r="DD24" s="701">
        <v>81312960</v>
      </c>
      <c r="DE24" s="677"/>
      <c r="DF24" s="677"/>
      <c r="DG24" s="677"/>
      <c r="DH24" s="677"/>
      <c r="DI24" s="677"/>
      <c r="DJ24" s="677"/>
      <c r="DK24" s="702"/>
      <c r="DL24" s="701">
        <v>69509904</v>
      </c>
      <c r="DM24" s="677"/>
      <c r="DN24" s="677"/>
      <c r="DO24" s="677"/>
      <c r="DP24" s="677"/>
      <c r="DQ24" s="677"/>
      <c r="DR24" s="677"/>
      <c r="DS24" s="677"/>
      <c r="DT24" s="677"/>
      <c r="DU24" s="677"/>
      <c r="DV24" s="702"/>
      <c r="DW24" s="703">
        <v>53.5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134922868</v>
      </c>
      <c r="S25" s="622"/>
      <c r="T25" s="622"/>
      <c r="U25" s="622"/>
      <c r="V25" s="622"/>
      <c r="W25" s="622"/>
      <c r="X25" s="622"/>
      <c r="Y25" s="623"/>
      <c r="Z25" s="659">
        <v>56.6</v>
      </c>
      <c r="AA25" s="659"/>
      <c r="AB25" s="659"/>
      <c r="AC25" s="659"/>
      <c r="AD25" s="660">
        <v>126181136</v>
      </c>
      <c r="AE25" s="660"/>
      <c r="AF25" s="660"/>
      <c r="AG25" s="660"/>
      <c r="AH25" s="660"/>
      <c r="AI25" s="660"/>
      <c r="AJ25" s="660"/>
      <c r="AK25" s="660"/>
      <c r="AL25" s="624">
        <v>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34923723</v>
      </c>
      <c r="CS25" s="634"/>
      <c r="CT25" s="634"/>
      <c r="CU25" s="634"/>
      <c r="CV25" s="634"/>
      <c r="CW25" s="634"/>
      <c r="CX25" s="634"/>
      <c r="CY25" s="635"/>
      <c r="CZ25" s="624">
        <v>15.3</v>
      </c>
      <c r="DA25" s="636"/>
      <c r="DB25" s="636"/>
      <c r="DC25" s="637"/>
      <c r="DD25" s="627">
        <v>31693368</v>
      </c>
      <c r="DE25" s="634"/>
      <c r="DF25" s="634"/>
      <c r="DG25" s="634"/>
      <c r="DH25" s="634"/>
      <c r="DI25" s="634"/>
      <c r="DJ25" s="634"/>
      <c r="DK25" s="635"/>
      <c r="DL25" s="627">
        <v>30996519</v>
      </c>
      <c r="DM25" s="634"/>
      <c r="DN25" s="634"/>
      <c r="DO25" s="634"/>
      <c r="DP25" s="634"/>
      <c r="DQ25" s="634"/>
      <c r="DR25" s="634"/>
      <c r="DS25" s="634"/>
      <c r="DT25" s="634"/>
      <c r="DU25" s="634"/>
      <c r="DV25" s="635"/>
      <c r="DW25" s="624">
        <v>23.9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76052</v>
      </c>
      <c r="S26" s="622"/>
      <c r="T26" s="622"/>
      <c r="U26" s="622"/>
      <c r="V26" s="622"/>
      <c r="W26" s="622"/>
      <c r="X26" s="622"/>
      <c r="Y26" s="623"/>
      <c r="Z26" s="659">
        <v>0</v>
      </c>
      <c r="AA26" s="659"/>
      <c r="AB26" s="659"/>
      <c r="AC26" s="659"/>
      <c r="AD26" s="660">
        <v>76052</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24111444</v>
      </c>
      <c r="CS26" s="622"/>
      <c r="CT26" s="622"/>
      <c r="CU26" s="622"/>
      <c r="CV26" s="622"/>
      <c r="CW26" s="622"/>
      <c r="CX26" s="622"/>
      <c r="CY26" s="623"/>
      <c r="CZ26" s="624">
        <v>10.6</v>
      </c>
      <c r="DA26" s="636"/>
      <c r="DB26" s="636"/>
      <c r="DC26" s="637"/>
      <c r="DD26" s="627">
        <v>21869663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1123162</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100184479</v>
      </c>
      <c r="BH27" s="622"/>
      <c r="BI27" s="622"/>
      <c r="BJ27" s="622"/>
      <c r="BK27" s="622"/>
      <c r="BL27" s="622"/>
      <c r="BM27" s="622"/>
      <c r="BN27" s="623"/>
      <c r="BO27" s="659">
        <v>100</v>
      </c>
      <c r="BP27" s="659"/>
      <c r="BQ27" s="659"/>
      <c r="BR27" s="659"/>
      <c r="BS27" s="660">
        <v>1664279</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68148882</v>
      </c>
      <c r="CS27" s="634"/>
      <c r="CT27" s="634"/>
      <c r="CU27" s="634"/>
      <c r="CV27" s="634"/>
      <c r="CW27" s="634"/>
      <c r="CX27" s="634"/>
      <c r="CY27" s="635"/>
      <c r="CZ27" s="624">
        <v>29.8</v>
      </c>
      <c r="DA27" s="636"/>
      <c r="DB27" s="636"/>
      <c r="DC27" s="637"/>
      <c r="DD27" s="627">
        <v>27952055</v>
      </c>
      <c r="DE27" s="634"/>
      <c r="DF27" s="634"/>
      <c r="DG27" s="634"/>
      <c r="DH27" s="634"/>
      <c r="DI27" s="634"/>
      <c r="DJ27" s="634"/>
      <c r="DK27" s="635"/>
      <c r="DL27" s="627">
        <v>18372902</v>
      </c>
      <c r="DM27" s="634"/>
      <c r="DN27" s="634"/>
      <c r="DO27" s="634"/>
      <c r="DP27" s="634"/>
      <c r="DQ27" s="634"/>
      <c r="DR27" s="634"/>
      <c r="DS27" s="634"/>
      <c r="DT27" s="634"/>
      <c r="DU27" s="634"/>
      <c r="DV27" s="635"/>
      <c r="DW27" s="624">
        <v>14.1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5652043</v>
      </c>
      <c r="S28" s="622"/>
      <c r="T28" s="622"/>
      <c r="U28" s="622"/>
      <c r="V28" s="622"/>
      <c r="W28" s="622"/>
      <c r="X28" s="622"/>
      <c r="Y28" s="623"/>
      <c r="Z28" s="659">
        <v>2.4</v>
      </c>
      <c r="AA28" s="659"/>
      <c r="AB28" s="659"/>
      <c r="AC28" s="659"/>
      <c r="AD28" s="660">
        <v>915193</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22322919</v>
      </c>
      <c r="CS28" s="622"/>
      <c r="CT28" s="622"/>
      <c r="CU28" s="622"/>
      <c r="CV28" s="622"/>
      <c r="CW28" s="622"/>
      <c r="CX28" s="622"/>
      <c r="CY28" s="623"/>
      <c r="CZ28" s="624">
        <v>9.8000000000000007</v>
      </c>
      <c r="DA28" s="636"/>
      <c r="DB28" s="636"/>
      <c r="DC28" s="637"/>
      <c r="DD28" s="627">
        <v>21667537</v>
      </c>
      <c r="DE28" s="622"/>
      <c r="DF28" s="622"/>
      <c r="DG28" s="622"/>
      <c r="DH28" s="622"/>
      <c r="DI28" s="622"/>
      <c r="DJ28" s="622"/>
      <c r="DK28" s="623"/>
      <c r="DL28" s="627">
        <v>20140483</v>
      </c>
      <c r="DM28" s="622"/>
      <c r="DN28" s="622"/>
      <c r="DO28" s="622"/>
      <c r="DP28" s="622"/>
      <c r="DQ28" s="622"/>
      <c r="DR28" s="622"/>
      <c r="DS28" s="622"/>
      <c r="DT28" s="622"/>
      <c r="DU28" s="622"/>
      <c r="DV28" s="623"/>
      <c r="DW28" s="624">
        <v>15.5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976679</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22322919</v>
      </c>
      <c r="CS29" s="634"/>
      <c r="CT29" s="634"/>
      <c r="CU29" s="634"/>
      <c r="CV29" s="634"/>
      <c r="CW29" s="634"/>
      <c r="CX29" s="634"/>
      <c r="CY29" s="635"/>
      <c r="CZ29" s="624">
        <v>9.8000000000000007</v>
      </c>
      <c r="DA29" s="636"/>
      <c r="DB29" s="636"/>
      <c r="DC29" s="637"/>
      <c r="DD29" s="627">
        <v>21667537</v>
      </c>
      <c r="DE29" s="634"/>
      <c r="DF29" s="634"/>
      <c r="DG29" s="634"/>
      <c r="DH29" s="634"/>
      <c r="DI29" s="634"/>
      <c r="DJ29" s="634"/>
      <c r="DK29" s="635"/>
      <c r="DL29" s="627">
        <v>20140483</v>
      </c>
      <c r="DM29" s="634"/>
      <c r="DN29" s="634"/>
      <c r="DO29" s="634"/>
      <c r="DP29" s="634"/>
      <c r="DQ29" s="634"/>
      <c r="DR29" s="634"/>
      <c r="DS29" s="634"/>
      <c r="DT29" s="634"/>
      <c r="DU29" s="634"/>
      <c r="DV29" s="635"/>
      <c r="DW29" s="624">
        <v>15.5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52091487</v>
      </c>
      <c r="S30" s="622"/>
      <c r="T30" s="622"/>
      <c r="U30" s="622"/>
      <c r="V30" s="622"/>
      <c r="W30" s="622"/>
      <c r="X30" s="622"/>
      <c r="Y30" s="623"/>
      <c r="Z30" s="659">
        <v>21.9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21499517</v>
      </c>
      <c r="CS30" s="622"/>
      <c r="CT30" s="622"/>
      <c r="CU30" s="622"/>
      <c r="CV30" s="622"/>
      <c r="CW30" s="622"/>
      <c r="CX30" s="622"/>
      <c r="CY30" s="623"/>
      <c r="CZ30" s="624">
        <v>9.4</v>
      </c>
      <c r="DA30" s="636"/>
      <c r="DB30" s="636"/>
      <c r="DC30" s="637"/>
      <c r="DD30" s="627">
        <v>20895601</v>
      </c>
      <c r="DE30" s="622"/>
      <c r="DF30" s="622"/>
      <c r="DG30" s="622"/>
      <c r="DH30" s="622"/>
      <c r="DI30" s="622"/>
      <c r="DJ30" s="622"/>
      <c r="DK30" s="623"/>
      <c r="DL30" s="627">
        <v>19368547</v>
      </c>
      <c r="DM30" s="622"/>
      <c r="DN30" s="622"/>
      <c r="DO30" s="622"/>
      <c r="DP30" s="622"/>
      <c r="DQ30" s="622"/>
      <c r="DR30" s="622"/>
      <c r="DS30" s="622"/>
      <c r="DT30" s="622"/>
      <c r="DU30" s="622"/>
      <c r="DV30" s="623"/>
      <c r="DW30" s="624">
        <v>14.9</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v>6910</v>
      </c>
      <c r="S31" s="622"/>
      <c r="T31" s="622"/>
      <c r="U31" s="622"/>
      <c r="V31" s="622"/>
      <c r="W31" s="622"/>
      <c r="X31" s="622"/>
      <c r="Y31" s="623"/>
      <c r="Z31" s="659">
        <v>0</v>
      </c>
      <c r="AA31" s="659"/>
      <c r="AB31" s="659"/>
      <c r="AC31" s="659"/>
      <c r="AD31" s="660">
        <v>6910</v>
      </c>
      <c r="AE31" s="660"/>
      <c r="AF31" s="660"/>
      <c r="AG31" s="660"/>
      <c r="AH31" s="660"/>
      <c r="AI31" s="660"/>
      <c r="AJ31" s="660"/>
      <c r="AK31" s="660"/>
      <c r="AL31" s="624">
        <v>0</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97.9</v>
      </c>
      <c r="BN31" s="684"/>
      <c r="BO31" s="684"/>
      <c r="BP31" s="684"/>
      <c r="BQ31" s="686"/>
      <c r="BR31" s="683">
        <v>99.4</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823402</v>
      </c>
      <c r="CS31" s="634"/>
      <c r="CT31" s="634"/>
      <c r="CU31" s="634"/>
      <c r="CV31" s="634"/>
      <c r="CW31" s="634"/>
      <c r="CX31" s="634"/>
      <c r="CY31" s="635"/>
      <c r="CZ31" s="624">
        <v>0.4</v>
      </c>
      <c r="DA31" s="636"/>
      <c r="DB31" s="636"/>
      <c r="DC31" s="637"/>
      <c r="DD31" s="627">
        <v>771936</v>
      </c>
      <c r="DE31" s="634"/>
      <c r="DF31" s="634"/>
      <c r="DG31" s="634"/>
      <c r="DH31" s="634"/>
      <c r="DI31" s="634"/>
      <c r="DJ31" s="634"/>
      <c r="DK31" s="635"/>
      <c r="DL31" s="627">
        <v>771936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15286558</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97.7</v>
      </c>
      <c r="BN32" s="634"/>
      <c r="BO32" s="634"/>
      <c r="BP32" s="634"/>
      <c r="BQ32" s="657"/>
      <c r="BR32" s="692">
        <v>99.3</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1080154</v>
      </c>
      <c r="S33" s="622"/>
      <c r="T33" s="622"/>
      <c r="U33" s="622"/>
      <c r="V33" s="622"/>
      <c r="W33" s="622"/>
      <c r="X33" s="622"/>
      <c r="Y33" s="623"/>
      <c r="Z33" s="659">
        <v>0.5</v>
      </c>
      <c r="AA33" s="659"/>
      <c r="AB33" s="659"/>
      <c r="AC33" s="659"/>
      <c r="AD33" s="660">
        <v>133855</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99.5</v>
      </c>
      <c r="BH33" s="606"/>
      <c r="BI33" s="606"/>
      <c r="BJ33" s="606"/>
      <c r="BK33" s="606"/>
      <c r="BL33" s="606"/>
      <c r="BM33" s="652">
        <v>97.7</v>
      </c>
      <c r="BN33" s="606"/>
      <c r="BO33" s="606"/>
      <c r="BP33" s="606"/>
      <c r="BQ33" s="669"/>
      <c r="BR33" s="682">
        <v>99.4</v>
      </c>
      <c r="BS33" s="606"/>
      <c r="BT33" s="606"/>
      <c r="BU33" s="606"/>
      <c r="BV33" s="606"/>
      <c r="BW33" s="606"/>
      <c r="BX33" s="652">
        <v>97.5</v>
      </c>
      <c r="BY33" s="606"/>
      <c r="BZ33" s="606"/>
      <c r="CA33" s="606"/>
      <c r="CB33" s="669"/>
      <c r="CD33" s="618" t="s">
        <v>307</v>
      </c>
      <c r="CE33" s="619"/>
      <c r="CF33" s="619"/>
      <c r="CG33" s="619"/>
      <c r="CH33" s="619"/>
      <c r="CI33" s="619"/>
      <c r="CJ33" s="619"/>
      <c r="CK33" s="619"/>
      <c r="CL33" s="619"/>
      <c r="CM33" s="619"/>
      <c r="CN33" s="619"/>
      <c r="CO33" s="619"/>
      <c r="CP33" s="619"/>
      <c r="CQ33" s="620"/>
      <c r="CR33" s="621">
        <v>75140667</v>
      </c>
      <c r="CS33" s="634"/>
      <c r="CT33" s="634"/>
      <c r="CU33" s="634"/>
      <c r="CV33" s="634"/>
      <c r="CW33" s="634"/>
      <c r="CX33" s="634"/>
      <c r="CY33" s="635"/>
      <c r="CZ33" s="624">
        <v>32.9</v>
      </c>
      <c r="DA33" s="636"/>
      <c r="DB33" s="636"/>
      <c r="DC33" s="637"/>
      <c r="DD33" s="627">
        <v>57434764</v>
      </c>
      <c r="DE33" s="634"/>
      <c r="DF33" s="634"/>
      <c r="DG33" s="634"/>
      <c r="DH33" s="634"/>
      <c r="DI33" s="634"/>
      <c r="DJ33" s="634"/>
      <c r="DK33" s="635"/>
      <c r="DL33" s="627">
        <v>44501485</v>
      </c>
      <c r="DM33" s="634"/>
      <c r="DN33" s="634"/>
      <c r="DO33" s="634"/>
      <c r="DP33" s="634"/>
      <c r="DQ33" s="634"/>
      <c r="DR33" s="634"/>
      <c r="DS33" s="634"/>
      <c r="DT33" s="634"/>
      <c r="DU33" s="634"/>
      <c r="DV33" s="635"/>
      <c r="DW33" s="624">
        <v>34.200000000000003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373191</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32337743</v>
      </c>
      <c r="CS34" s="622"/>
      <c r="CT34" s="622"/>
      <c r="CU34" s="622"/>
      <c r="CV34" s="622"/>
      <c r="CW34" s="622"/>
      <c r="CX34" s="622"/>
      <c r="CY34" s="623"/>
      <c r="CZ34" s="624">
        <v>14.2</v>
      </c>
      <c r="DA34" s="636"/>
      <c r="DB34" s="636"/>
      <c r="DC34" s="637"/>
      <c r="DD34" s="627">
        <v>22319504</v>
      </c>
      <c r="DE34" s="622"/>
      <c r="DF34" s="622"/>
      <c r="DG34" s="622"/>
      <c r="DH34" s="622"/>
      <c r="DI34" s="622"/>
      <c r="DJ34" s="622"/>
      <c r="DK34" s="623"/>
      <c r="DL34" s="627">
        <v>19121828</v>
      </c>
      <c r="DM34" s="622"/>
      <c r="DN34" s="622"/>
      <c r="DO34" s="622"/>
      <c r="DP34" s="622"/>
      <c r="DQ34" s="622"/>
      <c r="DR34" s="622"/>
      <c r="DS34" s="622"/>
      <c r="DT34" s="622"/>
      <c r="DU34" s="622"/>
      <c r="DV34" s="623"/>
      <c r="DW34" s="624">
        <v>14.7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1339058</v>
      </c>
      <c r="S35" s="622"/>
      <c r="T35" s="622"/>
      <c r="U35" s="622"/>
      <c r="V35" s="622"/>
      <c r="W35" s="622"/>
      <c r="X35" s="622"/>
      <c r="Y35" s="623"/>
      <c r="Z35" s="659">
        <v>0.6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1452667</v>
      </c>
      <c r="CS35" s="634"/>
      <c r="CT35" s="634"/>
      <c r="CU35" s="634"/>
      <c r="CV35" s="634"/>
      <c r="CW35" s="634"/>
      <c r="CX35" s="634"/>
      <c r="CY35" s="635"/>
      <c r="CZ35" s="624">
        <v>0.6</v>
      </c>
      <c r="DA35" s="636"/>
      <c r="DB35" s="636"/>
      <c r="DC35" s="637"/>
      <c r="DD35" s="627">
        <v>1160426</v>
      </c>
      <c r="DE35" s="634"/>
      <c r="DF35" s="634"/>
      <c r="DG35" s="634"/>
      <c r="DH35" s="634"/>
      <c r="DI35" s="634"/>
      <c r="DJ35" s="634"/>
      <c r="DK35" s="635"/>
      <c r="DL35" s="627">
        <v>1160426</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9426869</v>
      </c>
      <c r="S36" s="622"/>
      <c r="T36" s="622"/>
      <c r="U36" s="622"/>
      <c r="V36" s="622"/>
      <c r="W36" s="622"/>
      <c r="X36" s="622"/>
      <c r="Y36" s="623"/>
      <c r="Z36" s="659">
        <v>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29102119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1244022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14623140</v>
      </c>
      <c r="CS36" s="622"/>
      <c r="CT36" s="622"/>
      <c r="CU36" s="622"/>
      <c r="CV36" s="622"/>
      <c r="CW36" s="622"/>
      <c r="CX36" s="622"/>
      <c r="CY36" s="623"/>
      <c r="CZ36" s="624">
        <v>6.4</v>
      </c>
      <c r="DA36" s="636"/>
      <c r="DB36" s="636"/>
      <c r="DC36" s="637"/>
      <c r="DD36" s="627">
        <v>12511688</v>
      </c>
      <c r="DE36" s="622"/>
      <c r="DF36" s="622"/>
      <c r="DG36" s="622"/>
      <c r="DH36" s="622"/>
      <c r="DI36" s="622"/>
      <c r="DJ36" s="622"/>
      <c r="DK36" s="623"/>
      <c r="DL36" s="627">
        <v>9735558</v>
      </c>
      <c r="DM36" s="622"/>
      <c r="DN36" s="622"/>
      <c r="DO36" s="622"/>
      <c r="DP36" s="622"/>
      <c r="DQ36" s="622"/>
      <c r="DR36" s="622"/>
      <c r="DS36" s="622"/>
      <c r="DT36" s="622"/>
      <c r="DU36" s="622"/>
      <c r="DV36" s="623"/>
      <c r="DW36" s="624">
        <v>7.5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5129523</v>
      </c>
      <c r="S37" s="622"/>
      <c r="T37" s="622"/>
      <c r="U37" s="622"/>
      <c r="V37" s="622"/>
      <c r="W37" s="622"/>
      <c r="X37" s="622"/>
      <c r="Y37" s="623"/>
      <c r="Z37" s="659">
        <v>2.2000000000000002</v>
      </c>
      <c r="AA37" s="659"/>
      <c r="AB37" s="659"/>
      <c r="AC37" s="659"/>
      <c r="AD37" s="660">
        <v>94420</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8050410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-82864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569234</v>
      </c>
      <c r="CS37" s="634"/>
      <c r="CT37" s="634"/>
      <c r="CU37" s="634"/>
      <c r="CV37" s="634"/>
      <c r="CW37" s="634"/>
      <c r="CX37" s="634"/>
      <c r="CY37" s="635"/>
      <c r="CZ37" s="624">
        <v>0.2</v>
      </c>
      <c r="DA37" s="636"/>
      <c r="DB37" s="636"/>
      <c r="DC37" s="637"/>
      <c r="DD37" s="627">
        <v>324778</v>
      </c>
      <c r="DE37" s="634"/>
      <c r="DF37" s="634"/>
      <c r="DG37" s="634"/>
      <c r="DH37" s="634"/>
      <c r="DI37" s="634"/>
      <c r="DJ37" s="634"/>
      <c r="DK37" s="635"/>
      <c r="DL37" s="627">
        <v>324778</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10769200</v>
      </c>
      <c r="S38" s="622"/>
      <c r="T38" s="622"/>
      <c r="U38" s="622"/>
      <c r="V38" s="622"/>
      <c r="W38" s="622"/>
      <c r="X38" s="622"/>
      <c r="Y38" s="623"/>
      <c r="Z38" s="659">
        <v>4.5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702030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62873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20099251</v>
      </c>
      <c r="CS38" s="622"/>
      <c r="CT38" s="622"/>
      <c r="CU38" s="622"/>
      <c r="CV38" s="622"/>
      <c r="CW38" s="622"/>
      <c r="CX38" s="622"/>
      <c r="CY38" s="623"/>
      <c r="CZ38" s="624">
        <v>8.8000000000000007</v>
      </c>
      <c r="DA38" s="636"/>
      <c r="DB38" s="636"/>
      <c r="DC38" s="637"/>
      <c r="DD38" s="627">
        <v>15890131</v>
      </c>
      <c r="DE38" s="622"/>
      <c r="DF38" s="622"/>
      <c r="DG38" s="622"/>
      <c r="DH38" s="622"/>
      <c r="DI38" s="622"/>
      <c r="DJ38" s="622"/>
      <c r="DK38" s="623"/>
      <c r="DL38" s="627">
        <v>14409873</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378510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93973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2737257</v>
      </c>
      <c r="CS39" s="634"/>
      <c r="CT39" s="634"/>
      <c r="CU39" s="634"/>
      <c r="CV39" s="634"/>
      <c r="CW39" s="634"/>
      <c r="CX39" s="634"/>
      <c r="CY39" s="635"/>
      <c r="CZ39" s="624">
        <v>1.2</v>
      </c>
      <c r="DA39" s="636"/>
      <c r="DB39" s="636"/>
      <c r="DC39" s="637"/>
      <c r="DD39" s="627">
        <v>2584572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2542400</v>
      </c>
      <c r="S40" s="622"/>
      <c r="T40" s="622"/>
      <c r="U40" s="622"/>
      <c r="V40" s="622"/>
      <c r="W40" s="622"/>
      <c r="X40" s="622"/>
      <c r="Y40" s="623"/>
      <c r="Z40" s="659">
        <v>1.1000000000000001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250428</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3890609</v>
      </c>
      <c r="CS40" s="622"/>
      <c r="CT40" s="622"/>
      <c r="CU40" s="622"/>
      <c r="CV40" s="622"/>
      <c r="CW40" s="622"/>
      <c r="CX40" s="622"/>
      <c r="CY40" s="623"/>
      <c r="CZ40" s="624">
        <v>1.7</v>
      </c>
      <c r="DA40" s="636"/>
      <c r="DB40" s="636"/>
      <c r="DC40" s="637"/>
      <c r="DD40" s="627">
        <v>2968443</v>
      </c>
      <c r="DE40" s="622"/>
      <c r="DF40" s="622"/>
      <c r="DG40" s="622"/>
      <c r="DH40" s="622"/>
      <c r="DI40" s="622"/>
      <c r="DJ40" s="622"/>
      <c r="DK40" s="623"/>
      <c r="DL40" s="627">
        <v>73800</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238253754</v>
      </c>
      <c r="S41" s="646"/>
      <c r="T41" s="646"/>
      <c r="U41" s="646"/>
      <c r="V41" s="646"/>
      <c r="W41" s="646"/>
      <c r="X41" s="646"/>
      <c r="Y41" s="649"/>
      <c r="Z41" s="650">
        <v>100</v>
      </c>
      <c r="AA41" s="650"/>
      <c r="AB41" s="650"/>
      <c r="AC41" s="650"/>
      <c r="AD41" s="651">
        <v>127407566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5156653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331</v>
      </c>
      <c r="AR42" s="667"/>
      <c r="AS42" s="667"/>
      <c r="AT42" s="667"/>
      <c r="AU42" s="667"/>
      <c r="AV42" s="667"/>
      <c r="AW42" s="667"/>
      <c r="AX42" s="667"/>
      <c r="AY42" s="668"/>
      <c r="AZ42" s="605">
        <v>14564088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382</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27985752</v>
      </c>
      <c r="CS42" s="634"/>
      <c r="CT42" s="634"/>
      <c r="CU42" s="634"/>
      <c r="CV42" s="634"/>
      <c r="CW42" s="634"/>
      <c r="CX42" s="634"/>
      <c r="CY42" s="635"/>
      <c r="CZ42" s="624">
        <v>12.2</v>
      </c>
      <c r="DA42" s="636"/>
      <c r="DB42" s="636"/>
      <c r="DC42" s="637"/>
      <c r="DD42" s="627">
        <v>10339499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534906</v>
      </c>
      <c r="CS43" s="634"/>
      <c r="CT43" s="634"/>
      <c r="CU43" s="634"/>
      <c r="CV43" s="634"/>
      <c r="CW43" s="634"/>
      <c r="CX43" s="634"/>
      <c r="CY43" s="635"/>
      <c r="CZ43" s="624">
        <v>0.2</v>
      </c>
      <c r="DA43" s="636"/>
      <c r="DB43" s="636"/>
      <c r="DC43" s="637"/>
      <c r="DD43" s="627">
        <v>505234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27985752</v>
      </c>
      <c r="CS44" s="622"/>
      <c r="CT44" s="622"/>
      <c r="CU44" s="622"/>
      <c r="CV44" s="622"/>
      <c r="CW44" s="622"/>
      <c r="CX44" s="622"/>
      <c r="CY44" s="623"/>
      <c r="CZ44" s="624">
        <v>12.2</v>
      </c>
      <c r="DA44" s="625"/>
      <c r="DB44" s="625"/>
      <c r="DC44" s="626"/>
      <c r="DD44" s="627">
        <v>10339499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13170214</v>
      </c>
      <c r="CS45" s="634"/>
      <c r="CT45" s="634"/>
      <c r="CU45" s="634"/>
      <c r="CV45" s="634"/>
      <c r="CW45" s="634"/>
      <c r="CX45" s="634"/>
      <c r="CY45" s="635"/>
      <c r="CZ45" s="624">
        <v>5.8</v>
      </c>
      <c r="DA45" s="636"/>
      <c r="DB45" s="636"/>
      <c r="DC45" s="637"/>
      <c r="DD45" s="627">
        <v>1154611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14423357</v>
      </c>
      <c r="CS46" s="622"/>
      <c r="CT46" s="622"/>
      <c r="CU46" s="622"/>
      <c r="CV46" s="622"/>
      <c r="CW46" s="622"/>
      <c r="CX46" s="622"/>
      <c r="CY46" s="623"/>
      <c r="CZ46" s="624">
        <v>6.3</v>
      </c>
      <c r="DA46" s="625"/>
      <c r="DB46" s="625"/>
      <c r="DC46" s="626"/>
      <c r="DD46" s="627">
        <v>9154803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228521943</v>
      </c>
      <c r="CS49" s="606"/>
      <c r="CT49" s="606"/>
      <c r="CU49" s="606"/>
      <c r="CV49" s="606"/>
      <c r="CW49" s="606"/>
      <c r="CX49" s="606"/>
      <c r="CY49" s="607"/>
      <c r="CZ49" s="608">
        <v>100</v>
      </c>
      <c r="DA49" s="609"/>
      <c r="DB49" s="609"/>
      <c r="DC49" s="610"/>
      <c r="DD49" s="611">
        <v>149087223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K1gW6izTXDzsP8KmqS8Z/IGiUAgTgQVfr1pvdc+F5PalW4Li7b+/kjLU/qTHHYqx2WOvFYH3pZA3fXufxoh+Q==" saltValue="1bDWW3dywLSghVPhfizf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237754</v>
      </c>
      <c r="R7" s="1103"/>
      <c r="S7" s="1103"/>
      <c r="T7" s="1103"/>
      <c r="U7" s="1103"/>
      <c r="V7" s="1103">
        <v>228126</v>
      </c>
      <c r="W7" s="1103"/>
      <c r="X7" s="1103"/>
      <c r="Y7" s="1103"/>
      <c r="Z7" s="1103"/>
      <c r="AA7" s="1103">
        <v>9628</v>
      </c>
      <c r="AB7" s="1103"/>
      <c r="AC7" s="1103"/>
      <c r="AD7" s="1103"/>
      <c r="AE7" s="1104"/>
      <c r="AF7" s="1105">
        <v>5357</v>
      </c>
      <c r="AG7" s="1106"/>
      <c r="AH7" s="1106"/>
      <c r="AI7" s="1106"/>
      <c r="AJ7" s="1107"/>
      <c r="AK7" s="1108">
        <v>962</v>
      </c>
      <c r="AL7" s="1109"/>
      <c r="AM7" s="1109"/>
      <c r="AN7" s="1109"/>
      <c r="AO7" s="1109"/>
      <c r="AP7" s="1109">
        <v>182500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4</v>
      </c>
      <c r="CI7" s="1097"/>
      <c r="CJ7" s="1097"/>
      <c r="CK7" s="1097"/>
      <c r="CL7" s="1098"/>
      <c r="CM7" s="1096">
        <v>63</v>
      </c>
      <c r="CN7" s="1097"/>
      <c r="CO7" s="1097"/>
      <c r="CP7" s="1097"/>
      <c r="CQ7" s="1098"/>
      <c r="CR7" s="1096">
        <v>20</v>
      </c>
      <c r="CS7" s="1097"/>
      <c r="CT7" s="1097"/>
      <c r="CU7" s="1097"/>
      <c r="CV7" s="1098"/>
      <c r="CW7" s="1096" t="s">
        <v>505</v>
      </c>
      <c r="CX7" s="1097"/>
      <c r="CY7" s="1097"/>
      <c r="CZ7" s="1097"/>
      <c r="DA7" s="1098"/>
      <c r="DB7" s="1096" t="s">
        <v>505</v>
      </c>
      <c r="DC7" s="1097"/>
      <c r="DD7" s="1097"/>
      <c r="DE7" s="1097"/>
      <c r="DF7" s="1098"/>
      <c r="DG7" s="1096" t="s">
        <v>505</v>
      </c>
      <c r="DH7" s="1097"/>
      <c r="DI7" s="1097"/>
      <c r="DJ7" s="1097"/>
      <c r="DK7" s="1098"/>
      <c r="DL7" s="1096" t="s">
        <v>505</v>
      </c>
      <c r="DM7" s="1097"/>
      <c r="DN7" s="1097"/>
      <c r="DO7" s="1097"/>
      <c r="DP7" s="1098"/>
      <c r="DQ7" s="1096" t="s">
        <v>505</v>
      </c>
      <c r="DR7" s="1097"/>
      <c r="DS7" s="1097"/>
      <c r="DT7" s="1097"/>
      <c r="DU7" s="1098"/>
      <c r="DV7" s="1099"/>
      <c r="DW7" s="1100"/>
      <c r="DX7" s="1100"/>
      <c r="DY7" s="1100"/>
      <c r="DZ7" s="1101"/>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196</v>
      </c>
      <c r="R8" s="1039"/>
      <c r="S8" s="1039"/>
      <c r="T8" s="1039"/>
      <c r="U8" s="1039"/>
      <c r="V8" s="1039">
        <v>92</v>
      </c>
      <c r="W8" s="1039"/>
      <c r="X8" s="1039"/>
      <c r="Y8" s="1039"/>
      <c r="Z8" s="1039"/>
      <c r="AA8" s="1039">
        <v>104</v>
      </c>
      <c r="AB8" s="1039"/>
      <c r="AC8" s="1039"/>
      <c r="AD8" s="1039"/>
      <c r="AE8" s="1040"/>
      <c r="AF8" s="1035" t="s">
        <v>122</v>
      </c>
      <c r="AG8" s="1036"/>
      <c r="AH8" s="1036"/>
      <c r="AI8" s="1036"/>
      <c r="AJ8" s="1037"/>
      <c r="AK8" s="1080">
        <v>1</v>
      </c>
      <c r="AL8" s="1081"/>
      <c r="AM8" s="1081"/>
      <c r="AN8" s="1081"/>
      <c r="AO8" s="1081"/>
      <c r="AP8" s="1081">
        <v>308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-7</v>
      </c>
      <c r="CI8" s="990"/>
      <c r="CJ8" s="990"/>
      <c r="CK8" s="990"/>
      <c r="CL8" s="991"/>
      <c r="CM8" s="989">
        <v>259</v>
      </c>
      <c r="CN8" s="990"/>
      <c r="CO8" s="990"/>
      <c r="CP8" s="990"/>
      <c r="CQ8" s="991"/>
      <c r="CR8" s="989">
        <v>100</v>
      </c>
      <c r="CS8" s="990"/>
      <c r="CT8" s="990"/>
      <c r="CU8" s="990"/>
      <c r="CV8" s="991"/>
      <c r="CW8" s="989">
        <v>64</v>
      </c>
      <c r="CX8" s="990"/>
      <c r="CY8" s="990"/>
      <c r="CZ8" s="990"/>
      <c r="DA8" s="991"/>
      <c r="DB8" s="989" t="s">
        <v>505</v>
      </c>
      <c r="DC8" s="990"/>
      <c r="DD8" s="990"/>
      <c r="DE8" s="990"/>
      <c r="DF8" s="991"/>
      <c r="DG8" s="989" t="s">
        <v>505</v>
      </c>
      <c r="DH8" s="990"/>
      <c r="DI8" s="990"/>
      <c r="DJ8" s="990"/>
      <c r="DK8" s="991"/>
      <c r="DL8" s="989" t="s">
        <v>505</v>
      </c>
      <c r="DM8" s="990"/>
      <c r="DN8" s="990"/>
      <c r="DO8" s="990"/>
      <c r="DP8" s="991"/>
      <c r="DQ8" s="989" t="s">
        <v>505</v>
      </c>
      <c r="DR8" s="990"/>
      <c r="DS8" s="990"/>
      <c r="DT8" s="990"/>
      <c r="DU8" s="991"/>
      <c r="DV8" s="992"/>
      <c r="DW8" s="993"/>
      <c r="DX8" s="993"/>
      <c r="DY8" s="993"/>
      <c r="DZ8" s="994"/>
      <c r="EA8" s="234"/>
    </row>
    <row r="9" spans="1:131" s="235" customFormat="1" ht="26.25" customHeight="1" x14ac:dyDescent="0.2">
      <c r="A9" s="238">
        <v>3</v>
      </c>
      <c r="B9" s="1030" t="s">
        <v>375</v>
      </c>
      <c r="C9" s="1031"/>
      <c r="D9" s="1031"/>
      <c r="E9" s="1031"/>
      <c r="F9" s="1031"/>
      <c r="G9" s="1031"/>
      <c r="H9" s="1031"/>
      <c r="I9" s="1031"/>
      <c r="J9" s="1031"/>
      <c r="K9" s="1031"/>
      <c r="L9" s="1031"/>
      <c r="M9" s="1031"/>
      <c r="N9" s="1031"/>
      <c r="O9" s="1031"/>
      <c r="P9" s="1032"/>
      <c r="Q9" s="1038">
        <v>41</v>
      </c>
      <c r="R9" s="1039"/>
      <c r="S9" s="1039"/>
      <c r="T9" s="1039"/>
      <c r="U9" s="1039"/>
      <c r="V9" s="1039">
        <v>41</v>
      </c>
      <c r="W9" s="1039"/>
      <c r="X9" s="1039"/>
      <c r="Y9" s="1039"/>
      <c r="Z9" s="1039"/>
      <c r="AA9" s="1039">
        <v>0</v>
      </c>
      <c r="AB9" s="1039"/>
      <c r="AC9" s="1039"/>
      <c r="AD9" s="1039"/>
      <c r="AE9" s="1040"/>
      <c r="AF9" s="1035" t="s">
        <v>122</v>
      </c>
      <c r="AG9" s="1036"/>
      <c r="AH9" s="1036"/>
      <c r="AI9" s="1036"/>
      <c r="AJ9" s="1037"/>
      <c r="AK9" s="1080">
        <v>0</v>
      </c>
      <c r="AL9" s="1081"/>
      <c r="AM9" s="1081"/>
      <c r="AN9" s="1081"/>
      <c r="AO9" s="1081"/>
      <c r="AP9" s="1081" t="s">
        <v>505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-8</v>
      </c>
      <c r="CI9" s="990"/>
      <c r="CJ9" s="990"/>
      <c r="CK9" s="990"/>
      <c r="CL9" s="991"/>
      <c r="CM9" s="989">
        <v>356</v>
      </c>
      <c r="CN9" s="990"/>
      <c r="CO9" s="990"/>
      <c r="CP9" s="990"/>
      <c r="CQ9" s="991"/>
      <c r="CR9" s="989">
        <v>102</v>
      </c>
      <c r="CS9" s="990"/>
      <c r="CT9" s="990"/>
      <c r="CU9" s="990"/>
      <c r="CV9" s="991"/>
      <c r="CW9" s="989">
        <v>5</v>
      </c>
      <c r="CX9" s="990"/>
      <c r="CY9" s="990"/>
      <c r="CZ9" s="990"/>
      <c r="DA9" s="991"/>
      <c r="DB9" s="989" t="s">
        <v>505</v>
      </c>
      <c r="DC9" s="990"/>
      <c r="DD9" s="990"/>
      <c r="DE9" s="990"/>
      <c r="DF9" s="991"/>
      <c r="DG9" s="989" t="s">
        <v>505</v>
      </c>
      <c r="DH9" s="990"/>
      <c r="DI9" s="990"/>
      <c r="DJ9" s="990"/>
      <c r="DK9" s="991"/>
      <c r="DL9" s="989" t="s">
        <v>505</v>
      </c>
      <c r="DM9" s="990"/>
      <c r="DN9" s="990"/>
      <c r="DO9" s="990"/>
      <c r="DP9" s="991"/>
      <c r="DQ9" s="989" t="s">
        <v>505</v>
      </c>
      <c r="DR9" s="990"/>
      <c r="DS9" s="990"/>
      <c r="DT9" s="990"/>
      <c r="DU9" s="991"/>
      <c r="DV9" s="992"/>
      <c r="DW9" s="993"/>
      <c r="DX9" s="993"/>
      <c r="DY9" s="993"/>
      <c r="DZ9" s="994"/>
      <c r="EA9" s="234"/>
    </row>
    <row r="10" spans="1:131" s="235" customFormat="1" ht="26.25" customHeight="1" x14ac:dyDescent="0.2">
      <c r="A10" s="238">
        <v>4</v>
      </c>
      <c r="B10" s="1030" t="s">
        <v>376</v>
      </c>
      <c r="C10" s="1031"/>
      <c r="D10" s="1031"/>
      <c r="E10" s="1031"/>
      <c r="F10" s="1031"/>
      <c r="G10" s="1031"/>
      <c r="H10" s="1031"/>
      <c r="I10" s="1031"/>
      <c r="J10" s="1031"/>
      <c r="K10" s="1031"/>
      <c r="L10" s="1031"/>
      <c r="M10" s="1031"/>
      <c r="N10" s="1031"/>
      <c r="O10" s="1031"/>
      <c r="P10" s="1032"/>
      <c r="Q10" s="1038">
        <v>409</v>
      </c>
      <c r="R10" s="1039"/>
      <c r="S10" s="1039"/>
      <c r="T10" s="1039"/>
      <c r="U10" s="1039"/>
      <c r="V10" s="1039">
        <v>409</v>
      </c>
      <c r="W10" s="1039"/>
      <c r="X10" s="1039"/>
      <c r="Y10" s="1039"/>
      <c r="Z10" s="1039"/>
      <c r="AA10" s="1039">
        <v>0</v>
      </c>
      <c r="AB10" s="1039"/>
      <c r="AC10" s="1039"/>
      <c r="AD10" s="1039"/>
      <c r="AE10" s="1040"/>
      <c r="AF10" s="1035" t="s">
        <v>122</v>
      </c>
      <c r="AG10" s="1036"/>
      <c r="AH10" s="1036"/>
      <c r="AI10" s="1036"/>
      <c r="AJ10" s="1037"/>
      <c r="AK10" s="1080">
        <v>405</v>
      </c>
      <c r="AL10" s="1081"/>
      <c r="AM10" s="1081"/>
      <c r="AN10" s="1081"/>
      <c r="AO10" s="1081"/>
      <c r="AP10" s="1081" t="s">
        <v>505</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562</v>
      </c>
      <c r="BT10" s="993"/>
      <c r="BU10" s="993"/>
      <c r="BV10" s="993"/>
      <c r="BW10" s="993"/>
      <c r="BX10" s="993"/>
      <c r="BY10" s="993"/>
      <c r="BZ10" s="993"/>
      <c r="CA10" s="993"/>
      <c r="CB10" s="993"/>
      <c r="CC10" s="993"/>
      <c r="CD10" s="993"/>
      <c r="CE10" s="993"/>
      <c r="CF10" s="993"/>
      <c r="CG10" s="1014"/>
      <c r="CH10" s="989">
        <v>98</v>
      </c>
      <c r="CI10" s="990"/>
      <c r="CJ10" s="990"/>
      <c r="CK10" s="990"/>
      <c r="CL10" s="991"/>
      <c r="CM10" s="989">
        <v>2489</v>
      </c>
      <c r="CN10" s="990"/>
      <c r="CO10" s="990"/>
      <c r="CP10" s="990"/>
      <c r="CQ10" s="991"/>
      <c r="CR10" s="989">
        <v>80</v>
      </c>
      <c r="CS10" s="990"/>
      <c r="CT10" s="990"/>
      <c r="CU10" s="990"/>
      <c r="CV10" s="991"/>
      <c r="CW10" s="989" t="s">
        <v>505</v>
      </c>
      <c r="CX10" s="990"/>
      <c r="CY10" s="990"/>
      <c r="CZ10" s="990"/>
      <c r="DA10" s="991"/>
      <c r="DB10" s="989" t="s">
        <v>505</v>
      </c>
      <c r="DC10" s="990"/>
      <c r="DD10" s="990"/>
      <c r="DE10" s="990"/>
      <c r="DF10" s="991"/>
      <c r="DG10" s="989" t="s">
        <v>505</v>
      </c>
      <c r="DH10" s="990"/>
      <c r="DI10" s="990"/>
      <c r="DJ10" s="990"/>
      <c r="DK10" s="991"/>
      <c r="DL10" s="989" t="s">
        <v>505</v>
      </c>
      <c r="DM10" s="990"/>
      <c r="DN10" s="990"/>
      <c r="DO10" s="990"/>
      <c r="DP10" s="991"/>
      <c r="DQ10" s="989" t="s">
        <v>505</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563</v>
      </c>
      <c r="BT11" s="993"/>
      <c r="BU11" s="993"/>
      <c r="BV11" s="993"/>
      <c r="BW11" s="993"/>
      <c r="BX11" s="993"/>
      <c r="BY11" s="993"/>
      <c r="BZ11" s="993"/>
      <c r="CA11" s="993"/>
      <c r="CB11" s="993"/>
      <c r="CC11" s="993"/>
      <c r="CD11" s="993"/>
      <c r="CE11" s="993"/>
      <c r="CF11" s="993"/>
      <c r="CG11" s="1014"/>
      <c r="CH11" s="989">
        <v>1</v>
      </c>
      <c r="CI11" s="990"/>
      <c r="CJ11" s="990"/>
      <c r="CK11" s="990"/>
      <c r="CL11" s="991"/>
      <c r="CM11" s="989">
        <v>-128</v>
      </c>
      <c r="CN11" s="990"/>
      <c r="CO11" s="990"/>
      <c r="CP11" s="990"/>
      <c r="CQ11" s="991"/>
      <c r="CR11" s="989">
        <v>80</v>
      </c>
      <c r="CS11" s="990"/>
      <c r="CT11" s="990"/>
      <c r="CU11" s="990"/>
      <c r="CV11" s="991"/>
      <c r="CW11" s="989" t="s">
        <v>505</v>
      </c>
      <c r="CX11" s="990"/>
      <c r="CY11" s="990"/>
      <c r="CZ11" s="990"/>
      <c r="DA11" s="991"/>
      <c r="DB11" s="989" t="s">
        <v>505</v>
      </c>
      <c r="DC11" s="990"/>
      <c r="DD11" s="990"/>
      <c r="DE11" s="990"/>
      <c r="DF11" s="991"/>
      <c r="DG11" s="989" t="s">
        <v>505</v>
      </c>
      <c r="DH11" s="990"/>
      <c r="DI11" s="990"/>
      <c r="DJ11" s="990"/>
      <c r="DK11" s="991"/>
      <c r="DL11" s="989" t="s">
        <v>505</v>
      </c>
      <c r="DM11" s="990"/>
      <c r="DN11" s="990"/>
      <c r="DO11" s="990"/>
      <c r="DP11" s="991"/>
      <c r="DQ11" s="989" t="s">
        <v>505</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564</v>
      </c>
      <c r="BT12" s="993"/>
      <c r="BU12" s="993"/>
      <c r="BV12" s="993"/>
      <c r="BW12" s="993"/>
      <c r="BX12" s="993"/>
      <c r="BY12" s="993"/>
      <c r="BZ12" s="993"/>
      <c r="CA12" s="993"/>
      <c r="CB12" s="993"/>
      <c r="CC12" s="993"/>
      <c r="CD12" s="993"/>
      <c r="CE12" s="993"/>
      <c r="CF12" s="993"/>
      <c r="CG12" s="1014"/>
      <c r="CH12" s="989">
        <v>8</v>
      </c>
      <c r="CI12" s="990"/>
      <c r="CJ12" s="990"/>
      <c r="CK12" s="990"/>
      <c r="CL12" s="991"/>
      <c r="CM12" s="989">
        <v>75</v>
      </c>
      <c r="CN12" s="990"/>
      <c r="CO12" s="990"/>
      <c r="CP12" s="990"/>
      <c r="CQ12" s="991"/>
      <c r="CR12" s="989">
        <v>24</v>
      </c>
      <c r="CS12" s="990"/>
      <c r="CT12" s="990"/>
      <c r="CU12" s="990"/>
      <c r="CV12" s="991"/>
      <c r="CW12" s="989" t="s">
        <v>505</v>
      </c>
      <c r="CX12" s="990"/>
      <c r="CY12" s="990"/>
      <c r="CZ12" s="990"/>
      <c r="DA12" s="991"/>
      <c r="DB12" s="989" t="s">
        <v>505</v>
      </c>
      <c r="DC12" s="990"/>
      <c r="DD12" s="990"/>
      <c r="DE12" s="990"/>
      <c r="DF12" s="991"/>
      <c r="DG12" s="989" t="s">
        <v>505</v>
      </c>
      <c r="DH12" s="990"/>
      <c r="DI12" s="990"/>
      <c r="DJ12" s="990"/>
      <c r="DK12" s="991"/>
      <c r="DL12" s="989" t="s">
        <v>505</v>
      </c>
      <c r="DM12" s="990"/>
      <c r="DN12" s="990"/>
      <c r="DO12" s="990"/>
      <c r="DP12" s="991"/>
      <c r="DQ12" s="989" t="s">
        <v>505</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565</v>
      </c>
      <c r="BT13" s="993"/>
      <c r="BU13" s="993"/>
      <c r="BV13" s="993"/>
      <c r="BW13" s="993"/>
      <c r="BX13" s="993"/>
      <c r="BY13" s="993"/>
      <c r="BZ13" s="993"/>
      <c r="CA13" s="993"/>
      <c r="CB13" s="993"/>
      <c r="CC13" s="993"/>
      <c r="CD13" s="993"/>
      <c r="CE13" s="993"/>
      <c r="CF13" s="993"/>
      <c r="CG13" s="1014"/>
      <c r="CH13" s="989">
        <v>5</v>
      </c>
      <c r="CI13" s="990"/>
      <c r="CJ13" s="990"/>
      <c r="CK13" s="990"/>
      <c r="CL13" s="991"/>
      <c r="CM13" s="989">
        <v>120</v>
      </c>
      <c r="CN13" s="990"/>
      <c r="CO13" s="990"/>
      <c r="CP13" s="990"/>
      <c r="CQ13" s="991"/>
      <c r="CR13" s="989">
        <v>30</v>
      </c>
      <c r="CS13" s="990"/>
      <c r="CT13" s="990"/>
      <c r="CU13" s="990"/>
      <c r="CV13" s="991"/>
      <c r="CW13" s="989" t="s">
        <v>505</v>
      </c>
      <c r="CX13" s="990"/>
      <c r="CY13" s="990"/>
      <c r="CZ13" s="990"/>
      <c r="DA13" s="991"/>
      <c r="DB13" s="989" t="s">
        <v>505</v>
      </c>
      <c r="DC13" s="990"/>
      <c r="DD13" s="990"/>
      <c r="DE13" s="990"/>
      <c r="DF13" s="991"/>
      <c r="DG13" s="989" t="s">
        <v>505</v>
      </c>
      <c r="DH13" s="990"/>
      <c r="DI13" s="990"/>
      <c r="DJ13" s="990"/>
      <c r="DK13" s="991"/>
      <c r="DL13" s="989" t="s">
        <v>505</v>
      </c>
      <c r="DM13" s="990"/>
      <c r="DN13" s="990"/>
      <c r="DO13" s="990"/>
      <c r="DP13" s="991"/>
      <c r="DQ13" s="989" t="s">
        <v>505</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566</v>
      </c>
      <c r="BT14" s="993"/>
      <c r="BU14" s="993"/>
      <c r="BV14" s="993"/>
      <c r="BW14" s="993"/>
      <c r="BX14" s="993"/>
      <c r="BY14" s="993"/>
      <c r="BZ14" s="993"/>
      <c r="CA14" s="993"/>
      <c r="CB14" s="993"/>
      <c r="CC14" s="993"/>
      <c r="CD14" s="993"/>
      <c r="CE14" s="993"/>
      <c r="CF14" s="993"/>
      <c r="CG14" s="1014"/>
      <c r="CH14" s="989">
        <v>21</v>
      </c>
      <c r="CI14" s="990"/>
      <c r="CJ14" s="990"/>
      <c r="CK14" s="990"/>
      <c r="CL14" s="991"/>
      <c r="CM14" s="989">
        <v>509</v>
      </c>
      <c r="CN14" s="990"/>
      <c r="CO14" s="990"/>
      <c r="CP14" s="990"/>
      <c r="CQ14" s="991"/>
      <c r="CR14" s="989">
        <v>96</v>
      </c>
      <c r="CS14" s="990"/>
      <c r="CT14" s="990"/>
      <c r="CU14" s="990"/>
      <c r="CV14" s="991"/>
      <c r="CW14" s="989" t="s">
        <v>505</v>
      </c>
      <c r="CX14" s="990"/>
      <c r="CY14" s="990"/>
      <c r="CZ14" s="990"/>
      <c r="DA14" s="991"/>
      <c r="DB14" s="989" t="s">
        <v>505</v>
      </c>
      <c r="DC14" s="990"/>
      <c r="DD14" s="990"/>
      <c r="DE14" s="990"/>
      <c r="DF14" s="991"/>
      <c r="DG14" s="989" t="s">
        <v>505</v>
      </c>
      <c r="DH14" s="990"/>
      <c r="DI14" s="990"/>
      <c r="DJ14" s="990"/>
      <c r="DK14" s="991"/>
      <c r="DL14" s="989" t="s">
        <v>505</v>
      </c>
      <c r="DM14" s="990"/>
      <c r="DN14" s="990"/>
      <c r="DO14" s="990"/>
      <c r="DP14" s="991"/>
      <c r="DQ14" s="989" t="s">
        <v>505</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5357</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53218</v>
      </c>
      <c r="R28" s="1051"/>
      <c r="S28" s="1051"/>
      <c r="T28" s="1051"/>
      <c r="U28" s="1051"/>
      <c r="V28" s="1051">
        <v>51930</v>
      </c>
      <c r="W28" s="1051"/>
      <c r="X28" s="1051"/>
      <c r="Y28" s="1051"/>
      <c r="Z28" s="1051"/>
      <c r="AA28" s="1051">
        <v>1288</v>
      </c>
      <c r="AB28" s="1051"/>
      <c r="AC28" s="1051"/>
      <c r="AD28" s="1051"/>
      <c r="AE28" s="1052"/>
      <c r="AF28" s="1053">
        <v>1288</v>
      </c>
      <c r="AG28" s="1051"/>
      <c r="AH28" s="1051"/>
      <c r="AI28" s="1051"/>
      <c r="AJ28" s="1054"/>
      <c r="AK28" s="1042">
        <v>5757</v>
      </c>
      <c r="AL28" s="1043"/>
      <c r="AM28" s="1043"/>
      <c r="AN28" s="1043"/>
      <c r="AO28" s="1043"/>
      <c r="AP28" s="1043" t="s">
        <v>550</v>
      </c>
      <c r="AQ28" s="1043"/>
      <c r="AR28" s="1043"/>
      <c r="AS28" s="1043"/>
      <c r="AT28" s="1043"/>
      <c r="AU28" s="1043" t="s">
        <v>505</v>
      </c>
      <c r="AV28" s="1043"/>
      <c r="AW28" s="1043"/>
      <c r="AX28" s="1043"/>
      <c r="AY28" s="1043"/>
      <c r="AZ28" s="1044" t="s">
        <v>505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47583</v>
      </c>
      <c r="R29" s="1039"/>
      <c r="S29" s="1039"/>
      <c r="T29" s="1039"/>
      <c r="U29" s="1039"/>
      <c r="V29" s="1039">
        <v>46847</v>
      </c>
      <c r="W29" s="1039"/>
      <c r="X29" s="1039"/>
      <c r="Y29" s="1039"/>
      <c r="Z29" s="1039"/>
      <c r="AA29" s="1039">
        <v>736</v>
      </c>
      <c r="AB29" s="1039"/>
      <c r="AC29" s="1039"/>
      <c r="AD29" s="1039"/>
      <c r="AE29" s="1040"/>
      <c r="AF29" s="1035">
        <v>736</v>
      </c>
      <c r="AG29" s="1036"/>
      <c r="AH29" s="1036"/>
      <c r="AI29" s="1036"/>
      <c r="AJ29" s="1037"/>
      <c r="AK29" s="980">
        <v>7112</v>
      </c>
      <c r="AL29" s="971"/>
      <c r="AM29" s="971"/>
      <c r="AN29" s="971"/>
      <c r="AO29" s="971"/>
      <c r="AP29" s="971" t="s">
        <v>505</v>
      </c>
      <c r="AQ29" s="971"/>
      <c r="AR29" s="971"/>
      <c r="AS29" s="971"/>
      <c r="AT29" s="971"/>
      <c r="AU29" s="971" t="s">
        <v>505</v>
      </c>
      <c r="AV29" s="971"/>
      <c r="AW29" s="971"/>
      <c r="AX29" s="971"/>
      <c r="AY29" s="971"/>
      <c r="AZ29" s="1041" t="s">
        <v>505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8713</v>
      </c>
      <c r="R30" s="1039"/>
      <c r="S30" s="1039"/>
      <c r="T30" s="1039"/>
      <c r="U30" s="1039"/>
      <c r="V30" s="1039">
        <v>8454</v>
      </c>
      <c r="W30" s="1039"/>
      <c r="X30" s="1039"/>
      <c r="Y30" s="1039"/>
      <c r="Z30" s="1039"/>
      <c r="AA30" s="1039">
        <v>259</v>
      </c>
      <c r="AB30" s="1039"/>
      <c r="AC30" s="1039"/>
      <c r="AD30" s="1039"/>
      <c r="AE30" s="1040"/>
      <c r="AF30" s="1035">
        <v>259</v>
      </c>
      <c r="AG30" s="1036"/>
      <c r="AH30" s="1036"/>
      <c r="AI30" s="1036"/>
      <c r="AJ30" s="1037"/>
      <c r="AK30" s="980">
        <v>1856</v>
      </c>
      <c r="AL30" s="971"/>
      <c r="AM30" s="971"/>
      <c r="AN30" s="971"/>
      <c r="AO30" s="971"/>
      <c r="AP30" s="971" t="s">
        <v>505</v>
      </c>
      <c r="AQ30" s="971"/>
      <c r="AR30" s="971"/>
      <c r="AS30" s="971"/>
      <c r="AT30" s="971"/>
      <c r="AU30" s="971" t="s">
        <v>505</v>
      </c>
      <c r="AV30" s="971"/>
      <c r="AW30" s="971"/>
      <c r="AX30" s="971"/>
      <c r="AY30" s="971"/>
      <c r="AZ30" s="1041" t="s">
        <v>505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11429</v>
      </c>
      <c r="R31" s="1039"/>
      <c r="S31" s="1039"/>
      <c r="T31" s="1039"/>
      <c r="U31" s="1039"/>
      <c r="V31" s="1039">
        <v>9238</v>
      </c>
      <c r="W31" s="1039"/>
      <c r="X31" s="1039"/>
      <c r="Y31" s="1039"/>
      <c r="Z31" s="1039"/>
      <c r="AA31" s="1039">
        <v>2191</v>
      </c>
      <c r="AB31" s="1039"/>
      <c r="AC31" s="1039"/>
      <c r="AD31" s="1039"/>
      <c r="AE31" s="1040"/>
      <c r="AF31" s="1035">
        <v>10472</v>
      </c>
      <c r="AG31" s="1036"/>
      <c r="AH31" s="1036"/>
      <c r="AI31" s="1036"/>
      <c r="AJ31" s="1037"/>
      <c r="AK31" s="980">
        <v>840</v>
      </c>
      <c r="AL31" s="971"/>
      <c r="AM31" s="971"/>
      <c r="AN31" s="971"/>
      <c r="AO31" s="971"/>
      <c r="AP31" s="971">
        <v>19162</v>
      </c>
      <c r="AQ31" s="971"/>
      <c r="AR31" s="971"/>
      <c r="AS31" s="971"/>
      <c r="AT31" s="971"/>
      <c r="AU31" s="971">
        <v>422</v>
      </c>
      <c r="AV31" s="971"/>
      <c r="AW31" s="971"/>
      <c r="AX31" s="971"/>
      <c r="AY31" s="971"/>
      <c r="AZ31" s="1041" t="s">
        <v>505</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18342</v>
      </c>
      <c r="R32" s="1039"/>
      <c r="S32" s="1039"/>
      <c r="T32" s="1039"/>
      <c r="U32" s="1039"/>
      <c r="V32" s="1039">
        <v>18342</v>
      </c>
      <c r="W32" s="1039"/>
      <c r="X32" s="1039"/>
      <c r="Y32" s="1039"/>
      <c r="Z32" s="1039"/>
      <c r="AA32" s="1039">
        <v>0</v>
      </c>
      <c r="AB32" s="1039"/>
      <c r="AC32" s="1039"/>
      <c r="AD32" s="1039"/>
      <c r="AE32" s="1040"/>
      <c r="AF32" s="1035">
        <v>2079</v>
      </c>
      <c r="AG32" s="1036"/>
      <c r="AH32" s="1036"/>
      <c r="AI32" s="1036"/>
      <c r="AJ32" s="1037"/>
      <c r="AK32" s="980">
        <v>8301</v>
      </c>
      <c r="AL32" s="971"/>
      <c r="AM32" s="971"/>
      <c r="AN32" s="971"/>
      <c r="AO32" s="971"/>
      <c r="AP32" s="971">
        <v>84155</v>
      </c>
      <c r="AQ32" s="971"/>
      <c r="AR32" s="971"/>
      <c r="AS32" s="971"/>
      <c r="AT32" s="971"/>
      <c r="AU32" s="971">
        <v>30083</v>
      </c>
      <c r="AV32" s="971"/>
      <c r="AW32" s="971"/>
      <c r="AX32" s="971"/>
      <c r="AY32" s="971"/>
      <c r="AZ32" s="1041" t="s">
        <v>505</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185</v>
      </c>
      <c r="R33" s="1039"/>
      <c r="S33" s="1039"/>
      <c r="T33" s="1039"/>
      <c r="U33" s="1039"/>
      <c r="V33" s="1039">
        <v>43</v>
      </c>
      <c r="W33" s="1039"/>
      <c r="X33" s="1039"/>
      <c r="Y33" s="1039"/>
      <c r="Z33" s="1039"/>
      <c r="AA33" s="1039">
        <v>142</v>
      </c>
      <c r="AB33" s="1039"/>
      <c r="AC33" s="1039"/>
      <c r="AD33" s="1039"/>
      <c r="AE33" s="1040"/>
      <c r="AF33" s="1035">
        <v>5424</v>
      </c>
      <c r="AG33" s="1036"/>
      <c r="AH33" s="1036"/>
      <c r="AI33" s="1036"/>
      <c r="AJ33" s="1037"/>
      <c r="AK33" s="980" t="s">
        <v>505</v>
      </c>
      <c r="AL33" s="971"/>
      <c r="AM33" s="971"/>
      <c r="AN33" s="971"/>
      <c r="AO33" s="971"/>
      <c r="AP33" s="971" t="s">
        <v>505</v>
      </c>
      <c r="AQ33" s="971"/>
      <c r="AR33" s="971"/>
      <c r="AS33" s="971"/>
      <c r="AT33" s="971"/>
      <c r="AU33" s="971" t="s">
        <v>505</v>
      </c>
      <c r="AV33" s="971"/>
      <c r="AW33" s="971"/>
      <c r="AX33" s="971"/>
      <c r="AY33" s="971"/>
      <c r="AZ33" s="1041" t="s">
        <v>505</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776</v>
      </c>
      <c r="R34" s="1039"/>
      <c r="S34" s="1039"/>
      <c r="T34" s="1039"/>
      <c r="U34" s="1039"/>
      <c r="V34" s="1039">
        <v>1790</v>
      </c>
      <c r="W34" s="1039"/>
      <c r="X34" s="1039"/>
      <c r="Y34" s="1039"/>
      <c r="Z34" s="1039"/>
      <c r="AA34" s="1039">
        <v>1014</v>
      </c>
      <c r="AB34" s="1039"/>
      <c r="AC34" s="1039"/>
      <c r="AD34" s="1039"/>
      <c r="AE34" s="1040"/>
      <c r="AF34" s="1035">
        <v>1014</v>
      </c>
      <c r="AG34" s="1036"/>
      <c r="AH34" s="1036"/>
      <c r="AI34" s="1036"/>
      <c r="AJ34" s="1037"/>
      <c r="AK34" s="980">
        <v>378</v>
      </c>
      <c r="AL34" s="971"/>
      <c r="AM34" s="971"/>
      <c r="AN34" s="971"/>
      <c r="AO34" s="971"/>
      <c r="AP34" s="971">
        <v>11556</v>
      </c>
      <c r="AQ34" s="971"/>
      <c r="AR34" s="971"/>
      <c r="AS34" s="971"/>
      <c r="AT34" s="971"/>
      <c r="AU34" s="971">
        <v>7488</v>
      </c>
      <c r="AV34" s="971"/>
      <c r="AW34" s="971"/>
      <c r="AX34" s="971"/>
      <c r="AY34" s="971"/>
      <c r="AZ34" s="1041" t="s">
        <v>505</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21271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v>5</v>
      </c>
      <c r="R68" s="982"/>
      <c r="S68" s="982"/>
      <c r="T68" s="982"/>
      <c r="U68" s="982"/>
      <c r="V68" s="982">
        <v>1</v>
      </c>
      <c r="W68" s="982"/>
      <c r="X68" s="982"/>
      <c r="Y68" s="982"/>
      <c r="Z68" s="982"/>
      <c r="AA68" s="982">
        <v>4</v>
      </c>
      <c r="AB68" s="982"/>
      <c r="AC68" s="982"/>
      <c r="AD68" s="982"/>
      <c r="AE68" s="982"/>
      <c r="AF68" s="982">
        <v>4</v>
      </c>
      <c r="AG68" s="982"/>
      <c r="AH68" s="982"/>
      <c r="AI68" s="982"/>
      <c r="AJ68" s="982"/>
      <c r="AK68" s="982">
        <v>0</v>
      </c>
      <c r="AL68" s="982"/>
      <c r="AM68" s="982"/>
      <c r="AN68" s="982"/>
      <c r="AO68" s="982"/>
      <c r="AP68" s="982" t="s">
        <v>505</v>
      </c>
      <c r="AQ68" s="982"/>
      <c r="AR68" s="982"/>
      <c r="AS68" s="982"/>
      <c r="AT68" s="982"/>
      <c r="AU68" s="982" t="s">
        <v>505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17</v>
      </c>
      <c r="R69" s="971"/>
      <c r="S69" s="971"/>
      <c r="T69" s="971"/>
      <c r="U69" s="971"/>
      <c r="V69" s="971">
        <v>16</v>
      </c>
      <c r="W69" s="971"/>
      <c r="X69" s="971"/>
      <c r="Y69" s="971"/>
      <c r="Z69" s="971"/>
      <c r="AA69" s="971">
        <v>1</v>
      </c>
      <c r="AB69" s="971"/>
      <c r="AC69" s="971"/>
      <c r="AD69" s="971"/>
      <c r="AE69" s="971"/>
      <c r="AF69" s="971">
        <v>1</v>
      </c>
      <c r="AG69" s="971"/>
      <c r="AH69" s="971"/>
      <c r="AI69" s="971"/>
      <c r="AJ69" s="971"/>
      <c r="AK69" s="971">
        <v>7</v>
      </c>
      <c r="AL69" s="971"/>
      <c r="AM69" s="971"/>
      <c r="AN69" s="971"/>
      <c r="AO69" s="971"/>
      <c r="AP69" s="971" t="s">
        <v>505</v>
      </c>
      <c r="AQ69" s="971"/>
      <c r="AR69" s="971"/>
      <c r="AS69" s="971"/>
      <c r="AT69" s="971"/>
      <c r="AU69" s="971" t="s">
        <v>505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207</v>
      </c>
      <c r="R70" s="971"/>
      <c r="S70" s="971"/>
      <c r="T70" s="971"/>
      <c r="U70" s="971"/>
      <c r="V70" s="971">
        <v>188</v>
      </c>
      <c r="W70" s="971"/>
      <c r="X70" s="971"/>
      <c r="Y70" s="971"/>
      <c r="Z70" s="971"/>
      <c r="AA70" s="971">
        <v>19</v>
      </c>
      <c r="AB70" s="971"/>
      <c r="AC70" s="971"/>
      <c r="AD70" s="971"/>
      <c r="AE70" s="971"/>
      <c r="AF70" s="971">
        <v>11</v>
      </c>
      <c r="AG70" s="971"/>
      <c r="AH70" s="971"/>
      <c r="AI70" s="971"/>
      <c r="AJ70" s="971"/>
      <c r="AK70" s="971">
        <v>0</v>
      </c>
      <c r="AL70" s="971"/>
      <c r="AM70" s="971"/>
      <c r="AN70" s="971"/>
      <c r="AO70" s="971"/>
      <c r="AP70" s="971" t="s">
        <v>505</v>
      </c>
      <c r="AQ70" s="971"/>
      <c r="AR70" s="971"/>
      <c r="AS70" s="971"/>
      <c r="AT70" s="971"/>
      <c r="AU70" s="971" t="s">
        <v>505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125708</v>
      </c>
      <c r="R71" s="971"/>
      <c r="S71" s="971"/>
      <c r="T71" s="971"/>
      <c r="U71" s="971"/>
      <c r="V71" s="971">
        <v>125378</v>
      </c>
      <c r="W71" s="971"/>
      <c r="X71" s="971"/>
      <c r="Y71" s="971"/>
      <c r="Z71" s="971"/>
      <c r="AA71" s="971">
        <v>330</v>
      </c>
      <c r="AB71" s="971"/>
      <c r="AC71" s="971"/>
      <c r="AD71" s="971"/>
      <c r="AE71" s="971"/>
      <c r="AF71" s="971">
        <v>330</v>
      </c>
      <c r="AG71" s="971"/>
      <c r="AH71" s="971"/>
      <c r="AI71" s="971"/>
      <c r="AJ71" s="971"/>
      <c r="AK71" s="971">
        <v>0</v>
      </c>
      <c r="AL71" s="971"/>
      <c r="AM71" s="971"/>
      <c r="AN71" s="971"/>
      <c r="AO71" s="971"/>
      <c r="AP71" s="971" t="s">
        <v>505</v>
      </c>
      <c r="AQ71" s="971"/>
      <c r="AR71" s="971"/>
      <c r="AS71" s="971"/>
      <c r="AT71" s="971"/>
      <c r="AU71" s="971" t="s">
        <v>505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51</v>
      </c>
      <c r="R72" s="971"/>
      <c r="S72" s="971"/>
      <c r="T72" s="971"/>
      <c r="U72" s="971"/>
      <c r="V72" s="971">
        <v>48</v>
      </c>
      <c r="W72" s="971"/>
      <c r="X72" s="971"/>
      <c r="Y72" s="971"/>
      <c r="Z72" s="971"/>
      <c r="AA72" s="971">
        <v>3</v>
      </c>
      <c r="AB72" s="971"/>
      <c r="AC72" s="971"/>
      <c r="AD72" s="971"/>
      <c r="AE72" s="971"/>
      <c r="AF72" s="971">
        <v>3</v>
      </c>
      <c r="AG72" s="971"/>
      <c r="AH72" s="971"/>
      <c r="AI72" s="971"/>
      <c r="AJ72" s="971"/>
      <c r="AK72" s="971">
        <v>0</v>
      </c>
      <c r="AL72" s="971"/>
      <c r="AM72" s="971"/>
      <c r="AN72" s="971"/>
      <c r="AO72" s="971"/>
      <c r="AP72" s="971" t="s">
        <v>505</v>
      </c>
      <c r="AQ72" s="971"/>
      <c r="AR72" s="971"/>
      <c r="AS72" s="971"/>
      <c r="AT72" s="971"/>
      <c r="AU72" s="971" t="s">
        <v>505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v>1033</v>
      </c>
      <c r="R73" s="971"/>
      <c r="S73" s="971"/>
      <c r="T73" s="971"/>
      <c r="U73" s="971"/>
      <c r="V73" s="971">
        <v>932</v>
      </c>
      <c r="W73" s="971"/>
      <c r="X73" s="971"/>
      <c r="Y73" s="971"/>
      <c r="Z73" s="971"/>
      <c r="AA73" s="971">
        <v>101</v>
      </c>
      <c r="AB73" s="971"/>
      <c r="AC73" s="971"/>
      <c r="AD73" s="971"/>
      <c r="AE73" s="971"/>
      <c r="AF73" s="971">
        <v>101</v>
      </c>
      <c r="AG73" s="971"/>
      <c r="AH73" s="971"/>
      <c r="AI73" s="971"/>
      <c r="AJ73" s="971"/>
      <c r="AK73" s="971">
        <v>0</v>
      </c>
      <c r="AL73" s="971"/>
      <c r="AM73" s="971"/>
      <c r="AN73" s="971"/>
      <c r="AO73" s="971"/>
      <c r="AP73" s="971" t="s">
        <v>505</v>
      </c>
      <c r="AQ73" s="971"/>
      <c r="AR73" s="971"/>
      <c r="AS73" s="971"/>
      <c r="AT73" s="971"/>
      <c r="AU73" s="971" t="s">
        <v>505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557</v>
      </c>
      <c r="C74" s="975"/>
      <c r="D74" s="975"/>
      <c r="E74" s="975"/>
      <c r="F74" s="975"/>
      <c r="G74" s="975"/>
      <c r="H74" s="975"/>
      <c r="I74" s="975"/>
      <c r="J74" s="975"/>
      <c r="K74" s="975"/>
      <c r="L74" s="975"/>
      <c r="M74" s="975"/>
      <c r="N74" s="975"/>
      <c r="O74" s="975"/>
      <c r="P74" s="976"/>
      <c r="Q74" s="977">
        <v>684</v>
      </c>
      <c r="R74" s="971"/>
      <c r="S74" s="971"/>
      <c r="T74" s="971"/>
      <c r="U74" s="971"/>
      <c r="V74" s="971">
        <v>181</v>
      </c>
      <c r="W74" s="971"/>
      <c r="X74" s="971"/>
      <c r="Y74" s="971"/>
      <c r="Z74" s="971"/>
      <c r="AA74" s="971">
        <v>503</v>
      </c>
      <c r="AB74" s="971"/>
      <c r="AC74" s="971"/>
      <c r="AD74" s="971"/>
      <c r="AE74" s="971"/>
      <c r="AF74" s="971">
        <v>503</v>
      </c>
      <c r="AG74" s="971"/>
      <c r="AH74" s="971"/>
      <c r="AI74" s="971"/>
      <c r="AJ74" s="971"/>
      <c r="AK74" s="971">
        <v>0</v>
      </c>
      <c r="AL74" s="971"/>
      <c r="AM74" s="971"/>
      <c r="AN74" s="971"/>
      <c r="AO74" s="971"/>
      <c r="AP74" s="971" t="s">
        <v>505</v>
      </c>
      <c r="AQ74" s="971"/>
      <c r="AR74" s="971"/>
      <c r="AS74" s="971"/>
      <c r="AT74" s="971"/>
      <c r="AU74" s="971" t="s">
        <v>505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558</v>
      </c>
      <c r="C75" s="975"/>
      <c r="D75" s="975"/>
      <c r="E75" s="975"/>
      <c r="F75" s="975"/>
      <c r="G75" s="975"/>
      <c r="H75" s="975"/>
      <c r="I75" s="975"/>
      <c r="J75" s="975"/>
      <c r="K75" s="975"/>
      <c r="L75" s="975"/>
      <c r="M75" s="975"/>
      <c r="N75" s="975"/>
      <c r="O75" s="975"/>
      <c r="P75" s="976"/>
      <c r="Q75" s="978">
        <v>871279</v>
      </c>
      <c r="R75" s="979"/>
      <c r="S75" s="979"/>
      <c r="T75" s="979"/>
      <c r="U75" s="980"/>
      <c r="V75" s="981">
        <v>850651</v>
      </c>
      <c r="W75" s="979"/>
      <c r="X75" s="979"/>
      <c r="Y75" s="979"/>
      <c r="Z75" s="980"/>
      <c r="AA75" s="981">
        <v>20628</v>
      </c>
      <c r="AB75" s="979"/>
      <c r="AC75" s="979"/>
      <c r="AD75" s="979"/>
      <c r="AE75" s="980"/>
      <c r="AF75" s="981">
        <v>20628</v>
      </c>
      <c r="AG75" s="979"/>
      <c r="AH75" s="979"/>
      <c r="AI75" s="979"/>
      <c r="AJ75" s="980"/>
      <c r="AK75" s="981">
        <v>10502</v>
      </c>
      <c r="AL75" s="979"/>
      <c r="AM75" s="979"/>
      <c r="AN75" s="979"/>
      <c r="AO75" s="980"/>
      <c r="AP75" s="981" t="s">
        <v>505</v>
      </c>
      <c r="AQ75" s="979"/>
      <c r="AR75" s="979"/>
      <c r="AS75" s="979"/>
      <c r="AT75" s="980"/>
      <c r="AU75" s="981" t="s">
        <v>505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2">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20951210</v>
      </c>
      <c r="AB110" s="889"/>
      <c r="AC110" s="889"/>
      <c r="AD110" s="889"/>
      <c r="AE110" s="890"/>
      <c r="AF110" s="891">
        <v>21596914</v>
      </c>
      <c r="AG110" s="889"/>
      <c r="AH110" s="889"/>
      <c r="AI110" s="889"/>
      <c r="AJ110" s="890"/>
      <c r="AK110" s="891">
        <v>20854028</v>
      </c>
      <c r="AL110" s="889"/>
      <c r="AM110" s="889"/>
      <c r="AN110" s="889"/>
      <c r="AO110" s="890"/>
      <c r="AP110" s="892">
        <v>19.100000000000001</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205347746</v>
      </c>
      <c r="BR110" s="842"/>
      <c r="BS110" s="842"/>
      <c r="BT110" s="842"/>
      <c r="BU110" s="842"/>
      <c r="BV110" s="842">
        <v>193596195</v>
      </c>
      <c r="BW110" s="842"/>
      <c r="BX110" s="842"/>
      <c r="BY110" s="842"/>
      <c r="BZ110" s="842"/>
      <c r="CA110" s="842">
        <v>182807715</v>
      </c>
      <c r="CB110" s="842"/>
      <c r="CC110" s="842"/>
      <c r="CD110" s="842"/>
      <c r="CE110" s="842"/>
      <c r="CF110" s="866">
        <v>167.4</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25641314</v>
      </c>
      <c r="DH110" s="842"/>
      <c r="DI110" s="842"/>
      <c r="DJ110" s="842"/>
      <c r="DK110" s="842"/>
      <c r="DL110" s="842">
        <v>25074249</v>
      </c>
      <c r="DM110" s="842"/>
      <c r="DN110" s="842"/>
      <c r="DO110" s="842"/>
      <c r="DP110" s="842"/>
      <c r="DQ110" s="842">
        <v>25192495</v>
      </c>
      <c r="DR110" s="842"/>
      <c r="DS110" s="842"/>
      <c r="DT110" s="842"/>
      <c r="DU110" s="842"/>
      <c r="DV110" s="843">
        <v>23.1</v>
      </c>
      <c r="DW110" s="843"/>
      <c r="DX110" s="843"/>
      <c r="DY110" s="843"/>
      <c r="DZ110" s="844"/>
    </row>
    <row r="111" spans="1:131" s="230" customFormat="1" ht="26.25" customHeight="1" x14ac:dyDescent="0.2">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25641314</v>
      </c>
      <c r="BR111" s="817"/>
      <c r="BS111" s="817"/>
      <c r="BT111" s="817"/>
      <c r="BU111" s="817"/>
      <c r="BV111" s="817">
        <v>25074249</v>
      </c>
      <c r="BW111" s="817"/>
      <c r="BX111" s="817"/>
      <c r="BY111" s="817"/>
      <c r="BZ111" s="817"/>
      <c r="CA111" s="817">
        <v>25192495</v>
      </c>
      <c r="CB111" s="817"/>
      <c r="CC111" s="817"/>
      <c r="CD111" s="817"/>
      <c r="CE111" s="817"/>
      <c r="CF111" s="875">
        <v>23.1</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168333</v>
      </c>
      <c r="AB112" s="780"/>
      <c r="AC112" s="780"/>
      <c r="AD112" s="780"/>
      <c r="AE112" s="781"/>
      <c r="AF112" s="782">
        <v>168333</v>
      </c>
      <c r="AG112" s="780"/>
      <c r="AH112" s="780"/>
      <c r="AI112" s="780"/>
      <c r="AJ112" s="781"/>
      <c r="AK112" s="782">
        <v>168333</v>
      </c>
      <c r="AL112" s="780"/>
      <c r="AM112" s="780"/>
      <c r="AN112" s="780"/>
      <c r="AO112" s="781"/>
      <c r="AP112" s="824">
        <v>0.2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35179841</v>
      </c>
      <c r="BR112" s="817"/>
      <c r="BS112" s="817"/>
      <c r="BT112" s="817"/>
      <c r="BU112" s="817"/>
      <c r="BV112" s="817">
        <v>37743271</v>
      </c>
      <c r="BW112" s="817"/>
      <c r="BX112" s="817"/>
      <c r="BY112" s="817"/>
      <c r="BZ112" s="817"/>
      <c r="CA112" s="817">
        <v>37993195</v>
      </c>
      <c r="CB112" s="817"/>
      <c r="CC112" s="817"/>
      <c r="CD112" s="817"/>
      <c r="CE112" s="817"/>
      <c r="CF112" s="875">
        <v>34.799999999999997</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4069123</v>
      </c>
      <c r="AB113" s="919"/>
      <c r="AC113" s="919"/>
      <c r="AD113" s="919"/>
      <c r="AE113" s="920"/>
      <c r="AF113" s="921">
        <v>4236474</v>
      </c>
      <c r="AG113" s="919"/>
      <c r="AH113" s="919"/>
      <c r="AI113" s="919"/>
      <c r="AJ113" s="920"/>
      <c r="AK113" s="921">
        <v>4397877</v>
      </c>
      <c r="AL113" s="919"/>
      <c r="AM113" s="919"/>
      <c r="AN113" s="919"/>
      <c r="AO113" s="920"/>
      <c r="AP113" s="922">
        <v>4</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23620</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27586654</v>
      </c>
      <c r="BR114" s="817"/>
      <c r="BS114" s="817"/>
      <c r="BT114" s="817"/>
      <c r="BU114" s="817"/>
      <c r="BV114" s="817">
        <v>26912998</v>
      </c>
      <c r="BW114" s="817"/>
      <c r="BX114" s="817"/>
      <c r="BY114" s="817"/>
      <c r="BZ114" s="817"/>
      <c r="CA114" s="817">
        <v>28602206</v>
      </c>
      <c r="CB114" s="817"/>
      <c r="CC114" s="817"/>
      <c r="CD114" s="817"/>
      <c r="CE114" s="817"/>
      <c r="CF114" s="875">
        <v>26.2</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v>193</v>
      </c>
      <c r="BW115" s="817"/>
      <c r="BX115" s="817"/>
      <c r="BY115" s="817"/>
      <c r="BZ115" s="817"/>
      <c r="CA115" s="817">
        <v>3726</v>
      </c>
      <c r="CB115" s="817"/>
      <c r="CC115" s="817"/>
      <c r="CD115" s="817"/>
      <c r="CE115" s="817"/>
      <c r="CF115" s="875">
        <v>0</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204</v>
      </c>
      <c r="AB116" s="780"/>
      <c r="AC116" s="780"/>
      <c r="AD116" s="780"/>
      <c r="AE116" s="781"/>
      <c r="AF116" s="782">
        <v>203</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25212490</v>
      </c>
      <c r="AB117" s="903"/>
      <c r="AC117" s="903"/>
      <c r="AD117" s="903"/>
      <c r="AE117" s="904"/>
      <c r="AF117" s="905">
        <v>26001924</v>
      </c>
      <c r="AG117" s="903"/>
      <c r="AH117" s="903"/>
      <c r="AI117" s="903"/>
      <c r="AJ117" s="904"/>
      <c r="AK117" s="905">
        <v>25420238</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293755555</v>
      </c>
      <c r="BR119" s="845"/>
      <c r="BS119" s="845"/>
      <c r="BT119" s="845"/>
      <c r="BU119" s="845"/>
      <c r="BV119" s="845">
        <v>283326906</v>
      </c>
      <c r="BW119" s="845"/>
      <c r="BX119" s="845"/>
      <c r="BY119" s="845"/>
      <c r="BZ119" s="845"/>
      <c r="CA119" s="845">
        <v>274599337</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58395368</v>
      </c>
      <c r="BR120" s="842"/>
      <c r="BS120" s="842"/>
      <c r="BT120" s="842"/>
      <c r="BU120" s="842"/>
      <c r="BV120" s="842">
        <v>62935245</v>
      </c>
      <c r="BW120" s="842"/>
      <c r="BX120" s="842"/>
      <c r="BY120" s="842"/>
      <c r="BZ120" s="842"/>
      <c r="CA120" s="842">
        <v>64874780</v>
      </c>
      <c r="CB120" s="842"/>
      <c r="CC120" s="842"/>
      <c r="CD120" s="842"/>
      <c r="CE120" s="842"/>
      <c r="CF120" s="866">
        <v>59.4</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31183102</v>
      </c>
      <c r="DH120" s="842"/>
      <c r="DI120" s="842"/>
      <c r="DJ120" s="842"/>
      <c r="DK120" s="842"/>
      <c r="DL120" s="842">
        <v>30078214</v>
      </c>
      <c r="DM120" s="842"/>
      <c r="DN120" s="842"/>
      <c r="DO120" s="842"/>
      <c r="DP120" s="842"/>
      <c r="DQ120" s="842">
        <v>30083288</v>
      </c>
      <c r="DR120" s="842"/>
      <c r="DS120" s="842"/>
      <c r="DT120" s="842"/>
      <c r="DU120" s="842"/>
      <c r="DV120" s="843">
        <v>27.5</v>
      </c>
      <c r="DW120" s="843"/>
      <c r="DX120" s="843"/>
      <c r="DY120" s="843"/>
      <c r="DZ120" s="844"/>
    </row>
    <row r="121" spans="1:130" s="230" customFormat="1" ht="26.25" customHeight="1" x14ac:dyDescent="0.2">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33983458</v>
      </c>
      <c r="BR121" s="817"/>
      <c r="BS121" s="817"/>
      <c r="BT121" s="817"/>
      <c r="BU121" s="817"/>
      <c r="BV121" s="817">
        <v>35403961</v>
      </c>
      <c r="BW121" s="817"/>
      <c r="BX121" s="817"/>
      <c r="BY121" s="817"/>
      <c r="BZ121" s="817"/>
      <c r="CA121" s="817">
        <v>34980112</v>
      </c>
      <c r="CB121" s="817"/>
      <c r="CC121" s="817"/>
      <c r="CD121" s="817"/>
      <c r="CE121" s="817"/>
      <c r="CF121" s="875">
        <v>32</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3569173</v>
      </c>
      <c r="DH121" s="817"/>
      <c r="DI121" s="817"/>
      <c r="DJ121" s="817"/>
      <c r="DK121" s="817"/>
      <c r="DL121" s="817">
        <v>7256335</v>
      </c>
      <c r="DM121" s="817"/>
      <c r="DN121" s="817"/>
      <c r="DO121" s="817"/>
      <c r="DP121" s="817"/>
      <c r="DQ121" s="817">
        <v>7488348</v>
      </c>
      <c r="DR121" s="817"/>
      <c r="DS121" s="817"/>
      <c r="DT121" s="817"/>
      <c r="DU121" s="817"/>
      <c r="DV121" s="794">
        <v>6.9</v>
      </c>
      <c r="DW121" s="794"/>
      <c r="DX121" s="794"/>
      <c r="DY121" s="794"/>
      <c r="DZ121" s="795"/>
    </row>
    <row r="122" spans="1:130" s="230" customFormat="1" ht="26.25" customHeight="1" x14ac:dyDescent="0.2">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180346475</v>
      </c>
      <c r="BR122" s="845"/>
      <c r="BS122" s="845"/>
      <c r="BT122" s="845"/>
      <c r="BU122" s="845"/>
      <c r="BV122" s="845">
        <v>172512632</v>
      </c>
      <c r="BW122" s="845"/>
      <c r="BX122" s="845"/>
      <c r="BY122" s="845"/>
      <c r="BZ122" s="845"/>
      <c r="CA122" s="845">
        <v>164249737</v>
      </c>
      <c r="CB122" s="845"/>
      <c r="CC122" s="845"/>
      <c r="CD122" s="845"/>
      <c r="CE122" s="845"/>
      <c r="CF122" s="846">
        <v>150.4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427566</v>
      </c>
      <c r="DH122" s="817"/>
      <c r="DI122" s="817"/>
      <c r="DJ122" s="817"/>
      <c r="DK122" s="817"/>
      <c r="DL122" s="817">
        <v>408722</v>
      </c>
      <c r="DM122" s="817"/>
      <c r="DN122" s="817"/>
      <c r="DO122" s="817"/>
      <c r="DP122" s="817"/>
      <c r="DQ122" s="817">
        <v>421559</v>
      </c>
      <c r="DR122" s="817"/>
      <c r="DS122" s="817"/>
      <c r="DT122" s="817"/>
      <c r="DU122" s="817"/>
      <c r="DV122" s="794">
        <v>0.4</v>
      </c>
      <c r="DW122" s="794"/>
      <c r="DX122" s="794"/>
      <c r="DY122" s="794"/>
      <c r="DZ122" s="795"/>
    </row>
    <row r="123" spans="1:130" s="230" customFormat="1" ht="26.25" customHeight="1" x14ac:dyDescent="0.2">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272725301</v>
      </c>
      <c r="BR123" s="833"/>
      <c r="BS123" s="833"/>
      <c r="BT123" s="833"/>
      <c r="BU123" s="833"/>
      <c r="BV123" s="833">
        <v>270851838</v>
      </c>
      <c r="BW123" s="833"/>
      <c r="BX123" s="833"/>
      <c r="BY123" s="833"/>
      <c r="BZ123" s="833"/>
      <c r="CA123" s="833">
        <v>264104629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19.100000000000001</v>
      </c>
      <c r="BR124" s="831"/>
      <c r="BS124" s="831"/>
      <c r="BT124" s="831"/>
      <c r="BU124" s="831"/>
      <c r="BV124" s="831">
        <v>11.6</v>
      </c>
      <c r="BW124" s="831"/>
      <c r="BX124" s="831"/>
      <c r="BY124" s="831"/>
      <c r="BZ124" s="831"/>
      <c r="CA124" s="831">
        <v>9.6</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4174931</v>
      </c>
      <c r="AB128" s="801"/>
      <c r="AC128" s="801"/>
      <c r="AD128" s="801"/>
      <c r="AE128" s="802"/>
      <c r="AF128" s="803">
        <v>4641374</v>
      </c>
      <c r="AG128" s="801"/>
      <c r="AH128" s="801"/>
      <c r="AI128" s="801"/>
      <c r="AJ128" s="802"/>
      <c r="AK128" s="803">
        <v>4991613</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v>193</v>
      </c>
      <c r="DM128" s="791"/>
      <c r="DN128" s="791"/>
      <c r="DO128" s="791"/>
      <c r="DP128" s="791"/>
      <c r="DQ128" s="791">
        <v>3726</v>
      </c>
      <c r="DR128" s="791"/>
      <c r="DS128" s="791"/>
      <c r="DT128" s="791"/>
      <c r="DU128" s="791"/>
      <c r="DV128" s="792">
        <v>0</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127239020</v>
      </c>
      <c r="AB129" s="780"/>
      <c r="AC129" s="780"/>
      <c r="AD129" s="780"/>
      <c r="AE129" s="781"/>
      <c r="AF129" s="782">
        <v>124017973</v>
      </c>
      <c r="AG129" s="780"/>
      <c r="AH129" s="780"/>
      <c r="AI129" s="780"/>
      <c r="AJ129" s="781"/>
      <c r="AK129" s="782">
        <v>125835112</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17420521</v>
      </c>
      <c r="AB130" s="780"/>
      <c r="AC130" s="780"/>
      <c r="AD130" s="780"/>
      <c r="AE130" s="781"/>
      <c r="AF130" s="782">
        <v>17196436</v>
      </c>
      <c r="AG130" s="780"/>
      <c r="AH130" s="780"/>
      <c r="AI130" s="780"/>
      <c r="AJ130" s="781"/>
      <c r="AK130" s="782">
        <v>16633929</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3.5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109818499</v>
      </c>
      <c r="AB131" s="764"/>
      <c r="AC131" s="764"/>
      <c r="AD131" s="764"/>
      <c r="AE131" s="765"/>
      <c r="AF131" s="766">
        <v>106821537</v>
      </c>
      <c r="AG131" s="764"/>
      <c r="AH131" s="764"/>
      <c r="AI131" s="764"/>
      <c r="AJ131" s="765"/>
      <c r="AK131" s="766">
        <v>109201183</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9.6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3.293650918</v>
      </c>
      <c r="AB132" s="745"/>
      <c r="AC132" s="745"/>
      <c r="AD132" s="745"/>
      <c r="AE132" s="746"/>
      <c r="AF132" s="747">
        <v>3.8981970459999999</v>
      </c>
      <c r="AG132" s="745"/>
      <c r="AH132" s="745"/>
      <c r="AI132" s="745"/>
      <c r="AJ132" s="746"/>
      <c r="AK132" s="747">
        <v>3.474958692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3</v>
      </c>
      <c r="AB133" s="724"/>
      <c r="AC133" s="724"/>
      <c r="AD133" s="724"/>
      <c r="AE133" s="725"/>
      <c r="AF133" s="723">
        <v>3.2</v>
      </c>
      <c r="AG133" s="724"/>
      <c r="AH133" s="724"/>
      <c r="AI133" s="724"/>
      <c r="AJ133" s="725"/>
      <c r="AK133" s="723">
        <v>3.5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KBFRJgx50EVUpg8s7xVldmBh+i4QW132EjzFATsvSsXqsSKPRPi7WRKyoptMAu2vOtXfBawZ9EpjjvN2dHGNg==" saltValue="JcsYqzOB72VCOHgrXrdb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H4GD42bC6D7GVBfwO7rRpp5EhC6x+GzjMeMPrFv0ASSwR3Izf/IWdaThQVrAzV1dmBtMZW40fU8sYCYM1jhlQ==" saltValue="LA2Tm7FaTLpa8a9ieiGP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W9RACLrJPRky4CpGjzm7PV4/VCz5DeKPx1V3nVQo6+dIGlhta7RjdV7m/2Q6GObaElDypo5DgUdVB169wCy6w==" saltValue="uwkLqRMk/i16Lj9kF1ZUr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34923723</v>
      </c>
      <c r="AP9" s="281">
        <v>66410</v>
      </c>
      <c r="AQ9" s="282">
        <v>62936</v>
      </c>
      <c r="AR9" s="283">
        <v>5.5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78742</v>
      </c>
      <c r="AP10" s="284">
        <v>150</v>
      </c>
      <c r="AQ10" s="285">
        <v>1734</v>
      </c>
      <c r="AR10" s="286">
        <v>-91.3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230978</v>
      </c>
      <c r="AP11" s="284">
        <v>439</v>
      </c>
      <c r="AQ11" s="285">
        <v>694</v>
      </c>
      <c r="AR11" s="286">
        <v>-36.700000000000003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v>1444</v>
      </c>
      <c r="AP12" s="284">
        <v>3</v>
      </c>
      <c r="AQ12" s="285">
        <v>24</v>
      </c>
      <c r="AR12" s="286">
        <v>-87.5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608507</v>
      </c>
      <c r="AP13" s="284">
        <v>1157</v>
      </c>
      <c r="AQ13" s="285">
        <v>1996</v>
      </c>
      <c r="AR13" s="286">
        <v>-42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534906</v>
      </c>
      <c r="AP14" s="284">
        <v>1017</v>
      </c>
      <c r="AQ14" s="285">
        <v>1351</v>
      </c>
      <c r="AR14" s="286">
        <v>-24.7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-816639</v>
      </c>
      <c r="AP15" s="284">
        <v>-1553</v>
      </c>
      <c r="AQ15" s="285">
        <v>-1933</v>
      </c>
      <c r="AR15" s="286">
        <v>-19.7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35561661</v>
      </c>
      <c r="AP16" s="284">
        <v>67623</v>
      </c>
      <c r="AQ16" s="285">
        <v>66802</v>
      </c>
      <c r="AR16" s="286">
        <v>1.2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7.08</v>
      </c>
      <c r="AP21" s="298">
        <v>6.52</v>
      </c>
      <c r="AQ21" s="299">
        <v>0.56000000000000005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101</v>
      </c>
      <c r="AP22" s="303">
        <v>99.2</v>
      </c>
      <c r="AQ22" s="304">
        <v>1.8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20854028</v>
      </c>
      <c r="AP32" s="312">
        <v>39655</v>
      </c>
      <c r="AQ32" s="313">
        <v>37417</v>
      </c>
      <c r="AR32" s="314">
        <v>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505</v>
      </c>
      <c r="AP33" s="312" t="s">
        <v>505</v>
      </c>
      <c r="AQ33" s="313" t="s">
        <v>505</v>
      </c>
      <c r="AR33" s="314" t="s">
        <v>505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v>168333</v>
      </c>
      <c r="AP34" s="312">
        <v>320</v>
      </c>
      <c r="AQ34" s="313">
        <v>46</v>
      </c>
      <c r="AR34" s="314">
        <v>595.70000000000005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4397877</v>
      </c>
      <c r="AP35" s="312">
        <v>8363</v>
      </c>
      <c r="AQ35" s="313">
        <v>8245</v>
      </c>
      <c r="AR35" s="314">
        <v>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t="s">
        <v>505</v>
      </c>
      <c r="AP36" s="312" t="s">
        <v>505</v>
      </c>
      <c r="AQ36" s="313">
        <v>440</v>
      </c>
      <c r="AR36" s="314" t="s">
        <v>505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505</v>
      </c>
      <c r="AP37" s="312" t="s">
        <v>505</v>
      </c>
      <c r="AQ37" s="313">
        <v>558</v>
      </c>
      <c r="AR37" s="314" t="s">
        <v>505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505</v>
      </c>
      <c r="AP38" s="315" t="s">
        <v>505</v>
      </c>
      <c r="AQ38" s="316">
        <v>1</v>
      </c>
      <c r="AR38" s="304" t="s">
        <v>505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-4991613</v>
      </c>
      <c r="AP39" s="312">
        <v>-9492</v>
      </c>
      <c r="AQ39" s="313">
        <v>-7933</v>
      </c>
      <c r="AR39" s="314">
        <v>19.7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-16633929</v>
      </c>
      <c r="AP40" s="312">
        <v>-31630</v>
      </c>
      <c r="AQ40" s="313">
        <v>-28055</v>
      </c>
      <c r="AR40" s="314">
        <v>12.7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3794696</v>
      </c>
      <c r="AP41" s="312">
        <v>7216</v>
      </c>
      <c r="AQ41" s="313">
        <v>10719</v>
      </c>
      <c r="AR41" s="314">
        <v>-32.700000000000003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37825923</v>
      </c>
      <c r="AN51" s="334">
        <v>70573</v>
      </c>
      <c r="AO51" s="335">
        <v>24</v>
      </c>
      <c r="AP51" s="336">
        <v>51849</v>
      </c>
      <c r="AQ51" s="337">
        <v>11.6</v>
      </c>
      <c r="AR51" s="338">
        <v>12.4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22891405</v>
      </c>
      <c r="AN52" s="342">
        <v>42709</v>
      </c>
      <c r="AO52" s="343">
        <v>13.5</v>
      </c>
      <c r="AP52" s="344">
        <v>26326</v>
      </c>
      <c r="AQ52" s="345">
        <v>9.6</v>
      </c>
      <c r="AR52" s="346">
        <v>3.9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52279104</v>
      </c>
      <c r="AN53" s="334">
        <v>97878</v>
      </c>
      <c r="AO53" s="335">
        <v>38.700000000000003</v>
      </c>
      <c r="AP53" s="336">
        <v>52191</v>
      </c>
      <c r="AQ53" s="337">
        <v>0.7</v>
      </c>
      <c r="AR53" s="338">
        <v>38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31061663</v>
      </c>
      <c r="AN54" s="342">
        <v>58154</v>
      </c>
      <c r="AO54" s="343">
        <v>36.200000000000003</v>
      </c>
      <c r="AP54" s="344">
        <v>26807</v>
      </c>
      <c r="AQ54" s="345">
        <v>1.8</v>
      </c>
      <c r="AR54" s="346">
        <v>34.4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30227944</v>
      </c>
      <c r="AN55" s="334">
        <v>56940</v>
      </c>
      <c r="AO55" s="335">
        <v>-41.8</v>
      </c>
      <c r="AP55" s="336">
        <v>48105</v>
      </c>
      <c r="AQ55" s="337">
        <v>-7.8</v>
      </c>
      <c r="AR55" s="338">
        <v>-34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16547447</v>
      </c>
      <c r="AN56" s="342">
        <v>31170</v>
      </c>
      <c r="AO56" s="343">
        <v>-46.4</v>
      </c>
      <c r="AP56" s="344">
        <v>24072</v>
      </c>
      <c r="AQ56" s="345">
        <v>-10.199999999999999</v>
      </c>
      <c r="AR56" s="346">
        <v>-36.200000000000003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24593935</v>
      </c>
      <c r="AN57" s="334">
        <v>46539</v>
      </c>
      <c r="AO57" s="335">
        <v>-18.3</v>
      </c>
      <c r="AP57" s="336">
        <v>47446</v>
      </c>
      <c r="AQ57" s="337">
        <v>-1.4</v>
      </c>
      <c r="AR57" s="338">
        <v>-16.899999999999999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12228523</v>
      </c>
      <c r="AN58" s="342">
        <v>23140</v>
      </c>
      <c r="AO58" s="343">
        <v>-25.8</v>
      </c>
      <c r="AP58" s="344">
        <v>24371</v>
      </c>
      <c r="AQ58" s="345">
        <v>1.2</v>
      </c>
      <c r="AR58" s="346">
        <v>-27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27985752</v>
      </c>
      <c r="AN59" s="334">
        <v>53217</v>
      </c>
      <c r="AO59" s="335">
        <v>14.3</v>
      </c>
      <c r="AP59" s="336">
        <v>48387</v>
      </c>
      <c r="AQ59" s="337">
        <v>2</v>
      </c>
      <c r="AR59" s="338">
        <v>12.3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14423357</v>
      </c>
      <c r="AN60" s="342">
        <v>27427</v>
      </c>
      <c r="AO60" s="343">
        <v>18.5</v>
      </c>
      <c r="AP60" s="344">
        <v>25592</v>
      </c>
      <c r="AQ60" s="345">
        <v>5</v>
      </c>
      <c r="AR60" s="346">
        <v>13.5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34582532</v>
      </c>
      <c r="AN61" s="349">
        <v>65029</v>
      </c>
      <c r="AO61" s="350">
        <v>3.4</v>
      </c>
      <c r="AP61" s="351">
        <v>49596</v>
      </c>
      <c r="AQ61" s="352">
        <v>1</v>
      </c>
      <c r="AR61" s="338">
        <v>2.4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19430479</v>
      </c>
      <c r="AN62" s="342">
        <v>36520</v>
      </c>
      <c r="AO62" s="343">
        <v>-0.8</v>
      </c>
      <c r="AP62" s="344">
        <v>25434</v>
      </c>
      <c r="AQ62" s="345">
        <v>1.5</v>
      </c>
      <c r="AR62" s="346">
        <v>-2.2999999999999998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46EjTQ53x46NK5UafcunNBABekaJEB70xYihwdWu1AkvvKTC1kGIwzQPcR7+iil5g5pv8AD4BgISxl4j360+ag==" saltValue="iK5pgJJDJpvnw9z8+Joq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0" spans="125:125" ht="13.5" hidden="1" customHeight="1" x14ac:dyDescent="0.2"/>
    <row r="121" spans="125:125" ht="13.5" hidden="1" customHeight="1" x14ac:dyDescent="0.2">
      <c r="DU121" s="259"/>
    </row>
  </sheetData>
  <sheetProtection algorithmName="SHA-512" hashValue="ltINn3xcVyO13uPiME10RMnBX8Jau0G76Gvl/naQhYbZZHeXFmOE1MJLTl8SQO1mHF192ET+E7LY2ZwBMkm4hA==" saltValue="8CtW/a7bX0PEFHyPRxTx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fBwIxpljxaJdDpPHhRjIiqL9OjhDoAkYcFtgm088/dN+lwgFSNDBcPFi+KCqIQMQpuekIS5eUNRdi2oIkJFqnQ==" saltValue="2PebNnKrJTvhB7/d9U5B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11.92</v>
      </c>
      <c r="G47" s="12">
        <v>11.01</v>
      </c>
      <c r="H47" s="12">
        <v>11.42</v>
      </c>
      <c r="I47" s="12">
        <v>11.72</v>
      </c>
      <c r="J47" s="13">
        <v>11.57</v>
      </c>
    </row>
    <row r="48" spans="2:10" ht="57.75" customHeight="1" x14ac:dyDescent="0.2">
      <c r="B48" s="14"/>
      <c r="C48" s="1141" t="s">
        <v>4</v>
      </c>
      <c r="D48" s="1141"/>
      <c r="E48" s="1142"/>
      <c r="F48" s="15">
        <v>4.91</v>
      </c>
      <c r="G48" s="16">
        <v>3.96</v>
      </c>
      <c r="H48" s="16">
        <v>4.32</v>
      </c>
      <c r="I48" s="16">
        <v>4.6500000000000004</v>
      </c>
      <c r="J48" s="17">
        <v>4.26</v>
      </c>
    </row>
    <row r="49" spans="2:10" ht="57.75" customHeight="1" thickBot="1" x14ac:dyDescent="0.25">
      <c r="B49" s="18"/>
      <c r="C49" s="1143" t="s">
        <v>5</v>
      </c>
      <c r="D49" s="1143"/>
      <c r="E49" s="1144"/>
      <c r="F49" s="19">
        <v>0.63</v>
      </c>
      <c r="G49" s="20" t="s">
        <v>534</v>
      </c>
      <c r="H49" s="20">
        <v>2.09</v>
      </c>
      <c r="I49" s="20">
        <v>1.56</v>
      </c>
      <c r="J49" s="21">
        <v>0.9</v>
      </c>
    </row>
    <row r="50" spans="2:10" ht="13.2" x14ac:dyDescent="0.2"/>
  </sheetData>
  <sheetProtection algorithmName="SHA-512" hashValue="A1sPcv9d4FJ5ZU+M3hjzRV7LSY7yqw1AJmiA3kZWQVNV4l0HdwPvy7Y773sgq16nefoGAlWIhNjt2RNiTONk8g==" saltValue="rND6eltDqRzzvht0FTCR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535</v>
      </c>
      <c r="D34" s="1151"/>
      <c r="E34" s="1152"/>
      <c r="F34" s="32">
        <v>6.28</v>
      </c>
      <c r="G34" s="33">
        <v>5.44</v>
      </c>
      <c r="H34" s="33">
        <v>6.55</v>
      </c>
      <c r="I34" s="33">
        <v>7.38</v>
      </c>
      <c r="J34" s="34">
        <v>8.32</v>
      </c>
      <c r="K34" s="22"/>
      <c r="L34" s="22"/>
      <c r="M34" s="22"/>
      <c r="N34" s="22"/>
      <c r="O34" s="22"/>
      <c r="P34" s="22"/>
    </row>
    <row r="35" spans="1:16" ht="39" customHeight="1" x14ac:dyDescent="0.2">
      <c r="A35" s="22"/>
      <c r="B35" s="35"/>
      <c r="C35" s="1145" t="s">
        <v>536</v>
      </c>
      <c r="D35" s="1146"/>
      <c r="E35" s="1147"/>
      <c r="F35" s="36">
        <v>3.9</v>
      </c>
      <c r="G35" s="37">
        <v>3.91</v>
      </c>
      <c r="H35" s="37">
        <v>3.65</v>
      </c>
      <c r="I35" s="37">
        <v>3.61</v>
      </c>
      <c r="J35" s="38">
        <v>4.3099999999999996</v>
      </c>
      <c r="K35" s="22"/>
      <c r="L35" s="22"/>
      <c r="M35" s="22"/>
      <c r="N35" s="22"/>
      <c r="O35" s="22"/>
      <c r="P35" s="22"/>
    </row>
    <row r="36" spans="1:16" ht="39" customHeight="1" x14ac:dyDescent="0.2">
      <c r="A36" s="22"/>
      <c r="B36" s="35"/>
      <c r="C36" s="1145" t="s">
        <v>537</v>
      </c>
      <c r="D36" s="1146"/>
      <c r="E36" s="1147"/>
      <c r="F36" s="36">
        <v>4.91</v>
      </c>
      <c r="G36" s="37">
        <v>3.95</v>
      </c>
      <c r="H36" s="37">
        <v>4.3099999999999996</v>
      </c>
      <c r="I36" s="37">
        <v>4.6500000000000004</v>
      </c>
      <c r="J36" s="38">
        <v>4.25</v>
      </c>
      <c r="K36" s="22"/>
      <c r="L36" s="22"/>
      <c r="M36" s="22"/>
      <c r="N36" s="22"/>
      <c r="O36" s="22"/>
      <c r="P36" s="22"/>
    </row>
    <row r="37" spans="1:16" ht="39" customHeight="1" x14ac:dyDescent="0.2">
      <c r="A37" s="22"/>
      <c r="B37" s="35"/>
      <c r="C37" s="1145" t="s">
        <v>538</v>
      </c>
      <c r="D37" s="1146"/>
      <c r="E37" s="1147"/>
      <c r="F37" s="36">
        <v>1.53</v>
      </c>
      <c r="G37" s="37">
        <v>1.68</v>
      </c>
      <c r="H37" s="37">
        <v>1.68</v>
      </c>
      <c r="I37" s="37">
        <v>1.7</v>
      </c>
      <c r="J37" s="38">
        <v>1.65</v>
      </c>
      <c r="K37" s="22"/>
      <c r="L37" s="22"/>
      <c r="M37" s="22"/>
      <c r="N37" s="22"/>
      <c r="O37" s="22"/>
      <c r="P37" s="22"/>
    </row>
    <row r="38" spans="1:16" ht="39" customHeight="1" x14ac:dyDescent="0.2">
      <c r="A38" s="22"/>
      <c r="B38" s="35"/>
      <c r="C38" s="1145" t="s">
        <v>539</v>
      </c>
      <c r="D38" s="1146"/>
      <c r="E38" s="1147"/>
      <c r="F38" s="36">
        <v>0.45</v>
      </c>
      <c r="G38" s="37">
        <v>1.06</v>
      </c>
      <c r="H38" s="37">
        <v>1.18</v>
      </c>
      <c r="I38" s="37">
        <v>1.21</v>
      </c>
      <c r="J38" s="38">
        <v>1.02</v>
      </c>
      <c r="K38" s="22"/>
      <c r="L38" s="22"/>
      <c r="M38" s="22"/>
      <c r="N38" s="22"/>
      <c r="O38" s="22"/>
      <c r="P38" s="22"/>
    </row>
    <row r="39" spans="1:16" ht="39" customHeight="1" x14ac:dyDescent="0.2">
      <c r="A39" s="22"/>
      <c r="B39" s="35"/>
      <c r="C39" s="1145" t="s">
        <v>540</v>
      </c>
      <c r="D39" s="1146"/>
      <c r="E39" s="1147"/>
      <c r="F39" s="36">
        <v>0.31</v>
      </c>
      <c r="G39" s="37">
        <v>0.34</v>
      </c>
      <c r="H39" s="37">
        <v>0.36</v>
      </c>
      <c r="I39" s="37">
        <v>0.37</v>
      </c>
      <c r="J39" s="38">
        <v>0.8</v>
      </c>
      <c r="K39" s="22"/>
      <c r="L39" s="22"/>
      <c r="M39" s="22"/>
      <c r="N39" s="22"/>
      <c r="O39" s="22"/>
      <c r="P39" s="22"/>
    </row>
    <row r="40" spans="1:16" ht="39" customHeight="1" x14ac:dyDescent="0.2">
      <c r="A40" s="22"/>
      <c r="B40" s="35"/>
      <c r="C40" s="1145" t="s">
        <v>541</v>
      </c>
      <c r="D40" s="1146"/>
      <c r="E40" s="1147"/>
      <c r="F40" s="36">
        <v>0.28999999999999998</v>
      </c>
      <c r="G40" s="37">
        <v>0.49</v>
      </c>
      <c r="H40" s="37">
        <v>0.77</v>
      </c>
      <c r="I40" s="37">
        <v>0.76</v>
      </c>
      <c r="J40" s="38">
        <v>0.57999999999999996</v>
      </c>
      <c r="K40" s="22"/>
      <c r="L40" s="22"/>
      <c r="M40" s="22"/>
      <c r="N40" s="22"/>
      <c r="O40" s="22"/>
      <c r="P40" s="22"/>
    </row>
    <row r="41" spans="1:16" ht="39" customHeight="1" x14ac:dyDescent="0.2">
      <c r="A41" s="22"/>
      <c r="B41" s="35"/>
      <c r="C41" s="1145" t="s">
        <v>542</v>
      </c>
      <c r="D41" s="1146"/>
      <c r="E41" s="1147"/>
      <c r="F41" s="36">
        <v>0.17</v>
      </c>
      <c r="G41" s="37">
        <v>0.18</v>
      </c>
      <c r="H41" s="37">
        <v>0.18</v>
      </c>
      <c r="I41" s="37">
        <v>0.2</v>
      </c>
      <c r="J41" s="38">
        <v>0.2</v>
      </c>
      <c r="K41" s="22"/>
      <c r="L41" s="22"/>
      <c r="M41" s="22"/>
      <c r="N41" s="22"/>
      <c r="O41" s="22"/>
      <c r="P41" s="22"/>
    </row>
    <row r="42" spans="1:16" ht="39" customHeight="1" x14ac:dyDescent="0.2">
      <c r="A42" s="22"/>
      <c r="B42" s="39"/>
      <c r="C42" s="1145" t="s">
        <v>543</v>
      </c>
      <c r="D42" s="1146"/>
      <c r="E42" s="1147"/>
      <c r="F42" s="36" t="s">
        <v>505</v>
      </c>
      <c r="G42" s="37" t="s">
        <v>505</v>
      </c>
      <c r="H42" s="37" t="s">
        <v>505</v>
      </c>
      <c r="I42" s="37" t="s">
        <v>505</v>
      </c>
      <c r="J42" s="38" t="s">
        <v>505</v>
      </c>
      <c r="K42" s="22"/>
      <c r="L42" s="22"/>
      <c r="M42" s="22"/>
      <c r="N42" s="22"/>
      <c r="O42" s="22"/>
      <c r="P42" s="22"/>
    </row>
    <row r="43" spans="1:16" ht="39" customHeight="1" thickBot="1" x14ac:dyDescent="0.25">
      <c r="A43" s="22"/>
      <c r="B43" s="40"/>
      <c r="C43" s="1148" t="s">
        <v>544</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14MBCdChu9aRr39YMjtfN/ftCHQzzRzt6hb0MxMqm1OmHfUSbrv0RVju1rr0eqYhOw6pM6pbU35IaFoar8Yaw==" saltValue="rLhjglbwmLbv8vkxSqC1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20198</v>
      </c>
      <c r="L45" s="60">
        <v>19621</v>
      </c>
      <c r="M45" s="60">
        <v>20951</v>
      </c>
      <c r="N45" s="60">
        <v>21597</v>
      </c>
      <c r="O45" s="61">
        <v>20854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505</v>
      </c>
      <c r="L46" s="64" t="s">
        <v>505</v>
      </c>
      <c r="M46" s="64" t="s">
        <v>505</v>
      </c>
      <c r="N46" s="64" t="s">
        <v>505</v>
      </c>
      <c r="O46" s="65" t="s">
        <v>505</v>
      </c>
      <c r="P46" s="48"/>
      <c r="Q46" s="48"/>
      <c r="R46" s="48"/>
      <c r="S46" s="48"/>
      <c r="T46" s="48"/>
      <c r="U46" s="48"/>
    </row>
    <row r="47" spans="1:21" ht="30.75" customHeight="1" x14ac:dyDescent="0.2">
      <c r="A47" s="48"/>
      <c r="B47" s="1178"/>
      <c r="C47" s="1179"/>
      <c r="D47" s="62"/>
      <c r="E47" s="1155" t="s">
        <v>12</v>
      </c>
      <c r="F47" s="1155"/>
      <c r="G47" s="1155"/>
      <c r="H47" s="1155"/>
      <c r="I47" s="1155"/>
      <c r="J47" s="1156"/>
      <c r="K47" s="63">
        <v>168</v>
      </c>
      <c r="L47" s="64">
        <v>168</v>
      </c>
      <c r="M47" s="64">
        <v>168</v>
      </c>
      <c r="N47" s="64">
        <v>168</v>
      </c>
      <c r="O47" s="65">
        <v>168</v>
      </c>
      <c r="P47" s="48"/>
      <c r="Q47" s="48"/>
      <c r="R47" s="48"/>
      <c r="S47" s="48"/>
      <c r="T47" s="48"/>
      <c r="U47" s="48"/>
    </row>
    <row r="48" spans="1:21" ht="30.75" customHeight="1" x14ac:dyDescent="0.2">
      <c r="A48" s="48"/>
      <c r="B48" s="1178"/>
      <c r="C48" s="1179"/>
      <c r="D48" s="62"/>
      <c r="E48" s="1155" t="s">
        <v>13</v>
      </c>
      <c r="F48" s="1155"/>
      <c r="G48" s="1155"/>
      <c r="H48" s="1155"/>
      <c r="I48" s="1155"/>
      <c r="J48" s="1156"/>
      <c r="K48" s="63">
        <v>4526</v>
      </c>
      <c r="L48" s="64">
        <v>4419</v>
      </c>
      <c r="M48" s="64">
        <v>4069</v>
      </c>
      <c r="N48" s="64">
        <v>4236</v>
      </c>
      <c r="O48" s="65">
        <v>4398</v>
      </c>
      <c r="P48" s="48"/>
      <c r="Q48" s="48"/>
      <c r="R48" s="48"/>
      <c r="S48" s="48"/>
      <c r="T48" s="48"/>
      <c r="U48" s="48"/>
    </row>
    <row r="49" spans="1:21" ht="30.75" customHeight="1" x14ac:dyDescent="0.2">
      <c r="A49" s="48"/>
      <c r="B49" s="1178"/>
      <c r="C49" s="1179"/>
      <c r="D49" s="62"/>
      <c r="E49" s="1155" t="s">
        <v>14</v>
      </c>
      <c r="F49" s="1155"/>
      <c r="G49" s="1155"/>
      <c r="H49" s="1155"/>
      <c r="I49" s="1155"/>
      <c r="J49" s="1156"/>
      <c r="K49" s="63">
        <v>75</v>
      </c>
      <c r="L49" s="64">
        <v>43</v>
      </c>
      <c r="M49" s="64">
        <v>24</v>
      </c>
      <c r="N49" s="64" t="s">
        <v>505</v>
      </c>
      <c r="O49" s="65" t="s">
        <v>505</v>
      </c>
      <c r="P49" s="48"/>
      <c r="Q49" s="48"/>
      <c r="R49" s="48"/>
      <c r="S49" s="48"/>
      <c r="T49" s="48"/>
      <c r="U49" s="48"/>
    </row>
    <row r="50" spans="1:21" ht="30.75" customHeight="1" x14ac:dyDescent="0.2">
      <c r="A50" s="48"/>
      <c r="B50" s="1178"/>
      <c r="C50" s="1179"/>
      <c r="D50" s="62"/>
      <c r="E50" s="1155" t="s">
        <v>15</v>
      </c>
      <c r="F50" s="1155"/>
      <c r="G50" s="1155"/>
      <c r="H50" s="1155"/>
      <c r="I50" s="1155"/>
      <c r="J50" s="1156"/>
      <c r="K50" s="63">
        <v>298</v>
      </c>
      <c r="L50" s="64">
        <v>247</v>
      </c>
      <c r="M50" s="64" t="s">
        <v>505</v>
      </c>
      <c r="N50" s="64" t="s">
        <v>505</v>
      </c>
      <c r="O50" s="65" t="s">
        <v>505</v>
      </c>
      <c r="P50" s="48"/>
      <c r="Q50" s="48"/>
      <c r="R50" s="48"/>
      <c r="S50" s="48"/>
      <c r="T50" s="48"/>
      <c r="U50" s="48"/>
    </row>
    <row r="51" spans="1:21" ht="30.75" customHeight="1" x14ac:dyDescent="0.2">
      <c r="A51" s="48"/>
      <c r="B51" s="1180"/>
      <c r="C51" s="1181"/>
      <c r="D51" s="66"/>
      <c r="E51" s="1155" t="s">
        <v>16</v>
      </c>
      <c r="F51" s="1155"/>
      <c r="G51" s="1155"/>
      <c r="H51" s="1155"/>
      <c r="I51" s="1155"/>
      <c r="J51" s="1156"/>
      <c r="K51" s="63">
        <v>2</v>
      </c>
      <c r="L51" s="64">
        <v>0</v>
      </c>
      <c r="M51" s="64">
        <v>0</v>
      </c>
      <c r="N51" s="64">
        <v>0</v>
      </c>
      <c r="O51" s="65" t="s">
        <v>505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21786</v>
      </c>
      <c r="L52" s="64">
        <v>21837</v>
      </c>
      <c r="M52" s="64">
        <v>21596</v>
      </c>
      <c r="N52" s="64">
        <v>21838</v>
      </c>
      <c r="O52" s="65">
        <v>21625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3481</v>
      </c>
      <c r="L53" s="69">
        <v>2661</v>
      </c>
      <c r="M53" s="69">
        <v>3616</v>
      </c>
      <c r="N53" s="69">
        <v>4163</v>
      </c>
      <c r="O53" s="70">
        <v>3795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9acgDOOBbhHOs/KQ8xklNdnX45RL7Dyzg3iziSBPcBeYaztEl7waLL74No/pm+cu0gh6UtgU0FINE2oz3iIJA==" saltValue="JSrzoc//ZeytE5WDQ007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201105</v>
      </c>
      <c r="J41" s="356">
        <v>208796</v>
      </c>
      <c r="K41" s="356">
        <v>205348</v>
      </c>
      <c r="L41" s="356">
        <v>193596</v>
      </c>
      <c r="M41" s="357">
        <v>182808</v>
      </c>
    </row>
    <row r="42" spans="2:13" ht="27.75" customHeight="1" x14ac:dyDescent="0.2">
      <c r="B42" s="1186"/>
      <c r="C42" s="1187"/>
      <c r="D42" s="106"/>
      <c r="E42" s="1190" t="s">
        <v>32</v>
      </c>
      <c r="F42" s="1190"/>
      <c r="G42" s="1190"/>
      <c r="H42" s="1191"/>
      <c r="I42" s="358">
        <v>610</v>
      </c>
      <c r="J42" s="359" t="s">
        <v>505</v>
      </c>
      <c r="K42" s="359">
        <v>25641</v>
      </c>
      <c r="L42" s="359">
        <v>25074</v>
      </c>
      <c r="M42" s="360">
        <v>25192</v>
      </c>
    </row>
    <row r="43" spans="2:13" ht="27.75" customHeight="1" x14ac:dyDescent="0.2">
      <c r="B43" s="1186"/>
      <c r="C43" s="1187"/>
      <c r="D43" s="106"/>
      <c r="E43" s="1190" t="s">
        <v>33</v>
      </c>
      <c r="F43" s="1190"/>
      <c r="G43" s="1190"/>
      <c r="H43" s="1191"/>
      <c r="I43" s="358">
        <v>38981</v>
      </c>
      <c r="J43" s="359">
        <v>36173</v>
      </c>
      <c r="K43" s="359">
        <v>35180</v>
      </c>
      <c r="L43" s="359">
        <v>37743</v>
      </c>
      <c r="M43" s="360">
        <v>37993</v>
      </c>
    </row>
    <row r="44" spans="2:13" ht="27.75" customHeight="1" x14ac:dyDescent="0.2">
      <c r="B44" s="1186"/>
      <c r="C44" s="1187"/>
      <c r="D44" s="106"/>
      <c r="E44" s="1190" t="s">
        <v>34</v>
      </c>
      <c r="F44" s="1190"/>
      <c r="G44" s="1190"/>
      <c r="H44" s="1191"/>
      <c r="I44" s="358">
        <v>281</v>
      </c>
      <c r="J44" s="359">
        <v>24</v>
      </c>
      <c r="K44" s="359" t="s">
        <v>505</v>
      </c>
      <c r="L44" s="359" t="s">
        <v>505</v>
      </c>
      <c r="M44" s="360" t="s">
        <v>505</v>
      </c>
    </row>
    <row r="45" spans="2:13" ht="27.75" customHeight="1" x14ac:dyDescent="0.2">
      <c r="B45" s="1186"/>
      <c r="C45" s="1187"/>
      <c r="D45" s="106"/>
      <c r="E45" s="1190" t="s">
        <v>35</v>
      </c>
      <c r="F45" s="1190"/>
      <c r="G45" s="1190"/>
      <c r="H45" s="1191"/>
      <c r="I45" s="358">
        <v>27650</v>
      </c>
      <c r="J45" s="359">
        <v>27839</v>
      </c>
      <c r="K45" s="359">
        <v>27587</v>
      </c>
      <c r="L45" s="359">
        <v>26913</v>
      </c>
      <c r="M45" s="360">
        <v>28602</v>
      </c>
    </row>
    <row r="46" spans="2:13" ht="27.75" customHeight="1" x14ac:dyDescent="0.2">
      <c r="B46" s="1186"/>
      <c r="C46" s="1187"/>
      <c r="D46" s="107"/>
      <c r="E46" s="1190" t="s">
        <v>36</v>
      </c>
      <c r="F46" s="1190"/>
      <c r="G46" s="1190"/>
      <c r="H46" s="1191"/>
      <c r="I46" s="358">
        <v>11</v>
      </c>
      <c r="J46" s="359">
        <v>12</v>
      </c>
      <c r="K46" s="359" t="s">
        <v>505</v>
      </c>
      <c r="L46" s="359">
        <v>0</v>
      </c>
      <c r="M46" s="360">
        <v>4</v>
      </c>
    </row>
    <row r="47" spans="2:13" ht="27.75" customHeight="1" x14ac:dyDescent="0.2">
      <c r="B47" s="1186"/>
      <c r="C47" s="1187"/>
      <c r="D47" s="108"/>
      <c r="E47" s="1200" t="s">
        <v>37</v>
      </c>
      <c r="F47" s="1201"/>
      <c r="G47" s="1201"/>
      <c r="H47" s="1202"/>
      <c r="I47" s="358" t="s">
        <v>505</v>
      </c>
      <c r="J47" s="359" t="s">
        <v>505</v>
      </c>
      <c r="K47" s="359" t="s">
        <v>505</v>
      </c>
      <c r="L47" s="359" t="s">
        <v>505</v>
      </c>
      <c r="M47" s="360" t="s">
        <v>505</v>
      </c>
    </row>
    <row r="48" spans="2:13" ht="27.75" customHeight="1" x14ac:dyDescent="0.2">
      <c r="B48" s="1186"/>
      <c r="C48" s="1187"/>
      <c r="D48" s="106"/>
      <c r="E48" s="1190" t="s">
        <v>38</v>
      </c>
      <c r="F48" s="1190"/>
      <c r="G48" s="1190"/>
      <c r="H48" s="1191"/>
      <c r="I48" s="358" t="s">
        <v>505</v>
      </c>
      <c r="J48" s="359" t="s">
        <v>505</v>
      </c>
      <c r="K48" s="359" t="s">
        <v>505</v>
      </c>
      <c r="L48" s="359" t="s">
        <v>505</v>
      </c>
      <c r="M48" s="360" t="s">
        <v>505</v>
      </c>
    </row>
    <row r="49" spans="2:13" ht="27.75" customHeight="1" x14ac:dyDescent="0.2">
      <c r="B49" s="1188"/>
      <c r="C49" s="1189"/>
      <c r="D49" s="106"/>
      <c r="E49" s="1190" t="s">
        <v>39</v>
      </c>
      <c r="F49" s="1190"/>
      <c r="G49" s="1190"/>
      <c r="H49" s="1191"/>
      <c r="I49" s="358" t="s">
        <v>505</v>
      </c>
      <c r="J49" s="359" t="s">
        <v>505</v>
      </c>
      <c r="K49" s="359" t="s">
        <v>505</v>
      </c>
      <c r="L49" s="359" t="s">
        <v>505</v>
      </c>
      <c r="M49" s="360" t="s">
        <v>505</v>
      </c>
    </row>
    <row r="50" spans="2:13" ht="27.75" customHeight="1" x14ac:dyDescent="0.2">
      <c r="B50" s="1184" t="s">
        <v>40</v>
      </c>
      <c r="C50" s="1185"/>
      <c r="D50" s="109"/>
      <c r="E50" s="1190" t="s">
        <v>41</v>
      </c>
      <c r="F50" s="1190"/>
      <c r="G50" s="1190"/>
      <c r="H50" s="1191"/>
      <c r="I50" s="358">
        <v>60479</v>
      </c>
      <c r="J50" s="359">
        <v>53946</v>
      </c>
      <c r="K50" s="359">
        <v>58395</v>
      </c>
      <c r="L50" s="359">
        <v>62935</v>
      </c>
      <c r="M50" s="360">
        <v>64875</v>
      </c>
    </row>
    <row r="51" spans="2:13" ht="27.75" customHeight="1" x14ac:dyDescent="0.2">
      <c r="B51" s="1186"/>
      <c r="C51" s="1187"/>
      <c r="D51" s="106"/>
      <c r="E51" s="1190" t="s">
        <v>42</v>
      </c>
      <c r="F51" s="1190"/>
      <c r="G51" s="1190"/>
      <c r="H51" s="1191"/>
      <c r="I51" s="358">
        <v>32489</v>
      </c>
      <c r="J51" s="359">
        <v>33923</v>
      </c>
      <c r="K51" s="359">
        <v>33983</v>
      </c>
      <c r="L51" s="359">
        <v>35404</v>
      </c>
      <c r="M51" s="360">
        <v>34980</v>
      </c>
    </row>
    <row r="52" spans="2:13" ht="27.75" customHeight="1" x14ac:dyDescent="0.2">
      <c r="B52" s="1188"/>
      <c r="C52" s="1189"/>
      <c r="D52" s="106"/>
      <c r="E52" s="1190" t="s">
        <v>43</v>
      </c>
      <c r="F52" s="1190"/>
      <c r="G52" s="1190"/>
      <c r="H52" s="1191"/>
      <c r="I52" s="358">
        <v>180500</v>
      </c>
      <c r="J52" s="359">
        <v>184013</v>
      </c>
      <c r="K52" s="359">
        <v>180346</v>
      </c>
      <c r="L52" s="359">
        <v>172513</v>
      </c>
      <c r="M52" s="360">
        <v>164250</v>
      </c>
    </row>
    <row r="53" spans="2:13" ht="27.75" customHeight="1" thickBot="1" x14ac:dyDescent="0.25">
      <c r="B53" s="1192" t="s">
        <v>19</v>
      </c>
      <c r="C53" s="1193"/>
      <c r="D53" s="110"/>
      <c r="E53" s="1194" t="s">
        <v>44</v>
      </c>
      <c r="F53" s="1194"/>
      <c r="G53" s="1194"/>
      <c r="H53" s="1195"/>
      <c r="I53" s="361">
        <v>-4831</v>
      </c>
      <c r="J53" s="362">
        <v>961</v>
      </c>
      <c r="K53" s="362">
        <v>21030</v>
      </c>
      <c r="L53" s="362">
        <v>12475</v>
      </c>
      <c r="M53" s="363">
        <v>10495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jEVxBHqdiee0bW06a/fYm/MXY7PxEkIf9/TDR4b3WAeeyV8egxKU+637bxdWVPTJc6Up/WhErCCQjmyrgULvvQ==" saltValue="d2OegaPfWaApeKXEoR/9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14525</v>
      </c>
      <c r="G55" s="122">
        <v>14533</v>
      </c>
      <c r="H55" s="123">
        <v>14554</v>
      </c>
    </row>
    <row r="56" spans="2:8" ht="52.5" customHeight="1" x14ac:dyDescent="0.2">
      <c r="B56" s="124"/>
      <c r="C56" s="1213" t="s">
        <v>47</v>
      </c>
      <c r="D56" s="1213"/>
      <c r="E56" s="1214"/>
      <c r="F56" s="125">
        <v>3888</v>
      </c>
      <c r="G56" s="125">
        <v>3896</v>
      </c>
      <c r="H56" s="126">
        <v>4479</v>
      </c>
    </row>
    <row r="57" spans="2:8" ht="53.25" customHeight="1" x14ac:dyDescent="0.2">
      <c r="B57" s="124"/>
      <c r="C57" s="1215" t="s">
        <v>48</v>
      </c>
      <c r="D57" s="1215"/>
      <c r="E57" s="1216"/>
      <c r="F57" s="127">
        <v>31551</v>
      </c>
      <c r="G57" s="127">
        <v>35260</v>
      </c>
      <c r="H57" s="128">
        <v>36260</v>
      </c>
    </row>
    <row r="58" spans="2:8" ht="45.75" customHeight="1" x14ac:dyDescent="0.2">
      <c r="B58" s="129"/>
      <c r="C58" s="1203" t="s">
        <v>567</v>
      </c>
      <c r="D58" s="1204"/>
      <c r="E58" s="1205"/>
      <c r="F58" s="130">
        <v>0</v>
      </c>
      <c r="G58" s="130">
        <v>0</v>
      </c>
      <c r="H58" s="131">
        <v>2000</v>
      </c>
    </row>
    <row r="59" spans="2:8" ht="45.75" customHeight="1" x14ac:dyDescent="0.2">
      <c r="B59" s="129"/>
      <c r="C59" s="1203" t="s">
        <v>568</v>
      </c>
      <c r="D59" s="1204"/>
      <c r="E59" s="1205"/>
      <c r="F59" s="130">
        <v>1110</v>
      </c>
      <c r="G59" s="130">
        <v>1117</v>
      </c>
      <c r="H59" s="131">
        <v>1138</v>
      </c>
    </row>
    <row r="60" spans="2:8" ht="45.75" customHeight="1" x14ac:dyDescent="0.2">
      <c r="B60" s="129"/>
      <c r="C60" s="1203" t="s">
        <v>569</v>
      </c>
      <c r="D60" s="1204"/>
      <c r="E60" s="1205"/>
      <c r="F60" s="130">
        <v>1523</v>
      </c>
      <c r="G60" s="130">
        <v>1524</v>
      </c>
      <c r="H60" s="131">
        <v>1536</v>
      </c>
    </row>
    <row r="61" spans="2:8" ht="45.75" customHeight="1" x14ac:dyDescent="0.2">
      <c r="B61" s="129"/>
      <c r="C61" s="1203" t="s">
        <v>570</v>
      </c>
      <c r="D61" s="1204"/>
      <c r="E61" s="1205"/>
      <c r="F61" s="130">
        <v>1092</v>
      </c>
      <c r="G61" s="130">
        <v>1096</v>
      </c>
      <c r="H61" s="131">
        <v>1106</v>
      </c>
    </row>
    <row r="62" spans="2:8" ht="45.75" customHeight="1" thickBot="1" x14ac:dyDescent="0.25">
      <c r="B62" s="132"/>
      <c r="C62" s="1206" t="s">
        <v>571</v>
      </c>
      <c r="D62" s="1207"/>
      <c r="E62" s="1208"/>
      <c r="F62" s="133">
        <v>8</v>
      </c>
      <c r="G62" s="133">
        <v>22</v>
      </c>
      <c r="H62" s="134">
        <v>27</v>
      </c>
    </row>
    <row r="63" spans="2:8" ht="52.5" customHeight="1" thickBot="1" x14ac:dyDescent="0.25">
      <c r="B63" s="135"/>
      <c r="C63" s="1209" t="s">
        <v>49</v>
      </c>
      <c r="D63" s="1209"/>
      <c r="E63" s="1210"/>
      <c r="F63" s="136">
        <v>49965</v>
      </c>
      <c r="G63" s="136">
        <v>53689</v>
      </c>
      <c r="H63" s="137">
        <v>55294</v>
      </c>
    </row>
    <row r="64" spans="2:8" ht="13.2" x14ac:dyDescent="0.2"/>
  </sheetData>
  <sheetProtection algorithmName="SHA-512" hashValue="EJn9xtHiWY1RUyHZ4UjH8rrF0vSSO0ZxfGtYDLftlh2Dj/bwPkISVvO2X6F+VP7jFZiU7wqIpVViVDKWTKlnUw==" saltValue="akDV7uNHmSnOt6jdJJwQ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70573</v>
      </c>
      <c r="E3" s="156"/>
      <c r="F3" s="157">
        <v>51849</v>
      </c>
      <c r="G3" s="158"/>
      <c r="H3" s="159"/>
    </row>
    <row r="4" spans="1:8" x14ac:dyDescent="0.2">
      <c r="A4" s="160"/>
      <c r="B4" s="161"/>
      <c r="C4" s="162"/>
      <c r="D4" s="163">
        <v>42709</v>
      </c>
      <c r="E4" s="164"/>
      <c r="F4" s="165">
        <v>26326</v>
      </c>
      <c r="G4" s="166"/>
      <c r="H4" s="167"/>
    </row>
    <row r="5" spans="1:8" x14ac:dyDescent="0.2">
      <c r="A5" s="148" t="s">
        <v>523</v>
      </c>
      <c r="B5" s="153"/>
      <c r="C5" s="154"/>
      <c r="D5" s="155">
        <v>97878</v>
      </c>
      <c r="E5" s="156"/>
      <c r="F5" s="157">
        <v>52191</v>
      </c>
      <c r="G5" s="158"/>
      <c r="H5" s="159"/>
    </row>
    <row r="6" spans="1:8" x14ac:dyDescent="0.2">
      <c r="A6" s="160"/>
      <c r="B6" s="161"/>
      <c r="C6" s="162"/>
      <c r="D6" s="163">
        <v>58154</v>
      </c>
      <c r="E6" s="164"/>
      <c r="F6" s="165">
        <v>26807</v>
      </c>
      <c r="G6" s="166"/>
      <c r="H6" s="167"/>
    </row>
    <row r="7" spans="1:8" x14ac:dyDescent="0.2">
      <c r="A7" s="148" t="s">
        <v>524</v>
      </c>
      <c r="B7" s="153"/>
      <c r="C7" s="154"/>
      <c r="D7" s="155">
        <v>56940</v>
      </c>
      <c r="E7" s="156"/>
      <c r="F7" s="157">
        <v>48105</v>
      </c>
      <c r="G7" s="158"/>
      <c r="H7" s="159"/>
    </row>
    <row r="8" spans="1:8" x14ac:dyDescent="0.2">
      <c r="A8" s="160"/>
      <c r="B8" s="161"/>
      <c r="C8" s="162"/>
      <c r="D8" s="163">
        <v>31170</v>
      </c>
      <c r="E8" s="164"/>
      <c r="F8" s="165">
        <v>24072</v>
      </c>
      <c r="G8" s="166"/>
      <c r="H8" s="167"/>
    </row>
    <row r="9" spans="1:8" x14ac:dyDescent="0.2">
      <c r="A9" s="148" t="s">
        <v>525</v>
      </c>
      <c r="B9" s="153"/>
      <c r="C9" s="154"/>
      <c r="D9" s="155">
        <v>46539</v>
      </c>
      <c r="E9" s="156"/>
      <c r="F9" s="157">
        <v>47446</v>
      </c>
      <c r="G9" s="158"/>
      <c r="H9" s="159"/>
    </row>
    <row r="10" spans="1:8" x14ac:dyDescent="0.2">
      <c r="A10" s="160"/>
      <c r="B10" s="161"/>
      <c r="C10" s="162"/>
      <c r="D10" s="163">
        <v>23140</v>
      </c>
      <c r="E10" s="164"/>
      <c r="F10" s="165">
        <v>24371</v>
      </c>
      <c r="G10" s="166"/>
      <c r="H10" s="167"/>
    </row>
    <row r="11" spans="1:8" x14ac:dyDescent="0.2">
      <c r="A11" s="148" t="s">
        <v>526</v>
      </c>
      <c r="B11" s="153"/>
      <c r="C11" s="154"/>
      <c r="D11" s="155">
        <v>53217</v>
      </c>
      <c r="E11" s="156"/>
      <c r="F11" s="157">
        <v>48387</v>
      </c>
      <c r="G11" s="158"/>
      <c r="H11" s="159"/>
    </row>
    <row r="12" spans="1:8" x14ac:dyDescent="0.2">
      <c r="A12" s="160"/>
      <c r="B12" s="161"/>
      <c r="C12" s="168"/>
      <c r="D12" s="163">
        <v>27427</v>
      </c>
      <c r="E12" s="164"/>
      <c r="F12" s="165">
        <v>25592</v>
      </c>
      <c r="G12" s="166"/>
      <c r="H12" s="167"/>
    </row>
    <row r="13" spans="1:8" x14ac:dyDescent="0.2">
      <c r="A13" s="148"/>
      <c r="B13" s="153"/>
      <c r="C13" s="169"/>
      <c r="D13" s="170">
        <v>65029</v>
      </c>
      <c r="E13" s="171"/>
      <c r="F13" s="172">
        <v>49596</v>
      </c>
      <c r="G13" s="173"/>
      <c r="H13" s="159"/>
    </row>
    <row r="14" spans="1:8" x14ac:dyDescent="0.2">
      <c r="A14" s="160"/>
      <c r="B14" s="161"/>
      <c r="C14" s="162"/>
      <c r="D14" s="163">
        <v>36520</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4.91</v>
      </c>
      <c r="C19" s="174">
        <f>ROUND(VALUE(SUBSTITUTE(実質収支比率等に係る経年分析!G$48,"▲","-")),2)</f>
        <v>3.96</v>
      </c>
      <c r="D19" s="174">
        <f>ROUND(VALUE(SUBSTITUTE(実質収支比率等に係る経年分析!H$48,"▲","-")),2)</f>
        <v>4.32</v>
      </c>
      <c r="E19" s="174">
        <f>ROUND(VALUE(SUBSTITUTE(実質収支比率等に係る経年分析!I$48,"▲","-")),2)</f>
        <v>4.6500000000000004</v>
      </c>
      <c r="F19" s="174">
        <f>ROUND(VALUE(SUBSTITUTE(実質収支比率等に係る経年分析!J$48,"▲","-")),2)</f>
        <v>4.26</v>
      </c>
    </row>
    <row r="20" spans="1:11" x14ac:dyDescent="0.2">
      <c r="A20" s="174" t="s">
        <v>53</v>
      </c>
      <c r="B20" s="174">
        <f>ROUND(VALUE(SUBSTITUTE(実質収支比率等に係る経年分析!F$47,"▲","-")),2)</f>
        <v>11.92</v>
      </c>
      <c r="C20" s="174">
        <f>ROUND(VALUE(SUBSTITUTE(実質収支比率等に係る経年分析!G$47,"▲","-")),2)</f>
        <v>11.01</v>
      </c>
      <c r="D20" s="174">
        <f>ROUND(VALUE(SUBSTITUTE(実質収支比率等に係る経年分析!H$47,"▲","-")),2)</f>
        <v>11.42</v>
      </c>
      <c r="E20" s="174">
        <f>ROUND(VALUE(SUBSTITUTE(実質収支比率等に係る経年分析!I$47,"▲","-")),2)</f>
        <v>11.72</v>
      </c>
      <c r="F20" s="174">
        <f>ROUND(VALUE(SUBSTITUTE(実質収支比率等に係る経年分析!J$47,"▲","-")),2)</f>
        <v>11.57</v>
      </c>
    </row>
    <row r="21" spans="1:11" x14ac:dyDescent="0.2">
      <c r="A21" s="174" t="s">
        <v>54</v>
      </c>
      <c r="B21" s="174">
        <f>IF(ISNUMBER(VALUE(SUBSTITUTE(実質収支比率等に係る経年分析!F$49,"▲","-"))),ROUND(VALUE(SUBSTITUTE(実質収支比率等に係る経年分析!F$49,"▲","-")),2),NA())</f>
        <v>0.63</v>
      </c>
      <c r="C21" s="174">
        <f>IF(ISNUMBER(VALUE(SUBSTITUTE(実質収支比率等に係る経年分析!G$49,"▲","-"))),ROUND(VALUE(SUBSTITUTE(実質収支比率等に係る経年分析!G$49,"▲","-")),2),NA())</f>
        <v>-1.5</v>
      </c>
      <c r="D21" s="174">
        <f>IF(ISNUMBER(VALUE(SUBSTITUTE(実質収支比率等に係る経年分析!H$49,"▲","-"))),ROUND(VALUE(SUBSTITUTE(実質収支比率等に係る経年分析!H$49,"▲","-")),2),NA())</f>
        <v>2.09</v>
      </c>
      <c r="E21" s="174">
        <f>IF(ISNUMBER(VALUE(SUBSTITUTE(実質収支比率等に係る経年分析!I$49,"▲","-"))),ROUND(VALUE(SUBSTITUTE(実質収支比率等に係る経年分析!I$49,"▲","-")),2),NA())</f>
        <v>1.56</v>
      </c>
      <c r="F21" s="174">
        <f>IF(ISNUMBER(VALUE(SUBSTITUTE(実質収支比率等に係る経年分析!J$49,"▲","-"))),ROUND(VALUE(SUBSTITUTE(実質収支比率等に係る経年分析!J$49,"▲","-")),2),NA())</f>
        <v>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2">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0.28999999999999998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0.57999999999999996</v>
      </c>
    </row>
    <row r="31" spans="1:11" x14ac:dyDescent="0.2">
      <c r="A31" s="175" t="str">
        <f>IF(連結実質赤字比率に係る赤字・黒字の構成分析!C$39="",NA(),連結実質赤字比率に係る赤字・黒字の構成分析!C$39)</f>
        <v>卸売市場事業特別会計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1.02</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4.3099999999999996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4.6500000000000004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4.25</v>
      </c>
    </row>
    <row r="35" spans="1:16" x14ac:dyDescent="0.2">
      <c r="A35" s="175" t="str">
        <f>IF(連結実質赤字比率に係る赤字・黒字の構成分析!C$35="",NA(),連結実質赤字比率に係る赤字・黒字の構成分析!C$35)</f>
        <v>都市開発整備事業会計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4.3099999999999996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21786</v>
      </c>
      <c r="E42" s="176"/>
      <c r="F42" s="176"/>
      <c r="G42" s="176">
        <f>'実質公債費比率（分子）の構造'!L$52</f>
        <v>21837</v>
      </c>
      <c r="H42" s="176"/>
      <c r="I42" s="176"/>
      <c r="J42" s="176">
        <f>'実質公債費比率（分子）の構造'!M$52</f>
        <v>21596</v>
      </c>
      <c r="K42" s="176"/>
      <c r="L42" s="176"/>
      <c r="M42" s="176">
        <f>'実質公債費比率（分子）の構造'!N$52</f>
        <v>21838</v>
      </c>
      <c r="N42" s="176"/>
      <c r="O42" s="176"/>
      <c r="P42" s="176">
        <f>'実質公債費比率（分子）の構造'!O$52</f>
        <v>21625</v>
      </c>
    </row>
    <row r="43" spans="1:16" x14ac:dyDescent="0.2">
      <c r="A43" s="176" t="s">
        <v>16</v>
      </c>
      <c r="B43" s="176">
        <f>'実質公債費比率（分子）の構造'!K$51</f>
        <v>2</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62</v>
      </c>
      <c r="B44" s="176">
        <f>'実質公債費比率（分子）の構造'!K$50</f>
        <v>298</v>
      </c>
      <c r="C44" s="176"/>
      <c r="D44" s="176"/>
      <c r="E44" s="176">
        <f>'実質公債費比率（分子）の構造'!L$50</f>
        <v>247</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75</v>
      </c>
      <c r="C45" s="176"/>
      <c r="D45" s="176"/>
      <c r="E45" s="176">
        <f>'実質公債費比率（分子）の構造'!L$49</f>
        <v>43</v>
      </c>
      <c r="F45" s="176"/>
      <c r="G45" s="176"/>
      <c r="H45" s="176">
        <f>'実質公債費比率（分子）の構造'!M$49</f>
        <v>24</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4526</v>
      </c>
      <c r="C46" s="176"/>
      <c r="D46" s="176"/>
      <c r="E46" s="176">
        <f>'実質公債費比率（分子）の構造'!L$48</f>
        <v>4419</v>
      </c>
      <c r="F46" s="176"/>
      <c r="G46" s="176"/>
      <c r="H46" s="176">
        <f>'実質公債費比率（分子）の構造'!M$48</f>
        <v>4069</v>
      </c>
      <c r="I46" s="176"/>
      <c r="J46" s="176"/>
      <c r="K46" s="176">
        <f>'実質公債費比率（分子）の構造'!N$48</f>
        <v>4236</v>
      </c>
      <c r="L46" s="176"/>
      <c r="M46" s="176"/>
      <c r="N46" s="176">
        <f>'実質公債費比率（分子）の構造'!O$48</f>
        <v>4398</v>
      </c>
      <c r="O46" s="176"/>
      <c r="P46" s="176"/>
    </row>
    <row r="47" spans="1:16" x14ac:dyDescent="0.2">
      <c r="A47" s="176" t="s">
        <v>12</v>
      </c>
      <c r="B47" s="176">
        <f>'実質公債費比率（分子）の構造'!K$47</f>
        <v>168</v>
      </c>
      <c r="C47" s="176"/>
      <c r="D47" s="176"/>
      <c r="E47" s="176">
        <f>'実質公債費比率（分子）の構造'!L$47</f>
        <v>168</v>
      </c>
      <c r="F47" s="176"/>
      <c r="G47" s="176"/>
      <c r="H47" s="176">
        <f>'実質公債費比率（分子）の構造'!M$47</f>
        <v>168</v>
      </c>
      <c r="I47" s="176"/>
      <c r="J47" s="176"/>
      <c r="K47" s="176">
        <f>'実質公債費比率（分子）の構造'!N$47</f>
        <v>168</v>
      </c>
      <c r="L47" s="176"/>
      <c r="M47" s="176"/>
      <c r="N47" s="176">
        <f>'実質公債費比率（分子）の構造'!O$47</f>
        <v>168</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20198</v>
      </c>
      <c r="C49" s="176"/>
      <c r="D49" s="176"/>
      <c r="E49" s="176">
        <f>'実質公債費比率（分子）の構造'!L$45</f>
        <v>19621</v>
      </c>
      <c r="F49" s="176"/>
      <c r="G49" s="176"/>
      <c r="H49" s="176">
        <f>'実質公債費比率（分子）の構造'!M$45</f>
        <v>20951</v>
      </c>
      <c r="I49" s="176"/>
      <c r="J49" s="176"/>
      <c r="K49" s="176">
        <f>'実質公債費比率（分子）の構造'!N$45</f>
        <v>21597</v>
      </c>
      <c r="L49" s="176"/>
      <c r="M49" s="176"/>
      <c r="N49" s="176">
        <f>'実質公債費比率（分子）の構造'!O$45</f>
        <v>20854</v>
      </c>
      <c r="O49" s="176"/>
      <c r="P49" s="176"/>
    </row>
    <row r="50" spans="1:16" x14ac:dyDescent="0.2">
      <c r="A50" s="176" t="s">
        <v>67</v>
      </c>
      <c r="B50" s="176" t="e">
        <f>NA()</f>
        <v>#N/A</v>
      </c>
      <c r="C50" s="176">
        <f>IF(ISNUMBER('実質公債費比率（分子）の構造'!K$53),'実質公債費比率（分子）の構造'!K$53,NA())</f>
        <v>3481</v>
      </c>
      <c r="D50" s="176" t="e">
        <f>NA()</f>
        <v>#N/A</v>
      </c>
      <c r="E50" s="176" t="e">
        <f>NA()</f>
        <v>#N/A</v>
      </c>
      <c r="F50" s="176">
        <f>IF(ISNUMBER('実質公債費比率（分子）の構造'!L$53),'実質公債費比率（分子）の構造'!L$53,NA())</f>
        <v>2661</v>
      </c>
      <c r="G50" s="176" t="e">
        <f>NA()</f>
        <v>#N/A</v>
      </c>
      <c r="H50" s="176" t="e">
        <f>NA()</f>
        <v>#N/A</v>
      </c>
      <c r="I50" s="176">
        <f>IF(ISNUMBER('実質公債費比率（分子）の構造'!M$53),'実質公債費比率（分子）の構造'!M$53,NA())</f>
        <v>3616</v>
      </c>
      <c r="J50" s="176" t="e">
        <f>NA()</f>
        <v>#N/A</v>
      </c>
      <c r="K50" s="176" t="e">
        <f>NA()</f>
        <v>#N/A</v>
      </c>
      <c r="L50" s="176">
        <f>IF(ISNUMBER('実質公債費比率（分子）の構造'!N$53),'実質公債費比率（分子）の構造'!N$53,NA())</f>
        <v>4163</v>
      </c>
      <c r="M50" s="176" t="e">
        <f>NA()</f>
        <v>#N/A</v>
      </c>
      <c r="N50" s="176" t="e">
        <f>NA()</f>
        <v>#N/A</v>
      </c>
      <c r="O50" s="176">
        <f>IF(ISNUMBER('実質公債費比率（分子）の構造'!O$53),'実質公債費比率（分子）の構造'!O$53,NA())</f>
        <v>3795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180500</v>
      </c>
      <c r="E56" s="175"/>
      <c r="F56" s="175"/>
      <c r="G56" s="175">
        <f>'将来負担比率（分子）の構造'!J$52</f>
        <v>184013</v>
      </c>
      <c r="H56" s="175"/>
      <c r="I56" s="175"/>
      <c r="J56" s="175">
        <f>'将来負担比率（分子）の構造'!K$52</f>
        <v>180346</v>
      </c>
      <c r="K56" s="175"/>
      <c r="L56" s="175"/>
      <c r="M56" s="175">
        <f>'将来負担比率（分子）の構造'!L$52</f>
        <v>172513</v>
      </c>
      <c r="N56" s="175"/>
      <c r="O56" s="175"/>
      <c r="P56" s="175">
        <f>'将来負担比率（分子）の構造'!M$52</f>
        <v>164250</v>
      </c>
    </row>
    <row r="57" spans="1:16" x14ac:dyDescent="0.2">
      <c r="A57" s="175" t="s">
        <v>42</v>
      </c>
      <c r="B57" s="175"/>
      <c r="C57" s="175"/>
      <c r="D57" s="175">
        <f>'将来負担比率（分子）の構造'!I$51</f>
        <v>32489</v>
      </c>
      <c r="E57" s="175"/>
      <c r="F57" s="175"/>
      <c r="G57" s="175">
        <f>'将来負担比率（分子）の構造'!J$51</f>
        <v>33923</v>
      </c>
      <c r="H57" s="175"/>
      <c r="I57" s="175"/>
      <c r="J57" s="175">
        <f>'将来負担比率（分子）の構造'!K$51</f>
        <v>33983</v>
      </c>
      <c r="K57" s="175"/>
      <c r="L57" s="175"/>
      <c r="M57" s="175">
        <f>'将来負担比率（分子）の構造'!L$51</f>
        <v>35404</v>
      </c>
      <c r="N57" s="175"/>
      <c r="O57" s="175"/>
      <c r="P57" s="175">
        <f>'将来負担比率（分子）の構造'!M$51</f>
        <v>34980</v>
      </c>
    </row>
    <row r="58" spans="1:16" x14ac:dyDescent="0.2">
      <c r="A58" s="175" t="s">
        <v>41</v>
      </c>
      <c r="B58" s="175"/>
      <c r="C58" s="175"/>
      <c r="D58" s="175">
        <f>'将来負担比率（分子）の構造'!I$50</f>
        <v>60479</v>
      </c>
      <c r="E58" s="175"/>
      <c r="F58" s="175"/>
      <c r="G58" s="175">
        <f>'将来負担比率（分子）の構造'!J$50</f>
        <v>53946</v>
      </c>
      <c r="H58" s="175"/>
      <c r="I58" s="175"/>
      <c r="J58" s="175">
        <f>'将来負担比率（分子）の構造'!K$50</f>
        <v>58395</v>
      </c>
      <c r="K58" s="175"/>
      <c r="L58" s="175"/>
      <c r="M58" s="175">
        <f>'将来負担比率（分子）の構造'!L$50</f>
        <v>62935</v>
      </c>
      <c r="N58" s="175"/>
      <c r="O58" s="175"/>
      <c r="P58" s="175">
        <f>'将来負担比率（分子）の構造'!M$50</f>
        <v>64875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v>
      </c>
      <c r="C61" s="175"/>
      <c r="D61" s="175"/>
      <c r="E61" s="175">
        <f>'将来負担比率（分子）の構造'!J$46</f>
        <v>12</v>
      </c>
      <c r="F61" s="175"/>
      <c r="G61" s="175"/>
      <c r="H61" s="175" t="str">
        <f>'将来負担比率（分子）の構造'!K$46</f>
        <v>-</v>
      </c>
      <c r="I61" s="175"/>
      <c r="J61" s="175"/>
      <c r="K61" s="175">
        <f>'将来負担比率（分子）の構造'!L$46</f>
        <v>0</v>
      </c>
      <c r="L61" s="175"/>
      <c r="M61" s="175"/>
      <c r="N61" s="175">
        <f>'将来負担比率（分子）の構造'!M$46</f>
        <v>4</v>
      </c>
      <c r="O61" s="175"/>
      <c r="P61" s="175"/>
    </row>
    <row r="62" spans="1:16" x14ac:dyDescent="0.2">
      <c r="A62" s="175" t="s">
        <v>35</v>
      </c>
      <c r="B62" s="175">
        <f>'将来負担比率（分子）の構造'!I$45</f>
        <v>27650</v>
      </c>
      <c r="C62" s="175"/>
      <c r="D62" s="175"/>
      <c r="E62" s="175">
        <f>'将来負担比率（分子）の構造'!J$45</f>
        <v>27839</v>
      </c>
      <c r="F62" s="175"/>
      <c r="G62" s="175"/>
      <c r="H62" s="175">
        <f>'将来負担比率（分子）の構造'!K$45</f>
        <v>27587</v>
      </c>
      <c r="I62" s="175"/>
      <c r="J62" s="175"/>
      <c r="K62" s="175">
        <f>'将来負担比率（分子）の構造'!L$45</f>
        <v>26913</v>
      </c>
      <c r="L62" s="175"/>
      <c r="M62" s="175"/>
      <c r="N62" s="175">
        <f>'将来負担比率（分子）の構造'!M$45</f>
        <v>28602</v>
      </c>
      <c r="O62" s="175"/>
      <c r="P62" s="175"/>
    </row>
    <row r="63" spans="1:16" x14ac:dyDescent="0.2">
      <c r="A63" s="175" t="s">
        <v>34</v>
      </c>
      <c r="B63" s="175">
        <f>'将来負担比率（分子）の構造'!I$44</f>
        <v>281</v>
      </c>
      <c r="C63" s="175"/>
      <c r="D63" s="175"/>
      <c r="E63" s="175">
        <f>'将来負担比率（分子）の構造'!J$44</f>
        <v>24</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38981</v>
      </c>
      <c r="C64" s="175"/>
      <c r="D64" s="175"/>
      <c r="E64" s="175">
        <f>'将来負担比率（分子）の構造'!J$43</f>
        <v>36173</v>
      </c>
      <c r="F64" s="175"/>
      <c r="G64" s="175"/>
      <c r="H64" s="175">
        <f>'将来負担比率（分子）の構造'!K$43</f>
        <v>35180</v>
      </c>
      <c r="I64" s="175"/>
      <c r="J64" s="175"/>
      <c r="K64" s="175">
        <f>'将来負担比率（分子）の構造'!L$43</f>
        <v>37743</v>
      </c>
      <c r="L64" s="175"/>
      <c r="M64" s="175"/>
      <c r="N64" s="175">
        <f>'将来負担比率（分子）の構造'!M$43</f>
        <v>37993</v>
      </c>
      <c r="O64" s="175"/>
      <c r="P64" s="175"/>
    </row>
    <row r="65" spans="1:16" x14ac:dyDescent="0.2">
      <c r="A65" s="175" t="s">
        <v>32</v>
      </c>
      <c r="B65" s="175">
        <f>'将来負担比率（分子）の構造'!I$42</f>
        <v>610</v>
      </c>
      <c r="C65" s="175"/>
      <c r="D65" s="175"/>
      <c r="E65" s="175" t="str">
        <f>'将来負担比率（分子）の構造'!J$42</f>
        <v>-</v>
      </c>
      <c r="F65" s="175"/>
      <c r="G65" s="175"/>
      <c r="H65" s="175">
        <f>'将来負担比率（分子）の構造'!K$42</f>
        <v>25641</v>
      </c>
      <c r="I65" s="175"/>
      <c r="J65" s="175"/>
      <c r="K65" s="175">
        <f>'将来負担比率（分子）の構造'!L$42</f>
        <v>25074</v>
      </c>
      <c r="L65" s="175"/>
      <c r="M65" s="175"/>
      <c r="N65" s="175">
        <f>'将来負担比率（分子）の構造'!M$42</f>
        <v>25192</v>
      </c>
      <c r="O65" s="175"/>
      <c r="P65" s="175"/>
    </row>
    <row r="66" spans="1:16" x14ac:dyDescent="0.2">
      <c r="A66" s="175" t="s">
        <v>31</v>
      </c>
      <c r="B66" s="175">
        <f>'将来負担比率（分子）の構造'!I$41</f>
        <v>201105</v>
      </c>
      <c r="C66" s="175"/>
      <c r="D66" s="175"/>
      <c r="E66" s="175">
        <f>'将来負担比率（分子）の構造'!J$41</f>
        <v>208796</v>
      </c>
      <c r="F66" s="175"/>
      <c r="G66" s="175"/>
      <c r="H66" s="175">
        <f>'将来負担比率（分子）の構造'!K$41</f>
        <v>205348</v>
      </c>
      <c r="I66" s="175"/>
      <c r="J66" s="175"/>
      <c r="K66" s="175">
        <f>'将来負担比率（分子）の構造'!L$41</f>
        <v>193596</v>
      </c>
      <c r="L66" s="175"/>
      <c r="M66" s="175"/>
      <c r="N66" s="175">
        <f>'将来負担比率（分子）の構造'!M$41</f>
        <v>182808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961</v>
      </c>
      <c r="G67" s="175" t="e">
        <f>NA()</f>
        <v>#N/A</v>
      </c>
      <c r="H67" s="175" t="e">
        <f>NA()</f>
        <v>#N/A</v>
      </c>
      <c r="I67" s="175">
        <f>IF(ISNUMBER('将来負担比率（分子）の構造'!K$53), IF('将来負担比率（分子）の構造'!K$53 &lt; 0, 0, '将来負担比率（分子）の構造'!K$53), NA())</f>
        <v>21030</v>
      </c>
      <c r="J67" s="175" t="e">
        <f>NA()</f>
        <v>#N/A</v>
      </c>
      <c r="K67" s="175" t="e">
        <f>NA()</f>
        <v>#N/A</v>
      </c>
      <c r="L67" s="175">
        <f>IF(ISNUMBER('将来負担比率（分子）の構造'!L$53), IF('将来負担比率（分子）の構造'!L$53 &lt; 0, 0, '将来負担比率（分子）の構造'!L$53), NA())</f>
        <v>12475</v>
      </c>
      <c r="M67" s="175" t="e">
        <f>NA()</f>
        <v>#N/A</v>
      </c>
      <c r="N67" s="175" t="e">
        <f>NA()</f>
        <v>#N/A</v>
      </c>
      <c r="O67" s="175">
        <f>IF(ISNUMBER('将来負担比率（分子）の構造'!M$53), IF('将来負担比率（分子）の構造'!M$53 &lt; 0, 0, '将来負担比率（分子）の構造'!M$53), NA())</f>
        <v>10495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14525</v>
      </c>
      <c r="C72" s="179">
        <f>基金残高に係る経年分析!G55</f>
        <v>14533</v>
      </c>
      <c r="D72" s="179">
        <f>基金残高に係る経年分析!H55</f>
        <v>14554</v>
      </c>
    </row>
    <row r="73" spans="1:16" x14ac:dyDescent="0.2">
      <c r="A73" s="178" t="s">
        <v>74</v>
      </c>
      <c r="B73" s="179">
        <f>基金残高に係る経年分析!F56</f>
        <v>3888</v>
      </c>
      <c r="C73" s="179">
        <f>基金残高に係る経年分析!G56</f>
        <v>3896</v>
      </c>
      <c r="D73" s="179">
        <f>基金残高に係る経年分析!H56</f>
        <v>4479</v>
      </c>
    </row>
    <row r="74" spans="1:16" x14ac:dyDescent="0.2">
      <c r="A74" s="178" t="s">
        <v>75</v>
      </c>
      <c r="B74" s="179">
        <f>基金残高に係る経年分析!F57</f>
        <v>31551</v>
      </c>
      <c r="C74" s="179">
        <f>基金残高に係る経年分析!G57</f>
        <v>35260</v>
      </c>
      <c r="D74" s="179">
        <f>基金残高に係る経年分析!H57</f>
        <v>36260</v>
      </c>
    </row>
  </sheetData>
  <sheetProtection algorithmName="SHA-512" hashValue="XoSuWhnYpkYGg0vshb8EDgpGnhm9p+uF1TN7T3IY5TulR3Sg5lpCnNF62b2Hpo1P67/ddoy2josc6zZEgk30sg==" saltValue="A+JDiBe68szEo/ehQHew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2025-02-19T03:34:35Z</dcterms:created>
  <dcterms:modified xsi:type="dcterms:W3CDTF">2025-03-17T06:20:28Z</dcterms:modified>
  <cp:category/>
</cp:coreProperties>
</file>