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34511\Downloads\"/>
    </mc:Choice>
  </mc:AlternateContent>
  <bookViews>
    <workbookView xWindow="0" yWindow="1200" windowWidth="15330" windowHeight="8360" tabRatio="681" firstSheet="11"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33" i="12" l="1"/>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CO39" i="10" s="1"/>
  <c r="CO40" i="10" s="1"/>
  <c r="CO41" i="10" s="1"/>
  <c r="BW34" i="10"/>
  <c r="BW35" i="10" s="1"/>
  <c r="BW36" i="10" s="1"/>
  <c r="BW37" i="10" s="1"/>
  <c r="BW38" i="10" s="1"/>
  <c r="BW39" i="10" s="1"/>
  <c r="BW40" i="10" s="1"/>
  <c r="BW41"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<sst xmlns="http://schemas.openxmlformats.org/spreadsheetml/2006/main" count="1111" uniqueCount="582">
  <si>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</si>
  <si>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</si>
  <si>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</si>
  <si>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</si>
  <si>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</si>
  <si>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</si>
  <si>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</si>
  <si>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</si>
  <si>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</si>
  <si>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</si>
  <si>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</si>
  <si>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</si>
  <si>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</si>
  <si>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</si>
  <si>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</si>
  <si>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</si>
  <si>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</si>
  <si>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</si>
  <si>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</si>
  <si>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</si>
  <si>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</si>
  <si>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</si>
  <si>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</si>
  <si>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</si>
  <si>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</si>
  <si>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</si>
  <si>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</si>
  <si>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</si>
  <si>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</si>
  <si>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</si>
  <si>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</si>
  <si>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</si>
  <si>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</si>
  <si>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</si>
  <si>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</si>
  <si>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</si>
  <si>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</si>
  <si>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</si>
  <si>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</si>
  <si>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</si>
  <si>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</si>
  <si>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</si>
  <si>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</si>
  <si>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</si>
  <si>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</si>
  <si>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</si>
  <si>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</si>
  <si>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</si>
  <si>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</si>
  <si>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</si>
  <si>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</si>
  <si>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</si>
  <si>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</si>
  <si>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</si>
  <si>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</si>
  <si>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</si>
  <si>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</si>
  <si>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</si>
  <si>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</si>
  <si>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</si>
  <si>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</si>
  <si>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</si>
  <si>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</si>
  <si>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</si>
  <si>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</si>
  <si>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</si>
  <si>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</si>
  <si>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</si>
  <si>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</si>
  <si>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</si>
  <si>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</si>
  <si>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</si>
  <si>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</si>
  <si>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</si>
  <si>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</si>
  <si>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</si>
  <si>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</si>
  <si>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</si>
  <si>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</si>
  <si>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</si>
  <si>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</si>
  <si>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</si>
  <si>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</si>
  <si>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</si>
  <si>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</si>
  <si>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</si>
  <si>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</si>
  <si>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</si>
  <si>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</si>
  <si>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</si>
  <si>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</si>
  <si>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</si>
  <si>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</si>
  <si>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</si>
  <si>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姫路市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</si>
  <si>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</si>
  <si>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</si>
  <si>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</si>
  <si>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</si>
  <si>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</si>
  <si>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</si>
  <si>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</si>
  <si>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</si>
  <si>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</si>
  <si>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</si>
  <si>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</si>
  <si>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</si>
  <si>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</si>
  <si>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</si>
  <si>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</si>
  <si>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</si>
  <si>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</si>
  <si>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</si>
  <si>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</si>
  <si>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</si>
  <si>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</si>
  <si>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</si>
  <si>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</si>
  <si>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</si>
  <si>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</si>
  <si>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</si>
  <si>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</si>
  <si>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</si>
  <si>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</si>
  <si>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</si>
  <si>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</si>
  <si>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</si>
  <si>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</si>
  <si>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</si>
  <si>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</si>
  <si>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</si>
  <si>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</si>
  <si>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</si>
  <si>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</si>
  <si>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</si>
  <si>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</si>
  <si>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</si>
  <si>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</si>
  <si>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</si>
  <si>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</si>
  <si>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</si>
  <si>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</si>
  <si>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</si>
  <si>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</si>
  <si>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</si>
  <si>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</si>
  <si>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</si>
  <si>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</si>
  <si>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</si>
  <si>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</si>
  <si>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</si>
  <si>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</si>
  <si>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</si>
  <si>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</si>
  <si>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</si>
  <si>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</si>
  <si>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</si>
  <si>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</si>
  <si>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</si>
  <si>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</si>
  <si>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</si>
  <si>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</si>
  <si>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</si>
  <si>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</si>
  <si>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</si>
  <si>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</si>
  <si>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</si>
  <si>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</si>
  <si>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</si>
  <si>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</si>
  <si>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</si>
  <si>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</si>
  <si>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</si>
  <si>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</si>
  <si>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</si>
  <si>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</si>
  <si>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</si>
  <si>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</si>
  <si>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</si>
  <si>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</si>
  <si>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</si>
  <si>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</si>
  <si>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</si>
  <si>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</si>
  <si>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</si>
  <si>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</si>
  <si>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</si>
  <si>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</si>
  <si>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</si>
  <si>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</si>
  <si>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</si>
  <si>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</si>
  <si>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</si>
  <si>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</si>
  <si>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</si>
  <si>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</si>
  <si>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</si>
  <si>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</si>
  <si>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</si>
  <si>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</si>
  <si>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</si>
  <si>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</si>
  <si>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</si>
  <si>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兵庫県姫路市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</si>
  <si>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</si>
  <si>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</si>
  <si>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</si>
  <si>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</si>
  <si>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</si>
  <si>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</si>
  <si>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</si>
  <si>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</si>
  <si>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</si>
  <si>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</si>
  <si>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</si>
  <si>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</si>
  <si>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</si>
  <si>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</si>
  <si>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</si>
  <si>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</si>
  <si>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</si>
  <si>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</si>
  <si>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</si>
  <si>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</si>
  <si>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</si>
  <si>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</si>
  <si>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</si>
  <si>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</si>
  <si>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</si>
  <si>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</si>
  <si>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</si>
  <si>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</si>
  <si>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</si>
  <si>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</si>
  <si>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</si>
  <si>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</si>
  <si>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</si>
  <si>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</si>
  <si>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</si>
  <si>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</si>
  <si>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</si>
  <si>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</si>
  <si>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</si>
  <si>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</si>
  <si>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</si>
  <si>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</si>
  <si>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</si>
  <si>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</si>
  <si>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</si>
  <si>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</si>
  <si>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</si>
  <si>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</si>
  <si>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</si>
  <si>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</si>
  <si>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</si>
  <si>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</si>
  <si>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</si>
  <si>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</si>
  <si>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</si>
  <si>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</si>
  <si>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</si>
  <si>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</si>
  <si>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</si>
  <si>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</si>
  <si>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</si>
  <si>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</si>
  <si>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</si>
  <si>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</si>
  <si>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</si>
  <si>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</si>
  <si>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</si>
  <si>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</si>
  <si>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</si>
  <si>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</si>
  <si>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</si>
  <si>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</si>
  <si>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</si>
  <si>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</si>
  <si>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</si>
  <si>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</si>
  <si>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</si>
  <si>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</si>
  <si>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</si>
  <si>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</si>
  <si>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</si>
  <si>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</si>
  <si>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</si>
  <si>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</si>
  <si>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</si>
  <si>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</si>
  <si>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</si>
  <si>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</si>
  <si>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</si>
  <si>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</si>
  <si>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</si>
  <si>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</si>
  <si>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</si>
  <si>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</si>
  <si>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</si>
  <si>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</si>
  <si>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</si>
  <si>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</si>
  <si>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</si>
  <si>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</si>
  <si>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</si>
  <si>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</si>
  <si>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</si>
  <si>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</si>
  <si>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</si>
  <si>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</si>
  <si>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</si>
  <si>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</si>
  <si>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</si>
  <si>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</si>
  <si>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</si>
  <si>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</si>
  <si>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</si>
  <si>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</si>
  <si>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</si>
  <si>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</si>
  <si>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</si>
  <si>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</si>
  <si>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</si>
  <si>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市場</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</si>
  <si>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</si>
  <si>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</si>
  <si>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</si>
  <si>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</si>
  <si>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</si>
  <si>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</si>
  <si>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</si>
  <si>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その他</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</si>
  <si>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</si>
  <si>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</si>
  <si>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</si>
  <si>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</si>
  <si>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</si>
  <si>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</si>
  <si>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</si>
  <si>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</si>
  <si>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</si>
  <si>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</si>
  <si>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</si>
  <si>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</si>
  <si>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</si>
  <si>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</si>
  <si>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</si>
  <si>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</si>
  <si>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</si>
  <si>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</si>
  <si>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</si>
  <si>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</si>
  <si>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</si>
  <si>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兵庫県姫路市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</si>
  <si>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</si>
  <si>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</si>
  <si>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</si>
  <si>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</si>
  <si>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</si>
  <si>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</si>
  <si>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</si>
  <si>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</si>
  <si>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</si>
  <si>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</si>
  <si>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</si>
  <si>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</si>
  <si>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</si>
  <si>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</si>
  <si>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</si>
  <si>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</si>
  <si>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</si>
  <si>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</si>
  <si>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</si>
  <si>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</si>
  <si>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母子父子寡婦福祉資金貸付事業特別会計</t>
    <phoneticPr fontId="5"/>
  </si>
  <si>
    <t>奨学学術振興事業特別会計</t>
    <phoneticPr fontId="5"/>
  </si>
  <si>
    <t>財政健全化調整特別会計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</si>
  <si>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</si>
  <si>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</si>
  <si>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</si>
  <si>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</si>
  <si>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</si>
  <si>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</si>
  <si>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</si>
  <si>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</si>
  <si>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</si>
  <si>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</si>
  <si>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</si>
  <si>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</si>
  <si>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</si>
  <si>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</si>
  <si>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</si>
  <si>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</si>
  <si>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</si>
  <si>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</si>
  <si>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</si>
  <si>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</si>
  <si>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</si>
  <si>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</si>
  <si>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</si>
  <si>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</si>
  <si>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</si>
  <si>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</si>
  <si>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</si>
  <si>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</si>
  <si>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</si>
  <si>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</si>
  <si>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</si>
  <si>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</si>
  <si>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</si>
  <si>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</si>
  <si>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</si>
  <si>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</si>
  <si>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</si>
  <si>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</si>
  <si>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</si>
  <si>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</si>
  <si>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</si>
  <si>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</si>
  <si>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</si>
  <si>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</si>
  <si>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</si>
  <si>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</si>
  <si>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</si>
  <si>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</si>
  <si>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</si>
  <si>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</si>
  <si>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</si>
  <si>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</si>
  <si>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</si>
  <si>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</si>
  <si>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</si>
  <si>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</si>
  <si>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</si>
  <si>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</si>
  <si>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</si>
  <si>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</si>
  <si>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</si>
  <si>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</si>
  <si>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</si>
  <si>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</si>
  <si>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</si>
  <si>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</si>
  <si>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</si>
  <si>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</si>
  <si>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</si>
  <si>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</si>
  <si>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</si>
  <si>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</si>
  <si>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</si>
  <si>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</si>
  <si>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</si>
  <si>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</si>
  <si>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</si>
  <si>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</si>
  <si>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</si>
  <si>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</si>
  <si>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</si>
  <si>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</si>
  <si>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</si>
  <si>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</si>
  <si>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</si>
  <si>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</si>
  <si>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</si>
  <si>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</si>
  <si>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</si>
  <si>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</si>
  <si>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</si>
  <si>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</si>
  <si>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</si>
  <si>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</si>
  <si>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</si>
  <si>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</si>
  <si>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</si>
  <si>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</si>
  <si>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</si>
  <si>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</si>
  <si>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</si>
  <si>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</si>
  <si>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</si>
  <si>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</si>
  <si>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</si>
  <si>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</si>
  <si>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</si>
  <si>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</si>
  <si>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</si>
  <si>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</si>
  <si>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</si>
  <si>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</si>
  <si>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</si>
  <si>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</si>
  <si>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</si>
  <si>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</si>
  <si>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</si>
  <si>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</si>
  <si>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</si>
  <si>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</si>
  <si>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</si>
  <si>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</si>
  <si>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</si>
  <si>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</si>
  <si>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</si>
  <si>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</si>
  <si>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</si>
  <si>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</si>
  <si>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</si>
  <si>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</si>
  <si>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</si>
  <si>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</si>
  <si>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</si>
  <si>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</si>
  <si>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</si>
  <si>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</si>
  <si>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</si>
  <si>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</si>
  <si>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</si>
  <si>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</si>
  <si>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</si>
  <si>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</si>
  <si>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</si>
  <si>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</si>
  <si>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</si>
  <si>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</si>
  <si>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</si>
  <si>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</si>
  <si>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</si>
  <si>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</si>
  <si>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</si>
  <si>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</si>
  <si>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</si>
  <si>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</si>
  <si>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</si>
  <si>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</si>
  <si>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1.50</t>
  </si>
  <si>
    <t>水道事業会計</t>
  </si>
  <si>
    <t>一般会計</t>
  </si>
  <si>
    <t>下水道事業会計</t>
  </si>
  <si>
    <t>卸売市場事業特別会計</t>
  </si>
  <si>
    <t>国民健康保険事業特別会計</t>
  </si>
  <si>
    <t>後期高齢者医療事業特別会計</t>
  </si>
  <si>
    <t>介護保険事業特別会計</t>
  </si>
  <si>
    <t>母子父子寡婦福祉資金貸付事業特別会計</t>
  </si>
  <si>
    <t>その他会計（赤字）</t>
  </si>
  <si>
    <t>その他会計（黒字）</t>
  </si>
  <si>
    <t>R02</t>
    <phoneticPr fontId="5"/>
  </si>
  <si>
    <t>R03</t>
    <phoneticPr fontId="5"/>
  </si>
  <si>
    <t>R04</t>
    <phoneticPr fontId="5"/>
  </si>
  <si>
    <t>R05</t>
    <phoneticPr fontId="5"/>
  </si>
  <si>
    <t>R06</t>
    <phoneticPr fontId="5"/>
  </si>
  <si>
    <t>-</t>
    <phoneticPr fontId="2"/>
  </si>
  <si>
    <t>加古川市外２市共有公会堂事務組合</t>
    <phoneticPr fontId="38"/>
  </si>
  <si>
    <t>市川町外三ヶ市町共有財産事務組合</t>
    <phoneticPr fontId="38"/>
  </si>
  <si>
    <t>中播衛生施設事務組合</t>
    <phoneticPr fontId="38"/>
  </si>
  <si>
    <t>兵庫県競馬組合</t>
    <phoneticPr fontId="38"/>
  </si>
  <si>
    <t>姫路福崎斎苑施設事務組合</t>
    <phoneticPr fontId="38"/>
  </si>
  <si>
    <t>くれさか環境事務組合</t>
    <phoneticPr fontId="38"/>
  </si>
  <si>
    <t>兵庫県後期高齢者医療広域連合（一般会計）</t>
    <rPh sb="15" eb="19">
      <t>イッパンカイケイ</t>
    </rPh>
    <phoneticPr fontId="38"/>
  </si>
  <si>
    <t>兵庫県後期高齢者医療広域連合（特別会計）</t>
    <rPh sb="15" eb="17">
      <t>トクベツ</t>
    </rPh>
    <rPh sb="17" eb="19">
      <t>カイケイ</t>
    </rPh>
    <phoneticPr fontId="38"/>
  </si>
  <si>
    <t>（公財）姫路市救急医療協会</t>
    <rPh sb="1" eb="3">
      <t>コウザイ</t>
    </rPh>
    <rPh sb="4" eb="7">
      <t>ヒメジシ</t>
    </rPh>
    <rPh sb="7" eb="9">
      <t>キュウキュウ</t>
    </rPh>
    <rPh sb="9" eb="11">
      <t>イリョウ</t>
    </rPh>
    <rPh sb="11" eb="13">
      <t>キョウカイ</t>
    </rPh>
    <phoneticPr fontId="6"/>
  </si>
  <si>
    <t>（公財）姫路市中小企業共済センター</t>
    <rPh sb="1" eb="3">
      <t>コウザイ</t>
    </rPh>
    <rPh sb="4" eb="7">
      <t>ヒメジシ</t>
    </rPh>
    <rPh sb="7" eb="11">
      <t>チュウショウキギョウ</t>
    </rPh>
    <rPh sb="11" eb="13">
      <t>キョウサイ</t>
    </rPh>
    <phoneticPr fontId="6"/>
  </si>
  <si>
    <t>（公財）姫路・西はりま地場産業センター</t>
    <rPh sb="1" eb="3">
      <t>コウザイ</t>
    </rPh>
    <rPh sb="4" eb="6">
      <t>ヒメジ</t>
    </rPh>
    <rPh sb="7" eb="8">
      <t>ニシ</t>
    </rPh>
    <rPh sb="11" eb="13">
      <t>ジバ</t>
    </rPh>
    <rPh sb="13" eb="15">
      <t>サンギョウ</t>
    </rPh>
    <phoneticPr fontId="6"/>
  </si>
  <si>
    <t>（一財）姫路市まちづくり振興機構</t>
    <rPh sb="1" eb="2">
      <t>イチ</t>
    </rPh>
    <rPh sb="2" eb="3">
      <t>ザイ</t>
    </rPh>
    <rPh sb="4" eb="7">
      <t>ヒメジシ</t>
    </rPh>
    <rPh sb="12" eb="14">
      <t>シンコウ</t>
    </rPh>
    <rPh sb="14" eb="16">
      <t>キコウ</t>
    </rPh>
    <phoneticPr fontId="6"/>
  </si>
  <si>
    <t>姫路ウォーターフロント㈱</t>
    <rPh sb="0" eb="2">
      <t>ヒメジ</t>
    </rPh>
    <phoneticPr fontId="6"/>
  </si>
  <si>
    <t>アイシーエス姫路市ウェルフェアー㈱</t>
    <rPh sb="6" eb="9">
      <t>ヒメジシ</t>
    </rPh>
    <phoneticPr fontId="6"/>
  </si>
  <si>
    <t>イーグレひめじ管理㈱</t>
    <rPh sb="7" eb="9">
      <t>カンリ</t>
    </rPh>
    <phoneticPr fontId="6"/>
  </si>
  <si>
    <t>㈱姫路ポートセンター</t>
    <rPh sb="1" eb="3">
      <t>ヒメジ</t>
    </rPh>
    <phoneticPr fontId="6"/>
  </si>
  <si>
    <t>播磨臨海地域道路等整備基金</t>
    <rPh sb="0" eb="2">
      <t>ハリマ</t>
    </rPh>
    <rPh sb="2" eb="4">
      <t>リンカイ</t>
    </rPh>
    <rPh sb="4" eb="6">
      <t>チイキ</t>
    </rPh>
    <rPh sb="6" eb="8">
      <t>ドウロ</t>
    </rPh>
    <rPh sb="8" eb="9">
      <t>ナド</t>
    </rPh>
    <rPh sb="9" eb="11">
      <t>セイビ</t>
    </rPh>
    <rPh sb="11" eb="13">
      <t>キキン</t>
    </rPh>
    <phoneticPr fontId="5"/>
  </si>
  <si>
    <t>公共施設整備基金</t>
    <rPh sb="0" eb="4">
      <t>コウキョウシセツ</t>
    </rPh>
    <rPh sb="4" eb="6">
      <t>セイビ</t>
    </rPh>
    <rPh sb="6" eb="8">
      <t>キキン</t>
    </rPh>
    <phoneticPr fontId="5"/>
  </si>
  <si>
    <t>霊苑基金</t>
    <rPh sb="0" eb="2">
      <t>レイエン</t>
    </rPh>
    <rPh sb="2" eb="4">
      <t>キキン</t>
    </rPh>
    <phoneticPr fontId="5"/>
  </si>
  <si>
    <t>愛の基金</t>
    <rPh sb="0" eb="1">
      <t>アイ</t>
    </rPh>
    <rPh sb="2" eb="4">
      <t>キキン</t>
    </rPh>
    <phoneticPr fontId="5"/>
  </si>
  <si>
    <t>奨学学術振興基金</t>
    <rPh sb="0" eb="2">
      <t>ショウガク</t>
    </rPh>
    <rPh sb="2" eb="4">
      <t>ガクジュツ</t>
    </rPh>
    <rPh sb="4" eb="6">
      <t>シンコウ</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</si>
  <si>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</si>
  <si>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</si>
  <si>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類似団体内平均を下回っているが、有形固定資産減価償却率はこれを上回っている。既存施設の老朽化が進んでいることが要因であり、老朽化対策について計画的に取り組む必要がある。また、本市においては今後、手柄山平和公園の再整備や新美化センター整備など、大規模投資事業の執行が控えているが、コストの縮減と公共事業の平準化を図り、世代間の負担のバランスなどを考慮した上で、公共施設の適正管理に努め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</si>
  <si>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</si>
  <si>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</si>
  <si>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</si>
  <si>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</si>
  <si>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</si>
  <si>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</si>
  <si>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本市は類似団体内平均を下回っており、現時点においては地方債の現在高などが近い将来に財政を圧迫する見込みは少ないと考えられる。しかし、今後は既存施設の老朽化対策や大規模投資事業の実施により、地方債の発行額の増加が見込まれることから、将来世代への過度な負担の先送りなどを行わないよう適正な財政運営に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</si>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</sst>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A3A2-4A8F-9BA8-3153CEEFE73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97878</c:v>
                </c:pt>
                <c:pt idx="1">
                  <c:v>56940</c:v>
                </c:pt>
                <c:pt idx="2">
                  <c:v>46539</c:v>
                </c:pt>
                <c:pt idx="3">
                  <c:v>53217</c:v>
                </c:pt>
                <c:pt idx="4">
                  <c:v>68177</c:v>
                </c:pt>
              </c:numCache>
            </c:numRef>
          </c:val>
          <c:smooth val="0"/>
          <c:extLst>
            <c:ext xmlns:c16="http://schemas.microsoft.com/office/drawing/2014/chart" uri="{C3380CC4-5D6E-409C-BE32-E72D297353CC}">
              <c16:uniqueId val="{00000001-A3A2-4A8F-9BA8-3153CEEFE73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3.96</c:v>
                </c:pt>
                <c:pt idx="1">
                  <c:v>4.32</c:v>
                </c:pt>
                <c:pt idx="2">
                  <c:v>4.6500000000000004</c:v>
                </c:pt>
                <c:pt idx="3">
                  <c:v>4.26</c:v>
                </c:pt>
                <c:pt idx="4">
                  <c:v>4.51</c:v>
                </c:pt>
              </c:numCache>
            </c:numRef>
          </c:val>
          <c:extLst>
            <c:ext xmlns:c16="http://schemas.microsoft.com/office/drawing/2014/chart" uri="{C3380CC4-5D6E-409C-BE32-E72D297353CC}">
              <c16:uniqueId val="{00000000-2B13-44CC-9ADD-6C2C63ED357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11.01</c:v>
                </c:pt>
                <c:pt idx="1">
                  <c:v>11.42</c:v>
                </c:pt>
                <c:pt idx="2">
                  <c:v>11.72</c:v>
                </c:pt>
                <c:pt idx="3">
                  <c:v>11.57</c:v>
                </c:pt>
                <c:pt idx="4">
                  <c:v>11.36</c:v>
                </c:pt>
              </c:numCache>
            </c:numRef>
          </c:val>
          <c:extLst>
            <c:ext xmlns:c16="http://schemas.microsoft.com/office/drawing/2014/chart" uri="{C3380CC4-5D6E-409C-BE32-E72D297353CC}">
              <c16:uniqueId val="{00000001-2B13-44CC-9ADD-6C2C63ED357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c:v>
                </c:pt>
                <c:pt idx="1">
                  <c:v>2.09</c:v>
                </c:pt>
                <c:pt idx="2">
                  <c:v>1.56</c:v>
                </c:pt>
                <c:pt idx="3">
                  <c:v>0.9</c:v>
                </c:pt>
                <c:pt idx="4">
                  <c:v>1.02</c:v>
                </c:pt>
              </c:numCache>
            </c:numRef>
          </c:val>
          <c:smooth val="0"/>
          <c:extLst>
            <c:ext xmlns:c16="http://schemas.microsoft.com/office/drawing/2014/chart" uri="{C3380CC4-5D6E-409C-BE32-E72D297353CC}">
              <c16:uniqueId val="{00000002-2B13-44CC-9ADD-6C2C63ED357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3.91</c:v>
                </c:pt>
                <c:pt idx="2">
                  <c:v>#N/A</c:v>
                </c:pt>
                <c:pt idx="3">
                  <c:v>3.65</c:v>
                </c:pt>
                <c:pt idx="4">
                  <c:v>#N/A</c:v>
                </c:pt>
                <c:pt idx="5">
                  <c:v>3.61</c:v>
                </c:pt>
                <c:pt idx="6">
                  <c:v>#N/A</c:v>
                </c:pt>
                <c:pt idx="7">
                  <c:v>4.3099999999999996</c:v>
                </c:pt>
                <c:pt idx="8">
                  <c:v>#N/A</c:v>
                </c:pt>
                <c:pt idx="9">
                  <c:v>0</c:v>
                </c:pt>
              </c:numCache>
            </c:numRef>
          </c:val>
          <c:extLst>
            <c:ext xmlns:c16="http://schemas.microsoft.com/office/drawing/2014/chart" uri="{C3380CC4-5D6E-409C-BE32-E72D297353CC}">
              <c16:uniqueId val="{00000000-1B50-4C6E-A616-347A9F10E3F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B50-4C6E-A616-347A9F10E3F8}"/>
            </c:ext>
          </c:extLst>
        </c:ser>
        <c:ser>
          <c:idx val="2"/>
          <c:order val="2"/>
          <c:tx>
            <c:strRef>
              <c:f>データシート!$A$29</c:f>
              <c:strCache>
                <c:ptCount val="1"/>
                <c:pt idx="0">
                  <c:v>母子父子寡婦福祉資金貸付事業特別会計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B50-4C6E-A616-347A9F10E3F8}"/>
            </c:ext>
          </c:extLst>
        </c:ser>
        <c:ser>
          <c:idx val="3"/>
          <c:order val="3"/>
          <c:tx>
            <c:strRef>
              <c:f>データシート!$A$30</c:f>
              <c:strCache>
                <c:ptCount val="1"/>
                <c:pt idx="0">
                  <c:v>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0.49</c:v>
                </c:pt>
                <c:pt idx="2">
                  <c:v>#N/A</c:v>
                </c:pt>
                <c:pt idx="3">
                  <c:v>0.77</c:v>
                </c:pt>
                <c:pt idx="4">
                  <c:v>#N/A</c:v>
                </c:pt>
                <c:pt idx="5">
                  <c:v>0.76</c:v>
                </c:pt>
                <c:pt idx="6">
                  <c:v>#N/A</c:v>
                </c:pt>
                <c:pt idx="7">
                  <c:v>0.57999999999999996</c:v>
                </c:pt>
                <c:pt idx="8">
                  <c:v>#N/A</c:v>
                </c:pt>
                <c:pt idx="9">
                  <c:v>0.05</c:v>
                </c:pt>
              </c:numCache>
            </c:numRef>
          </c:val>
          <c:extLst>
            <c:ext xmlns:c16="http://schemas.microsoft.com/office/drawing/2014/chart" uri="{C3380CC4-5D6E-409C-BE32-E72D297353CC}">
              <c16:uniqueId val="{00000003-1B50-4C6E-A616-347A9F10E3F8}"/>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0.18</c:v>
                </c:pt>
                <c:pt idx="2">
                  <c:v>#N/A</c:v>
                </c:pt>
                <c:pt idx="3">
                  <c:v>0.18</c:v>
                </c:pt>
                <c:pt idx="4">
                  <c:v>#N/A</c:v>
                </c:pt>
                <c:pt idx="5">
                  <c:v>0.2</c:v>
                </c:pt>
                <c:pt idx="6">
                  <c:v>#N/A</c:v>
                </c:pt>
                <c:pt idx="7">
                  <c:v>0.2</c:v>
                </c:pt>
                <c:pt idx="8">
                  <c:v>#N/A</c:v>
                </c:pt>
                <c:pt idx="9">
                  <c:v>0.23</c:v>
                </c:pt>
              </c:numCache>
            </c:numRef>
          </c:val>
          <c:extLst>
            <c:ext xmlns:c16="http://schemas.microsoft.com/office/drawing/2014/chart" uri="{C3380CC4-5D6E-409C-BE32-E72D297353CC}">
              <c16:uniqueId val="{00000004-1B50-4C6E-A616-347A9F10E3F8}"/>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1.06</c:v>
                </c:pt>
                <c:pt idx="2">
                  <c:v>#N/A</c:v>
                </c:pt>
                <c:pt idx="3">
                  <c:v>1.18</c:v>
                </c:pt>
                <c:pt idx="4">
                  <c:v>#N/A</c:v>
                </c:pt>
                <c:pt idx="5">
                  <c:v>1.21</c:v>
                </c:pt>
                <c:pt idx="6">
                  <c:v>#N/A</c:v>
                </c:pt>
                <c:pt idx="7">
                  <c:v>1.02</c:v>
                </c:pt>
                <c:pt idx="8">
                  <c:v>#N/A</c:v>
                </c:pt>
                <c:pt idx="9">
                  <c:v>0.52</c:v>
                </c:pt>
              </c:numCache>
            </c:numRef>
          </c:val>
          <c:extLst>
            <c:ext xmlns:c16="http://schemas.microsoft.com/office/drawing/2014/chart" uri="{C3380CC4-5D6E-409C-BE32-E72D297353CC}">
              <c16:uniqueId val="{00000005-1B50-4C6E-A616-347A9F10E3F8}"/>
            </c:ext>
          </c:extLst>
        </c:ser>
        <c:ser>
          <c:idx val="6"/>
          <c:order val="6"/>
          <c:tx>
            <c:strRef>
              <c:f>データシート!$A$33</c:f>
              <c:strCache>
                <c:ptCount val="1"/>
                <c:pt idx="0">
                  <c:v>卸売市場事業特別会計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0.34</c:v>
                </c:pt>
                <c:pt idx="2">
                  <c:v>#N/A</c:v>
                </c:pt>
                <c:pt idx="3">
                  <c:v>0.36</c:v>
                </c:pt>
                <c:pt idx="4">
                  <c:v>#N/A</c:v>
                </c:pt>
                <c:pt idx="5">
                  <c:v>0.37</c:v>
                </c:pt>
                <c:pt idx="6">
                  <c:v>#N/A</c:v>
                </c:pt>
                <c:pt idx="7">
                  <c:v>0.8</c:v>
                </c:pt>
                <c:pt idx="8">
                  <c:v>#N/A</c:v>
                </c:pt>
                <c:pt idx="9">
                  <c:v>0.55000000000000004</c:v>
                </c:pt>
              </c:numCache>
            </c:numRef>
          </c:val>
          <c:extLst>
            <c:ext xmlns:c16="http://schemas.microsoft.com/office/drawing/2014/chart" uri="{C3380CC4-5D6E-409C-BE32-E72D297353CC}">
              <c16:uniqueId val="{00000006-1B50-4C6E-A616-347A9F10E3F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1.68</c:v>
                </c:pt>
                <c:pt idx="2">
                  <c:v>#N/A</c:v>
                </c:pt>
                <c:pt idx="3">
                  <c:v>1.68</c:v>
                </c:pt>
                <c:pt idx="4">
                  <c:v>#N/A</c:v>
                </c:pt>
                <c:pt idx="5">
                  <c:v>1.7</c:v>
                </c:pt>
                <c:pt idx="6">
                  <c:v>#N/A</c:v>
                </c:pt>
                <c:pt idx="7">
                  <c:v>1.65</c:v>
                </c:pt>
                <c:pt idx="8">
                  <c:v>#N/A</c:v>
                </c:pt>
                <c:pt idx="9">
                  <c:v>1.59</c:v>
                </c:pt>
              </c:numCache>
            </c:numRef>
          </c:val>
          <c:extLst>
            <c:ext xmlns:c16="http://schemas.microsoft.com/office/drawing/2014/chart" uri="{C3380CC4-5D6E-409C-BE32-E72D297353CC}">
              <c16:uniqueId val="{00000007-1B50-4C6E-A616-347A9F10E3F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3.95</c:v>
                </c:pt>
                <c:pt idx="2">
                  <c:v>#N/A</c:v>
                </c:pt>
                <c:pt idx="3">
                  <c:v>4.3099999999999996</c:v>
                </c:pt>
                <c:pt idx="4">
                  <c:v>#N/A</c:v>
                </c:pt>
                <c:pt idx="5">
                  <c:v>4.6500000000000004</c:v>
                </c:pt>
                <c:pt idx="6">
                  <c:v>#N/A</c:v>
                </c:pt>
                <c:pt idx="7">
                  <c:v>4.25</c:v>
                </c:pt>
                <c:pt idx="8">
                  <c:v>#N/A</c:v>
                </c:pt>
                <c:pt idx="9">
                  <c:v>4.51</c:v>
                </c:pt>
              </c:numCache>
            </c:numRef>
          </c:val>
          <c:extLst>
            <c:ext xmlns:c16="http://schemas.microsoft.com/office/drawing/2014/chart" uri="{C3380CC4-5D6E-409C-BE32-E72D297353CC}">
              <c16:uniqueId val="{00000008-1B50-4C6E-A616-347A9F10E3F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5.44</c:v>
                </c:pt>
                <c:pt idx="2">
                  <c:v>#N/A</c:v>
                </c:pt>
                <c:pt idx="3">
                  <c:v>6.55</c:v>
                </c:pt>
                <c:pt idx="4">
                  <c:v>#N/A</c:v>
                </c:pt>
                <c:pt idx="5">
                  <c:v>7.38</c:v>
                </c:pt>
                <c:pt idx="6">
                  <c:v>#N/A</c:v>
                </c:pt>
                <c:pt idx="7">
                  <c:v>8.32</c:v>
                </c:pt>
                <c:pt idx="8">
                  <c:v>#N/A</c:v>
                </c:pt>
                <c:pt idx="9">
                  <c:v>8.32</c:v>
                </c:pt>
              </c:numCache>
            </c:numRef>
          </c:val>
          <c:extLst>
            <c:ext xmlns:c16="http://schemas.microsoft.com/office/drawing/2014/chart" uri="{C3380CC4-5D6E-409C-BE32-E72D297353CC}">
              <c16:uniqueId val="{00000009-1B50-4C6E-A616-347A9F10E3F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21837</c:v>
                </c:pt>
                <c:pt idx="5">
                  <c:v>21596</c:v>
                </c:pt>
                <c:pt idx="8">
                  <c:v>21838</c:v>
                </c:pt>
                <c:pt idx="11">
                  <c:v>21625</c:v>
                </c:pt>
                <c:pt idx="14">
                  <c:v>20097</c:v>
                </c:pt>
              </c:numCache>
            </c:numRef>
          </c:val>
          <c:extLst>
            <c:ext xmlns:c16="http://schemas.microsoft.com/office/drawing/2014/chart" uri="{C3380CC4-5D6E-409C-BE32-E72D297353CC}">
              <c16:uniqueId val="{00000000-C42F-4D85-BAA6-5D92B32427A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42F-4D85-BAA6-5D92B32427A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247</c:v>
                </c:pt>
                <c:pt idx="3">
                  <c:v>0</c:v>
                </c:pt>
                <c:pt idx="6">
                  <c:v>0</c:v>
                </c:pt>
                <c:pt idx="9">
                  <c:v>0</c:v>
                </c:pt>
                <c:pt idx="12">
                  <c:v>0</c:v>
                </c:pt>
              </c:numCache>
            </c:numRef>
          </c:val>
          <c:extLst>
            <c:ext xmlns:c16="http://schemas.microsoft.com/office/drawing/2014/chart" uri="{C3380CC4-5D6E-409C-BE32-E72D297353CC}">
              <c16:uniqueId val="{00000002-C42F-4D85-BAA6-5D92B32427A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43</c:v>
                </c:pt>
                <c:pt idx="3">
                  <c:v>24</c:v>
                </c:pt>
                <c:pt idx="6">
                  <c:v>0</c:v>
                </c:pt>
                <c:pt idx="9">
                  <c:v>0</c:v>
                </c:pt>
                <c:pt idx="12">
                  <c:v>0</c:v>
                </c:pt>
              </c:numCache>
            </c:numRef>
          </c:val>
          <c:extLst>
            <c:ext xmlns:c16="http://schemas.microsoft.com/office/drawing/2014/chart" uri="{C3380CC4-5D6E-409C-BE32-E72D297353CC}">
              <c16:uniqueId val="{00000003-C42F-4D85-BAA6-5D92B32427A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4419</c:v>
                </c:pt>
                <c:pt idx="3">
                  <c:v>4069</c:v>
                </c:pt>
                <c:pt idx="6">
                  <c:v>4236</c:v>
                </c:pt>
                <c:pt idx="9">
                  <c:v>4398</c:v>
                </c:pt>
                <c:pt idx="12">
                  <c:v>4715</c:v>
                </c:pt>
              </c:numCache>
            </c:numRef>
          </c:val>
          <c:extLst>
            <c:ext xmlns:c16="http://schemas.microsoft.com/office/drawing/2014/chart" uri="{C3380CC4-5D6E-409C-BE32-E72D297353CC}">
              <c16:uniqueId val="{00000004-C42F-4D85-BAA6-5D92B32427A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168</c:v>
                </c:pt>
                <c:pt idx="3">
                  <c:v>168</c:v>
                </c:pt>
                <c:pt idx="6">
                  <c:v>168</c:v>
                </c:pt>
                <c:pt idx="9">
                  <c:v>168</c:v>
                </c:pt>
                <c:pt idx="12">
                  <c:v>175</c:v>
                </c:pt>
              </c:numCache>
            </c:numRef>
          </c:val>
          <c:extLst>
            <c:ext xmlns:c16="http://schemas.microsoft.com/office/drawing/2014/chart" uri="{C3380CC4-5D6E-409C-BE32-E72D297353CC}">
              <c16:uniqueId val="{00000005-C42F-4D85-BAA6-5D92B32427A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42F-4D85-BAA6-5D92B32427A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19621</c:v>
                </c:pt>
                <c:pt idx="3">
                  <c:v>20951</c:v>
                </c:pt>
                <c:pt idx="6">
                  <c:v>21597</c:v>
                </c:pt>
                <c:pt idx="9">
                  <c:v>20854</c:v>
                </c:pt>
                <c:pt idx="12">
                  <c:v>19445</c:v>
                </c:pt>
              </c:numCache>
            </c:numRef>
          </c:val>
          <c:extLst>
            <c:ext xmlns:c16="http://schemas.microsoft.com/office/drawing/2014/chart" uri="{C3380CC4-5D6E-409C-BE32-E72D297353CC}">
              <c16:uniqueId val="{00000007-C42F-4D85-BAA6-5D92B32427A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2661</c:v>
                </c:pt>
                <c:pt idx="2">
                  <c:v>#N/A</c:v>
                </c:pt>
                <c:pt idx="3">
                  <c:v>#N/A</c:v>
                </c:pt>
                <c:pt idx="4">
                  <c:v>3616</c:v>
                </c:pt>
                <c:pt idx="5">
                  <c:v>#N/A</c:v>
                </c:pt>
                <c:pt idx="6">
                  <c:v>#N/A</c:v>
                </c:pt>
                <c:pt idx="7">
                  <c:v>4163</c:v>
                </c:pt>
                <c:pt idx="8">
                  <c:v>#N/A</c:v>
                </c:pt>
                <c:pt idx="9">
                  <c:v>#N/A</c:v>
                </c:pt>
                <c:pt idx="10">
                  <c:v>3795</c:v>
                </c:pt>
                <c:pt idx="11">
                  <c:v>#N/A</c:v>
                </c:pt>
                <c:pt idx="12">
                  <c:v>#N/A</c:v>
                </c:pt>
                <c:pt idx="13">
                  <c:v>4238</c:v>
                </c:pt>
                <c:pt idx="14">
                  <c:v>#N/A</c:v>
                </c:pt>
              </c:numCache>
            </c:numRef>
          </c:val>
          <c:smooth val="0"/>
          <c:extLst>
            <c:ext xmlns:c16="http://schemas.microsoft.com/office/drawing/2014/chart" uri="{C3380CC4-5D6E-409C-BE32-E72D297353CC}">
              <c16:uniqueId val="{00000008-C42F-4D85-BAA6-5D92B32427A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184013</c:v>
                </c:pt>
                <c:pt idx="5">
                  <c:v>180346</c:v>
                </c:pt>
                <c:pt idx="8">
                  <c:v>172513</c:v>
                </c:pt>
                <c:pt idx="11">
                  <c:v>164250</c:v>
                </c:pt>
                <c:pt idx="14">
                  <c:v>155597</c:v>
                </c:pt>
              </c:numCache>
            </c:numRef>
          </c:val>
          <c:extLst>
            <c:ext xmlns:c16="http://schemas.microsoft.com/office/drawing/2014/chart" uri="{C3380CC4-5D6E-409C-BE32-E72D297353CC}">
              <c16:uniqueId val="{00000000-5F65-440E-8E42-BF8999EF1DD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33923</c:v>
                </c:pt>
                <c:pt idx="5">
                  <c:v>33983</c:v>
                </c:pt>
                <c:pt idx="8">
                  <c:v>35404</c:v>
                </c:pt>
                <c:pt idx="11">
                  <c:v>34980</c:v>
                </c:pt>
                <c:pt idx="14">
                  <c:v>35894</c:v>
                </c:pt>
              </c:numCache>
            </c:numRef>
          </c:val>
          <c:extLst>
            <c:ext xmlns:c16="http://schemas.microsoft.com/office/drawing/2014/chart" uri="{C3380CC4-5D6E-409C-BE32-E72D297353CC}">
              <c16:uniqueId val="{00000001-5F65-440E-8E42-BF8999EF1DD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53946</c:v>
                </c:pt>
                <c:pt idx="5">
                  <c:v>58395</c:v>
                </c:pt>
                <c:pt idx="8">
                  <c:v>62935</c:v>
                </c:pt>
                <c:pt idx="11">
                  <c:v>64875</c:v>
                </c:pt>
                <c:pt idx="14">
                  <c:v>72867</c:v>
                </c:pt>
              </c:numCache>
            </c:numRef>
          </c:val>
          <c:extLst>
            <c:ext xmlns:c16="http://schemas.microsoft.com/office/drawing/2014/chart" uri="{C3380CC4-5D6E-409C-BE32-E72D297353CC}">
              <c16:uniqueId val="{00000002-5F65-440E-8E42-BF8999EF1DD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F65-440E-8E42-BF8999EF1DD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F65-440E-8E42-BF8999EF1DD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12</c:v>
                </c:pt>
                <c:pt idx="3">
                  <c:v>0</c:v>
                </c:pt>
                <c:pt idx="6">
                  <c:v>0</c:v>
                </c:pt>
                <c:pt idx="9">
                  <c:v>4</c:v>
                </c:pt>
                <c:pt idx="12">
                  <c:v>0</c:v>
                </c:pt>
              </c:numCache>
            </c:numRef>
          </c:val>
          <c:extLst>
            <c:ext xmlns:c16="http://schemas.microsoft.com/office/drawing/2014/chart" uri="{C3380CC4-5D6E-409C-BE32-E72D297353CC}">
              <c16:uniqueId val="{00000005-5F65-440E-8E42-BF8999EF1DD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27839</c:v>
                </c:pt>
                <c:pt idx="3">
                  <c:v>27587</c:v>
                </c:pt>
                <c:pt idx="6">
                  <c:v>26913</c:v>
                </c:pt>
                <c:pt idx="9">
                  <c:v>28602</c:v>
                </c:pt>
                <c:pt idx="12">
                  <c:v>29975</c:v>
                </c:pt>
              </c:numCache>
            </c:numRef>
          </c:val>
          <c:extLst>
            <c:ext xmlns:c16="http://schemas.microsoft.com/office/drawing/2014/chart" uri="{C3380CC4-5D6E-409C-BE32-E72D297353CC}">
              <c16:uniqueId val="{00000006-5F65-440E-8E42-BF8999EF1DD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c:v>
                </c:pt>
                <c:pt idx="3">
                  <c:v>0</c:v>
                </c:pt>
                <c:pt idx="6">
                  <c:v>0</c:v>
                </c:pt>
                <c:pt idx="9">
                  <c:v>0</c:v>
                </c:pt>
                <c:pt idx="12">
                  <c:v>0</c:v>
                </c:pt>
              </c:numCache>
            </c:numRef>
          </c:val>
          <c:extLst>
            <c:ext xmlns:c16="http://schemas.microsoft.com/office/drawing/2014/chart" uri="{C3380CC4-5D6E-409C-BE32-E72D297353CC}">
              <c16:uniqueId val="{00000007-5F65-440E-8E42-BF8999EF1DD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36173</c:v>
                </c:pt>
                <c:pt idx="3">
                  <c:v>35180</c:v>
                </c:pt>
                <c:pt idx="6">
                  <c:v>37743</c:v>
                </c:pt>
                <c:pt idx="9">
                  <c:v>37993</c:v>
                </c:pt>
                <c:pt idx="12">
                  <c:v>39156</c:v>
                </c:pt>
              </c:numCache>
            </c:numRef>
          </c:val>
          <c:extLst>
            <c:ext xmlns:c16="http://schemas.microsoft.com/office/drawing/2014/chart" uri="{C3380CC4-5D6E-409C-BE32-E72D297353CC}">
              <c16:uniqueId val="{00000008-5F65-440E-8E42-BF8999EF1DD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25641</c:v>
                </c:pt>
                <c:pt idx="6">
                  <c:v>25074</c:v>
                </c:pt>
                <c:pt idx="9">
                  <c:v>25192</c:v>
                </c:pt>
                <c:pt idx="12">
                  <c:v>24367</c:v>
                </c:pt>
              </c:numCache>
            </c:numRef>
          </c:val>
          <c:extLst>
            <c:ext xmlns:c16="http://schemas.microsoft.com/office/drawing/2014/chart" uri="{C3380CC4-5D6E-409C-BE32-E72D297353CC}">
              <c16:uniqueId val="{00000009-5F65-440E-8E42-BF8999EF1DD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208796</c:v>
                </c:pt>
                <c:pt idx="3">
                  <c:v>205348</c:v>
                </c:pt>
                <c:pt idx="6">
                  <c:v>193596</c:v>
                </c:pt>
                <c:pt idx="9">
                  <c:v>182808</c:v>
                </c:pt>
                <c:pt idx="12">
                  <c:v>174605</c:v>
                </c:pt>
              </c:numCache>
            </c:numRef>
          </c:val>
          <c:extLst>
            <c:ext xmlns:c16="http://schemas.microsoft.com/office/drawing/2014/chart" uri="{C3380CC4-5D6E-409C-BE32-E72D297353CC}">
              <c16:uniqueId val="{0000000A-5F65-440E-8E42-BF8999EF1DD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961</c:v>
                </c:pt>
                <c:pt idx="2">
                  <c:v>#N/A</c:v>
                </c:pt>
                <c:pt idx="3">
                  <c:v>#N/A</c:v>
                </c:pt>
                <c:pt idx="4">
                  <c:v>21030</c:v>
                </c:pt>
                <c:pt idx="5">
                  <c:v>#N/A</c:v>
                </c:pt>
                <c:pt idx="6">
                  <c:v>#N/A</c:v>
                </c:pt>
                <c:pt idx="7">
                  <c:v>12475</c:v>
                </c:pt>
                <c:pt idx="8">
                  <c:v>#N/A</c:v>
                </c:pt>
                <c:pt idx="9">
                  <c:v>#N/A</c:v>
                </c:pt>
                <c:pt idx="10">
                  <c:v>10495</c:v>
                </c:pt>
                <c:pt idx="11">
                  <c:v>#N/A</c:v>
                </c:pt>
                <c:pt idx="12">
                  <c:v>#N/A</c:v>
                </c:pt>
                <c:pt idx="13">
                  <c:v>3745</c:v>
                </c:pt>
                <c:pt idx="14">
                  <c:v>#N/A</c:v>
                </c:pt>
              </c:numCache>
            </c:numRef>
          </c:val>
          <c:smooth val="0"/>
          <c:extLst>
            <c:ext xmlns:c16="http://schemas.microsoft.com/office/drawing/2014/chart" uri="{C3380CC4-5D6E-409C-BE32-E72D297353CC}">
              <c16:uniqueId val="{0000000B-5F65-440E-8E42-BF8999EF1DD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14533</c:v>
                </c:pt>
                <c:pt idx="1">
                  <c:v>14554</c:v>
                </c:pt>
                <c:pt idx="2">
                  <c:v>14598</c:v>
                </c:pt>
              </c:numCache>
            </c:numRef>
          </c:val>
          <c:extLst>
            <c:ext xmlns:c16="http://schemas.microsoft.com/office/drawing/2014/chart" uri="{C3380CC4-5D6E-409C-BE32-E72D297353CC}">
              <c16:uniqueId val="{00000000-01CA-4BD4-95B6-C6EFCC0C4CB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3896</c:v>
                </c:pt>
                <c:pt idx="1">
                  <c:v>4479</c:v>
                </c:pt>
                <c:pt idx="2">
                  <c:v>4908</c:v>
                </c:pt>
              </c:numCache>
            </c:numRef>
          </c:val>
          <c:extLst>
            <c:ext xmlns:c16="http://schemas.microsoft.com/office/drawing/2014/chart" uri="{C3380CC4-5D6E-409C-BE32-E72D297353CC}">
              <c16:uniqueId val="{00000001-01CA-4BD4-95B6-C6EFCC0C4CB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35260</c:v>
                </c:pt>
                <c:pt idx="1">
                  <c:v>36260</c:v>
                </c:pt>
                <c:pt idx="2">
                  <c:v>43364</c:v>
                </c:pt>
              </c:numCache>
            </c:numRef>
          </c:val>
          <c:extLst>
            <c:ext xmlns:c16="http://schemas.microsoft.com/office/drawing/2014/chart" uri="{C3380CC4-5D6E-409C-BE32-E72D297353CC}">
              <c16:uniqueId val="{00000002-01CA-4BD4-95B6-C6EFCC0C4CB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{D612D883-31AB-4713-B955-003FEA2CD42E}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D1F-40C8-AE41-77342A87D8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{4E011928-7B34-4F81-AE34-443AC1A9A656}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D1F-40C8-AE41-77342A87D8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{B69DB8F3-6DC8-4DE3-BC94-F182AD9EA31C}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D1F-40C8-AE41-77342A87D8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{2155FD85-691C-4B0B-8120-59A7CF45F08A}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D1F-40C8-AE41-77342A87D8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{285CA34E-B05E-4931-96F9-60E8DE54929F}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D1F-40C8-AE41-77342A87D88E}"/>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{1D02D73B-0AD9-4125-8C80-340CA827A612}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D1F-40C8-AE41-77342A87D88E}"/>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{F8CE4DF7-56A3-4472-AFAF-47F40F9B4405}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D1F-40C8-AE41-77342A87D88E}"/>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{DB8EA168-CD49-42C3-A242-B572B09A5A1D}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D1F-40C8-AE41-77342A87D88E}"/>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{C1FF13C3-000A-40B3-A8BE-2385CBE1A00F}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D1F-40C8-AE41-77342A87D8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66.400000000000006</c:v>
                </c:pt>
                <c:pt idx="16">
                  <c:v>67.8</c:v>
                </c:pt>
                <c:pt idx="24">
                  <c:v>69.3</c:v>
                </c:pt>
                <c:pt idx="32">
                  <c:v>70.400000000000006</c:v>
                </c:pt>
              </c:numCache>
            </c:numRef>
          </c:xVal>
          <c:yVal>
            <c:numRef>
              <c:f>公会計指標分析・財政指標組合せ分析表!$BP$51:$DC$51</c:f>
              <c:numCache>
                <c:formatCode>#,##0.0;"▲ "#,##0.0</c:formatCode>
                <c:ptCount val="40"/>
                <c:pt idx="0">
                  <c:v>0.9</c:v>
                </c:pt>
                <c:pt idx="8">
                  <c:v>19.100000000000001</c:v>
                </c:pt>
                <c:pt idx="16">
                  <c:v>11.6</c:v>
                </c:pt>
                <c:pt idx="24">
                  <c:v>9.6</c:v>
                </c:pt>
                <c:pt idx="32">
                  <c:v>3.3</c:v>
                </c:pt>
              </c:numCache>
            </c:numRef>
          </c:yVal>
          <c:smooth val="0"/>
          <c:extLst>
            <c:ext xmlns:c16="http://schemas.microsoft.com/office/drawing/2014/chart" uri="{C3380CC4-5D6E-409C-BE32-E72D297353CC}">
              <c16:uniqueId val="{00000009-DD1F-40C8-AE41-77342A87D88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{70A0EB65-8FEC-4940-BFCE-30713EA5CC6F}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D1F-40C8-AE41-77342A87D88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{957F15B2-FE2F-42A9-8AAA-AC189398D08E}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D1F-40C8-AE41-77342A87D8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{975754AA-9EE6-41E6-B7D3-A686930A07B4}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D1F-40C8-AE41-77342A87D8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{7CEC5A55-33B3-4A5D-891B-0BCB54872261}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D1F-40C8-AE41-77342A87D8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{1F07320F-A44E-4EAC-B6C2-E6961980F7DE}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D1F-40C8-AE41-77342A87D88E}"/>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{398BF19A-70C3-473E-8A20-BFCCF7DC2647}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D1F-40C8-AE41-77342A87D88E}"/>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{4D29B547-1636-4E58-AEF9-925FDB51250C}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D1F-40C8-AE41-77342A87D88E}"/>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{CCF69E26-0B84-4A0F-90CB-2842DFF8646B}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D1F-40C8-AE41-77342A87D88E}"/>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{28BBE859-44AE-4332-AE8E-8BCBB6A56F2E}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D1F-40C8-AE41-77342A87D8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DD1F-40C8-AE41-77342A87D88E}"/>
            </c:ext>
          </c:extLst>
        </c:ser>
        <c:dLbls>
          <c:showLegendKey val="0"/>
          <c:showVal val="1"/>
          <c:showCatName val="0"/>
          <c:showSerName val="0"/>
          <c:showPercent val="0"/>
          <c:showBubbleSize val="0"/>
        </c:dLbls>
        <c:axId val="46179840"/>
        <c:axId val="46181760"/>
      </c:scatterChart>
      <c:valAx>
        <c:axId val="46179840"/>
        <c:scaling>
          <c:orientation val="maxMin"/>
          <c:max val="71"/>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{E7F69313-9038-449A-99D6-D3909AA62C1D}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CFB-42DD-82A3-63021861FF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{D50EF819-001C-469B-B15E-DA4611B37058}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FB-42DD-82A3-63021861FF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{454D0816-9362-4ED6-8F1A-DC3B9814826F}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FB-42DD-82A3-63021861FF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{96ED445E-4246-45FE-A652-8861D449D0DA}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FB-42DD-82A3-63021861FF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{E5F214D6-9D6B-4430-8B0B-FC854DE8CEC9}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FB-42DD-82A3-63021861FF37}"/>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{DCFCDD60-D574-4856-9318-7B6C687DAE9B}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CFB-42DD-82A3-63021861FF37}"/>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{C2DD2CC3-0169-417F-BDB1-A5F4E68A79E5}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CFB-42DD-82A3-63021861FF37}"/>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{F87D4D51-251F-417B-A970-85CCAEBBFC29}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CFB-42DD-82A3-63021861FF37}"/>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{5D09E83F-BEAF-4CE4-9FEA-16896D8D0938}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CFB-42DD-82A3-63021861FF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2.9</c:v>
                </c:pt>
                <c:pt idx="8">
                  <c:v>3</c:v>
                </c:pt>
                <c:pt idx="16">
                  <c:v>3.2</c:v>
                </c:pt>
                <c:pt idx="24">
                  <c:v>3.5</c:v>
                </c:pt>
                <c:pt idx="32">
                  <c:v>3.7</c:v>
                </c:pt>
              </c:numCache>
            </c:numRef>
          </c:xVal>
          <c:yVal>
            <c:numRef>
              <c:f>公会計指標分析・財政指標組合せ分析表!$BP$73:$DC$73</c:f>
              <c:numCache>
                <c:formatCode>#,##0.0;"▲ "#,##0.0</c:formatCode>
                <c:ptCount val="40"/>
                <c:pt idx="0">
                  <c:v>0.9</c:v>
                </c:pt>
                <c:pt idx="8">
                  <c:v>19.100000000000001</c:v>
                </c:pt>
                <c:pt idx="16">
                  <c:v>11.6</c:v>
                </c:pt>
                <c:pt idx="24">
                  <c:v>9.6</c:v>
                </c:pt>
                <c:pt idx="32">
                  <c:v>3.3</c:v>
                </c:pt>
              </c:numCache>
            </c:numRef>
          </c:yVal>
          <c:smooth val="0"/>
          <c:extLst>
            <c:ext xmlns:c16="http://schemas.microsoft.com/office/drawing/2014/chart" uri="{C3380CC4-5D6E-409C-BE32-E72D297353CC}">
              <c16:uniqueId val="{00000009-9CFB-42DD-82A3-63021861FF3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{EBD660AC-9276-4D6F-B9AF-B6784A784EC2}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CFB-42DD-82A3-63021861FF3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{20016BB3-DBA5-4D9D-9224-A516F44AA9CF}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FB-42DD-82A3-63021861FF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{8244C0D8-9533-4968-AEA0-41BD4BE37ACF}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FB-42DD-82A3-63021861FF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{B8DBE948-6F57-4DD8-A12F-6677EC0519ED}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FB-42DD-82A3-63021861FF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{D2E53BD8-3010-48DF-8E49-0F44D966B26E}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FB-42DD-82A3-63021861FF37}"/>
                </c:ext>
              </c:extLst>
            </c:dLbl>
            <c:dLbl>
              <c:idx val="8"/>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{4C0C2E26-AFE9-4ACD-94BD-CCE3A946C3E5}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CFB-42DD-82A3-63021861FF37}"/>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{11C213EA-2E93-4366-A345-53C5D364C6EC}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CFB-42DD-82A3-63021861FF37}"/>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{4E556E51-6F16-4EFC-955F-26B263E23413}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CFB-42DD-82A3-63021861FF37}"/>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{941553FD-6E9F-4DDB-BAD0-F083C32162FE}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CFB-42DD-82A3-63021861FF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9CFB-42DD-82A3-63021861FF37}"/>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年度以降、緩やかな回復基調が続いていたが、令和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年度から減少に転じ、令和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年度からは横ばいとなっている。</a:t>
          </a:r>
        </a:p>
        <a:p>
          <a:r>
            <a:rPr kumimoji="1" lang="ja-JP" altLang="en-US" sz="1300">
              <a:latin typeface="ＭＳ Ｐゴシック" panose="020B0600070205080204" pitchFamily="50" charset="-128"/>
              <a:ea typeface="ＭＳ Ｐゴシック" panose="020B0600070205080204" pitchFamily="50" charset="-128"/>
            </a:rPr>
            <a:t>　類似団体の平均を上回る状況が続いているが、社会保障関係経費の増や物価高騰に伴う公共施設の維持管理経費の増等が今後も見込まれるため、今後も市税収入の安定確保に努めるほか、学校等公共施設の統廃合等による行政のスリム化・市民サービスの最適化を進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41728</xdr:rowOff>
    </xdr:from>
    <xdr:to>
      <xdr:col>23</xdr:col>
      <xdr:colOff>133350</xdr:colOff>
      <xdr:row>41</xdr:row>
      <xdr:rowOff>41728</xdr:rowOff>
    </xdr:to>
    <xdr:cxnSp macro="">
      <xdr:nvCxnSpPr>
        <xdr:cNvPr id="71" name="直線コネクタ 70"/>
        <xdr:cNvCxnSpPr/>
      </xdr:nvCxnSpPr>
      <xdr:spPr>
        <a:xfrm>
          <a:off x="4114800" y="70711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7257</xdr:rowOff>
    </xdr:from>
    <xdr:to>
      <xdr:col>19</xdr:col>
      <xdr:colOff>133350</xdr:colOff>
      <xdr:row>41</xdr:row>
      <xdr:rowOff>41728</xdr:rowOff>
    </xdr:to>
    <xdr:cxnSp macro="">
      <xdr:nvCxnSpPr>
        <xdr:cNvPr id="74" name="直線コネクタ 73"/>
        <xdr:cNvCxnSpPr/>
      </xdr:nvCxnSpPr>
      <xdr:spPr>
        <a:xfrm>
          <a:off x="3225800" y="70367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7257</xdr:rowOff>
    </xdr:from>
    <xdr:to>
      <xdr:col>15</xdr:col>
      <xdr:colOff>82550</xdr:colOff>
      <xdr:row>41</xdr:row>
      <xdr:rowOff>7257</xdr:rowOff>
    </xdr:to>
    <xdr:cxnSp macro="">
      <xdr:nvCxnSpPr>
        <xdr:cNvPr id="77" name="直線コネクタ 76"/>
        <xdr:cNvCxnSpPr/>
      </xdr:nvCxnSpPr>
      <xdr:spPr>
        <a:xfrm>
          <a:off x="2336800" y="70367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144235</xdr:rowOff>
    </xdr:from>
    <xdr:to>
      <xdr:col>11</xdr:col>
      <xdr:colOff>31750</xdr:colOff>
      <xdr:row>41</xdr:row>
      <xdr:rowOff>7257</xdr:rowOff>
    </xdr:to>
    <xdr:cxnSp macro="">
      <xdr:nvCxnSpPr>
        <xdr:cNvPr id="80" name="直線コネクタ 79"/>
        <xdr:cNvCxnSpPr/>
      </xdr:nvCxnSpPr>
      <xdr:spPr>
        <a:xfrm>
          <a:off x="1447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162378</xdr:rowOff>
    </xdr:from>
    <xdr:to>
      <xdr:col>23</xdr:col>
      <xdr:colOff>184150</xdr:colOff>
      <xdr:row>41</xdr:row>
      <xdr:rowOff>92528</xdr:rowOff>
    </xdr:to>
    <xdr:sp macro="" textlink="">
      <xdr:nvSpPr>
        <xdr:cNvPr id="90" name="楕円 89"/>
        <xdr:cNvSpPr/>
      </xdr:nvSpPr>
      <xdr:spPr>
        <a:xfrm>
          <a:off x="49022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7455</xdr:rowOff>
    </xdr:from>
    <xdr:ext cx="762000" cy="259045"/>
    <xdr:sp macro="" textlink="">
      <xdr:nvSpPr>
        <xdr:cNvPr id="91" name="財政力該当値テキスト"/>
        <xdr:cNvSpPr txBox="1"/>
      </xdr:nvSpPr>
      <xdr:spPr>
        <a:xfrm>
          <a:off x="5041900" y="686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162378</xdr:rowOff>
    </xdr:from>
    <xdr:to>
      <xdr:col>19</xdr:col>
      <xdr:colOff>184150</xdr:colOff>
      <xdr:row>41</xdr:row>
      <xdr:rowOff>92528</xdr:rowOff>
    </xdr:to>
    <xdr:sp macro="" textlink="">
      <xdr:nvSpPr>
        <xdr:cNvPr id="92" name="楕円 91"/>
        <xdr:cNvSpPr/>
      </xdr:nvSpPr>
      <xdr:spPr>
        <a:xfrm>
          <a:off x="4064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102705</xdr:rowOff>
    </xdr:from>
    <xdr:ext cx="736600" cy="259045"/>
    <xdr:sp macro="" textlink="">
      <xdr:nvSpPr>
        <xdr:cNvPr id="93" name="テキスト ボックス 92"/>
        <xdr:cNvSpPr txBox="1"/>
      </xdr:nvSpPr>
      <xdr:spPr>
        <a:xfrm>
          <a:off x="3733800" y="6789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4" name="楕円 93"/>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5" name="テキスト ボックス 94"/>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127907</xdr:rowOff>
    </xdr:from>
    <xdr:to>
      <xdr:col>11</xdr:col>
      <xdr:colOff>82550</xdr:colOff>
      <xdr:row>41</xdr:row>
      <xdr:rowOff>58057</xdr:rowOff>
    </xdr:to>
    <xdr:sp macro="" textlink="">
      <xdr:nvSpPr>
        <xdr:cNvPr id="96" name="楕円 95"/>
        <xdr:cNvSpPr/>
      </xdr:nvSpPr>
      <xdr:spPr>
        <a:xfrm>
          <a:off x="2286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68234</xdr:rowOff>
    </xdr:from>
    <xdr:ext cx="762000" cy="259045"/>
    <xdr:sp macro="" textlink="">
      <xdr:nvSpPr>
        <xdr:cNvPr id="97" name="テキスト ボックス 96"/>
        <xdr:cNvSpPr txBox="1"/>
      </xdr:nvSpPr>
      <xdr:spPr>
        <a:xfrm>
          <a:off x="1955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98" name="楕円 97"/>
        <xdr:cNvSpPr/>
      </xdr:nvSpPr>
      <xdr:spPr>
        <a:xfrm>
          <a:off x="1397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99" name="テキスト ボックス 98"/>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ポイント増加した。要因としては、会計年度任用職員の手当や、障害者・児童福祉にかかる扶助費等の分子の増が、分母となる市税や普通交付税等の増分を上回ったためである。</a:t>
          </a:r>
        </a:p>
        <a:p>
          <a:r>
            <a:rPr kumimoji="1" lang="ja-JP" altLang="en-US" sz="1300">
              <a:latin typeface="ＭＳ Ｐゴシック" panose="020B0600070205080204" pitchFamily="50" charset="-128"/>
              <a:ea typeface="ＭＳ Ｐゴシック" panose="020B0600070205080204" pitchFamily="50" charset="-128"/>
            </a:rPr>
            <a:t>　類似団体の平均より低い数値が続いているが、今後については、物価高騰の影響や社会保障関係経費の増が引き続き見込まれることから、受益者負担の適正化や自主財源の確保のほか、公共施設の統廃合や事業見直し等による行政のスリム化・市民サービスの最適化により、同比率が一定水準を維持できるよう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131869</xdr:rowOff>
    </xdr:from>
    <xdr:to>
      <xdr:col>23</xdr:col>
      <xdr:colOff>133350</xdr:colOff>
      <xdr:row>64</xdr:row>
      <xdr:rowOff>147955</xdr:rowOff>
    </xdr:to>
    <xdr:cxnSp macro="">
      <xdr:nvCxnSpPr>
        <xdr:cNvPr id="134" name="直線コネクタ 133"/>
        <xdr:cNvCxnSpPr/>
      </xdr:nvCxnSpPr>
      <xdr:spPr>
        <a:xfrm>
          <a:off x="4114800" y="11104669"/>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119804</xdr:rowOff>
    </xdr:from>
    <xdr:to>
      <xdr:col>19</xdr:col>
      <xdr:colOff>133350</xdr:colOff>
      <xdr:row>64</xdr:row>
      <xdr:rowOff>131869</xdr:rowOff>
    </xdr:to>
    <xdr:cxnSp macro="">
      <xdr:nvCxnSpPr>
        <xdr:cNvPr id="137" name="直線コネクタ 136"/>
        <xdr:cNvCxnSpPr/>
      </xdr:nvCxnSpPr>
      <xdr:spPr>
        <a:xfrm>
          <a:off x="3225800" y="1109260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138430</xdr:rowOff>
    </xdr:from>
    <xdr:to>
      <xdr:col>15</xdr:col>
      <xdr:colOff>82550</xdr:colOff>
      <xdr:row>64</xdr:row>
      <xdr:rowOff>119804</xdr:rowOff>
    </xdr:to>
    <xdr:cxnSp macro="">
      <xdr:nvCxnSpPr>
        <xdr:cNvPr id="140" name="直線コネクタ 139"/>
        <xdr:cNvCxnSpPr/>
      </xdr:nvCxnSpPr>
      <xdr:spPr>
        <a:xfrm>
          <a:off x="2336800" y="10939780"/>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138430</xdr:rowOff>
    </xdr:from>
    <xdr:to>
      <xdr:col>11</xdr:col>
      <xdr:colOff>31750</xdr:colOff>
      <xdr:row>64</xdr:row>
      <xdr:rowOff>111760</xdr:rowOff>
    </xdr:to>
    <xdr:cxnSp macro="">
      <xdr:nvCxnSpPr>
        <xdr:cNvPr id="143" name="直線コネクタ 142"/>
        <xdr:cNvCxnSpPr/>
      </xdr:nvCxnSpPr>
      <xdr:spPr>
        <a:xfrm flipV="1">
          <a:off x="1447800" y="109397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97155</xdr:rowOff>
    </xdr:from>
    <xdr:to>
      <xdr:col>23</xdr:col>
      <xdr:colOff>184150</xdr:colOff>
      <xdr:row>65</xdr:row>
      <xdr:rowOff>27305</xdr:rowOff>
    </xdr:to>
    <xdr:sp macro="" textlink="">
      <xdr:nvSpPr>
        <xdr:cNvPr id="153" name="楕円 152"/>
        <xdr:cNvSpPr/>
      </xdr:nvSpPr>
      <xdr:spPr>
        <a:xfrm>
          <a:off x="49022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113682</xdr:rowOff>
    </xdr:from>
    <xdr:ext cx="762000" cy="259045"/>
    <xdr:sp macro="" textlink="">
      <xdr:nvSpPr>
        <xdr:cNvPr id="154" name="財政構造の弾力性該当値テキスト"/>
        <xdr:cNvSpPr txBox="1"/>
      </xdr:nvSpPr>
      <xdr:spPr>
        <a:xfrm>
          <a:off x="50419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81069</xdr:rowOff>
    </xdr:from>
    <xdr:to>
      <xdr:col>19</xdr:col>
      <xdr:colOff>184150</xdr:colOff>
      <xdr:row>65</xdr:row>
      <xdr:rowOff>11219</xdr:rowOff>
    </xdr:to>
    <xdr:sp macro="" textlink="">
      <xdr:nvSpPr>
        <xdr:cNvPr id="155" name="楕円 154"/>
        <xdr:cNvSpPr/>
      </xdr:nvSpPr>
      <xdr:spPr>
        <a:xfrm>
          <a:off x="40640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21396</xdr:rowOff>
    </xdr:from>
    <xdr:ext cx="736600" cy="259045"/>
    <xdr:sp macro="" textlink="">
      <xdr:nvSpPr>
        <xdr:cNvPr id="156" name="テキスト ボックス 155"/>
        <xdr:cNvSpPr txBox="1"/>
      </xdr:nvSpPr>
      <xdr:spPr>
        <a:xfrm>
          <a:off x="3733800" y="10822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69004</xdr:rowOff>
    </xdr:from>
    <xdr:to>
      <xdr:col>15</xdr:col>
      <xdr:colOff>133350</xdr:colOff>
      <xdr:row>64</xdr:row>
      <xdr:rowOff>170604</xdr:rowOff>
    </xdr:to>
    <xdr:sp macro="" textlink="">
      <xdr:nvSpPr>
        <xdr:cNvPr id="157" name="楕円 156"/>
        <xdr:cNvSpPr/>
      </xdr:nvSpPr>
      <xdr:spPr>
        <a:xfrm>
          <a:off x="3175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9331</xdr:rowOff>
    </xdr:from>
    <xdr:ext cx="762000" cy="259045"/>
    <xdr:sp macro="" textlink="">
      <xdr:nvSpPr>
        <xdr:cNvPr id="158" name="テキスト ボックス 157"/>
        <xdr:cNvSpPr txBox="1"/>
      </xdr:nvSpPr>
      <xdr:spPr>
        <a:xfrm>
          <a:off x="2844800" y="1081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87630</xdr:rowOff>
    </xdr:from>
    <xdr:to>
      <xdr:col>11</xdr:col>
      <xdr:colOff>82550</xdr:colOff>
      <xdr:row>64</xdr:row>
      <xdr:rowOff>17780</xdr:rowOff>
    </xdr:to>
    <xdr:sp macro="" textlink="">
      <xdr:nvSpPr>
        <xdr:cNvPr id="159" name="楕円 158"/>
        <xdr:cNvSpPr/>
      </xdr:nvSpPr>
      <xdr:spPr>
        <a:xfrm>
          <a:off x="2286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27957</xdr:rowOff>
    </xdr:from>
    <xdr:ext cx="762000" cy="259045"/>
    <xdr:sp macro="" textlink="">
      <xdr:nvSpPr>
        <xdr:cNvPr id="160" name="テキスト ボックス 159"/>
        <xdr:cNvSpPr txBox="1"/>
      </xdr:nvSpPr>
      <xdr:spPr>
        <a:xfrm>
          <a:off x="1955800" y="1065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60960</xdr:rowOff>
    </xdr:from>
    <xdr:to>
      <xdr:col>7</xdr:col>
      <xdr:colOff>31750</xdr:colOff>
      <xdr:row>64</xdr:row>
      <xdr:rowOff>162560</xdr:rowOff>
    </xdr:to>
    <xdr:sp macro="" textlink="">
      <xdr:nvSpPr>
        <xdr:cNvPr id="161" name="楕円 160"/>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1287</xdr:rowOff>
    </xdr:from>
    <xdr:ext cx="762000" cy="259045"/>
    <xdr:sp macro="" textlink="">
      <xdr:nvSpPr>
        <xdr:cNvPr id="162" name="テキスト ボックス 161"/>
        <xdr:cNvSpPr txBox="1"/>
      </xdr:nvSpPr>
      <xdr:spPr>
        <a:xfrm>
          <a:off x="1066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の決算額は、前年度より増加した。要因としては、会計年度任用職員の期末勤勉手当の増や退職手当の増、物価高騰に伴う委託料の増等により、人件費・物件費ともに増となった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も、職員の給与改定や定年引き上げによる人件費の増、物価高騰の継続による物件費等の増が見込まれる。こうした状況を踏まえて「姫路市定員適正化計画」や「姫路市行財政改革プラン」に基づき、組織の最適化や事務事業の見直しを進めることで、歳出額の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4691</xdr:rowOff>
    </xdr:from>
    <xdr:to>
      <xdr:col>23</xdr:col>
      <xdr:colOff>133350</xdr:colOff>
      <xdr:row>84</xdr:row>
      <xdr:rowOff>144545</xdr:rowOff>
    </xdr:to>
    <xdr:cxnSp macro="">
      <xdr:nvCxnSpPr>
        <xdr:cNvPr id="197" name="直線コネクタ 196"/>
        <xdr:cNvCxnSpPr/>
      </xdr:nvCxnSpPr>
      <xdr:spPr>
        <a:xfrm>
          <a:off x="4114800" y="14406491"/>
          <a:ext cx="838200" cy="13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4691</xdr:rowOff>
    </xdr:from>
    <xdr:to>
      <xdr:col>19</xdr:col>
      <xdr:colOff>133350</xdr:colOff>
      <xdr:row>84</xdr:row>
      <xdr:rowOff>53313</xdr:rowOff>
    </xdr:to>
    <xdr:cxnSp macro="">
      <xdr:nvCxnSpPr>
        <xdr:cNvPr id="200" name="直線コネクタ 199"/>
        <xdr:cNvCxnSpPr/>
      </xdr:nvCxnSpPr>
      <xdr:spPr>
        <a:xfrm flipV="1">
          <a:off x="3225800" y="14406491"/>
          <a:ext cx="889000" cy="4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48231</xdr:rowOff>
    </xdr:from>
    <xdr:to>
      <xdr:col>15</xdr:col>
      <xdr:colOff>82550</xdr:colOff>
      <xdr:row>84</xdr:row>
      <xdr:rowOff>53313</xdr:rowOff>
    </xdr:to>
    <xdr:cxnSp macro="">
      <xdr:nvCxnSpPr>
        <xdr:cNvPr id="203" name="直線コネクタ 202"/>
        <xdr:cNvCxnSpPr/>
      </xdr:nvCxnSpPr>
      <xdr:spPr>
        <a:xfrm>
          <a:off x="2336800" y="14278581"/>
          <a:ext cx="889000" cy="17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3336</xdr:rowOff>
    </xdr:from>
    <xdr:to>
      <xdr:col>11</xdr:col>
      <xdr:colOff>31750</xdr:colOff>
      <xdr:row>83</xdr:row>
      <xdr:rowOff>48231</xdr:rowOff>
    </xdr:to>
    <xdr:cxnSp macro="">
      <xdr:nvCxnSpPr>
        <xdr:cNvPr id="206" name="直線コネクタ 205"/>
        <xdr:cNvCxnSpPr/>
      </xdr:nvCxnSpPr>
      <xdr:spPr>
        <a:xfrm>
          <a:off x="1447800" y="14062236"/>
          <a:ext cx="889000" cy="2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93745</xdr:rowOff>
    </xdr:from>
    <xdr:to>
      <xdr:col>23</xdr:col>
      <xdr:colOff>184150</xdr:colOff>
      <xdr:row>85</xdr:row>
      <xdr:rowOff>23895</xdr:rowOff>
    </xdr:to>
    <xdr:sp macro="" textlink="">
      <xdr:nvSpPr>
        <xdr:cNvPr id="216" name="楕円 215"/>
        <xdr:cNvSpPr/>
      </xdr:nvSpPr>
      <xdr:spPr>
        <a:xfrm>
          <a:off x="4902200" y="1449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65822</xdr:rowOff>
    </xdr:from>
    <xdr:ext cx="762000" cy="259045"/>
    <xdr:sp macro="" textlink="">
      <xdr:nvSpPr>
        <xdr:cNvPr id="217" name="人件費・物件費等の状況該当値テキスト"/>
        <xdr:cNvSpPr txBox="1"/>
      </xdr:nvSpPr>
      <xdr:spPr>
        <a:xfrm>
          <a:off x="5041900" y="14467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125341</xdr:rowOff>
    </xdr:from>
    <xdr:to>
      <xdr:col>19</xdr:col>
      <xdr:colOff>184150</xdr:colOff>
      <xdr:row>84</xdr:row>
      <xdr:rowOff>55491</xdr:rowOff>
    </xdr:to>
    <xdr:sp macro="" textlink="">
      <xdr:nvSpPr>
        <xdr:cNvPr id="218" name="楕円 217"/>
        <xdr:cNvSpPr/>
      </xdr:nvSpPr>
      <xdr:spPr>
        <a:xfrm>
          <a:off x="4064000" y="1435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40268</xdr:rowOff>
    </xdr:from>
    <xdr:ext cx="736600" cy="259045"/>
    <xdr:sp macro="" textlink="">
      <xdr:nvSpPr>
        <xdr:cNvPr id="219" name="テキスト ボックス 218"/>
        <xdr:cNvSpPr txBox="1"/>
      </xdr:nvSpPr>
      <xdr:spPr>
        <a:xfrm>
          <a:off x="3733800" y="14442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2513</xdr:rowOff>
    </xdr:from>
    <xdr:to>
      <xdr:col>15</xdr:col>
      <xdr:colOff>133350</xdr:colOff>
      <xdr:row>84</xdr:row>
      <xdr:rowOff>104113</xdr:rowOff>
    </xdr:to>
    <xdr:sp macro="" textlink="">
      <xdr:nvSpPr>
        <xdr:cNvPr id="220" name="楕円 219"/>
        <xdr:cNvSpPr/>
      </xdr:nvSpPr>
      <xdr:spPr>
        <a:xfrm>
          <a:off x="3175000" y="1440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88890</xdr:rowOff>
    </xdr:from>
    <xdr:ext cx="762000" cy="259045"/>
    <xdr:sp macro="" textlink="">
      <xdr:nvSpPr>
        <xdr:cNvPr id="221" name="テキスト ボックス 220"/>
        <xdr:cNvSpPr txBox="1"/>
      </xdr:nvSpPr>
      <xdr:spPr>
        <a:xfrm>
          <a:off x="2844800" y="14490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168881</xdr:rowOff>
    </xdr:from>
    <xdr:to>
      <xdr:col>11</xdr:col>
      <xdr:colOff>82550</xdr:colOff>
      <xdr:row>83</xdr:row>
      <xdr:rowOff>99031</xdr:rowOff>
    </xdr:to>
    <xdr:sp macro="" textlink="">
      <xdr:nvSpPr>
        <xdr:cNvPr id="222" name="楕円 221"/>
        <xdr:cNvSpPr/>
      </xdr:nvSpPr>
      <xdr:spPr>
        <a:xfrm>
          <a:off x="2286000" y="1422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109208</xdr:rowOff>
    </xdr:from>
    <xdr:ext cx="762000" cy="259045"/>
    <xdr:sp macro="" textlink="">
      <xdr:nvSpPr>
        <xdr:cNvPr id="223" name="テキスト ボックス 222"/>
        <xdr:cNvSpPr txBox="1"/>
      </xdr:nvSpPr>
      <xdr:spPr>
        <a:xfrm>
          <a:off x="1955800" y="1399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123986</xdr:rowOff>
    </xdr:from>
    <xdr:to>
      <xdr:col>7</xdr:col>
      <xdr:colOff>31750</xdr:colOff>
      <xdr:row>82</xdr:row>
      <xdr:rowOff>54136</xdr:rowOff>
    </xdr:to>
    <xdr:sp macro="" textlink="">
      <xdr:nvSpPr>
        <xdr:cNvPr id="224" name="楕円 223"/>
        <xdr:cNvSpPr/>
      </xdr:nvSpPr>
      <xdr:spPr>
        <a:xfrm>
          <a:off x="1397000" y="1401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64313</xdr:rowOff>
    </xdr:from>
    <xdr:ext cx="762000" cy="259045"/>
    <xdr:sp macro="" textlink="">
      <xdr:nvSpPr>
        <xdr:cNvPr id="225" name="テキスト ボックス 224"/>
        <xdr:cNvSpPr txBox="1"/>
      </xdr:nvSpPr>
      <xdr:spPr>
        <a:xfrm>
          <a:off x="1066800" y="1378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より高くなっているが、その主な要因としては、国と比較して初任給の水準が高いことが挙げられる。これまでも給料表の間差が国よりも上回る部分の見直し、昇格メリットが国を上回る部分の適正化等、在職者の昇給抑制措置等に取り組んでいるものの、引き続き類似団体平均を上回っている状況にある。</a:t>
          </a:r>
        </a:p>
        <a:p>
          <a:r>
            <a:rPr kumimoji="1" lang="ja-JP" altLang="en-US" sz="1300">
              <a:latin typeface="ＭＳ Ｐゴシック" panose="020B0600070205080204" pitchFamily="50" charset="-128"/>
              <a:ea typeface="ＭＳ Ｐゴシック" panose="020B0600070205080204" pitchFamily="50" charset="-128"/>
            </a:rPr>
            <a:t>　今後も給料表の見直し、給与水準の上昇を抑える方向での昇格制度の見直しを検討、実施することで、給与水準の適正化に努める。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126206</xdr:rowOff>
    </xdr:from>
    <xdr:to>
      <xdr:col>81</xdr:col>
      <xdr:colOff>44450</xdr:colOff>
      <xdr:row>87</xdr:row>
      <xdr:rowOff>141288</xdr:rowOff>
    </xdr:to>
    <xdr:cxnSp macro="">
      <xdr:nvCxnSpPr>
        <xdr:cNvPr id="263" name="直線コネクタ 262"/>
        <xdr:cNvCxnSpPr/>
      </xdr:nvCxnSpPr>
      <xdr:spPr>
        <a:xfrm flipV="1">
          <a:off x="16179800" y="15042356"/>
          <a:ext cx="8382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141288</xdr:rowOff>
    </xdr:from>
    <xdr:to>
      <xdr:col>77</xdr:col>
      <xdr:colOff>44450</xdr:colOff>
      <xdr:row>88</xdr:row>
      <xdr:rowOff>30163</xdr:rowOff>
    </xdr:to>
    <xdr:cxnSp macro="">
      <xdr:nvCxnSpPr>
        <xdr:cNvPr id="266" name="直線コネクタ 265"/>
        <xdr:cNvCxnSpPr/>
      </xdr:nvCxnSpPr>
      <xdr:spPr>
        <a:xfrm flipV="1">
          <a:off x="15290800" y="1505743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30163</xdr:rowOff>
    </xdr:to>
    <xdr:cxnSp macro="">
      <xdr:nvCxnSpPr>
        <xdr:cNvPr id="269" name="直線コネクタ 268"/>
        <xdr:cNvCxnSpPr/>
      </xdr:nvCxnSpPr>
      <xdr:spPr>
        <a:xfrm>
          <a:off x="14401800" y="1508760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15081</xdr:rowOff>
    </xdr:to>
    <xdr:cxnSp macro="">
      <xdr:nvCxnSpPr>
        <xdr:cNvPr id="272" name="直線コネクタ 271"/>
        <xdr:cNvCxnSpPr/>
      </xdr:nvCxnSpPr>
      <xdr:spPr>
        <a:xfrm flipV="1">
          <a:off x="13512800" y="15087600"/>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75406</xdr:rowOff>
    </xdr:from>
    <xdr:to>
      <xdr:col>81</xdr:col>
      <xdr:colOff>95250</xdr:colOff>
      <xdr:row>88</xdr:row>
      <xdr:rowOff>5556</xdr:rowOff>
    </xdr:to>
    <xdr:sp macro="" textlink="">
      <xdr:nvSpPr>
        <xdr:cNvPr id="282" name="楕円 281"/>
        <xdr:cNvSpPr/>
      </xdr:nvSpPr>
      <xdr:spPr>
        <a:xfrm>
          <a:off x="16967200" y="149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47483</xdr:rowOff>
    </xdr:from>
    <xdr:ext cx="762000" cy="259045"/>
    <xdr:sp macro="" textlink="">
      <xdr:nvSpPr>
        <xdr:cNvPr id="283" name="給与水準   （国との比較）該当値テキスト"/>
        <xdr:cNvSpPr txBox="1"/>
      </xdr:nvSpPr>
      <xdr:spPr>
        <a:xfrm>
          <a:off x="17106900" y="1496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90488</xdr:rowOff>
    </xdr:from>
    <xdr:to>
      <xdr:col>77</xdr:col>
      <xdr:colOff>95250</xdr:colOff>
      <xdr:row>88</xdr:row>
      <xdr:rowOff>20638</xdr:rowOff>
    </xdr:to>
    <xdr:sp macro="" textlink="">
      <xdr:nvSpPr>
        <xdr:cNvPr id="284" name="楕円 283"/>
        <xdr:cNvSpPr/>
      </xdr:nvSpPr>
      <xdr:spPr>
        <a:xfrm>
          <a:off x="16129000" y="1500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5415</xdr:rowOff>
    </xdr:from>
    <xdr:ext cx="736600" cy="259045"/>
    <xdr:sp macro="" textlink="">
      <xdr:nvSpPr>
        <xdr:cNvPr id="285" name="テキスト ボックス 284"/>
        <xdr:cNvSpPr txBox="1"/>
      </xdr:nvSpPr>
      <xdr:spPr>
        <a:xfrm>
          <a:off x="15798800" y="15093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150813</xdr:rowOff>
    </xdr:from>
    <xdr:to>
      <xdr:col>73</xdr:col>
      <xdr:colOff>44450</xdr:colOff>
      <xdr:row>88</xdr:row>
      <xdr:rowOff>80963</xdr:rowOff>
    </xdr:to>
    <xdr:sp macro="" textlink="">
      <xdr:nvSpPr>
        <xdr:cNvPr id="286" name="楕円 285"/>
        <xdr:cNvSpPr/>
      </xdr:nvSpPr>
      <xdr:spPr>
        <a:xfrm>
          <a:off x="15240000" y="1506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65740</xdr:rowOff>
    </xdr:from>
    <xdr:ext cx="762000" cy="259045"/>
    <xdr:sp macro="" textlink="">
      <xdr:nvSpPr>
        <xdr:cNvPr id="287" name="テキスト ボックス 286"/>
        <xdr:cNvSpPr txBox="1"/>
      </xdr:nvSpPr>
      <xdr:spPr>
        <a:xfrm>
          <a:off x="14909800" y="1515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88" name="楕円 287"/>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89" name="テキスト ボックス 288"/>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135731</xdr:rowOff>
    </xdr:from>
    <xdr:to>
      <xdr:col>64</xdr:col>
      <xdr:colOff>152400</xdr:colOff>
      <xdr:row>88</xdr:row>
      <xdr:rowOff>65881</xdr:rowOff>
    </xdr:to>
    <xdr:sp macro="" textlink="">
      <xdr:nvSpPr>
        <xdr:cNvPr id="290" name="楕円 289"/>
        <xdr:cNvSpPr/>
      </xdr:nvSpPr>
      <xdr:spPr>
        <a:xfrm>
          <a:off x="13462000" y="1505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50658</xdr:rowOff>
    </xdr:from>
    <xdr:ext cx="762000" cy="259045"/>
    <xdr:sp macro="" textlink="">
      <xdr:nvSpPr>
        <xdr:cNvPr id="291" name="テキスト ボックス 290"/>
        <xdr:cNvSpPr txBox="1"/>
      </xdr:nvSpPr>
      <xdr:spPr>
        <a:xfrm>
          <a:off x="13131800" y="15138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類似団体の平均を上回っているが、その要因は、消防業務の事務委託（周辺３町）に伴う消防職員をはじめ、市立の高校、幼稚園教諭の教育公務員、技能労務職員が他都市と比較して多いためで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年度末に策定した「姫路市定員適正化計画」を踏まえ、教育・保育施設等の統廃合、デジタル活用等による事務見直し及び民間委託等の取組みにより、定員の適正化に努める。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20320</xdr:rowOff>
    </xdr:from>
    <xdr:to>
      <xdr:col>81</xdr:col>
      <xdr:colOff>44450</xdr:colOff>
      <xdr:row>62</xdr:row>
      <xdr:rowOff>41003</xdr:rowOff>
    </xdr:to>
    <xdr:cxnSp macro="">
      <xdr:nvCxnSpPr>
        <xdr:cNvPr id="328" name="直線コネクタ 327"/>
        <xdr:cNvCxnSpPr/>
      </xdr:nvCxnSpPr>
      <xdr:spPr>
        <a:xfrm>
          <a:off x="16179800" y="10650220"/>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153851</xdr:rowOff>
    </xdr:from>
    <xdr:to>
      <xdr:col>77</xdr:col>
      <xdr:colOff>44450</xdr:colOff>
      <xdr:row>62</xdr:row>
      <xdr:rowOff>20320</xdr:rowOff>
    </xdr:to>
    <xdr:cxnSp macro="">
      <xdr:nvCxnSpPr>
        <xdr:cNvPr id="331" name="直線コネクタ 330"/>
        <xdr:cNvCxnSpPr/>
      </xdr:nvCxnSpPr>
      <xdr:spPr>
        <a:xfrm>
          <a:off x="15290800" y="10612301"/>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129722</xdr:rowOff>
    </xdr:from>
    <xdr:to>
      <xdr:col>72</xdr:col>
      <xdr:colOff>203200</xdr:colOff>
      <xdr:row>61</xdr:row>
      <xdr:rowOff>153851</xdr:rowOff>
    </xdr:to>
    <xdr:cxnSp macro="">
      <xdr:nvCxnSpPr>
        <xdr:cNvPr id="334" name="直線コネクタ 333"/>
        <xdr:cNvCxnSpPr/>
      </xdr:nvCxnSpPr>
      <xdr:spPr>
        <a:xfrm>
          <a:off x="14401800" y="10588172"/>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115933</xdr:rowOff>
    </xdr:from>
    <xdr:to>
      <xdr:col>68</xdr:col>
      <xdr:colOff>152400</xdr:colOff>
      <xdr:row>61</xdr:row>
      <xdr:rowOff>129722</xdr:rowOff>
    </xdr:to>
    <xdr:cxnSp macro="">
      <xdr:nvCxnSpPr>
        <xdr:cNvPr id="337" name="直線コネクタ 336"/>
        <xdr:cNvCxnSpPr/>
      </xdr:nvCxnSpPr>
      <xdr:spPr>
        <a:xfrm>
          <a:off x="13512800" y="10574383"/>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161653</xdr:rowOff>
    </xdr:from>
    <xdr:to>
      <xdr:col>81</xdr:col>
      <xdr:colOff>95250</xdr:colOff>
      <xdr:row>62</xdr:row>
      <xdr:rowOff>91803</xdr:rowOff>
    </xdr:to>
    <xdr:sp macro="" textlink="">
      <xdr:nvSpPr>
        <xdr:cNvPr id="347" name="楕円 346"/>
        <xdr:cNvSpPr/>
      </xdr:nvSpPr>
      <xdr:spPr>
        <a:xfrm>
          <a:off x="16967200" y="1062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133730</xdr:rowOff>
    </xdr:from>
    <xdr:ext cx="762000" cy="259045"/>
    <xdr:sp macro="" textlink="">
      <xdr:nvSpPr>
        <xdr:cNvPr id="348" name="定員管理の状況該当値テキスト"/>
        <xdr:cNvSpPr txBox="1"/>
      </xdr:nvSpPr>
      <xdr:spPr>
        <a:xfrm>
          <a:off x="17106900" y="10592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140970</xdr:rowOff>
    </xdr:from>
    <xdr:to>
      <xdr:col>77</xdr:col>
      <xdr:colOff>95250</xdr:colOff>
      <xdr:row>62</xdr:row>
      <xdr:rowOff>71120</xdr:rowOff>
    </xdr:to>
    <xdr:sp macro="" textlink="">
      <xdr:nvSpPr>
        <xdr:cNvPr id="349" name="楕円 348"/>
        <xdr:cNvSpPr/>
      </xdr:nvSpPr>
      <xdr:spPr>
        <a:xfrm>
          <a:off x="16129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55897</xdr:rowOff>
    </xdr:from>
    <xdr:ext cx="736600" cy="259045"/>
    <xdr:sp macro="" textlink="">
      <xdr:nvSpPr>
        <xdr:cNvPr id="350" name="テキスト ボックス 349"/>
        <xdr:cNvSpPr txBox="1"/>
      </xdr:nvSpPr>
      <xdr:spPr>
        <a:xfrm>
          <a:off x="15798800" y="1068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103051</xdr:rowOff>
    </xdr:from>
    <xdr:to>
      <xdr:col>73</xdr:col>
      <xdr:colOff>44450</xdr:colOff>
      <xdr:row>62</xdr:row>
      <xdr:rowOff>33201</xdr:rowOff>
    </xdr:to>
    <xdr:sp macro="" textlink="">
      <xdr:nvSpPr>
        <xdr:cNvPr id="351" name="楕円 350"/>
        <xdr:cNvSpPr/>
      </xdr:nvSpPr>
      <xdr:spPr>
        <a:xfrm>
          <a:off x="15240000" y="105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52" name="テキスト ボックス 351"/>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78922</xdr:rowOff>
    </xdr:from>
    <xdr:to>
      <xdr:col>68</xdr:col>
      <xdr:colOff>203200</xdr:colOff>
      <xdr:row>62</xdr:row>
      <xdr:rowOff>9072</xdr:rowOff>
    </xdr:to>
    <xdr:sp macro="" textlink="">
      <xdr:nvSpPr>
        <xdr:cNvPr id="353" name="楕円 352"/>
        <xdr:cNvSpPr/>
      </xdr:nvSpPr>
      <xdr:spPr>
        <a:xfrm>
          <a:off x="143510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165299</xdr:rowOff>
    </xdr:from>
    <xdr:ext cx="762000" cy="259045"/>
    <xdr:sp macro="" textlink="">
      <xdr:nvSpPr>
        <xdr:cNvPr id="354" name="テキスト ボックス 353"/>
        <xdr:cNvSpPr txBox="1"/>
      </xdr:nvSpPr>
      <xdr:spPr>
        <a:xfrm>
          <a:off x="14020800" y="1062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65133</xdr:rowOff>
    </xdr:from>
    <xdr:to>
      <xdr:col>64</xdr:col>
      <xdr:colOff>152400</xdr:colOff>
      <xdr:row>61</xdr:row>
      <xdr:rowOff>166733</xdr:rowOff>
    </xdr:to>
    <xdr:sp macro="" textlink="">
      <xdr:nvSpPr>
        <xdr:cNvPr id="355" name="楕円 354"/>
        <xdr:cNvSpPr/>
      </xdr:nvSpPr>
      <xdr:spPr>
        <a:xfrm>
          <a:off x="134620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151510</xdr:rowOff>
    </xdr:from>
    <xdr:ext cx="762000" cy="259045"/>
    <xdr:sp macro="" textlink="">
      <xdr:nvSpPr>
        <xdr:cNvPr id="356" name="テキスト ボックス 355"/>
        <xdr:cNvSpPr txBox="1"/>
      </xdr:nvSpPr>
      <xdr:spPr>
        <a:xfrm>
          <a:off x="13131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ポイント増加した。要因としては、令和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年度以降、アクリエひめじや新市場等の大規模投資事業の市債償還が始まったことで、同比率の平均数値を押し上げているためである。</a:t>
          </a:r>
        </a:p>
        <a:p>
          <a:r>
            <a:rPr kumimoji="1" lang="ja-JP" altLang="en-US" sz="1300">
              <a:latin typeface="ＭＳ Ｐゴシック" panose="020B0600070205080204" pitchFamily="50" charset="-128"/>
              <a:ea typeface="ＭＳ Ｐゴシック" panose="020B0600070205080204" pitchFamily="50" charset="-128"/>
            </a:rPr>
            <a:t>　類似団体の平均より低い数値が続いているが、今後は、新美化センターや新市立高等学校等の大型投資事業が控えるほか、既存施設の老朽化対策等による市債発行が予定されていることから、引き続き、市債残高や元利償還金の動向に留意しながら、交付税措置のある有利な起債を活用する等、適正な起債発行を行い、後年度の公債費負担の抑制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22437</xdr:rowOff>
    </xdr:to>
    <xdr:cxnSp macro="">
      <xdr:nvCxnSpPr>
        <xdr:cNvPr id="389" name="直線コネクタ 388"/>
        <xdr:cNvCxnSpPr/>
      </xdr:nvCxnSpPr>
      <xdr:spPr>
        <a:xfrm>
          <a:off x="16179800" y="686435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153670</xdr:rowOff>
    </xdr:from>
    <xdr:to>
      <xdr:col>77</xdr:col>
      <xdr:colOff>44450</xdr:colOff>
      <xdr:row>40</xdr:row>
      <xdr:rowOff>6350</xdr:rowOff>
    </xdr:to>
    <xdr:cxnSp macro="">
      <xdr:nvCxnSpPr>
        <xdr:cNvPr id="392" name="直線コネクタ 391"/>
        <xdr:cNvCxnSpPr/>
      </xdr:nvCxnSpPr>
      <xdr:spPr>
        <a:xfrm>
          <a:off x="15290800" y="68402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39</xdr:row>
      <xdr:rowOff>153670</xdr:rowOff>
    </xdr:to>
    <xdr:cxnSp macro="">
      <xdr:nvCxnSpPr>
        <xdr:cNvPr id="395" name="直線コネクタ 394"/>
        <xdr:cNvCxnSpPr/>
      </xdr:nvCxnSpPr>
      <xdr:spPr>
        <a:xfrm>
          <a:off x="14401800" y="68241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129540</xdr:rowOff>
    </xdr:from>
    <xdr:to>
      <xdr:col>68</xdr:col>
      <xdr:colOff>152400</xdr:colOff>
      <xdr:row>39</xdr:row>
      <xdr:rowOff>137583</xdr:rowOff>
    </xdr:to>
    <xdr:cxnSp macro="">
      <xdr:nvCxnSpPr>
        <xdr:cNvPr id="398" name="直線コネクタ 397"/>
        <xdr:cNvCxnSpPr/>
      </xdr:nvCxnSpPr>
      <xdr:spPr>
        <a:xfrm>
          <a:off x="13512800" y="68160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143087</xdr:rowOff>
    </xdr:from>
    <xdr:to>
      <xdr:col>81</xdr:col>
      <xdr:colOff>95250</xdr:colOff>
      <xdr:row>40</xdr:row>
      <xdr:rowOff>73237</xdr:rowOff>
    </xdr:to>
    <xdr:sp macro="" textlink="">
      <xdr:nvSpPr>
        <xdr:cNvPr id="408" name="楕円 407"/>
        <xdr:cNvSpPr/>
      </xdr:nvSpPr>
      <xdr:spPr>
        <a:xfrm>
          <a:off x="169672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159614</xdr:rowOff>
    </xdr:from>
    <xdr:ext cx="762000" cy="259045"/>
    <xdr:sp macro="" textlink="">
      <xdr:nvSpPr>
        <xdr:cNvPr id="409" name="公債費負担の状況該当値テキスト"/>
        <xdr:cNvSpPr txBox="1"/>
      </xdr:nvSpPr>
      <xdr:spPr>
        <a:xfrm>
          <a:off x="17106900" y="667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10" name="楕円 409"/>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11" name="テキスト ボックス 410"/>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102870</xdr:rowOff>
    </xdr:from>
    <xdr:to>
      <xdr:col>73</xdr:col>
      <xdr:colOff>44450</xdr:colOff>
      <xdr:row>40</xdr:row>
      <xdr:rowOff>33020</xdr:rowOff>
    </xdr:to>
    <xdr:sp macro="" textlink="">
      <xdr:nvSpPr>
        <xdr:cNvPr id="412" name="楕円 411"/>
        <xdr:cNvSpPr/>
      </xdr:nvSpPr>
      <xdr:spPr>
        <a:xfrm>
          <a:off x="15240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43197</xdr:rowOff>
    </xdr:from>
    <xdr:ext cx="762000" cy="259045"/>
    <xdr:sp macro="" textlink="">
      <xdr:nvSpPr>
        <xdr:cNvPr id="413" name="テキスト ボックス 412"/>
        <xdr:cNvSpPr txBox="1"/>
      </xdr:nvSpPr>
      <xdr:spPr>
        <a:xfrm>
          <a:off x="14909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14" name="楕円 413"/>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15" name="テキスト ボックス 414"/>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78740</xdr:rowOff>
    </xdr:from>
    <xdr:to>
      <xdr:col>64</xdr:col>
      <xdr:colOff>152400</xdr:colOff>
      <xdr:row>40</xdr:row>
      <xdr:rowOff>8890</xdr:rowOff>
    </xdr:to>
    <xdr:sp macro="" textlink="">
      <xdr:nvSpPr>
        <xdr:cNvPr id="416" name="楕円 415"/>
        <xdr:cNvSpPr/>
      </xdr:nvSpPr>
      <xdr:spPr>
        <a:xfrm>
          <a:off x="13462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19067</xdr:rowOff>
    </xdr:from>
    <xdr:ext cx="762000" cy="259045"/>
    <xdr:sp macro="" textlink="">
      <xdr:nvSpPr>
        <xdr:cNvPr id="417" name="テキスト ボックス 416"/>
        <xdr:cNvSpPr txBox="1"/>
      </xdr:nvSpPr>
      <xdr:spPr>
        <a:xfrm>
          <a:off x="13131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将来負担比率は、前年度から</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ポイント減少した。要因としては、市債元金の償還により市債現在高が減少したほか、公共施設整備基金への積立による基金残高が増となったこと等によるものである。</a:t>
          </a:r>
        </a:p>
        <a:p>
          <a:r>
            <a:rPr kumimoji="1" lang="ja-JP" altLang="en-US" sz="1300">
              <a:latin typeface="ＭＳ Ｐゴシック" panose="020B0600070205080204" pitchFamily="50" charset="-128"/>
              <a:ea typeface="ＭＳ Ｐゴシック" panose="020B0600070205080204" pitchFamily="50" charset="-128"/>
            </a:rPr>
            <a:t>　類似団体の平均より低い数値が続いているが、今後は、新美化センターや新市立高等学校等の大型投資事業が控えるほか、既存施設の老朽化対策等による市債発行が予定されていることから、引き続き、市債現在高をはじめとする将来負担額の抑制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82652</xdr:rowOff>
    </xdr:from>
    <xdr:to>
      <xdr:col>81</xdr:col>
      <xdr:colOff>44450</xdr:colOff>
      <xdr:row>14</xdr:row>
      <xdr:rowOff>143459</xdr:rowOff>
    </xdr:to>
    <xdr:cxnSp macro="">
      <xdr:nvCxnSpPr>
        <xdr:cNvPr id="449" name="直線コネクタ 448"/>
        <xdr:cNvCxnSpPr/>
      </xdr:nvCxnSpPr>
      <xdr:spPr>
        <a:xfrm flipV="1">
          <a:off x="16179800" y="2482952"/>
          <a:ext cx="8382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0" name="将来負担の状況平均値テキスト"/>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143459</xdr:rowOff>
    </xdr:from>
    <xdr:to>
      <xdr:col>77</xdr:col>
      <xdr:colOff>44450</xdr:colOff>
      <xdr:row>14</xdr:row>
      <xdr:rowOff>162763</xdr:rowOff>
    </xdr:to>
    <xdr:cxnSp macro="">
      <xdr:nvCxnSpPr>
        <xdr:cNvPr id="452" name="直線コネクタ 451"/>
        <xdr:cNvCxnSpPr/>
      </xdr:nvCxnSpPr>
      <xdr:spPr>
        <a:xfrm flipV="1">
          <a:off x="15290800" y="2543759"/>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79976</xdr:rowOff>
    </xdr:from>
    <xdr:ext cx="736600" cy="259045"/>
    <xdr:sp macro="" textlink="">
      <xdr:nvSpPr>
        <xdr:cNvPr id="454" name="テキスト ボックス 453"/>
        <xdr:cNvSpPr txBox="1"/>
      </xdr:nvSpPr>
      <xdr:spPr>
        <a:xfrm>
          <a:off x="15798800" y="265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162763</xdr:rowOff>
    </xdr:from>
    <xdr:to>
      <xdr:col>72</xdr:col>
      <xdr:colOff>203200</xdr:colOff>
      <xdr:row>15</xdr:row>
      <xdr:rowOff>63703</xdr:rowOff>
    </xdr:to>
    <xdr:cxnSp macro="">
      <xdr:nvCxnSpPr>
        <xdr:cNvPr id="455" name="直線コネクタ 454"/>
        <xdr:cNvCxnSpPr/>
      </xdr:nvCxnSpPr>
      <xdr:spPr>
        <a:xfrm flipV="1">
          <a:off x="14401800" y="256306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90593</xdr:rowOff>
    </xdr:from>
    <xdr:ext cx="762000" cy="259045"/>
    <xdr:sp macro="" textlink="">
      <xdr:nvSpPr>
        <xdr:cNvPr id="457" name="テキスト ボックス 456"/>
        <xdr:cNvSpPr txBox="1"/>
      </xdr:nvSpPr>
      <xdr:spPr>
        <a:xfrm>
          <a:off x="14909800" y="266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59487</xdr:rowOff>
    </xdr:from>
    <xdr:to>
      <xdr:col>68</xdr:col>
      <xdr:colOff>152400</xdr:colOff>
      <xdr:row>15</xdr:row>
      <xdr:rowOff>63703</xdr:rowOff>
    </xdr:to>
    <xdr:cxnSp macro="">
      <xdr:nvCxnSpPr>
        <xdr:cNvPr id="458" name="直線コネクタ 457"/>
        <xdr:cNvCxnSpPr/>
      </xdr:nvCxnSpPr>
      <xdr:spPr>
        <a:xfrm>
          <a:off x="13512800" y="2459787"/>
          <a:ext cx="889000" cy="17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60" name="テキスト ボックス 459"/>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62" name="テキスト ボックス 461"/>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31852</xdr:rowOff>
    </xdr:from>
    <xdr:to>
      <xdr:col>81</xdr:col>
      <xdr:colOff>95250</xdr:colOff>
      <xdr:row>14</xdr:row>
      <xdr:rowOff>133452</xdr:rowOff>
    </xdr:to>
    <xdr:sp macro="" textlink="">
      <xdr:nvSpPr>
        <xdr:cNvPr id="468" name="楕円 467"/>
        <xdr:cNvSpPr/>
      </xdr:nvSpPr>
      <xdr:spPr>
        <a:xfrm>
          <a:off x="16967200" y="24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124579</xdr:rowOff>
    </xdr:from>
    <xdr:ext cx="762000" cy="259045"/>
    <xdr:sp macro="" textlink="">
      <xdr:nvSpPr>
        <xdr:cNvPr id="469" name="将来負担の状況該当値テキスト"/>
        <xdr:cNvSpPr txBox="1"/>
      </xdr:nvSpPr>
      <xdr:spPr>
        <a:xfrm>
          <a:off x="17106900" y="2353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92659</xdr:rowOff>
    </xdr:from>
    <xdr:to>
      <xdr:col>77</xdr:col>
      <xdr:colOff>95250</xdr:colOff>
      <xdr:row>15</xdr:row>
      <xdr:rowOff>22809</xdr:rowOff>
    </xdr:to>
    <xdr:sp macro="" textlink="">
      <xdr:nvSpPr>
        <xdr:cNvPr id="470" name="楕円 469"/>
        <xdr:cNvSpPr/>
      </xdr:nvSpPr>
      <xdr:spPr>
        <a:xfrm>
          <a:off x="16129000" y="249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32986</xdr:rowOff>
    </xdr:from>
    <xdr:ext cx="736600" cy="259045"/>
    <xdr:sp macro="" textlink="">
      <xdr:nvSpPr>
        <xdr:cNvPr id="471" name="テキスト ボックス 470"/>
        <xdr:cNvSpPr txBox="1"/>
      </xdr:nvSpPr>
      <xdr:spPr>
        <a:xfrm>
          <a:off x="15798800" y="2261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111963</xdr:rowOff>
    </xdr:from>
    <xdr:to>
      <xdr:col>73</xdr:col>
      <xdr:colOff>44450</xdr:colOff>
      <xdr:row>15</xdr:row>
      <xdr:rowOff>42113</xdr:rowOff>
    </xdr:to>
    <xdr:sp macro="" textlink="">
      <xdr:nvSpPr>
        <xdr:cNvPr id="472" name="楕円 471"/>
        <xdr:cNvSpPr/>
      </xdr:nvSpPr>
      <xdr:spPr>
        <a:xfrm>
          <a:off x="15240000" y="251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52290</xdr:rowOff>
    </xdr:from>
    <xdr:ext cx="762000" cy="259045"/>
    <xdr:sp macro="" textlink="">
      <xdr:nvSpPr>
        <xdr:cNvPr id="473" name="テキスト ボックス 472"/>
        <xdr:cNvSpPr txBox="1"/>
      </xdr:nvSpPr>
      <xdr:spPr>
        <a:xfrm>
          <a:off x="14909800" y="228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12903</xdr:rowOff>
    </xdr:from>
    <xdr:to>
      <xdr:col>68</xdr:col>
      <xdr:colOff>203200</xdr:colOff>
      <xdr:row>15</xdr:row>
      <xdr:rowOff>114503</xdr:rowOff>
    </xdr:to>
    <xdr:sp macro="" textlink="">
      <xdr:nvSpPr>
        <xdr:cNvPr id="474" name="楕円 473"/>
        <xdr:cNvSpPr/>
      </xdr:nvSpPr>
      <xdr:spPr>
        <a:xfrm>
          <a:off x="14351000" y="258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124680</xdr:rowOff>
    </xdr:from>
    <xdr:ext cx="762000" cy="259045"/>
    <xdr:sp macro="" textlink="">
      <xdr:nvSpPr>
        <xdr:cNvPr id="475" name="テキスト ボックス 474"/>
        <xdr:cNvSpPr txBox="1"/>
      </xdr:nvSpPr>
      <xdr:spPr>
        <a:xfrm>
          <a:off x="14020800" y="235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8687</xdr:rowOff>
    </xdr:from>
    <xdr:to>
      <xdr:col>64</xdr:col>
      <xdr:colOff>152400</xdr:colOff>
      <xdr:row>14</xdr:row>
      <xdr:rowOff>110287</xdr:rowOff>
    </xdr:to>
    <xdr:sp macro="" textlink="">
      <xdr:nvSpPr>
        <xdr:cNvPr id="476" name="楕円 475"/>
        <xdr:cNvSpPr/>
      </xdr:nvSpPr>
      <xdr:spPr>
        <a:xfrm>
          <a:off x="13462000" y="24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120464</xdr:rowOff>
    </xdr:from>
    <xdr:ext cx="762000" cy="259045"/>
    <xdr:sp macro="" textlink="">
      <xdr:nvSpPr>
        <xdr:cNvPr id="477" name="テキスト ボックス 476"/>
        <xdr:cNvSpPr txBox="1"/>
      </xdr:nvSpPr>
      <xdr:spPr>
        <a:xfrm>
          <a:off x="13131800" y="21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人件費に係る経常収支比率は、会計年度任用職員の期末勤勉手当の増や退職手当の増により、前年度から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今後も、人事院勧告に基づく給与改定や定年引き上げにより人件費の増が見込まれることから、令和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年度末に策定した「姫路市定員適正化計画」を踏まえ、教育・保育施設等の統廃合、デジタル活用等による事務見直し及び民間委託等の取組みにより、組織及び人員の最適化に努め、人件費の抑制を図る。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157480</xdr:rowOff>
    </xdr:from>
    <xdr:to>
      <xdr:col>24</xdr:col>
      <xdr:colOff>25400</xdr:colOff>
      <xdr:row>37</xdr:row>
      <xdr:rowOff>100330</xdr:rowOff>
    </xdr:to>
    <xdr:cxnSp macro="">
      <xdr:nvCxnSpPr>
        <xdr:cNvPr id="66" name="直線コネクタ 65"/>
        <xdr:cNvCxnSpPr/>
      </xdr:nvCxnSpPr>
      <xdr:spPr>
        <a:xfrm>
          <a:off x="3987800" y="632968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157480</xdr:rowOff>
    </xdr:from>
    <xdr:to>
      <xdr:col>19</xdr:col>
      <xdr:colOff>187325</xdr:colOff>
      <xdr:row>37</xdr:row>
      <xdr:rowOff>31750</xdr:rowOff>
    </xdr:to>
    <xdr:cxnSp macro="">
      <xdr:nvCxnSpPr>
        <xdr:cNvPr id="69" name="直線コネクタ 68"/>
        <xdr:cNvCxnSpPr/>
      </xdr:nvCxnSpPr>
      <xdr:spPr>
        <a:xfrm flipV="1">
          <a:off x="3098800" y="6329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xdr:rowOff>
    </xdr:from>
    <xdr:to>
      <xdr:col>15</xdr:col>
      <xdr:colOff>98425</xdr:colOff>
      <xdr:row>37</xdr:row>
      <xdr:rowOff>31750</xdr:rowOff>
    </xdr:to>
    <xdr:cxnSp macro="">
      <xdr:nvCxnSpPr>
        <xdr:cNvPr id="72" name="直線コネクタ 71"/>
        <xdr:cNvCxnSpPr/>
      </xdr:nvCxnSpPr>
      <xdr:spPr>
        <a:xfrm>
          <a:off x="2209800" y="6352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92710</xdr:rowOff>
    </xdr:to>
    <xdr:cxnSp macro="">
      <xdr:nvCxnSpPr>
        <xdr:cNvPr id="75" name="直線コネクタ 74"/>
        <xdr:cNvCxnSpPr/>
      </xdr:nvCxnSpPr>
      <xdr:spPr>
        <a:xfrm flipV="1">
          <a:off x="1320800" y="63525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49530</xdr:rowOff>
    </xdr:from>
    <xdr:to>
      <xdr:col>24</xdr:col>
      <xdr:colOff>76200</xdr:colOff>
      <xdr:row>37</xdr:row>
      <xdr:rowOff>151130</xdr:rowOff>
    </xdr:to>
    <xdr:sp macro="" textlink="">
      <xdr:nvSpPr>
        <xdr:cNvPr id="85" name="楕円 84"/>
        <xdr:cNvSpPr/>
      </xdr:nvSpPr>
      <xdr:spPr>
        <a:xfrm>
          <a:off x="4775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21607</xdr:rowOff>
    </xdr:from>
    <xdr:ext cx="762000" cy="259045"/>
    <xdr:sp macro="" textlink="">
      <xdr:nvSpPr>
        <xdr:cNvPr id="86" name="人件費該当値テキスト"/>
        <xdr:cNvSpPr txBox="1"/>
      </xdr:nvSpPr>
      <xdr:spPr>
        <a:xfrm>
          <a:off x="49149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88" name="テキスト ボックス 87"/>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152400</xdr:rowOff>
    </xdr:from>
    <xdr:to>
      <xdr:col>15</xdr:col>
      <xdr:colOff>149225</xdr:colOff>
      <xdr:row>37</xdr:row>
      <xdr:rowOff>82550</xdr:rowOff>
    </xdr:to>
    <xdr:sp macro="" textlink="">
      <xdr:nvSpPr>
        <xdr:cNvPr id="89" name="楕円 88"/>
        <xdr:cNvSpPr/>
      </xdr:nvSpPr>
      <xdr:spPr>
        <a:xfrm>
          <a:off x="3048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90" name="テキスト ボックス 89"/>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3" name="楕円 92"/>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4" name="テキスト ボックス 93"/>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物件費に係る経常収支比率は、類似団体の平均より低い状況が続いているものの、前年度から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ポイント増加している。要因としては、デジタル化の推進による事業費の増、ごみ収集や給食調理の委託化の増等によるものである。</a:t>
          </a:r>
        </a:p>
        <a:p>
          <a:r>
            <a:rPr kumimoji="1" lang="ja-JP" altLang="en-US" sz="1300">
              <a:latin typeface="ＭＳ Ｐゴシック" panose="020B0600070205080204" pitchFamily="50" charset="-128"/>
              <a:ea typeface="ＭＳ Ｐゴシック" panose="020B0600070205080204" pitchFamily="50" charset="-128"/>
            </a:rPr>
            <a:t>　今後は、光熱水費の増や、物価高騰の継続による委託料や施設維持管理コスト等の増が見込まれることから、公共施設の統廃合や事業見直し等の行財政改革に努め、物件費の抑制を図る。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46990</xdr:rowOff>
    </xdr:from>
    <xdr:to>
      <xdr:col>82</xdr:col>
      <xdr:colOff>107950</xdr:colOff>
      <xdr:row>17</xdr:row>
      <xdr:rowOff>62230</xdr:rowOff>
    </xdr:to>
    <xdr:cxnSp macro="">
      <xdr:nvCxnSpPr>
        <xdr:cNvPr id="127" name="直線コネクタ 126"/>
        <xdr:cNvCxnSpPr/>
      </xdr:nvCxnSpPr>
      <xdr:spPr>
        <a:xfrm>
          <a:off x="15671800" y="29616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46990</xdr:rowOff>
    </xdr:from>
    <xdr:to>
      <xdr:col>78</xdr:col>
      <xdr:colOff>69850</xdr:colOff>
      <xdr:row>17</xdr:row>
      <xdr:rowOff>54610</xdr:rowOff>
    </xdr:to>
    <xdr:cxnSp macro="">
      <xdr:nvCxnSpPr>
        <xdr:cNvPr id="130" name="直線コネクタ 129"/>
        <xdr:cNvCxnSpPr/>
      </xdr:nvCxnSpPr>
      <xdr:spPr>
        <a:xfrm flipV="1">
          <a:off x="14782800" y="2961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119380</xdr:rowOff>
    </xdr:from>
    <xdr:to>
      <xdr:col>73</xdr:col>
      <xdr:colOff>180975</xdr:colOff>
      <xdr:row>17</xdr:row>
      <xdr:rowOff>54610</xdr:rowOff>
    </xdr:to>
    <xdr:cxnSp macro="">
      <xdr:nvCxnSpPr>
        <xdr:cNvPr id="133" name="直線コネクタ 132"/>
        <xdr:cNvCxnSpPr/>
      </xdr:nvCxnSpPr>
      <xdr:spPr>
        <a:xfrm>
          <a:off x="13893800" y="28625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119380</xdr:rowOff>
    </xdr:from>
    <xdr:to>
      <xdr:col>69</xdr:col>
      <xdr:colOff>92075</xdr:colOff>
      <xdr:row>16</xdr:row>
      <xdr:rowOff>165100</xdr:rowOff>
    </xdr:to>
    <xdr:cxnSp macro="">
      <xdr:nvCxnSpPr>
        <xdr:cNvPr id="136" name="直線コネクタ 135"/>
        <xdr:cNvCxnSpPr/>
      </xdr:nvCxnSpPr>
      <xdr:spPr>
        <a:xfrm flipV="1">
          <a:off x="13004800" y="2862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11430</xdr:rowOff>
    </xdr:from>
    <xdr:to>
      <xdr:col>82</xdr:col>
      <xdr:colOff>158750</xdr:colOff>
      <xdr:row>17</xdr:row>
      <xdr:rowOff>113030</xdr:rowOff>
    </xdr:to>
    <xdr:sp macro="" textlink="">
      <xdr:nvSpPr>
        <xdr:cNvPr id="146" name="楕円 145"/>
        <xdr:cNvSpPr/>
      </xdr:nvSpPr>
      <xdr:spPr>
        <a:xfrm>
          <a:off x="164592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27957</xdr:rowOff>
    </xdr:from>
    <xdr:ext cx="762000" cy="259045"/>
    <xdr:sp macro="" textlink="">
      <xdr:nvSpPr>
        <xdr:cNvPr id="147" name="物件費該当値テキスト"/>
        <xdr:cNvSpPr txBox="1"/>
      </xdr:nvSpPr>
      <xdr:spPr>
        <a:xfrm>
          <a:off x="16598900" y="277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167640</xdr:rowOff>
    </xdr:from>
    <xdr:to>
      <xdr:col>78</xdr:col>
      <xdr:colOff>120650</xdr:colOff>
      <xdr:row>17</xdr:row>
      <xdr:rowOff>97790</xdr:rowOff>
    </xdr:to>
    <xdr:sp macro="" textlink="">
      <xdr:nvSpPr>
        <xdr:cNvPr id="148" name="楕円 147"/>
        <xdr:cNvSpPr/>
      </xdr:nvSpPr>
      <xdr:spPr>
        <a:xfrm>
          <a:off x="15621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107967</xdr:rowOff>
    </xdr:from>
    <xdr:ext cx="736600" cy="259045"/>
    <xdr:sp macro="" textlink="">
      <xdr:nvSpPr>
        <xdr:cNvPr id="149" name="テキスト ボックス 148"/>
        <xdr:cNvSpPr txBox="1"/>
      </xdr:nvSpPr>
      <xdr:spPr>
        <a:xfrm>
          <a:off x="15290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3810</xdr:rowOff>
    </xdr:from>
    <xdr:to>
      <xdr:col>74</xdr:col>
      <xdr:colOff>31750</xdr:colOff>
      <xdr:row>17</xdr:row>
      <xdr:rowOff>105410</xdr:rowOff>
    </xdr:to>
    <xdr:sp macro="" textlink="">
      <xdr:nvSpPr>
        <xdr:cNvPr id="150" name="楕円 149"/>
        <xdr:cNvSpPr/>
      </xdr:nvSpPr>
      <xdr:spPr>
        <a:xfrm>
          <a:off x="14732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115587</xdr:rowOff>
    </xdr:from>
    <xdr:ext cx="762000" cy="259045"/>
    <xdr:sp macro="" textlink="">
      <xdr:nvSpPr>
        <xdr:cNvPr id="151" name="テキスト ボックス 150"/>
        <xdr:cNvSpPr txBox="1"/>
      </xdr:nvSpPr>
      <xdr:spPr>
        <a:xfrm>
          <a:off x="144018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68580</xdr:rowOff>
    </xdr:from>
    <xdr:to>
      <xdr:col>69</xdr:col>
      <xdr:colOff>142875</xdr:colOff>
      <xdr:row>16</xdr:row>
      <xdr:rowOff>170180</xdr:rowOff>
    </xdr:to>
    <xdr:sp macro="" textlink="">
      <xdr:nvSpPr>
        <xdr:cNvPr id="152" name="楕円 151"/>
        <xdr:cNvSpPr/>
      </xdr:nvSpPr>
      <xdr:spPr>
        <a:xfrm>
          <a:off x="13843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8907</xdr:rowOff>
    </xdr:from>
    <xdr:ext cx="762000" cy="259045"/>
    <xdr:sp macro="" textlink="">
      <xdr:nvSpPr>
        <xdr:cNvPr id="153" name="テキスト ボックス 152"/>
        <xdr:cNvSpPr txBox="1"/>
      </xdr:nvSpPr>
      <xdr:spPr>
        <a:xfrm>
          <a:off x="13512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4" name="楕円 153"/>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54627</xdr:rowOff>
    </xdr:from>
    <xdr:ext cx="762000" cy="259045"/>
    <xdr:sp macro="" textlink="">
      <xdr:nvSpPr>
        <xdr:cNvPr id="155" name="テキスト ボックス 154"/>
        <xdr:cNvSpPr txBox="1"/>
      </xdr:nvSpPr>
      <xdr:spPr>
        <a:xfrm>
          <a:off x="12623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扶助費に係る経常収支比率は、類似団体の平均より低い状況が続いているものの、前年度から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ポイント増加している。要因としては、障害者福祉給付の増、制度改正に伴う児童手当の増といった社会保障関係経費の増等によるものである。</a:t>
          </a:r>
        </a:p>
        <a:p>
          <a:r>
            <a:rPr kumimoji="1" lang="ja-JP" altLang="en-US" sz="1300">
              <a:latin typeface="ＭＳ Ｐゴシック" panose="020B0600070205080204" pitchFamily="50" charset="-128"/>
              <a:ea typeface="ＭＳ Ｐゴシック" panose="020B0600070205080204" pitchFamily="50" charset="-128"/>
            </a:rPr>
            <a:t>　今後も、社会保障関係経費の増が見込まれることから、十分な事業費の精査を行うなど、引き続き適正な給付に努める。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127000</xdr:rowOff>
    </xdr:from>
    <xdr:to>
      <xdr:col>24</xdr:col>
      <xdr:colOff>25400</xdr:colOff>
      <xdr:row>56</xdr:row>
      <xdr:rowOff>165100</xdr:rowOff>
    </xdr:to>
    <xdr:cxnSp macro="">
      <xdr:nvCxnSpPr>
        <xdr:cNvPr id="188" name="直線コネクタ 187"/>
        <xdr:cNvCxnSpPr/>
      </xdr:nvCxnSpPr>
      <xdr:spPr>
        <a:xfrm>
          <a:off x="3987800" y="9728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38100</xdr:rowOff>
    </xdr:from>
    <xdr:to>
      <xdr:col>19</xdr:col>
      <xdr:colOff>187325</xdr:colOff>
      <xdr:row>56</xdr:row>
      <xdr:rowOff>127000</xdr:rowOff>
    </xdr:to>
    <xdr:cxnSp macro="">
      <xdr:nvCxnSpPr>
        <xdr:cNvPr id="191" name="直線コネクタ 190"/>
        <xdr:cNvCxnSpPr/>
      </xdr:nvCxnSpPr>
      <xdr:spPr>
        <a:xfrm>
          <a:off x="3098800" y="9639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25400</xdr:rowOff>
    </xdr:from>
    <xdr:to>
      <xdr:col>15</xdr:col>
      <xdr:colOff>98425</xdr:colOff>
      <xdr:row>56</xdr:row>
      <xdr:rowOff>38100</xdr:rowOff>
    </xdr:to>
    <xdr:cxnSp macro="">
      <xdr:nvCxnSpPr>
        <xdr:cNvPr id="194" name="直線コネクタ 193"/>
        <xdr:cNvCxnSpPr/>
      </xdr:nvCxnSpPr>
      <xdr:spPr>
        <a:xfrm>
          <a:off x="2209800" y="9626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25400</xdr:rowOff>
    </xdr:from>
    <xdr:to>
      <xdr:col>11</xdr:col>
      <xdr:colOff>9525</xdr:colOff>
      <xdr:row>56</xdr:row>
      <xdr:rowOff>88900</xdr:rowOff>
    </xdr:to>
    <xdr:cxnSp macro="">
      <xdr:nvCxnSpPr>
        <xdr:cNvPr id="197" name="直線コネクタ 196"/>
        <xdr:cNvCxnSpPr/>
      </xdr:nvCxnSpPr>
      <xdr:spPr>
        <a:xfrm flipV="1">
          <a:off x="1320800" y="9626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7" name="楕円 206"/>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130827</xdr:rowOff>
    </xdr:from>
    <xdr:ext cx="762000" cy="259045"/>
    <xdr:sp macro="" textlink="">
      <xdr:nvSpPr>
        <xdr:cNvPr id="208" name="扶助費該当値テキスト"/>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9" name="楕円 208"/>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210" name="テキスト ボックス 209"/>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158750</xdr:rowOff>
    </xdr:from>
    <xdr:to>
      <xdr:col>15</xdr:col>
      <xdr:colOff>149225</xdr:colOff>
      <xdr:row>56</xdr:row>
      <xdr:rowOff>88900</xdr:rowOff>
    </xdr:to>
    <xdr:sp macro="" textlink="">
      <xdr:nvSpPr>
        <xdr:cNvPr id="211" name="楕円 210"/>
        <xdr:cNvSpPr/>
      </xdr:nvSpPr>
      <xdr:spPr>
        <a:xfrm>
          <a:off x="3048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99077</xdr:rowOff>
    </xdr:from>
    <xdr:ext cx="762000" cy="259045"/>
    <xdr:sp macro="" textlink="">
      <xdr:nvSpPr>
        <xdr:cNvPr id="212" name="テキスト ボックス 211"/>
        <xdr:cNvSpPr txBox="1"/>
      </xdr:nvSpPr>
      <xdr:spPr>
        <a:xfrm>
          <a:off x="27178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146050</xdr:rowOff>
    </xdr:from>
    <xdr:to>
      <xdr:col>11</xdr:col>
      <xdr:colOff>60325</xdr:colOff>
      <xdr:row>56</xdr:row>
      <xdr:rowOff>76200</xdr:rowOff>
    </xdr:to>
    <xdr:sp macro="" textlink="">
      <xdr:nvSpPr>
        <xdr:cNvPr id="213" name="楕円 212"/>
        <xdr:cNvSpPr/>
      </xdr:nvSpPr>
      <xdr:spPr>
        <a:xfrm>
          <a:off x="2159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86377</xdr:rowOff>
    </xdr:from>
    <xdr:ext cx="762000" cy="259045"/>
    <xdr:sp macro="" textlink="">
      <xdr:nvSpPr>
        <xdr:cNvPr id="214" name="テキスト ボックス 213"/>
        <xdr:cNvSpPr txBox="1"/>
      </xdr:nvSpPr>
      <xdr:spPr>
        <a:xfrm>
          <a:off x="1828800" y="934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5" name="楕円 214"/>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16" name="テキスト ボックス 215"/>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その他に係る経常収支比率は、類似団体の平均より低い状況が続いているものの、前年度から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ポイント増加した。要因としては、国民健康保険事業、介護保険事業及び後期高齢者医療保険事業に対する繰出金の増等によるものである。</a:t>
          </a:r>
        </a:p>
        <a:p>
          <a:r>
            <a:rPr kumimoji="1" lang="ja-JP" altLang="en-US" sz="1300">
              <a:latin typeface="ＭＳ Ｐゴシック" panose="020B0600070205080204" pitchFamily="50" charset="-128"/>
              <a:ea typeface="ＭＳ Ｐゴシック" panose="020B0600070205080204" pitchFamily="50" charset="-128"/>
            </a:rPr>
            <a:t>　これらの繰出金が増加傾向にあることから、今後の財政運営に支障が出ないよう、特別会計等においても経費節減・合理化を積極的に行い、健全な財政運営に努める。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95250</xdr:rowOff>
    </xdr:to>
    <xdr:cxnSp macro="">
      <xdr:nvCxnSpPr>
        <xdr:cNvPr id="249" name="直線コネクタ 248"/>
        <xdr:cNvCxnSpPr/>
      </xdr:nvCxnSpPr>
      <xdr:spPr>
        <a:xfrm>
          <a:off x="15671800" y="98425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10177</xdr:rowOff>
    </xdr:from>
    <xdr:ext cx="762000" cy="259045"/>
    <xdr:sp macro="" textlink="">
      <xdr:nvSpPr>
        <xdr:cNvPr id="250" name="その他平均値テキスト"/>
        <xdr:cNvSpPr txBox="1"/>
      </xdr:nvSpPr>
      <xdr:spPr>
        <a:xfrm>
          <a:off x="16598900" y="995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19050</xdr:rowOff>
    </xdr:from>
    <xdr:to>
      <xdr:col>78</xdr:col>
      <xdr:colOff>69850</xdr:colOff>
      <xdr:row>57</xdr:row>
      <xdr:rowOff>69850</xdr:rowOff>
    </xdr:to>
    <xdr:cxnSp macro="">
      <xdr:nvCxnSpPr>
        <xdr:cNvPr id="252" name="直線コネクタ 251"/>
        <xdr:cNvCxnSpPr/>
      </xdr:nvCxnSpPr>
      <xdr:spPr>
        <a:xfrm>
          <a:off x="14782800" y="9791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4" name="テキスト ボックス 253"/>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152400</xdr:rowOff>
    </xdr:from>
    <xdr:to>
      <xdr:col>73</xdr:col>
      <xdr:colOff>180975</xdr:colOff>
      <xdr:row>57</xdr:row>
      <xdr:rowOff>19050</xdr:rowOff>
    </xdr:to>
    <xdr:cxnSp macro="">
      <xdr:nvCxnSpPr>
        <xdr:cNvPr id="255" name="直線コネクタ 254"/>
        <xdr:cNvCxnSpPr/>
      </xdr:nvCxnSpPr>
      <xdr:spPr>
        <a:xfrm>
          <a:off x="13893800" y="9753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152400</xdr:rowOff>
    </xdr:from>
    <xdr:to>
      <xdr:col>69</xdr:col>
      <xdr:colOff>92075</xdr:colOff>
      <xdr:row>57</xdr:row>
      <xdr:rowOff>69850</xdr:rowOff>
    </xdr:to>
    <xdr:cxnSp macro="">
      <xdr:nvCxnSpPr>
        <xdr:cNvPr id="258" name="直線コネクタ 257"/>
        <xdr:cNvCxnSpPr/>
      </xdr:nvCxnSpPr>
      <xdr:spPr>
        <a:xfrm flipV="1">
          <a:off x="13004800" y="9753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62" name="テキスト ボックス 261"/>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8" name="楕円 267"/>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9" name="その他該当値テキスト"/>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0" name="楕円 269"/>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1" name="テキスト ボックス 270"/>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139700</xdr:rowOff>
    </xdr:from>
    <xdr:to>
      <xdr:col>74</xdr:col>
      <xdr:colOff>31750</xdr:colOff>
      <xdr:row>57</xdr:row>
      <xdr:rowOff>69850</xdr:rowOff>
    </xdr:to>
    <xdr:sp macro="" textlink="">
      <xdr:nvSpPr>
        <xdr:cNvPr id="272" name="楕円 271"/>
        <xdr:cNvSpPr/>
      </xdr:nvSpPr>
      <xdr:spPr>
        <a:xfrm>
          <a:off x="14732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80027</xdr:rowOff>
    </xdr:from>
    <xdr:ext cx="762000" cy="259045"/>
    <xdr:sp macro="" textlink="">
      <xdr:nvSpPr>
        <xdr:cNvPr id="273" name="テキスト ボックス 272"/>
        <xdr:cNvSpPr txBox="1"/>
      </xdr:nvSpPr>
      <xdr:spPr>
        <a:xfrm>
          <a:off x="14401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101600</xdr:rowOff>
    </xdr:from>
    <xdr:to>
      <xdr:col>69</xdr:col>
      <xdr:colOff>142875</xdr:colOff>
      <xdr:row>57</xdr:row>
      <xdr:rowOff>31750</xdr:rowOff>
    </xdr:to>
    <xdr:sp macro="" textlink="">
      <xdr:nvSpPr>
        <xdr:cNvPr id="274" name="楕円 273"/>
        <xdr:cNvSpPr/>
      </xdr:nvSpPr>
      <xdr:spPr>
        <a:xfrm>
          <a:off x="13843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41927</xdr:rowOff>
    </xdr:from>
    <xdr:ext cx="762000" cy="259045"/>
    <xdr:sp macro="" textlink="">
      <xdr:nvSpPr>
        <xdr:cNvPr id="275" name="テキスト ボックス 274"/>
        <xdr:cNvSpPr txBox="1"/>
      </xdr:nvSpPr>
      <xdr:spPr>
        <a:xfrm>
          <a:off x="13512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76" name="楕円 275"/>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77" name="テキスト ボックス 276"/>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要因としては、下水道事業会計への繰出金の増等により分子は増となったものの、市税収入等の増により分母の経常一般財源が増となり、分子の伸び率よりも分母の伸び率が上回ったことで、結果的に減となったものである。</a:t>
          </a:r>
        </a:p>
        <a:p>
          <a:r>
            <a:rPr kumimoji="1" lang="ja-JP" altLang="en-US" sz="1300">
              <a:latin typeface="ＭＳ Ｐゴシック" panose="020B0600070205080204" pitchFamily="50" charset="-128"/>
              <a:ea typeface="ＭＳ Ｐゴシック" panose="020B0600070205080204" pitchFamily="50" charset="-128"/>
            </a:rPr>
            <a:t>　今後も、行政の責任分野や経費負担のあり方、事業効果等を精査し、引き続き適正な市民サービスの実施に努める。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108712</xdr:rowOff>
    </xdr:from>
    <xdr:to>
      <xdr:col>82</xdr:col>
      <xdr:colOff>107950</xdr:colOff>
      <xdr:row>34</xdr:row>
      <xdr:rowOff>127000</xdr:rowOff>
    </xdr:to>
    <xdr:cxnSp macro="">
      <xdr:nvCxnSpPr>
        <xdr:cNvPr id="308" name="直線コネクタ 307"/>
        <xdr:cNvCxnSpPr/>
      </xdr:nvCxnSpPr>
      <xdr:spPr>
        <a:xfrm flipV="1">
          <a:off x="15671800" y="59380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81280</xdr:rowOff>
    </xdr:from>
    <xdr:to>
      <xdr:col>78</xdr:col>
      <xdr:colOff>69850</xdr:colOff>
      <xdr:row>34</xdr:row>
      <xdr:rowOff>127000</xdr:rowOff>
    </xdr:to>
    <xdr:cxnSp macro="">
      <xdr:nvCxnSpPr>
        <xdr:cNvPr id="311" name="直線コネクタ 310"/>
        <xdr:cNvCxnSpPr/>
      </xdr:nvCxnSpPr>
      <xdr:spPr>
        <a:xfrm>
          <a:off x="14782800" y="5910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17272</xdr:rowOff>
    </xdr:from>
    <xdr:to>
      <xdr:col>73</xdr:col>
      <xdr:colOff>180975</xdr:colOff>
      <xdr:row>34</xdr:row>
      <xdr:rowOff>81280</xdr:rowOff>
    </xdr:to>
    <xdr:cxnSp macro="">
      <xdr:nvCxnSpPr>
        <xdr:cNvPr id="314" name="直線コネクタ 313"/>
        <xdr:cNvCxnSpPr/>
      </xdr:nvCxnSpPr>
      <xdr:spPr>
        <a:xfrm>
          <a:off x="13893800" y="58465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17272</xdr:rowOff>
    </xdr:from>
    <xdr:to>
      <xdr:col>69</xdr:col>
      <xdr:colOff>92075</xdr:colOff>
      <xdr:row>34</xdr:row>
      <xdr:rowOff>72136</xdr:rowOff>
    </xdr:to>
    <xdr:cxnSp macro="">
      <xdr:nvCxnSpPr>
        <xdr:cNvPr id="317" name="直線コネクタ 316"/>
        <xdr:cNvCxnSpPr/>
      </xdr:nvCxnSpPr>
      <xdr:spPr>
        <a:xfrm flipV="1">
          <a:off x="13004800" y="58465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57912</xdr:rowOff>
    </xdr:from>
    <xdr:to>
      <xdr:col>82</xdr:col>
      <xdr:colOff>158750</xdr:colOff>
      <xdr:row>34</xdr:row>
      <xdr:rowOff>159512</xdr:rowOff>
    </xdr:to>
    <xdr:sp macro="" textlink="">
      <xdr:nvSpPr>
        <xdr:cNvPr id="327" name="楕円 326"/>
        <xdr:cNvSpPr/>
      </xdr:nvSpPr>
      <xdr:spPr>
        <a:xfrm>
          <a:off x="164592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74439</xdr:rowOff>
    </xdr:from>
    <xdr:ext cx="762000" cy="259045"/>
    <xdr:sp macro="" textlink="">
      <xdr:nvSpPr>
        <xdr:cNvPr id="328" name="補助費等該当値テキスト"/>
        <xdr:cNvSpPr txBox="1"/>
      </xdr:nvSpPr>
      <xdr:spPr>
        <a:xfrm>
          <a:off x="16598900" y="573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76200</xdr:rowOff>
    </xdr:from>
    <xdr:to>
      <xdr:col>78</xdr:col>
      <xdr:colOff>120650</xdr:colOff>
      <xdr:row>35</xdr:row>
      <xdr:rowOff>6350</xdr:rowOff>
    </xdr:to>
    <xdr:sp macro="" textlink="">
      <xdr:nvSpPr>
        <xdr:cNvPr id="329" name="楕円 328"/>
        <xdr:cNvSpPr/>
      </xdr:nvSpPr>
      <xdr:spPr>
        <a:xfrm>
          <a:off x="15621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30" name="テキスト ボックス 329"/>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30480</xdr:rowOff>
    </xdr:from>
    <xdr:to>
      <xdr:col>74</xdr:col>
      <xdr:colOff>31750</xdr:colOff>
      <xdr:row>34</xdr:row>
      <xdr:rowOff>132080</xdr:rowOff>
    </xdr:to>
    <xdr:sp macro="" textlink="">
      <xdr:nvSpPr>
        <xdr:cNvPr id="331" name="楕円 330"/>
        <xdr:cNvSpPr/>
      </xdr:nvSpPr>
      <xdr:spPr>
        <a:xfrm>
          <a:off x="14732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142257</xdr:rowOff>
    </xdr:from>
    <xdr:ext cx="762000" cy="259045"/>
    <xdr:sp macro="" textlink="">
      <xdr:nvSpPr>
        <xdr:cNvPr id="332" name="テキスト ボックス 331"/>
        <xdr:cNvSpPr txBox="1"/>
      </xdr:nvSpPr>
      <xdr:spPr>
        <a:xfrm>
          <a:off x="14401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137922</xdr:rowOff>
    </xdr:from>
    <xdr:to>
      <xdr:col>69</xdr:col>
      <xdr:colOff>142875</xdr:colOff>
      <xdr:row>34</xdr:row>
      <xdr:rowOff>68072</xdr:rowOff>
    </xdr:to>
    <xdr:sp macro="" textlink="">
      <xdr:nvSpPr>
        <xdr:cNvPr id="333" name="楕円 332"/>
        <xdr:cNvSpPr/>
      </xdr:nvSpPr>
      <xdr:spPr>
        <a:xfrm>
          <a:off x="13843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78249</xdr:rowOff>
    </xdr:from>
    <xdr:ext cx="762000" cy="259045"/>
    <xdr:sp macro="" textlink="">
      <xdr:nvSpPr>
        <xdr:cNvPr id="334" name="テキスト ボックス 333"/>
        <xdr:cNvSpPr txBox="1"/>
      </xdr:nvSpPr>
      <xdr:spPr>
        <a:xfrm>
          <a:off x="13512800" y="556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21336</xdr:rowOff>
    </xdr:from>
    <xdr:to>
      <xdr:col>65</xdr:col>
      <xdr:colOff>53975</xdr:colOff>
      <xdr:row>34</xdr:row>
      <xdr:rowOff>122936</xdr:rowOff>
    </xdr:to>
    <xdr:sp macro="" textlink="">
      <xdr:nvSpPr>
        <xdr:cNvPr id="335" name="楕円 334"/>
        <xdr:cNvSpPr/>
      </xdr:nvSpPr>
      <xdr:spPr>
        <a:xfrm>
          <a:off x="12954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133113</xdr:rowOff>
    </xdr:from>
    <xdr:ext cx="762000" cy="259045"/>
    <xdr:sp macro="" textlink="">
      <xdr:nvSpPr>
        <xdr:cNvPr id="336" name="テキスト ボックス 335"/>
        <xdr:cNvSpPr txBox="1"/>
      </xdr:nvSpPr>
      <xdr:spPr>
        <a:xfrm>
          <a:off x="12623800" y="56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公債費に係る経常収支比率は、市債元金の償還が進み、前年度から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は、新美化センターや新市立高等学校等の大型投資事業が控えるほか、既存施設の老朽化対策等による市債残高の増、金利上昇による利子負担の増などにより、公債費の増加が見込まれるため、引き続き、交付税措置のある有利な起債を活用する等、適正な起債発行を行うことで、後年度の公債費負担の抑制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157480</xdr:rowOff>
    </xdr:from>
    <xdr:to>
      <xdr:col>24</xdr:col>
      <xdr:colOff>25400</xdr:colOff>
      <xdr:row>77</xdr:row>
      <xdr:rowOff>107950</xdr:rowOff>
    </xdr:to>
    <xdr:cxnSp macro="">
      <xdr:nvCxnSpPr>
        <xdr:cNvPr id="369" name="直線コネクタ 368"/>
        <xdr:cNvCxnSpPr/>
      </xdr:nvCxnSpPr>
      <xdr:spPr>
        <a:xfrm flipV="1">
          <a:off x="3987800" y="131876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153670</xdr:rowOff>
    </xdr:to>
    <xdr:cxnSp macro="">
      <xdr:nvCxnSpPr>
        <xdr:cNvPr id="372" name="直線コネクタ 371"/>
        <xdr:cNvCxnSpPr/>
      </xdr:nvCxnSpPr>
      <xdr:spPr>
        <a:xfrm flipV="1">
          <a:off x="3098800" y="133096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77470</xdr:rowOff>
    </xdr:from>
    <xdr:to>
      <xdr:col>15</xdr:col>
      <xdr:colOff>98425</xdr:colOff>
      <xdr:row>77</xdr:row>
      <xdr:rowOff>153670</xdr:rowOff>
    </xdr:to>
    <xdr:cxnSp macro="">
      <xdr:nvCxnSpPr>
        <xdr:cNvPr id="375" name="直線コネクタ 374"/>
        <xdr:cNvCxnSpPr/>
      </xdr:nvCxnSpPr>
      <xdr:spPr>
        <a:xfrm>
          <a:off x="2209800" y="13279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77470</xdr:rowOff>
    </xdr:from>
    <xdr:to>
      <xdr:col>11</xdr:col>
      <xdr:colOff>9525</xdr:colOff>
      <xdr:row>77</xdr:row>
      <xdr:rowOff>85089</xdr:rowOff>
    </xdr:to>
    <xdr:cxnSp macro="">
      <xdr:nvCxnSpPr>
        <xdr:cNvPr id="378" name="直線コネクタ 377"/>
        <xdr:cNvCxnSpPr/>
      </xdr:nvCxnSpPr>
      <xdr:spPr>
        <a:xfrm flipV="1">
          <a:off x="1320800" y="132791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106680</xdr:rowOff>
    </xdr:from>
    <xdr:to>
      <xdr:col>24</xdr:col>
      <xdr:colOff>76200</xdr:colOff>
      <xdr:row>77</xdr:row>
      <xdr:rowOff>36830</xdr:rowOff>
    </xdr:to>
    <xdr:sp macro="" textlink="">
      <xdr:nvSpPr>
        <xdr:cNvPr id="388" name="楕円 387"/>
        <xdr:cNvSpPr/>
      </xdr:nvSpPr>
      <xdr:spPr>
        <a:xfrm>
          <a:off x="4775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123207</xdr:rowOff>
    </xdr:from>
    <xdr:ext cx="762000" cy="259045"/>
    <xdr:sp macro="" textlink="">
      <xdr:nvSpPr>
        <xdr:cNvPr id="389" name="公債費該当値テキスト"/>
        <xdr:cNvSpPr txBox="1"/>
      </xdr:nvSpPr>
      <xdr:spPr>
        <a:xfrm>
          <a:off x="4914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90" name="楕円 389"/>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143527</xdr:rowOff>
    </xdr:from>
    <xdr:ext cx="736600" cy="259045"/>
    <xdr:sp macro="" textlink="">
      <xdr:nvSpPr>
        <xdr:cNvPr id="391" name="テキスト ボックス 390"/>
        <xdr:cNvSpPr txBox="1"/>
      </xdr:nvSpPr>
      <xdr:spPr>
        <a:xfrm>
          <a:off x="3606800" y="1334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92" name="楕円 391"/>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17797</xdr:rowOff>
    </xdr:from>
    <xdr:ext cx="762000" cy="259045"/>
    <xdr:sp macro="" textlink="">
      <xdr:nvSpPr>
        <xdr:cNvPr id="393" name="テキスト ボックス 392"/>
        <xdr:cNvSpPr txBox="1"/>
      </xdr:nvSpPr>
      <xdr:spPr>
        <a:xfrm>
          <a:off x="2717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26670</xdr:rowOff>
    </xdr:from>
    <xdr:to>
      <xdr:col>11</xdr:col>
      <xdr:colOff>60325</xdr:colOff>
      <xdr:row>77</xdr:row>
      <xdr:rowOff>128270</xdr:rowOff>
    </xdr:to>
    <xdr:sp macro="" textlink="">
      <xdr:nvSpPr>
        <xdr:cNvPr id="394" name="楕円 393"/>
        <xdr:cNvSpPr/>
      </xdr:nvSpPr>
      <xdr:spPr>
        <a:xfrm>
          <a:off x="2159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113047</xdr:rowOff>
    </xdr:from>
    <xdr:ext cx="762000" cy="259045"/>
    <xdr:sp macro="" textlink="">
      <xdr:nvSpPr>
        <xdr:cNvPr id="395" name="テキスト ボックス 394"/>
        <xdr:cNvSpPr txBox="1"/>
      </xdr:nvSpPr>
      <xdr:spPr>
        <a:xfrm>
          <a:off x="1828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96" name="楕円 395"/>
        <xdr:cNvSpPr/>
      </xdr:nvSpPr>
      <xdr:spPr>
        <a:xfrm>
          <a:off x="1270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146066</xdr:rowOff>
    </xdr:from>
    <xdr:ext cx="762000" cy="259045"/>
    <xdr:sp macro="" textlink="">
      <xdr:nvSpPr>
        <xdr:cNvPr id="397" name="テキスト ボックス 396"/>
        <xdr:cNvSpPr txBox="1"/>
      </xdr:nvSpPr>
      <xdr:spPr>
        <a:xfrm>
          <a:off x="939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公債費以外の経費に係る経常収支比率は、類似団体の平均より低い状況が続いているものの、前年度から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今後も、社会保障関係経費の増や物価高騰の影響等が見込まれることから、厳しい財政収支見通しのもと令和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年度末に策定した「姫路市行財政改革プラン」に基づき、行財政改革の取り組みを進める。</a:t>
          </a:r>
        </a:p>
      </xdr:txBody>
    </xdr:sp>
    <xdr:clientData/>
  </xdr:twoCellAnchor>
  <xdr:oneCellAnchor>
    <xdr:from>
      <xdr:col>62</xdr:col>
      <xdr:colOff>6350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115570</xdr:rowOff>
    </xdr:from>
    <xdr:to>
      <xdr:col>82</xdr:col>
      <xdr:colOff>107950</xdr:colOff>
      <xdr:row>76</xdr:row>
      <xdr:rowOff>20320</xdr:rowOff>
    </xdr:to>
    <xdr:cxnSp macro="">
      <xdr:nvCxnSpPr>
        <xdr:cNvPr id="430" name="直線コネクタ 429"/>
        <xdr:cNvCxnSpPr/>
      </xdr:nvCxnSpPr>
      <xdr:spPr>
        <a:xfrm>
          <a:off x="15671800" y="129743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81280</xdr:rowOff>
    </xdr:from>
    <xdr:to>
      <xdr:col>78</xdr:col>
      <xdr:colOff>69850</xdr:colOff>
      <xdr:row>75</xdr:row>
      <xdr:rowOff>115570</xdr:rowOff>
    </xdr:to>
    <xdr:cxnSp macro="">
      <xdr:nvCxnSpPr>
        <xdr:cNvPr id="433" name="直線コネクタ 432"/>
        <xdr:cNvCxnSpPr/>
      </xdr:nvCxnSpPr>
      <xdr:spPr>
        <a:xfrm>
          <a:off x="14782800" y="129400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146050</xdr:rowOff>
    </xdr:from>
    <xdr:to>
      <xdr:col>73</xdr:col>
      <xdr:colOff>180975</xdr:colOff>
      <xdr:row>75</xdr:row>
      <xdr:rowOff>81280</xdr:rowOff>
    </xdr:to>
    <xdr:cxnSp macro="">
      <xdr:nvCxnSpPr>
        <xdr:cNvPr id="436" name="直線コネクタ 435"/>
        <xdr:cNvCxnSpPr/>
      </xdr:nvCxnSpPr>
      <xdr:spPr>
        <a:xfrm>
          <a:off x="13893800" y="1283335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146050</xdr:rowOff>
    </xdr:from>
    <xdr:to>
      <xdr:col>69</xdr:col>
      <xdr:colOff>92075</xdr:colOff>
      <xdr:row>75</xdr:row>
      <xdr:rowOff>107950</xdr:rowOff>
    </xdr:to>
    <xdr:cxnSp macro="">
      <xdr:nvCxnSpPr>
        <xdr:cNvPr id="439" name="直線コネクタ 438"/>
        <xdr:cNvCxnSpPr/>
      </xdr:nvCxnSpPr>
      <xdr:spPr>
        <a:xfrm flipV="1">
          <a:off x="13004800" y="128333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140970</xdr:rowOff>
    </xdr:from>
    <xdr:to>
      <xdr:col>82</xdr:col>
      <xdr:colOff>158750</xdr:colOff>
      <xdr:row>76</xdr:row>
      <xdr:rowOff>71120</xdr:rowOff>
    </xdr:to>
    <xdr:sp macro="" textlink="">
      <xdr:nvSpPr>
        <xdr:cNvPr id="449" name="楕円 448"/>
        <xdr:cNvSpPr/>
      </xdr:nvSpPr>
      <xdr:spPr>
        <a:xfrm>
          <a:off x="16459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157497</xdr:rowOff>
    </xdr:from>
    <xdr:ext cx="762000" cy="259045"/>
    <xdr:sp macro="" textlink="">
      <xdr:nvSpPr>
        <xdr:cNvPr id="450" name="公債費以外該当値テキスト"/>
        <xdr:cNvSpPr txBox="1"/>
      </xdr:nvSpPr>
      <xdr:spPr>
        <a:xfrm>
          <a:off x="16598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64770</xdr:rowOff>
    </xdr:from>
    <xdr:to>
      <xdr:col>78</xdr:col>
      <xdr:colOff>120650</xdr:colOff>
      <xdr:row>75</xdr:row>
      <xdr:rowOff>166370</xdr:rowOff>
    </xdr:to>
    <xdr:sp macro="" textlink="">
      <xdr:nvSpPr>
        <xdr:cNvPr id="451" name="楕円 450"/>
        <xdr:cNvSpPr/>
      </xdr:nvSpPr>
      <xdr:spPr>
        <a:xfrm>
          <a:off x="15621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5097</xdr:rowOff>
    </xdr:from>
    <xdr:ext cx="736600" cy="259045"/>
    <xdr:sp macro="" textlink="">
      <xdr:nvSpPr>
        <xdr:cNvPr id="452" name="テキスト ボックス 451"/>
        <xdr:cNvSpPr txBox="1"/>
      </xdr:nvSpPr>
      <xdr:spPr>
        <a:xfrm>
          <a:off x="15290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30480</xdr:rowOff>
    </xdr:from>
    <xdr:to>
      <xdr:col>74</xdr:col>
      <xdr:colOff>31750</xdr:colOff>
      <xdr:row>75</xdr:row>
      <xdr:rowOff>132080</xdr:rowOff>
    </xdr:to>
    <xdr:sp macro="" textlink="">
      <xdr:nvSpPr>
        <xdr:cNvPr id="453" name="楕円 452"/>
        <xdr:cNvSpPr/>
      </xdr:nvSpPr>
      <xdr:spPr>
        <a:xfrm>
          <a:off x="14732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142257</xdr:rowOff>
    </xdr:from>
    <xdr:ext cx="762000" cy="259045"/>
    <xdr:sp macro="" textlink="">
      <xdr:nvSpPr>
        <xdr:cNvPr id="454" name="テキスト ボックス 453"/>
        <xdr:cNvSpPr txBox="1"/>
      </xdr:nvSpPr>
      <xdr:spPr>
        <a:xfrm>
          <a:off x="14401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95250</xdr:rowOff>
    </xdr:from>
    <xdr:to>
      <xdr:col>69</xdr:col>
      <xdr:colOff>142875</xdr:colOff>
      <xdr:row>75</xdr:row>
      <xdr:rowOff>25400</xdr:rowOff>
    </xdr:to>
    <xdr:sp macro="" textlink="">
      <xdr:nvSpPr>
        <xdr:cNvPr id="455" name="楕円 454"/>
        <xdr:cNvSpPr/>
      </xdr:nvSpPr>
      <xdr:spPr>
        <a:xfrm>
          <a:off x="13843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35577</xdr:rowOff>
    </xdr:from>
    <xdr:ext cx="762000" cy="259045"/>
    <xdr:sp macro="" textlink="">
      <xdr:nvSpPr>
        <xdr:cNvPr id="456" name="テキスト ボックス 455"/>
        <xdr:cNvSpPr txBox="1"/>
      </xdr:nvSpPr>
      <xdr:spPr>
        <a:xfrm>
          <a:off x="13512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57" name="楕円 456"/>
        <xdr:cNvSpPr/>
      </xdr:nvSpPr>
      <xdr:spPr>
        <a:xfrm>
          <a:off x="12954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58" name="テキスト ボックス 457"/>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94882</xdr:rowOff>
    </xdr:from>
    <xdr:to>
      <xdr:col>29</xdr:col>
      <xdr:colOff>127000</xdr:colOff>
      <xdr:row>16</xdr:row>
      <xdr:rowOff>93739</xdr:rowOff>
    </xdr:to>
    <xdr:cxnSp macro="">
      <xdr:nvCxnSpPr>
        <xdr:cNvPr id="50" name="直線コネクタ 49"/>
        <xdr:cNvCxnSpPr/>
      </xdr:nvCxnSpPr>
      <xdr:spPr bwMode="auto">
        <a:xfrm flipV="1">
          <a:off x="5003800" y="2714257"/>
          <a:ext cx="647700" cy="170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79658</xdr:rowOff>
    </xdr:from>
    <xdr:ext cx="762000" cy="259045"/>
    <xdr:sp macro="" textlink="">
      <xdr:nvSpPr>
        <xdr:cNvPr id="51" name="人口1人当たり決算額の推移平均値テキスト130"/>
        <xdr:cNvSpPr txBox="1"/>
      </xdr:nvSpPr>
      <xdr:spPr>
        <a:xfrm>
          <a:off x="5740400" y="26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93739</xdr:rowOff>
    </xdr:from>
    <xdr:to>
      <xdr:col>26</xdr:col>
      <xdr:colOff>50800</xdr:colOff>
      <xdr:row>16</xdr:row>
      <xdr:rowOff>159880</xdr:rowOff>
    </xdr:to>
    <xdr:cxnSp macro="">
      <xdr:nvCxnSpPr>
        <xdr:cNvPr id="53" name="直線コネクタ 52"/>
        <xdr:cNvCxnSpPr/>
      </xdr:nvCxnSpPr>
      <xdr:spPr bwMode="auto">
        <a:xfrm flipV="1">
          <a:off x="4305300" y="2884564"/>
          <a:ext cx="698500" cy="66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159880</xdr:rowOff>
    </xdr:from>
    <xdr:to>
      <xdr:col>22</xdr:col>
      <xdr:colOff>114300</xdr:colOff>
      <xdr:row>16</xdr:row>
      <xdr:rowOff>170396</xdr:rowOff>
    </xdr:to>
    <xdr:cxnSp macro="">
      <xdr:nvCxnSpPr>
        <xdr:cNvPr id="56" name="直線コネクタ 55"/>
        <xdr:cNvCxnSpPr/>
      </xdr:nvCxnSpPr>
      <xdr:spPr bwMode="auto">
        <a:xfrm flipV="1">
          <a:off x="3606800" y="2950705"/>
          <a:ext cx="698500" cy="10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170396</xdr:rowOff>
    </xdr:from>
    <xdr:to>
      <xdr:col>18</xdr:col>
      <xdr:colOff>177800</xdr:colOff>
      <xdr:row>17</xdr:row>
      <xdr:rowOff>26226</xdr:rowOff>
    </xdr:to>
    <xdr:cxnSp macro="">
      <xdr:nvCxnSpPr>
        <xdr:cNvPr id="59" name="直線コネクタ 58"/>
        <xdr:cNvCxnSpPr/>
      </xdr:nvCxnSpPr>
      <xdr:spPr bwMode="auto">
        <a:xfrm flipV="1">
          <a:off x="2908300" y="2961221"/>
          <a:ext cx="698500" cy="27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44082</xdr:rowOff>
    </xdr:from>
    <xdr:to>
      <xdr:col>29</xdr:col>
      <xdr:colOff>177800</xdr:colOff>
      <xdr:row>15</xdr:row>
      <xdr:rowOff>145682</xdr:rowOff>
    </xdr:to>
    <xdr:sp macro="" textlink="">
      <xdr:nvSpPr>
        <xdr:cNvPr id="69" name="楕円 68"/>
        <xdr:cNvSpPr/>
      </xdr:nvSpPr>
      <xdr:spPr bwMode="auto">
        <a:xfrm>
          <a:off x="5600700" y="2663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60609</xdr:rowOff>
    </xdr:from>
    <xdr:ext cx="762000" cy="259045"/>
    <xdr:sp macro="" textlink="">
      <xdr:nvSpPr>
        <xdr:cNvPr id="70" name="人口1人当たり決算額の推移該当値テキスト130"/>
        <xdr:cNvSpPr txBox="1"/>
      </xdr:nvSpPr>
      <xdr:spPr>
        <a:xfrm>
          <a:off x="5740400" y="250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42939</xdr:rowOff>
    </xdr:from>
    <xdr:to>
      <xdr:col>26</xdr:col>
      <xdr:colOff>101600</xdr:colOff>
      <xdr:row>16</xdr:row>
      <xdr:rowOff>144539</xdr:rowOff>
    </xdr:to>
    <xdr:sp macro="" textlink="">
      <xdr:nvSpPr>
        <xdr:cNvPr id="71" name="楕円 70"/>
        <xdr:cNvSpPr/>
      </xdr:nvSpPr>
      <xdr:spPr bwMode="auto">
        <a:xfrm>
          <a:off x="4953000" y="2833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154716</xdr:rowOff>
    </xdr:from>
    <xdr:ext cx="736600" cy="259045"/>
    <xdr:sp macro="" textlink="">
      <xdr:nvSpPr>
        <xdr:cNvPr id="72" name="テキスト ボックス 71"/>
        <xdr:cNvSpPr txBox="1"/>
      </xdr:nvSpPr>
      <xdr:spPr>
        <a:xfrm>
          <a:off x="4622800" y="2602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109080</xdr:rowOff>
    </xdr:from>
    <xdr:to>
      <xdr:col>22</xdr:col>
      <xdr:colOff>165100</xdr:colOff>
      <xdr:row>17</xdr:row>
      <xdr:rowOff>39230</xdr:rowOff>
    </xdr:to>
    <xdr:sp macro="" textlink="">
      <xdr:nvSpPr>
        <xdr:cNvPr id="73" name="楕円 72"/>
        <xdr:cNvSpPr/>
      </xdr:nvSpPr>
      <xdr:spPr bwMode="auto">
        <a:xfrm>
          <a:off x="4254500" y="2899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49407</xdr:rowOff>
    </xdr:from>
    <xdr:ext cx="762000" cy="259045"/>
    <xdr:sp macro="" textlink="">
      <xdr:nvSpPr>
        <xdr:cNvPr id="74" name="テキスト ボックス 73"/>
        <xdr:cNvSpPr txBox="1"/>
      </xdr:nvSpPr>
      <xdr:spPr>
        <a:xfrm>
          <a:off x="3924300" y="2668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119596</xdr:rowOff>
    </xdr:from>
    <xdr:to>
      <xdr:col>19</xdr:col>
      <xdr:colOff>38100</xdr:colOff>
      <xdr:row>17</xdr:row>
      <xdr:rowOff>49746</xdr:rowOff>
    </xdr:to>
    <xdr:sp macro="" textlink="">
      <xdr:nvSpPr>
        <xdr:cNvPr id="75" name="楕円 74"/>
        <xdr:cNvSpPr/>
      </xdr:nvSpPr>
      <xdr:spPr bwMode="auto">
        <a:xfrm>
          <a:off x="3556000" y="2910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59923</xdr:rowOff>
    </xdr:from>
    <xdr:ext cx="762000" cy="259045"/>
    <xdr:sp macro="" textlink="">
      <xdr:nvSpPr>
        <xdr:cNvPr id="76" name="テキスト ボックス 75"/>
        <xdr:cNvSpPr txBox="1"/>
      </xdr:nvSpPr>
      <xdr:spPr>
        <a:xfrm>
          <a:off x="3225800" y="2679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146876</xdr:rowOff>
    </xdr:from>
    <xdr:to>
      <xdr:col>15</xdr:col>
      <xdr:colOff>101600</xdr:colOff>
      <xdr:row>17</xdr:row>
      <xdr:rowOff>77026</xdr:rowOff>
    </xdr:to>
    <xdr:sp macro="" textlink="">
      <xdr:nvSpPr>
        <xdr:cNvPr id="77" name="楕円 76"/>
        <xdr:cNvSpPr/>
      </xdr:nvSpPr>
      <xdr:spPr bwMode="auto">
        <a:xfrm>
          <a:off x="2857500" y="2937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87203</xdr:rowOff>
    </xdr:from>
    <xdr:ext cx="762000" cy="259045"/>
    <xdr:sp macro="" textlink="">
      <xdr:nvSpPr>
        <xdr:cNvPr id="78" name="テキスト ボックス 77"/>
        <xdr:cNvSpPr txBox="1"/>
      </xdr:nvSpPr>
      <xdr:spPr>
        <a:xfrm>
          <a:off x="2527300" y="27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256540</xdr:rowOff>
    </xdr:from>
    <xdr:to>
      <xdr:col>29</xdr:col>
      <xdr:colOff>127000</xdr:colOff>
      <xdr:row>35</xdr:row>
      <xdr:rowOff>290220</xdr:rowOff>
    </xdr:to>
    <xdr:cxnSp macro="">
      <xdr:nvCxnSpPr>
        <xdr:cNvPr id="111" name="直線コネクタ 110"/>
        <xdr:cNvCxnSpPr/>
      </xdr:nvCxnSpPr>
      <xdr:spPr bwMode="auto">
        <a:xfrm flipV="1">
          <a:off x="5003800" y="6866890"/>
          <a:ext cx="647700" cy="336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264922</xdr:rowOff>
    </xdr:from>
    <xdr:to>
      <xdr:col>26</xdr:col>
      <xdr:colOff>50800</xdr:colOff>
      <xdr:row>35</xdr:row>
      <xdr:rowOff>290220</xdr:rowOff>
    </xdr:to>
    <xdr:cxnSp macro="">
      <xdr:nvCxnSpPr>
        <xdr:cNvPr id="114" name="直線コネクタ 113"/>
        <xdr:cNvCxnSpPr/>
      </xdr:nvCxnSpPr>
      <xdr:spPr bwMode="auto">
        <a:xfrm>
          <a:off x="4305300" y="6875272"/>
          <a:ext cx="698500" cy="25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264922</xdr:rowOff>
    </xdr:from>
    <xdr:to>
      <xdr:col>22</xdr:col>
      <xdr:colOff>114300</xdr:colOff>
      <xdr:row>35</xdr:row>
      <xdr:rowOff>305574</xdr:rowOff>
    </xdr:to>
    <xdr:cxnSp macro="">
      <xdr:nvCxnSpPr>
        <xdr:cNvPr id="117" name="直線コネクタ 116"/>
        <xdr:cNvCxnSpPr/>
      </xdr:nvCxnSpPr>
      <xdr:spPr bwMode="auto">
        <a:xfrm flipV="1">
          <a:off x="3606800" y="6875272"/>
          <a:ext cx="698500" cy="406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305574</xdr:rowOff>
    </xdr:from>
    <xdr:to>
      <xdr:col>18</xdr:col>
      <xdr:colOff>177800</xdr:colOff>
      <xdr:row>36</xdr:row>
      <xdr:rowOff>32321</xdr:rowOff>
    </xdr:to>
    <xdr:cxnSp macro="">
      <xdr:nvCxnSpPr>
        <xdr:cNvPr id="120" name="直線コネクタ 119"/>
        <xdr:cNvCxnSpPr/>
      </xdr:nvCxnSpPr>
      <xdr:spPr bwMode="auto">
        <a:xfrm flipV="1">
          <a:off x="2908300" y="6915924"/>
          <a:ext cx="698500" cy="69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205740</xdr:rowOff>
    </xdr:from>
    <xdr:to>
      <xdr:col>29</xdr:col>
      <xdr:colOff>177800</xdr:colOff>
      <xdr:row>35</xdr:row>
      <xdr:rowOff>307340</xdr:rowOff>
    </xdr:to>
    <xdr:sp macro="" textlink="">
      <xdr:nvSpPr>
        <xdr:cNvPr id="130" name="楕円 129"/>
        <xdr:cNvSpPr/>
      </xdr:nvSpPr>
      <xdr:spPr bwMode="auto">
        <a:xfrm>
          <a:off x="5600700" y="6816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177817</xdr:rowOff>
    </xdr:from>
    <xdr:ext cx="762000" cy="259045"/>
    <xdr:sp macro="" textlink="">
      <xdr:nvSpPr>
        <xdr:cNvPr id="131" name="人口1人当たり決算額の推移該当値テキスト445"/>
        <xdr:cNvSpPr txBox="1"/>
      </xdr:nvSpPr>
      <xdr:spPr>
        <a:xfrm>
          <a:off x="5740400" y="678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239420</xdr:rowOff>
    </xdr:from>
    <xdr:to>
      <xdr:col>26</xdr:col>
      <xdr:colOff>101600</xdr:colOff>
      <xdr:row>35</xdr:row>
      <xdr:rowOff>341020</xdr:rowOff>
    </xdr:to>
    <xdr:sp macro="" textlink="">
      <xdr:nvSpPr>
        <xdr:cNvPr id="132" name="楕円 131"/>
        <xdr:cNvSpPr/>
      </xdr:nvSpPr>
      <xdr:spPr bwMode="auto">
        <a:xfrm>
          <a:off x="4953000" y="6849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325797</xdr:rowOff>
    </xdr:from>
    <xdr:ext cx="736600" cy="259045"/>
    <xdr:sp macro="" textlink="">
      <xdr:nvSpPr>
        <xdr:cNvPr id="133" name="テキスト ボックス 132"/>
        <xdr:cNvSpPr txBox="1"/>
      </xdr:nvSpPr>
      <xdr:spPr>
        <a:xfrm>
          <a:off x="4622800" y="6936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214122</xdr:rowOff>
    </xdr:from>
    <xdr:to>
      <xdr:col>22</xdr:col>
      <xdr:colOff>165100</xdr:colOff>
      <xdr:row>35</xdr:row>
      <xdr:rowOff>315722</xdr:rowOff>
    </xdr:to>
    <xdr:sp macro="" textlink="">
      <xdr:nvSpPr>
        <xdr:cNvPr id="134" name="楕円 133"/>
        <xdr:cNvSpPr/>
      </xdr:nvSpPr>
      <xdr:spPr bwMode="auto">
        <a:xfrm>
          <a:off x="4254500" y="6824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300499</xdr:rowOff>
    </xdr:from>
    <xdr:ext cx="762000" cy="259045"/>
    <xdr:sp macro="" textlink="">
      <xdr:nvSpPr>
        <xdr:cNvPr id="135" name="テキスト ボックス 134"/>
        <xdr:cNvSpPr txBox="1"/>
      </xdr:nvSpPr>
      <xdr:spPr>
        <a:xfrm>
          <a:off x="3924300" y="691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254774</xdr:rowOff>
    </xdr:from>
    <xdr:to>
      <xdr:col>19</xdr:col>
      <xdr:colOff>38100</xdr:colOff>
      <xdr:row>36</xdr:row>
      <xdr:rowOff>13474</xdr:rowOff>
    </xdr:to>
    <xdr:sp macro="" textlink="">
      <xdr:nvSpPr>
        <xdr:cNvPr id="136" name="楕円 135"/>
        <xdr:cNvSpPr/>
      </xdr:nvSpPr>
      <xdr:spPr bwMode="auto">
        <a:xfrm>
          <a:off x="3556000" y="6865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341151</xdr:rowOff>
    </xdr:from>
    <xdr:ext cx="762000" cy="259045"/>
    <xdr:sp macro="" textlink="">
      <xdr:nvSpPr>
        <xdr:cNvPr id="137" name="テキスト ボックス 136"/>
        <xdr:cNvSpPr txBox="1"/>
      </xdr:nvSpPr>
      <xdr:spPr>
        <a:xfrm>
          <a:off x="3225800" y="695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324421</xdr:rowOff>
    </xdr:from>
    <xdr:to>
      <xdr:col>15</xdr:col>
      <xdr:colOff>101600</xdr:colOff>
      <xdr:row>36</xdr:row>
      <xdr:rowOff>83121</xdr:rowOff>
    </xdr:to>
    <xdr:sp macro="" textlink="">
      <xdr:nvSpPr>
        <xdr:cNvPr id="138" name="楕円 137"/>
        <xdr:cNvSpPr/>
      </xdr:nvSpPr>
      <xdr:spPr bwMode="auto">
        <a:xfrm>
          <a:off x="2857500" y="69347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67898</xdr:rowOff>
    </xdr:from>
    <xdr:ext cx="762000" cy="259045"/>
    <xdr:sp macro="" textlink="">
      <xdr:nvSpPr>
        <xdr:cNvPr id="139" name="テキスト ボックス 138"/>
        <xdr:cNvSpPr txBox="1"/>
      </xdr:nvSpPr>
      <xdr:spPr>
        <a:xfrm>
          <a:off x="2527300" y="7021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32454</xdr:rowOff>
    </xdr:from>
    <xdr:to>
      <xdr:col>24</xdr:col>
      <xdr:colOff>63500</xdr:colOff>
      <xdr:row>36</xdr:row>
      <xdr:rowOff>77325</xdr:rowOff>
    </xdr:to>
    <xdr:cxnSp macro="">
      <xdr:nvCxnSpPr>
        <xdr:cNvPr id="63" name="直線コネクタ 62"/>
        <xdr:cNvCxnSpPr/>
      </xdr:nvCxnSpPr>
      <xdr:spPr>
        <a:xfrm flipV="1">
          <a:off x="3797300" y="6033204"/>
          <a:ext cx="838200" cy="2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52048</xdr:rowOff>
    </xdr:from>
    <xdr:to>
      <xdr:col>19</xdr:col>
      <xdr:colOff>177800</xdr:colOff>
      <xdr:row>36</xdr:row>
      <xdr:rowOff>77325</xdr:rowOff>
    </xdr:to>
    <xdr:cxnSp macro="">
      <xdr:nvCxnSpPr>
        <xdr:cNvPr id="66" name="直線コネクタ 65"/>
        <xdr:cNvCxnSpPr/>
      </xdr:nvCxnSpPr>
      <xdr:spPr>
        <a:xfrm>
          <a:off x="2908300" y="6224248"/>
          <a:ext cx="889000" cy="2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41337</xdr:rowOff>
    </xdr:from>
    <xdr:to>
      <xdr:col>15</xdr:col>
      <xdr:colOff>50800</xdr:colOff>
      <xdr:row>36</xdr:row>
      <xdr:rowOff>52048</xdr:rowOff>
    </xdr:to>
    <xdr:cxnSp macro="">
      <xdr:nvCxnSpPr>
        <xdr:cNvPr id="69" name="直線コネクタ 68"/>
        <xdr:cNvCxnSpPr/>
      </xdr:nvCxnSpPr>
      <xdr:spPr>
        <a:xfrm>
          <a:off x="2019300" y="6213537"/>
          <a:ext cx="889000" cy="1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41337</xdr:rowOff>
    </xdr:from>
    <xdr:to>
      <xdr:col>10</xdr:col>
      <xdr:colOff>114300</xdr:colOff>
      <xdr:row>36</xdr:row>
      <xdr:rowOff>98160</xdr:rowOff>
    </xdr:to>
    <xdr:cxnSp macro="">
      <xdr:nvCxnSpPr>
        <xdr:cNvPr id="72" name="直線コネクタ 71"/>
        <xdr:cNvCxnSpPr/>
      </xdr:nvCxnSpPr>
      <xdr:spPr>
        <a:xfrm flipV="1">
          <a:off x="1130300" y="6213537"/>
          <a:ext cx="889000" cy="5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153104</xdr:rowOff>
    </xdr:from>
    <xdr:to>
      <xdr:col>24</xdr:col>
      <xdr:colOff>114300</xdr:colOff>
      <xdr:row>35</xdr:row>
      <xdr:rowOff>83254</xdr:rowOff>
    </xdr:to>
    <xdr:sp macro="" textlink="">
      <xdr:nvSpPr>
        <xdr:cNvPr id="82" name="楕円 81"/>
        <xdr:cNvSpPr/>
      </xdr:nvSpPr>
      <xdr:spPr>
        <a:xfrm>
          <a:off x="4584700" y="598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4531</xdr:rowOff>
    </xdr:from>
    <xdr:ext cx="534377" cy="259045"/>
    <xdr:sp macro="" textlink="">
      <xdr:nvSpPr>
        <xdr:cNvPr id="83" name="人件費該当値テキスト"/>
        <xdr:cNvSpPr txBox="1"/>
      </xdr:nvSpPr>
      <xdr:spPr>
        <a:xfrm>
          <a:off x="4686300" y="583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26525</xdr:rowOff>
    </xdr:from>
    <xdr:to>
      <xdr:col>20</xdr:col>
      <xdr:colOff>38100</xdr:colOff>
      <xdr:row>36</xdr:row>
      <xdr:rowOff>128125</xdr:rowOff>
    </xdr:to>
    <xdr:sp macro="" textlink="">
      <xdr:nvSpPr>
        <xdr:cNvPr id="84" name="楕円 83"/>
        <xdr:cNvSpPr/>
      </xdr:nvSpPr>
      <xdr:spPr>
        <a:xfrm>
          <a:off x="3746500" y="619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144652</xdr:rowOff>
    </xdr:from>
    <xdr:ext cx="534377" cy="259045"/>
    <xdr:sp macro="" textlink="">
      <xdr:nvSpPr>
        <xdr:cNvPr id="85" name="テキスト ボックス 84"/>
        <xdr:cNvSpPr txBox="1"/>
      </xdr:nvSpPr>
      <xdr:spPr>
        <a:xfrm>
          <a:off x="3530111" y="597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1248</xdr:rowOff>
    </xdr:from>
    <xdr:to>
      <xdr:col>15</xdr:col>
      <xdr:colOff>101600</xdr:colOff>
      <xdr:row>36</xdr:row>
      <xdr:rowOff>102848</xdr:rowOff>
    </xdr:to>
    <xdr:sp macro="" textlink="">
      <xdr:nvSpPr>
        <xdr:cNvPr id="86" name="楕円 85"/>
        <xdr:cNvSpPr/>
      </xdr:nvSpPr>
      <xdr:spPr>
        <a:xfrm>
          <a:off x="2857500" y="617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119375</xdr:rowOff>
    </xdr:from>
    <xdr:ext cx="534377" cy="259045"/>
    <xdr:sp macro="" textlink="">
      <xdr:nvSpPr>
        <xdr:cNvPr id="87" name="テキスト ボックス 86"/>
        <xdr:cNvSpPr txBox="1"/>
      </xdr:nvSpPr>
      <xdr:spPr>
        <a:xfrm>
          <a:off x="2641111" y="594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161987</xdr:rowOff>
    </xdr:from>
    <xdr:to>
      <xdr:col>10</xdr:col>
      <xdr:colOff>165100</xdr:colOff>
      <xdr:row>36</xdr:row>
      <xdr:rowOff>92137</xdr:rowOff>
    </xdr:to>
    <xdr:sp macro="" textlink="">
      <xdr:nvSpPr>
        <xdr:cNvPr id="88" name="楕円 87"/>
        <xdr:cNvSpPr/>
      </xdr:nvSpPr>
      <xdr:spPr>
        <a:xfrm>
          <a:off x="1968500" y="616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108664</xdr:rowOff>
    </xdr:from>
    <xdr:ext cx="534377" cy="259045"/>
    <xdr:sp macro="" textlink="">
      <xdr:nvSpPr>
        <xdr:cNvPr id="89" name="テキスト ボックス 88"/>
        <xdr:cNvSpPr txBox="1"/>
      </xdr:nvSpPr>
      <xdr:spPr>
        <a:xfrm>
          <a:off x="1752111" y="593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47360</xdr:rowOff>
    </xdr:from>
    <xdr:to>
      <xdr:col>6</xdr:col>
      <xdr:colOff>38100</xdr:colOff>
      <xdr:row>36</xdr:row>
      <xdr:rowOff>148960</xdr:rowOff>
    </xdr:to>
    <xdr:sp macro="" textlink="">
      <xdr:nvSpPr>
        <xdr:cNvPr id="90" name="楕円 89"/>
        <xdr:cNvSpPr/>
      </xdr:nvSpPr>
      <xdr:spPr>
        <a:xfrm>
          <a:off x="1079500" y="621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165487</xdr:rowOff>
    </xdr:from>
    <xdr:ext cx="534377" cy="259045"/>
    <xdr:sp macro="" textlink="">
      <xdr:nvSpPr>
        <xdr:cNvPr id="91" name="テキスト ボックス 90"/>
        <xdr:cNvSpPr txBox="1"/>
      </xdr:nvSpPr>
      <xdr:spPr>
        <a:xfrm>
          <a:off x="863111" y="59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136499</xdr:rowOff>
    </xdr:from>
    <xdr:to>
      <xdr:col>24</xdr:col>
      <xdr:colOff>63500</xdr:colOff>
      <xdr:row>56</xdr:row>
      <xdr:rowOff>39916</xdr:rowOff>
    </xdr:to>
    <xdr:cxnSp macro="">
      <xdr:nvCxnSpPr>
        <xdr:cNvPr id="125" name="直線コネクタ 124"/>
        <xdr:cNvCxnSpPr/>
      </xdr:nvCxnSpPr>
      <xdr:spPr>
        <a:xfrm flipV="1">
          <a:off x="3797300" y="9566249"/>
          <a:ext cx="838200" cy="7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92923</xdr:rowOff>
    </xdr:from>
    <xdr:to>
      <xdr:col>19</xdr:col>
      <xdr:colOff>177800</xdr:colOff>
      <xdr:row>56</xdr:row>
      <xdr:rowOff>39916</xdr:rowOff>
    </xdr:to>
    <xdr:cxnSp macro="">
      <xdr:nvCxnSpPr>
        <xdr:cNvPr id="128" name="直線コネクタ 127"/>
        <xdr:cNvCxnSpPr/>
      </xdr:nvCxnSpPr>
      <xdr:spPr>
        <a:xfrm>
          <a:off x="2908300" y="9522673"/>
          <a:ext cx="889000" cy="11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92923</xdr:rowOff>
    </xdr:from>
    <xdr:to>
      <xdr:col>15</xdr:col>
      <xdr:colOff>50800</xdr:colOff>
      <xdr:row>56</xdr:row>
      <xdr:rowOff>156416</xdr:rowOff>
    </xdr:to>
    <xdr:cxnSp macro="">
      <xdr:nvCxnSpPr>
        <xdr:cNvPr id="131" name="直線コネクタ 130"/>
        <xdr:cNvCxnSpPr/>
      </xdr:nvCxnSpPr>
      <xdr:spPr>
        <a:xfrm flipV="1">
          <a:off x="2019300" y="9522673"/>
          <a:ext cx="889000" cy="23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156416</xdr:rowOff>
    </xdr:from>
    <xdr:to>
      <xdr:col>10</xdr:col>
      <xdr:colOff>114300</xdr:colOff>
      <xdr:row>58</xdr:row>
      <xdr:rowOff>106496</xdr:rowOff>
    </xdr:to>
    <xdr:cxnSp macro="">
      <xdr:nvCxnSpPr>
        <xdr:cNvPr id="134" name="直線コネクタ 133"/>
        <xdr:cNvCxnSpPr/>
      </xdr:nvCxnSpPr>
      <xdr:spPr>
        <a:xfrm flipV="1">
          <a:off x="1130300" y="9757616"/>
          <a:ext cx="889000" cy="29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85699</xdr:rowOff>
    </xdr:from>
    <xdr:to>
      <xdr:col>24</xdr:col>
      <xdr:colOff>114300</xdr:colOff>
      <xdr:row>56</xdr:row>
      <xdr:rowOff>15849</xdr:rowOff>
    </xdr:to>
    <xdr:sp macro="" textlink="">
      <xdr:nvSpPr>
        <xdr:cNvPr id="144" name="楕円 143"/>
        <xdr:cNvSpPr/>
      </xdr:nvSpPr>
      <xdr:spPr>
        <a:xfrm>
          <a:off x="4584700" y="951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108576</xdr:rowOff>
    </xdr:from>
    <xdr:ext cx="534377" cy="259045"/>
    <xdr:sp macro="" textlink="">
      <xdr:nvSpPr>
        <xdr:cNvPr id="145" name="物件費該当値テキスト"/>
        <xdr:cNvSpPr txBox="1"/>
      </xdr:nvSpPr>
      <xdr:spPr>
        <a:xfrm>
          <a:off x="4686300" y="936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160566</xdr:rowOff>
    </xdr:from>
    <xdr:to>
      <xdr:col>20</xdr:col>
      <xdr:colOff>38100</xdr:colOff>
      <xdr:row>56</xdr:row>
      <xdr:rowOff>90716</xdr:rowOff>
    </xdr:to>
    <xdr:sp macro="" textlink="">
      <xdr:nvSpPr>
        <xdr:cNvPr id="146" name="楕円 145"/>
        <xdr:cNvSpPr/>
      </xdr:nvSpPr>
      <xdr:spPr>
        <a:xfrm>
          <a:off x="3746500" y="959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107243</xdr:rowOff>
    </xdr:from>
    <xdr:ext cx="534377" cy="259045"/>
    <xdr:sp macro="" textlink="">
      <xdr:nvSpPr>
        <xdr:cNvPr id="147" name="テキスト ボックス 146"/>
        <xdr:cNvSpPr txBox="1"/>
      </xdr:nvSpPr>
      <xdr:spPr>
        <a:xfrm>
          <a:off x="3530111" y="936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42123</xdr:rowOff>
    </xdr:from>
    <xdr:to>
      <xdr:col>15</xdr:col>
      <xdr:colOff>101600</xdr:colOff>
      <xdr:row>55</xdr:row>
      <xdr:rowOff>143723</xdr:rowOff>
    </xdr:to>
    <xdr:sp macro="" textlink="">
      <xdr:nvSpPr>
        <xdr:cNvPr id="148" name="楕円 147"/>
        <xdr:cNvSpPr/>
      </xdr:nvSpPr>
      <xdr:spPr>
        <a:xfrm>
          <a:off x="2857500" y="947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134850</xdr:rowOff>
    </xdr:from>
    <xdr:ext cx="534377" cy="259045"/>
    <xdr:sp macro="" textlink="">
      <xdr:nvSpPr>
        <xdr:cNvPr id="149" name="テキスト ボックス 148"/>
        <xdr:cNvSpPr txBox="1"/>
      </xdr:nvSpPr>
      <xdr:spPr>
        <a:xfrm>
          <a:off x="2641111" y="95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105616</xdr:rowOff>
    </xdr:from>
    <xdr:to>
      <xdr:col>10</xdr:col>
      <xdr:colOff>165100</xdr:colOff>
      <xdr:row>57</xdr:row>
      <xdr:rowOff>35766</xdr:rowOff>
    </xdr:to>
    <xdr:sp macro="" textlink="">
      <xdr:nvSpPr>
        <xdr:cNvPr id="150" name="楕円 149"/>
        <xdr:cNvSpPr/>
      </xdr:nvSpPr>
      <xdr:spPr>
        <a:xfrm>
          <a:off x="1968500" y="970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26893</xdr:rowOff>
    </xdr:from>
    <xdr:ext cx="534377" cy="259045"/>
    <xdr:sp macro="" textlink="">
      <xdr:nvSpPr>
        <xdr:cNvPr id="151" name="テキスト ボックス 150"/>
        <xdr:cNvSpPr txBox="1"/>
      </xdr:nvSpPr>
      <xdr:spPr>
        <a:xfrm>
          <a:off x="1752111" y="979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55696</xdr:rowOff>
    </xdr:from>
    <xdr:to>
      <xdr:col>6</xdr:col>
      <xdr:colOff>38100</xdr:colOff>
      <xdr:row>58</xdr:row>
      <xdr:rowOff>157296</xdr:rowOff>
    </xdr:to>
    <xdr:sp macro="" textlink="">
      <xdr:nvSpPr>
        <xdr:cNvPr id="152" name="楕円 151"/>
        <xdr:cNvSpPr/>
      </xdr:nvSpPr>
      <xdr:spPr>
        <a:xfrm>
          <a:off x="1079500" y="999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148423</xdr:rowOff>
    </xdr:from>
    <xdr:ext cx="534377" cy="259045"/>
    <xdr:sp macro="" textlink="">
      <xdr:nvSpPr>
        <xdr:cNvPr id="153" name="テキスト ボックス 152"/>
        <xdr:cNvSpPr txBox="1"/>
      </xdr:nvSpPr>
      <xdr:spPr>
        <a:xfrm>
          <a:off x="863111" y="100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11364</xdr:rowOff>
    </xdr:from>
    <xdr:to>
      <xdr:col>24</xdr:col>
      <xdr:colOff>63500</xdr:colOff>
      <xdr:row>78</xdr:row>
      <xdr:rowOff>13421</xdr:rowOff>
    </xdr:to>
    <xdr:cxnSp macro="">
      <xdr:nvCxnSpPr>
        <xdr:cNvPr id="180" name="直線コネクタ 179"/>
        <xdr:cNvCxnSpPr/>
      </xdr:nvCxnSpPr>
      <xdr:spPr>
        <a:xfrm flipV="1">
          <a:off x="3797300" y="13384464"/>
          <a:ext cx="8382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12964</xdr:rowOff>
    </xdr:from>
    <xdr:to>
      <xdr:col>19</xdr:col>
      <xdr:colOff>177800</xdr:colOff>
      <xdr:row>78</xdr:row>
      <xdr:rowOff>13421</xdr:rowOff>
    </xdr:to>
    <xdr:cxnSp macro="">
      <xdr:nvCxnSpPr>
        <xdr:cNvPr id="183" name="直線コネクタ 182"/>
        <xdr:cNvCxnSpPr/>
      </xdr:nvCxnSpPr>
      <xdr:spPr>
        <a:xfrm>
          <a:off x="2908300" y="1338606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12964</xdr:rowOff>
    </xdr:from>
    <xdr:to>
      <xdr:col>15</xdr:col>
      <xdr:colOff>50800</xdr:colOff>
      <xdr:row>78</xdr:row>
      <xdr:rowOff>27870</xdr:rowOff>
    </xdr:to>
    <xdr:cxnSp macro="">
      <xdr:nvCxnSpPr>
        <xdr:cNvPr id="186" name="直線コネクタ 185"/>
        <xdr:cNvCxnSpPr/>
      </xdr:nvCxnSpPr>
      <xdr:spPr>
        <a:xfrm flipV="1">
          <a:off x="2019300" y="13386064"/>
          <a:ext cx="889000" cy="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16988</xdr:rowOff>
    </xdr:from>
    <xdr:to>
      <xdr:col>10</xdr:col>
      <xdr:colOff>114300</xdr:colOff>
      <xdr:row>78</xdr:row>
      <xdr:rowOff>27870</xdr:rowOff>
    </xdr:to>
    <xdr:cxnSp macro="">
      <xdr:nvCxnSpPr>
        <xdr:cNvPr id="189" name="直線コネクタ 188"/>
        <xdr:cNvCxnSpPr/>
      </xdr:nvCxnSpPr>
      <xdr:spPr>
        <a:xfrm>
          <a:off x="1130300" y="13390088"/>
          <a:ext cx="889000" cy="1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132014</xdr:rowOff>
    </xdr:from>
    <xdr:to>
      <xdr:col>24</xdr:col>
      <xdr:colOff>114300</xdr:colOff>
      <xdr:row>78</xdr:row>
      <xdr:rowOff>62164</xdr:rowOff>
    </xdr:to>
    <xdr:sp macro="" textlink="">
      <xdr:nvSpPr>
        <xdr:cNvPr id="199" name="楕円 198"/>
        <xdr:cNvSpPr/>
      </xdr:nvSpPr>
      <xdr:spPr>
        <a:xfrm>
          <a:off x="4584700" y="1333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46941</xdr:rowOff>
    </xdr:from>
    <xdr:ext cx="469744" cy="259045"/>
    <xdr:sp macro="" textlink="">
      <xdr:nvSpPr>
        <xdr:cNvPr id="200" name="維持補修費該当値テキスト"/>
        <xdr:cNvSpPr txBox="1"/>
      </xdr:nvSpPr>
      <xdr:spPr>
        <a:xfrm>
          <a:off x="4686300" y="1324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134071</xdr:rowOff>
    </xdr:from>
    <xdr:to>
      <xdr:col>20</xdr:col>
      <xdr:colOff>38100</xdr:colOff>
      <xdr:row>78</xdr:row>
      <xdr:rowOff>64221</xdr:rowOff>
    </xdr:to>
    <xdr:sp macro="" textlink="">
      <xdr:nvSpPr>
        <xdr:cNvPr id="201" name="楕円 200"/>
        <xdr:cNvSpPr/>
      </xdr:nvSpPr>
      <xdr:spPr>
        <a:xfrm>
          <a:off x="3746500" y="1333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55348</xdr:rowOff>
    </xdr:from>
    <xdr:ext cx="469744" cy="259045"/>
    <xdr:sp macro="" textlink="">
      <xdr:nvSpPr>
        <xdr:cNvPr id="202" name="テキスト ボックス 201"/>
        <xdr:cNvSpPr txBox="1"/>
      </xdr:nvSpPr>
      <xdr:spPr>
        <a:xfrm>
          <a:off x="3562428" y="13428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133614</xdr:rowOff>
    </xdr:from>
    <xdr:to>
      <xdr:col>15</xdr:col>
      <xdr:colOff>101600</xdr:colOff>
      <xdr:row>78</xdr:row>
      <xdr:rowOff>63764</xdr:rowOff>
    </xdr:to>
    <xdr:sp macro="" textlink="">
      <xdr:nvSpPr>
        <xdr:cNvPr id="203" name="楕円 202"/>
        <xdr:cNvSpPr/>
      </xdr:nvSpPr>
      <xdr:spPr>
        <a:xfrm>
          <a:off x="2857500" y="1333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54891</xdr:rowOff>
    </xdr:from>
    <xdr:ext cx="469744" cy="259045"/>
    <xdr:sp macro="" textlink="">
      <xdr:nvSpPr>
        <xdr:cNvPr id="204" name="テキスト ボックス 203"/>
        <xdr:cNvSpPr txBox="1"/>
      </xdr:nvSpPr>
      <xdr:spPr>
        <a:xfrm>
          <a:off x="2673428" y="13427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148520</xdr:rowOff>
    </xdr:from>
    <xdr:to>
      <xdr:col>10</xdr:col>
      <xdr:colOff>165100</xdr:colOff>
      <xdr:row>78</xdr:row>
      <xdr:rowOff>78670</xdr:rowOff>
    </xdr:to>
    <xdr:sp macro="" textlink="">
      <xdr:nvSpPr>
        <xdr:cNvPr id="205" name="楕円 204"/>
        <xdr:cNvSpPr/>
      </xdr:nvSpPr>
      <xdr:spPr>
        <a:xfrm>
          <a:off x="1968500" y="133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69797</xdr:rowOff>
    </xdr:from>
    <xdr:ext cx="469744" cy="259045"/>
    <xdr:sp macro="" textlink="">
      <xdr:nvSpPr>
        <xdr:cNvPr id="206" name="テキスト ボックス 205"/>
        <xdr:cNvSpPr txBox="1"/>
      </xdr:nvSpPr>
      <xdr:spPr>
        <a:xfrm>
          <a:off x="1784428" y="134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137638</xdr:rowOff>
    </xdr:from>
    <xdr:to>
      <xdr:col>6</xdr:col>
      <xdr:colOff>38100</xdr:colOff>
      <xdr:row>78</xdr:row>
      <xdr:rowOff>67788</xdr:rowOff>
    </xdr:to>
    <xdr:sp macro="" textlink="">
      <xdr:nvSpPr>
        <xdr:cNvPr id="207" name="楕円 206"/>
        <xdr:cNvSpPr/>
      </xdr:nvSpPr>
      <xdr:spPr>
        <a:xfrm>
          <a:off x="1079500" y="1333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58915</xdr:rowOff>
    </xdr:from>
    <xdr:ext cx="469744" cy="259045"/>
    <xdr:sp macro="" textlink="">
      <xdr:nvSpPr>
        <xdr:cNvPr id="208" name="テキスト ボックス 207"/>
        <xdr:cNvSpPr txBox="1"/>
      </xdr:nvSpPr>
      <xdr:spPr>
        <a:xfrm>
          <a:off x="895428" y="1343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148441</xdr:rowOff>
    </xdr:from>
    <xdr:to>
      <xdr:col>24</xdr:col>
      <xdr:colOff>63500</xdr:colOff>
      <xdr:row>97</xdr:row>
      <xdr:rowOff>10824</xdr:rowOff>
    </xdr:to>
    <xdr:cxnSp macro="">
      <xdr:nvCxnSpPr>
        <xdr:cNvPr id="240" name="直線コネクタ 239"/>
        <xdr:cNvCxnSpPr/>
      </xdr:nvCxnSpPr>
      <xdr:spPr>
        <a:xfrm flipV="1">
          <a:off x="3797300" y="16607641"/>
          <a:ext cx="8382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10824</xdr:rowOff>
    </xdr:from>
    <xdr:to>
      <xdr:col>19</xdr:col>
      <xdr:colOff>177800</xdr:colOff>
      <xdr:row>97</xdr:row>
      <xdr:rowOff>97616</xdr:rowOff>
    </xdr:to>
    <xdr:cxnSp macro="">
      <xdr:nvCxnSpPr>
        <xdr:cNvPr id="243" name="直線コネクタ 242"/>
        <xdr:cNvCxnSpPr/>
      </xdr:nvCxnSpPr>
      <xdr:spPr>
        <a:xfrm flipV="1">
          <a:off x="2908300" y="16641474"/>
          <a:ext cx="889000" cy="86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164280</xdr:rowOff>
    </xdr:from>
    <xdr:to>
      <xdr:col>15</xdr:col>
      <xdr:colOff>50800</xdr:colOff>
      <xdr:row>97</xdr:row>
      <xdr:rowOff>97616</xdr:rowOff>
    </xdr:to>
    <xdr:cxnSp macro="">
      <xdr:nvCxnSpPr>
        <xdr:cNvPr id="246" name="直線コネクタ 245"/>
        <xdr:cNvCxnSpPr/>
      </xdr:nvCxnSpPr>
      <xdr:spPr>
        <a:xfrm>
          <a:off x="2019300" y="16623480"/>
          <a:ext cx="889000" cy="10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164280</xdr:rowOff>
    </xdr:from>
    <xdr:to>
      <xdr:col>10</xdr:col>
      <xdr:colOff>114300</xdr:colOff>
      <xdr:row>98</xdr:row>
      <xdr:rowOff>76073</xdr:rowOff>
    </xdr:to>
    <xdr:cxnSp macro="">
      <xdr:nvCxnSpPr>
        <xdr:cNvPr id="249" name="直線コネクタ 248"/>
        <xdr:cNvCxnSpPr/>
      </xdr:nvCxnSpPr>
      <xdr:spPr>
        <a:xfrm flipV="1">
          <a:off x="1130300" y="16623480"/>
          <a:ext cx="889000" cy="25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97641</xdr:rowOff>
    </xdr:from>
    <xdr:to>
      <xdr:col>24</xdr:col>
      <xdr:colOff>114300</xdr:colOff>
      <xdr:row>97</xdr:row>
      <xdr:rowOff>27791</xdr:rowOff>
    </xdr:to>
    <xdr:sp macro="" textlink="">
      <xdr:nvSpPr>
        <xdr:cNvPr id="259" name="楕円 258"/>
        <xdr:cNvSpPr/>
      </xdr:nvSpPr>
      <xdr:spPr>
        <a:xfrm>
          <a:off x="4584700" y="1655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76068</xdr:rowOff>
    </xdr:from>
    <xdr:ext cx="599010" cy="259045"/>
    <xdr:sp macro="" textlink="">
      <xdr:nvSpPr>
        <xdr:cNvPr id="260" name="扶助費該当値テキスト"/>
        <xdr:cNvSpPr txBox="1"/>
      </xdr:nvSpPr>
      <xdr:spPr>
        <a:xfrm>
          <a:off x="4686300" y="16535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131474</xdr:rowOff>
    </xdr:from>
    <xdr:to>
      <xdr:col>20</xdr:col>
      <xdr:colOff>38100</xdr:colOff>
      <xdr:row>97</xdr:row>
      <xdr:rowOff>61624</xdr:rowOff>
    </xdr:to>
    <xdr:sp macro="" textlink="">
      <xdr:nvSpPr>
        <xdr:cNvPr id="261" name="楕円 260"/>
        <xdr:cNvSpPr/>
      </xdr:nvSpPr>
      <xdr:spPr>
        <a:xfrm>
          <a:off x="3746500" y="1659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52751</xdr:rowOff>
    </xdr:from>
    <xdr:ext cx="599010" cy="259045"/>
    <xdr:sp macro="" textlink="">
      <xdr:nvSpPr>
        <xdr:cNvPr id="262" name="テキスト ボックス 261"/>
        <xdr:cNvSpPr txBox="1"/>
      </xdr:nvSpPr>
      <xdr:spPr>
        <a:xfrm>
          <a:off x="3497795" y="16683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46816</xdr:rowOff>
    </xdr:from>
    <xdr:to>
      <xdr:col>15</xdr:col>
      <xdr:colOff>101600</xdr:colOff>
      <xdr:row>97</xdr:row>
      <xdr:rowOff>148416</xdr:rowOff>
    </xdr:to>
    <xdr:sp macro="" textlink="">
      <xdr:nvSpPr>
        <xdr:cNvPr id="263" name="楕円 262"/>
        <xdr:cNvSpPr/>
      </xdr:nvSpPr>
      <xdr:spPr>
        <a:xfrm>
          <a:off x="2857500" y="1667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139543</xdr:rowOff>
    </xdr:from>
    <xdr:ext cx="599010" cy="259045"/>
    <xdr:sp macro="" textlink="">
      <xdr:nvSpPr>
        <xdr:cNvPr id="264" name="テキスト ボックス 263"/>
        <xdr:cNvSpPr txBox="1"/>
      </xdr:nvSpPr>
      <xdr:spPr>
        <a:xfrm>
          <a:off x="2608795" y="16770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113480</xdr:rowOff>
    </xdr:from>
    <xdr:to>
      <xdr:col>10</xdr:col>
      <xdr:colOff>165100</xdr:colOff>
      <xdr:row>97</xdr:row>
      <xdr:rowOff>43630</xdr:rowOff>
    </xdr:to>
    <xdr:sp macro="" textlink="">
      <xdr:nvSpPr>
        <xdr:cNvPr id="265" name="楕円 264"/>
        <xdr:cNvSpPr/>
      </xdr:nvSpPr>
      <xdr:spPr>
        <a:xfrm>
          <a:off x="1968500" y="1657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34757</xdr:rowOff>
    </xdr:from>
    <xdr:ext cx="599010" cy="259045"/>
    <xdr:sp macro="" textlink="">
      <xdr:nvSpPr>
        <xdr:cNvPr id="266" name="テキスト ボックス 265"/>
        <xdr:cNvSpPr txBox="1"/>
      </xdr:nvSpPr>
      <xdr:spPr>
        <a:xfrm>
          <a:off x="1719795" y="16665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25273</xdr:rowOff>
    </xdr:from>
    <xdr:to>
      <xdr:col>6</xdr:col>
      <xdr:colOff>38100</xdr:colOff>
      <xdr:row>98</xdr:row>
      <xdr:rowOff>126873</xdr:rowOff>
    </xdr:to>
    <xdr:sp macro="" textlink="">
      <xdr:nvSpPr>
        <xdr:cNvPr id="267" name="楕円 266"/>
        <xdr:cNvSpPr/>
      </xdr:nvSpPr>
      <xdr:spPr>
        <a:xfrm>
          <a:off x="1079500" y="1682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118000</xdr:rowOff>
    </xdr:from>
    <xdr:ext cx="599010" cy="259045"/>
    <xdr:sp macro="" textlink="">
      <xdr:nvSpPr>
        <xdr:cNvPr id="268" name="テキスト ボックス 267"/>
        <xdr:cNvSpPr txBox="1"/>
      </xdr:nvSpPr>
      <xdr:spPr>
        <a:xfrm>
          <a:off x="830795" y="16920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139079</xdr:rowOff>
    </xdr:from>
    <xdr:to>
      <xdr:col>55</xdr:col>
      <xdr:colOff>0</xdr:colOff>
      <xdr:row>37</xdr:row>
      <xdr:rowOff>152665</xdr:rowOff>
    </xdr:to>
    <xdr:cxnSp macro="">
      <xdr:nvCxnSpPr>
        <xdr:cNvPr id="299" name="直線コネクタ 298"/>
        <xdr:cNvCxnSpPr/>
      </xdr:nvCxnSpPr>
      <xdr:spPr>
        <a:xfrm>
          <a:off x="9639300" y="6482729"/>
          <a:ext cx="838200" cy="1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73439</xdr:rowOff>
    </xdr:from>
    <xdr:to>
      <xdr:col>50</xdr:col>
      <xdr:colOff>114300</xdr:colOff>
      <xdr:row>37</xdr:row>
      <xdr:rowOff>139079</xdr:rowOff>
    </xdr:to>
    <xdr:cxnSp macro="">
      <xdr:nvCxnSpPr>
        <xdr:cNvPr id="302" name="直線コネクタ 301"/>
        <xdr:cNvCxnSpPr/>
      </xdr:nvCxnSpPr>
      <xdr:spPr>
        <a:xfrm>
          <a:off x="8750300" y="6417089"/>
          <a:ext cx="889000" cy="6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73439</xdr:rowOff>
    </xdr:from>
    <xdr:to>
      <xdr:col>45</xdr:col>
      <xdr:colOff>177800</xdr:colOff>
      <xdr:row>37</xdr:row>
      <xdr:rowOff>162299</xdr:rowOff>
    </xdr:to>
    <xdr:cxnSp macro="">
      <xdr:nvCxnSpPr>
        <xdr:cNvPr id="305" name="直線コネクタ 304"/>
        <xdr:cNvCxnSpPr/>
      </xdr:nvCxnSpPr>
      <xdr:spPr>
        <a:xfrm flipV="1">
          <a:off x="7861300" y="6417089"/>
          <a:ext cx="889000" cy="8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70500</xdr:rowOff>
    </xdr:from>
    <xdr:to>
      <xdr:col>41</xdr:col>
      <xdr:colOff>50800</xdr:colOff>
      <xdr:row>37</xdr:row>
      <xdr:rowOff>162299</xdr:rowOff>
    </xdr:to>
    <xdr:cxnSp macro="">
      <xdr:nvCxnSpPr>
        <xdr:cNvPr id="308" name="直線コネクタ 307"/>
        <xdr:cNvCxnSpPr/>
      </xdr:nvCxnSpPr>
      <xdr:spPr>
        <a:xfrm>
          <a:off x="6972300" y="5385450"/>
          <a:ext cx="889000" cy="112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101865</xdr:rowOff>
    </xdr:from>
    <xdr:to>
      <xdr:col>55</xdr:col>
      <xdr:colOff>50800</xdr:colOff>
      <xdr:row>38</xdr:row>
      <xdr:rowOff>32015</xdr:rowOff>
    </xdr:to>
    <xdr:sp macro="" textlink="">
      <xdr:nvSpPr>
        <xdr:cNvPr id="318" name="楕円 317"/>
        <xdr:cNvSpPr/>
      </xdr:nvSpPr>
      <xdr:spPr>
        <a:xfrm>
          <a:off x="10426700" y="644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16792</xdr:rowOff>
    </xdr:from>
    <xdr:ext cx="534377" cy="259045"/>
    <xdr:sp macro="" textlink="">
      <xdr:nvSpPr>
        <xdr:cNvPr id="319" name="補助費等該当値テキスト"/>
        <xdr:cNvSpPr txBox="1"/>
      </xdr:nvSpPr>
      <xdr:spPr>
        <a:xfrm>
          <a:off x="10528300" y="636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88279</xdr:rowOff>
    </xdr:from>
    <xdr:to>
      <xdr:col>50</xdr:col>
      <xdr:colOff>165100</xdr:colOff>
      <xdr:row>38</xdr:row>
      <xdr:rowOff>18430</xdr:rowOff>
    </xdr:to>
    <xdr:sp macro="" textlink="">
      <xdr:nvSpPr>
        <xdr:cNvPr id="320" name="楕円 319"/>
        <xdr:cNvSpPr/>
      </xdr:nvSpPr>
      <xdr:spPr>
        <a:xfrm>
          <a:off x="9588500" y="64319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9557</xdr:rowOff>
    </xdr:from>
    <xdr:ext cx="534377" cy="259045"/>
    <xdr:sp macro="" textlink="">
      <xdr:nvSpPr>
        <xdr:cNvPr id="321" name="テキスト ボックス 320"/>
        <xdr:cNvSpPr txBox="1"/>
      </xdr:nvSpPr>
      <xdr:spPr>
        <a:xfrm>
          <a:off x="9372111" y="652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22639</xdr:rowOff>
    </xdr:from>
    <xdr:to>
      <xdr:col>46</xdr:col>
      <xdr:colOff>38100</xdr:colOff>
      <xdr:row>37</xdr:row>
      <xdr:rowOff>124239</xdr:rowOff>
    </xdr:to>
    <xdr:sp macro="" textlink="">
      <xdr:nvSpPr>
        <xdr:cNvPr id="322" name="楕円 321"/>
        <xdr:cNvSpPr/>
      </xdr:nvSpPr>
      <xdr:spPr>
        <a:xfrm>
          <a:off x="8699500" y="63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115366</xdr:rowOff>
    </xdr:from>
    <xdr:ext cx="534377" cy="259045"/>
    <xdr:sp macro="" textlink="">
      <xdr:nvSpPr>
        <xdr:cNvPr id="323" name="テキスト ボックス 322"/>
        <xdr:cNvSpPr txBox="1"/>
      </xdr:nvSpPr>
      <xdr:spPr>
        <a:xfrm>
          <a:off x="8483111" y="645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111499</xdr:rowOff>
    </xdr:from>
    <xdr:to>
      <xdr:col>41</xdr:col>
      <xdr:colOff>101600</xdr:colOff>
      <xdr:row>38</xdr:row>
      <xdr:rowOff>41649</xdr:rowOff>
    </xdr:to>
    <xdr:sp macro="" textlink="">
      <xdr:nvSpPr>
        <xdr:cNvPr id="324" name="楕円 323"/>
        <xdr:cNvSpPr/>
      </xdr:nvSpPr>
      <xdr:spPr>
        <a:xfrm>
          <a:off x="7810500" y="645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32776</xdr:rowOff>
    </xdr:from>
    <xdr:ext cx="534377" cy="259045"/>
    <xdr:sp macro="" textlink="">
      <xdr:nvSpPr>
        <xdr:cNvPr id="325" name="テキスト ボックス 324"/>
        <xdr:cNvSpPr txBox="1"/>
      </xdr:nvSpPr>
      <xdr:spPr>
        <a:xfrm>
          <a:off x="7594111" y="6547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19700</xdr:rowOff>
    </xdr:from>
    <xdr:to>
      <xdr:col>36</xdr:col>
      <xdr:colOff>165100</xdr:colOff>
      <xdr:row>31</xdr:row>
      <xdr:rowOff>121300</xdr:rowOff>
    </xdr:to>
    <xdr:sp macro="" textlink="">
      <xdr:nvSpPr>
        <xdr:cNvPr id="326" name="楕円 325"/>
        <xdr:cNvSpPr/>
      </xdr:nvSpPr>
      <xdr:spPr>
        <a:xfrm>
          <a:off x="6921500" y="533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112427</xdr:rowOff>
    </xdr:from>
    <xdr:ext cx="599010" cy="259045"/>
    <xdr:sp macro="" textlink="">
      <xdr:nvSpPr>
        <xdr:cNvPr id="327" name="テキスト ボックス 326"/>
        <xdr:cNvSpPr txBox="1"/>
      </xdr:nvSpPr>
      <xdr:spPr>
        <a:xfrm>
          <a:off x="6672795" y="5427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155378</xdr:rowOff>
    </xdr:from>
    <xdr:to>
      <xdr:col>55</xdr:col>
      <xdr:colOff>0</xdr:colOff>
      <xdr:row>55</xdr:row>
      <xdr:rowOff>97466</xdr:rowOff>
    </xdr:to>
    <xdr:cxnSp macro="">
      <xdr:nvCxnSpPr>
        <xdr:cNvPr id="357" name="直線コネクタ 356"/>
        <xdr:cNvCxnSpPr/>
      </xdr:nvCxnSpPr>
      <xdr:spPr>
        <a:xfrm flipV="1">
          <a:off x="9639300" y="9242228"/>
          <a:ext cx="838200" cy="28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97466</xdr:rowOff>
    </xdr:from>
    <xdr:to>
      <xdr:col>50</xdr:col>
      <xdr:colOff>114300</xdr:colOff>
      <xdr:row>56</xdr:row>
      <xdr:rowOff>53232</xdr:rowOff>
    </xdr:to>
    <xdr:cxnSp macro="">
      <xdr:nvCxnSpPr>
        <xdr:cNvPr id="360" name="直線コネクタ 359"/>
        <xdr:cNvCxnSpPr/>
      </xdr:nvCxnSpPr>
      <xdr:spPr>
        <a:xfrm flipV="1">
          <a:off x="8750300" y="9527216"/>
          <a:ext cx="889000" cy="12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26543</xdr:rowOff>
    </xdr:from>
    <xdr:to>
      <xdr:col>45</xdr:col>
      <xdr:colOff>177800</xdr:colOff>
      <xdr:row>56</xdr:row>
      <xdr:rowOff>53232</xdr:rowOff>
    </xdr:to>
    <xdr:cxnSp macro="">
      <xdr:nvCxnSpPr>
        <xdr:cNvPr id="363" name="直線コネクタ 362"/>
        <xdr:cNvCxnSpPr/>
      </xdr:nvCxnSpPr>
      <xdr:spPr>
        <a:xfrm>
          <a:off x="7861300" y="9456293"/>
          <a:ext cx="889000" cy="19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103924</xdr:rowOff>
    </xdr:from>
    <xdr:to>
      <xdr:col>41</xdr:col>
      <xdr:colOff>50800</xdr:colOff>
      <xdr:row>55</xdr:row>
      <xdr:rowOff>26543</xdr:rowOff>
    </xdr:to>
    <xdr:cxnSp macro="">
      <xdr:nvCxnSpPr>
        <xdr:cNvPr id="366" name="直線コネクタ 365"/>
        <xdr:cNvCxnSpPr/>
      </xdr:nvCxnSpPr>
      <xdr:spPr>
        <a:xfrm>
          <a:off x="6972300" y="8676424"/>
          <a:ext cx="889000" cy="77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104578</xdr:rowOff>
    </xdr:from>
    <xdr:to>
      <xdr:col>55</xdr:col>
      <xdr:colOff>50800</xdr:colOff>
      <xdr:row>54</xdr:row>
      <xdr:rowOff>34728</xdr:rowOff>
    </xdr:to>
    <xdr:sp macro="" textlink="">
      <xdr:nvSpPr>
        <xdr:cNvPr id="376" name="楕円 375"/>
        <xdr:cNvSpPr/>
      </xdr:nvSpPr>
      <xdr:spPr>
        <a:xfrm>
          <a:off x="10426700" y="919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127455</xdr:rowOff>
    </xdr:from>
    <xdr:ext cx="534377" cy="259045"/>
    <xdr:sp macro="" textlink="">
      <xdr:nvSpPr>
        <xdr:cNvPr id="377" name="普通建設事業費該当値テキスト"/>
        <xdr:cNvSpPr txBox="1"/>
      </xdr:nvSpPr>
      <xdr:spPr>
        <a:xfrm>
          <a:off x="10528300" y="904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46666</xdr:rowOff>
    </xdr:from>
    <xdr:to>
      <xdr:col>50</xdr:col>
      <xdr:colOff>165100</xdr:colOff>
      <xdr:row>55</xdr:row>
      <xdr:rowOff>148266</xdr:rowOff>
    </xdr:to>
    <xdr:sp macro="" textlink="">
      <xdr:nvSpPr>
        <xdr:cNvPr id="378" name="楕円 377"/>
        <xdr:cNvSpPr/>
      </xdr:nvSpPr>
      <xdr:spPr>
        <a:xfrm>
          <a:off x="9588500" y="94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164793</xdr:rowOff>
    </xdr:from>
    <xdr:ext cx="534377" cy="259045"/>
    <xdr:sp macro="" textlink="">
      <xdr:nvSpPr>
        <xdr:cNvPr id="379" name="テキスト ボックス 378"/>
        <xdr:cNvSpPr txBox="1"/>
      </xdr:nvSpPr>
      <xdr:spPr>
        <a:xfrm>
          <a:off x="9372111" y="925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2432</xdr:rowOff>
    </xdr:from>
    <xdr:to>
      <xdr:col>46</xdr:col>
      <xdr:colOff>38100</xdr:colOff>
      <xdr:row>56</xdr:row>
      <xdr:rowOff>104032</xdr:rowOff>
    </xdr:to>
    <xdr:sp macro="" textlink="">
      <xdr:nvSpPr>
        <xdr:cNvPr id="380" name="楕円 379"/>
        <xdr:cNvSpPr/>
      </xdr:nvSpPr>
      <xdr:spPr>
        <a:xfrm>
          <a:off x="8699500" y="960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95159</xdr:rowOff>
    </xdr:from>
    <xdr:ext cx="534377" cy="259045"/>
    <xdr:sp macro="" textlink="">
      <xdr:nvSpPr>
        <xdr:cNvPr id="381" name="テキスト ボックス 380"/>
        <xdr:cNvSpPr txBox="1"/>
      </xdr:nvSpPr>
      <xdr:spPr>
        <a:xfrm>
          <a:off x="8483111" y="969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147193</xdr:rowOff>
    </xdr:from>
    <xdr:to>
      <xdr:col>41</xdr:col>
      <xdr:colOff>101600</xdr:colOff>
      <xdr:row>55</xdr:row>
      <xdr:rowOff>77343</xdr:rowOff>
    </xdr:to>
    <xdr:sp macro="" textlink="">
      <xdr:nvSpPr>
        <xdr:cNvPr id="382" name="楕円 381"/>
        <xdr:cNvSpPr/>
      </xdr:nvSpPr>
      <xdr:spPr>
        <a:xfrm>
          <a:off x="7810500" y="940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93870</xdr:rowOff>
    </xdr:from>
    <xdr:ext cx="534377" cy="259045"/>
    <xdr:sp macro="" textlink="">
      <xdr:nvSpPr>
        <xdr:cNvPr id="383" name="テキスト ボックス 382"/>
        <xdr:cNvSpPr txBox="1"/>
      </xdr:nvSpPr>
      <xdr:spPr>
        <a:xfrm>
          <a:off x="7594111" y="918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53124</xdr:rowOff>
    </xdr:from>
    <xdr:to>
      <xdr:col>36</xdr:col>
      <xdr:colOff>165100</xdr:colOff>
      <xdr:row>50</xdr:row>
      <xdr:rowOff>154724</xdr:rowOff>
    </xdr:to>
    <xdr:sp macro="" textlink="">
      <xdr:nvSpPr>
        <xdr:cNvPr id="384" name="楕円 383"/>
        <xdr:cNvSpPr/>
      </xdr:nvSpPr>
      <xdr:spPr>
        <a:xfrm>
          <a:off x="6921500" y="862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48</xdr:row>
      <xdr:rowOff>171251</xdr:rowOff>
    </xdr:from>
    <xdr:ext cx="534377" cy="259045"/>
    <xdr:sp macro="" textlink="">
      <xdr:nvSpPr>
        <xdr:cNvPr id="385" name="テキスト ボックス 384"/>
        <xdr:cNvSpPr txBox="1"/>
      </xdr:nvSpPr>
      <xdr:spPr>
        <a:xfrm>
          <a:off x="6705111" y="840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6" name="直線コネクタ 39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7" name="テキスト ボックス 39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8" name="直線コネクタ 39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9" name="テキスト ボックス 398"/>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0" name="直線コネクタ 39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1" name="テキスト ボックス 400"/>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2" name="直線コネクタ 40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3" name="テキスト ボックス 402"/>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5" name="テキスト ボックス 40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161394</xdr:rowOff>
    </xdr:from>
    <xdr:to>
      <xdr:col>54</xdr:col>
      <xdr:colOff>189865</xdr:colOff>
      <xdr:row>78</xdr:row>
      <xdr:rowOff>130465</xdr:rowOff>
    </xdr:to>
    <xdr:cxnSp macro="">
      <xdr:nvCxnSpPr>
        <xdr:cNvPr id="407" name="直線コネクタ 406"/>
        <xdr:cNvCxnSpPr/>
      </xdr:nvCxnSpPr>
      <xdr:spPr>
        <a:xfrm flipV="1">
          <a:off x="10475595" y="12677244"/>
          <a:ext cx="1270" cy="82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134292</xdr:rowOff>
    </xdr:from>
    <xdr:ext cx="378565" cy="259045"/>
    <xdr:sp macro="" textlink="">
      <xdr:nvSpPr>
        <xdr:cNvPr id="408" name="普通建設事業費 （ うち新規整備　）最小値テキスト"/>
        <xdr:cNvSpPr txBox="1"/>
      </xdr:nvSpPr>
      <xdr:spPr>
        <a:xfrm>
          <a:off x="10528300" y="13507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130465</xdr:rowOff>
    </xdr:from>
    <xdr:to>
      <xdr:col>55</xdr:col>
      <xdr:colOff>88900</xdr:colOff>
      <xdr:row>78</xdr:row>
      <xdr:rowOff>130465</xdr:rowOff>
    </xdr:to>
    <xdr:cxnSp macro="">
      <xdr:nvCxnSpPr>
        <xdr:cNvPr id="409" name="直線コネクタ 408"/>
        <xdr:cNvCxnSpPr/>
      </xdr:nvCxnSpPr>
      <xdr:spPr>
        <a:xfrm>
          <a:off x="10388600" y="1350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72</xdr:row>
      <xdr:rowOff>108071</xdr:rowOff>
    </xdr:from>
    <xdr:ext cx="534377" cy="259045"/>
    <xdr:sp macro="" textlink="">
      <xdr:nvSpPr>
        <xdr:cNvPr id="410" name="普通建設事業費 （ うち新規整備　）最大値テキスト"/>
        <xdr:cNvSpPr txBox="1"/>
      </xdr:nvSpPr>
      <xdr:spPr>
        <a:xfrm>
          <a:off x="10528300" y="1245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73</xdr:row>
      <xdr:rowOff>161394</xdr:rowOff>
    </xdr:from>
    <xdr:to>
      <xdr:col>55</xdr:col>
      <xdr:colOff>88900</xdr:colOff>
      <xdr:row>73</xdr:row>
      <xdr:rowOff>161394</xdr:rowOff>
    </xdr:to>
    <xdr:cxnSp macro="">
      <xdr:nvCxnSpPr>
        <xdr:cNvPr id="411" name="直線コネクタ 410"/>
        <xdr:cNvCxnSpPr/>
      </xdr:nvCxnSpPr>
      <xdr:spPr>
        <a:xfrm>
          <a:off x="10388600" y="12677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158057</xdr:rowOff>
    </xdr:from>
    <xdr:to>
      <xdr:col>55</xdr:col>
      <xdr:colOff>0</xdr:colOff>
      <xdr:row>77</xdr:row>
      <xdr:rowOff>21903</xdr:rowOff>
    </xdr:to>
    <xdr:cxnSp macro="">
      <xdr:nvCxnSpPr>
        <xdr:cNvPr id="412" name="直線コネクタ 411"/>
        <xdr:cNvCxnSpPr/>
      </xdr:nvCxnSpPr>
      <xdr:spPr>
        <a:xfrm flipV="1">
          <a:off x="9639300" y="13016807"/>
          <a:ext cx="838200" cy="20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20190</xdr:rowOff>
    </xdr:from>
    <xdr:ext cx="469744" cy="259045"/>
    <xdr:sp macro="" textlink="">
      <xdr:nvSpPr>
        <xdr:cNvPr id="413" name="普通建設事業費 （ うち新規整備　）平均値テキスト"/>
        <xdr:cNvSpPr txBox="1"/>
      </xdr:nvSpPr>
      <xdr:spPr>
        <a:xfrm>
          <a:off x="10528300" y="13221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41763</xdr:rowOff>
    </xdr:from>
    <xdr:to>
      <xdr:col>55</xdr:col>
      <xdr:colOff>50800</xdr:colOff>
      <xdr:row>77</xdr:row>
      <xdr:rowOff>143363</xdr:rowOff>
    </xdr:to>
    <xdr:sp macro="" textlink="">
      <xdr:nvSpPr>
        <xdr:cNvPr id="414" name="フローチャート: 判断 413"/>
        <xdr:cNvSpPr/>
      </xdr:nvSpPr>
      <xdr:spPr>
        <a:xfrm>
          <a:off x="10426700" y="13243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21903</xdr:rowOff>
    </xdr:from>
    <xdr:to>
      <xdr:col>50</xdr:col>
      <xdr:colOff>114300</xdr:colOff>
      <xdr:row>77</xdr:row>
      <xdr:rowOff>63531</xdr:rowOff>
    </xdr:to>
    <xdr:cxnSp macro="">
      <xdr:nvCxnSpPr>
        <xdr:cNvPr id="415" name="直線コネクタ 414"/>
        <xdr:cNvCxnSpPr/>
      </xdr:nvCxnSpPr>
      <xdr:spPr>
        <a:xfrm flipV="1">
          <a:off x="8750300" y="13223553"/>
          <a:ext cx="889000" cy="4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16160</xdr:rowOff>
    </xdr:from>
    <xdr:to>
      <xdr:col>50</xdr:col>
      <xdr:colOff>165100</xdr:colOff>
      <xdr:row>77</xdr:row>
      <xdr:rowOff>117760</xdr:rowOff>
    </xdr:to>
    <xdr:sp macro="" textlink="">
      <xdr:nvSpPr>
        <xdr:cNvPr id="416" name="フローチャート: 判断 415"/>
        <xdr:cNvSpPr/>
      </xdr:nvSpPr>
      <xdr:spPr>
        <a:xfrm>
          <a:off x="9588500" y="1321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108887</xdr:rowOff>
    </xdr:from>
    <xdr:ext cx="534377" cy="259045"/>
    <xdr:sp macro="" textlink="">
      <xdr:nvSpPr>
        <xdr:cNvPr id="417" name="テキスト ボックス 416"/>
        <xdr:cNvSpPr txBox="1"/>
      </xdr:nvSpPr>
      <xdr:spPr>
        <a:xfrm>
          <a:off x="9372111" y="1331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65633</xdr:rowOff>
    </xdr:from>
    <xdr:to>
      <xdr:col>45</xdr:col>
      <xdr:colOff>177800</xdr:colOff>
      <xdr:row>77</xdr:row>
      <xdr:rowOff>63531</xdr:rowOff>
    </xdr:to>
    <xdr:cxnSp macro="">
      <xdr:nvCxnSpPr>
        <xdr:cNvPr id="418" name="直線コネクタ 417"/>
        <xdr:cNvCxnSpPr/>
      </xdr:nvCxnSpPr>
      <xdr:spPr>
        <a:xfrm>
          <a:off x="7861300" y="13095833"/>
          <a:ext cx="889000" cy="16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147490</xdr:rowOff>
    </xdr:from>
    <xdr:to>
      <xdr:col>46</xdr:col>
      <xdr:colOff>38100</xdr:colOff>
      <xdr:row>77</xdr:row>
      <xdr:rowOff>77640</xdr:rowOff>
    </xdr:to>
    <xdr:sp macro="" textlink="">
      <xdr:nvSpPr>
        <xdr:cNvPr id="419" name="フローチャート: 判断 418"/>
        <xdr:cNvSpPr/>
      </xdr:nvSpPr>
      <xdr:spPr>
        <a:xfrm>
          <a:off x="8699500" y="1317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94167</xdr:rowOff>
    </xdr:from>
    <xdr:ext cx="534377" cy="259045"/>
    <xdr:sp macro="" textlink="">
      <xdr:nvSpPr>
        <xdr:cNvPr id="420" name="テキスト ボックス 419"/>
        <xdr:cNvSpPr txBox="1"/>
      </xdr:nvSpPr>
      <xdr:spPr>
        <a:xfrm>
          <a:off x="8483111" y="1295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74023</xdr:rowOff>
    </xdr:from>
    <xdr:to>
      <xdr:col>41</xdr:col>
      <xdr:colOff>50800</xdr:colOff>
      <xdr:row>76</xdr:row>
      <xdr:rowOff>65633</xdr:rowOff>
    </xdr:to>
    <xdr:cxnSp macro="">
      <xdr:nvCxnSpPr>
        <xdr:cNvPr id="421" name="直線コネクタ 420"/>
        <xdr:cNvCxnSpPr/>
      </xdr:nvCxnSpPr>
      <xdr:spPr>
        <a:xfrm>
          <a:off x="6972300" y="12246973"/>
          <a:ext cx="889000" cy="84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134117</xdr:rowOff>
    </xdr:from>
    <xdr:to>
      <xdr:col>41</xdr:col>
      <xdr:colOff>101600</xdr:colOff>
      <xdr:row>77</xdr:row>
      <xdr:rowOff>64267</xdr:rowOff>
    </xdr:to>
    <xdr:sp macro="" textlink="">
      <xdr:nvSpPr>
        <xdr:cNvPr id="422" name="フローチャート: 判断 421"/>
        <xdr:cNvSpPr/>
      </xdr:nvSpPr>
      <xdr:spPr>
        <a:xfrm>
          <a:off x="7810500" y="1316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55394</xdr:rowOff>
    </xdr:from>
    <xdr:ext cx="534377" cy="259045"/>
    <xdr:sp macro="" textlink="">
      <xdr:nvSpPr>
        <xdr:cNvPr id="423" name="テキスト ボックス 422"/>
        <xdr:cNvSpPr txBox="1"/>
      </xdr:nvSpPr>
      <xdr:spPr>
        <a:xfrm>
          <a:off x="7594111" y="1325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116241</xdr:rowOff>
    </xdr:from>
    <xdr:to>
      <xdr:col>36</xdr:col>
      <xdr:colOff>165100</xdr:colOff>
      <xdr:row>77</xdr:row>
      <xdr:rowOff>46391</xdr:rowOff>
    </xdr:to>
    <xdr:sp macro="" textlink="">
      <xdr:nvSpPr>
        <xdr:cNvPr id="424" name="フローチャート: 判断 423"/>
        <xdr:cNvSpPr/>
      </xdr:nvSpPr>
      <xdr:spPr>
        <a:xfrm>
          <a:off x="6921500" y="1314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37518</xdr:rowOff>
    </xdr:from>
    <xdr:ext cx="534377" cy="259045"/>
    <xdr:sp macro="" textlink="">
      <xdr:nvSpPr>
        <xdr:cNvPr id="425" name="テキスト ボックス 424"/>
        <xdr:cNvSpPr txBox="1"/>
      </xdr:nvSpPr>
      <xdr:spPr>
        <a:xfrm>
          <a:off x="6705111" y="1323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107256</xdr:rowOff>
    </xdr:from>
    <xdr:to>
      <xdr:col>55</xdr:col>
      <xdr:colOff>50800</xdr:colOff>
      <xdr:row>76</xdr:row>
      <xdr:rowOff>37405</xdr:rowOff>
    </xdr:to>
    <xdr:sp macro="" textlink="">
      <xdr:nvSpPr>
        <xdr:cNvPr id="431" name="楕円 430"/>
        <xdr:cNvSpPr/>
      </xdr:nvSpPr>
      <xdr:spPr>
        <a:xfrm>
          <a:off x="10426700" y="129660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130133</xdr:rowOff>
    </xdr:from>
    <xdr:ext cx="534377" cy="259045"/>
    <xdr:sp macro="" textlink="">
      <xdr:nvSpPr>
        <xdr:cNvPr id="432" name="普通建設事業費 （ うち新規整備　）該当値テキスト"/>
        <xdr:cNvSpPr txBox="1"/>
      </xdr:nvSpPr>
      <xdr:spPr>
        <a:xfrm>
          <a:off x="10528300" y="1281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142553</xdr:rowOff>
    </xdr:from>
    <xdr:to>
      <xdr:col>50</xdr:col>
      <xdr:colOff>165100</xdr:colOff>
      <xdr:row>77</xdr:row>
      <xdr:rowOff>72703</xdr:rowOff>
    </xdr:to>
    <xdr:sp macro="" textlink="">
      <xdr:nvSpPr>
        <xdr:cNvPr id="433" name="楕円 432"/>
        <xdr:cNvSpPr/>
      </xdr:nvSpPr>
      <xdr:spPr>
        <a:xfrm>
          <a:off x="9588500" y="1317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89230</xdr:rowOff>
    </xdr:from>
    <xdr:ext cx="534377" cy="259045"/>
    <xdr:sp macro="" textlink="">
      <xdr:nvSpPr>
        <xdr:cNvPr id="434" name="テキスト ボックス 433"/>
        <xdr:cNvSpPr txBox="1"/>
      </xdr:nvSpPr>
      <xdr:spPr>
        <a:xfrm>
          <a:off x="9372111" y="1294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12731</xdr:rowOff>
    </xdr:from>
    <xdr:to>
      <xdr:col>46</xdr:col>
      <xdr:colOff>38100</xdr:colOff>
      <xdr:row>77</xdr:row>
      <xdr:rowOff>114331</xdr:rowOff>
    </xdr:to>
    <xdr:sp macro="" textlink="">
      <xdr:nvSpPr>
        <xdr:cNvPr id="435" name="楕円 434"/>
        <xdr:cNvSpPr/>
      </xdr:nvSpPr>
      <xdr:spPr>
        <a:xfrm>
          <a:off x="8699500" y="1321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105458</xdr:rowOff>
    </xdr:from>
    <xdr:ext cx="534377" cy="259045"/>
    <xdr:sp macro="" textlink="">
      <xdr:nvSpPr>
        <xdr:cNvPr id="436" name="テキスト ボックス 435"/>
        <xdr:cNvSpPr txBox="1"/>
      </xdr:nvSpPr>
      <xdr:spPr>
        <a:xfrm>
          <a:off x="8483111" y="1330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14833</xdr:rowOff>
    </xdr:from>
    <xdr:to>
      <xdr:col>41</xdr:col>
      <xdr:colOff>101600</xdr:colOff>
      <xdr:row>76</xdr:row>
      <xdr:rowOff>116433</xdr:rowOff>
    </xdr:to>
    <xdr:sp macro="" textlink="">
      <xdr:nvSpPr>
        <xdr:cNvPr id="437" name="楕円 436"/>
        <xdr:cNvSpPr/>
      </xdr:nvSpPr>
      <xdr:spPr>
        <a:xfrm>
          <a:off x="7810500" y="1304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132961</xdr:rowOff>
    </xdr:from>
    <xdr:ext cx="534377" cy="259045"/>
    <xdr:sp macro="" textlink="">
      <xdr:nvSpPr>
        <xdr:cNvPr id="438" name="テキスト ボックス 437"/>
        <xdr:cNvSpPr txBox="1"/>
      </xdr:nvSpPr>
      <xdr:spPr>
        <a:xfrm>
          <a:off x="7594111" y="1282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23223</xdr:rowOff>
    </xdr:from>
    <xdr:to>
      <xdr:col>36</xdr:col>
      <xdr:colOff>165100</xdr:colOff>
      <xdr:row>71</xdr:row>
      <xdr:rowOff>124823</xdr:rowOff>
    </xdr:to>
    <xdr:sp macro="" textlink="">
      <xdr:nvSpPr>
        <xdr:cNvPr id="439" name="楕円 438"/>
        <xdr:cNvSpPr/>
      </xdr:nvSpPr>
      <xdr:spPr>
        <a:xfrm>
          <a:off x="6921500" y="1219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141350</xdr:rowOff>
    </xdr:from>
    <xdr:ext cx="534377" cy="259045"/>
    <xdr:sp macro="" textlink="">
      <xdr:nvSpPr>
        <xdr:cNvPr id="440" name="テキスト ボックス 439"/>
        <xdr:cNvSpPr txBox="1"/>
      </xdr:nvSpPr>
      <xdr:spPr>
        <a:xfrm>
          <a:off x="6705111" y="1197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0" name="テキスト ボックス 459"/>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4" name="直線コネクタ 463"/>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5" name="普通建設事業費 （ うち更新整備　）最小値テキスト"/>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6" name="直線コネクタ 465"/>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7" name="普通建設事業費 （ うち更新整備　）最大値テキスト"/>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8" name="直線コネクタ 467"/>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17151</xdr:rowOff>
    </xdr:from>
    <xdr:to>
      <xdr:col>55</xdr:col>
      <xdr:colOff>0</xdr:colOff>
      <xdr:row>95</xdr:row>
      <xdr:rowOff>144501</xdr:rowOff>
    </xdr:to>
    <xdr:cxnSp macro="">
      <xdr:nvCxnSpPr>
        <xdr:cNvPr id="469" name="直線コネクタ 468"/>
        <xdr:cNvCxnSpPr/>
      </xdr:nvCxnSpPr>
      <xdr:spPr>
        <a:xfrm flipV="1">
          <a:off x="9639300" y="16304901"/>
          <a:ext cx="838200" cy="12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0" name="普通建設事業費 （ うち更新整備　）平均値テキスト"/>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1" name="フローチャート: 判断 470"/>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144501</xdr:rowOff>
    </xdr:from>
    <xdr:to>
      <xdr:col>50</xdr:col>
      <xdr:colOff>114300</xdr:colOff>
      <xdr:row>96</xdr:row>
      <xdr:rowOff>33440</xdr:rowOff>
    </xdr:to>
    <xdr:cxnSp macro="">
      <xdr:nvCxnSpPr>
        <xdr:cNvPr id="472" name="直線コネクタ 471"/>
        <xdr:cNvCxnSpPr/>
      </xdr:nvCxnSpPr>
      <xdr:spPr>
        <a:xfrm flipV="1">
          <a:off x="8750300" y="16432251"/>
          <a:ext cx="889000" cy="6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3" name="フローチャート: 判断 472"/>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4" name="テキスト ボックス 473"/>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154560</xdr:rowOff>
    </xdr:from>
    <xdr:to>
      <xdr:col>45</xdr:col>
      <xdr:colOff>177800</xdr:colOff>
      <xdr:row>96</xdr:row>
      <xdr:rowOff>33440</xdr:rowOff>
    </xdr:to>
    <xdr:cxnSp macro="">
      <xdr:nvCxnSpPr>
        <xdr:cNvPr id="475" name="直線コネクタ 474"/>
        <xdr:cNvCxnSpPr/>
      </xdr:nvCxnSpPr>
      <xdr:spPr>
        <a:xfrm>
          <a:off x="7861300" y="16442310"/>
          <a:ext cx="889000" cy="5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6" name="フローチャート: 判断 475"/>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7" name="テキスト ボックス 476"/>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7855</xdr:rowOff>
    </xdr:from>
    <xdr:to>
      <xdr:col>41</xdr:col>
      <xdr:colOff>50800</xdr:colOff>
      <xdr:row>95</xdr:row>
      <xdr:rowOff>154560</xdr:rowOff>
    </xdr:to>
    <xdr:cxnSp macro="">
      <xdr:nvCxnSpPr>
        <xdr:cNvPr id="478" name="直線コネクタ 477"/>
        <xdr:cNvCxnSpPr/>
      </xdr:nvCxnSpPr>
      <xdr:spPr>
        <a:xfrm>
          <a:off x="6972300" y="16295605"/>
          <a:ext cx="889000" cy="14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9" name="フローチャート: 判断 478"/>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0" name="テキスト ボックス 479"/>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1" name="フローチャート: 判断 480"/>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2" name="テキスト ボックス 481"/>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137801</xdr:rowOff>
    </xdr:from>
    <xdr:to>
      <xdr:col>55</xdr:col>
      <xdr:colOff>50800</xdr:colOff>
      <xdr:row>95</xdr:row>
      <xdr:rowOff>67951</xdr:rowOff>
    </xdr:to>
    <xdr:sp macro="" textlink="">
      <xdr:nvSpPr>
        <xdr:cNvPr id="488" name="楕円 487"/>
        <xdr:cNvSpPr/>
      </xdr:nvSpPr>
      <xdr:spPr>
        <a:xfrm>
          <a:off x="10426700" y="1625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160678</xdr:rowOff>
    </xdr:from>
    <xdr:ext cx="534377" cy="259045"/>
    <xdr:sp macro="" textlink="">
      <xdr:nvSpPr>
        <xdr:cNvPr id="489" name="普通建設事業費 （ うち更新整備　）該当値テキスト"/>
        <xdr:cNvSpPr txBox="1"/>
      </xdr:nvSpPr>
      <xdr:spPr>
        <a:xfrm>
          <a:off x="10528300" y="1610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93701</xdr:rowOff>
    </xdr:from>
    <xdr:to>
      <xdr:col>50</xdr:col>
      <xdr:colOff>165100</xdr:colOff>
      <xdr:row>96</xdr:row>
      <xdr:rowOff>23851</xdr:rowOff>
    </xdr:to>
    <xdr:sp macro="" textlink="">
      <xdr:nvSpPr>
        <xdr:cNvPr id="490" name="楕円 489"/>
        <xdr:cNvSpPr/>
      </xdr:nvSpPr>
      <xdr:spPr>
        <a:xfrm>
          <a:off x="9588500" y="1638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40378</xdr:rowOff>
    </xdr:from>
    <xdr:ext cx="534377" cy="259045"/>
    <xdr:sp macro="" textlink="">
      <xdr:nvSpPr>
        <xdr:cNvPr id="491" name="テキスト ボックス 490"/>
        <xdr:cNvSpPr txBox="1"/>
      </xdr:nvSpPr>
      <xdr:spPr>
        <a:xfrm>
          <a:off x="9372111" y="1615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154090</xdr:rowOff>
    </xdr:from>
    <xdr:to>
      <xdr:col>46</xdr:col>
      <xdr:colOff>38100</xdr:colOff>
      <xdr:row>96</xdr:row>
      <xdr:rowOff>84240</xdr:rowOff>
    </xdr:to>
    <xdr:sp macro="" textlink="">
      <xdr:nvSpPr>
        <xdr:cNvPr id="492" name="楕円 491"/>
        <xdr:cNvSpPr/>
      </xdr:nvSpPr>
      <xdr:spPr>
        <a:xfrm>
          <a:off x="8699500" y="164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100767</xdr:rowOff>
    </xdr:from>
    <xdr:ext cx="534377" cy="259045"/>
    <xdr:sp macro="" textlink="">
      <xdr:nvSpPr>
        <xdr:cNvPr id="493" name="テキスト ボックス 492"/>
        <xdr:cNvSpPr txBox="1"/>
      </xdr:nvSpPr>
      <xdr:spPr>
        <a:xfrm>
          <a:off x="8483111" y="1621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103760</xdr:rowOff>
    </xdr:from>
    <xdr:to>
      <xdr:col>41</xdr:col>
      <xdr:colOff>101600</xdr:colOff>
      <xdr:row>96</xdr:row>
      <xdr:rowOff>33910</xdr:rowOff>
    </xdr:to>
    <xdr:sp macro="" textlink="">
      <xdr:nvSpPr>
        <xdr:cNvPr id="494" name="楕円 493"/>
        <xdr:cNvSpPr/>
      </xdr:nvSpPr>
      <xdr:spPr>
        <a:xfrm>
          <a:off x="7810500" y="1639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50437</xdr:rowOff>
    </xdr:from>
    <xdr:ext cx="534377" cy="259045"/>
    <xdr:sp macro="" textlink="">
      <xdr:nvSpPr>
        <xdr:cNvPr id="495" name="テキスト ボックス 494"/>
        <xdr:cNvSpPr txBox="1"/>
      </xdr:nvSpPr>
      <xdr:spPr>
        <a:xfrm>
          <a:off x="7594111" y="161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128505</xdr:rowOff>
    </xdr:from>
    <xdr:to>
      <xdr:col>36</xdr:col>
      <xdr:colOff>165100</xdr:colOff>
      <xdr:row>95</xdr:row>
      <xdr:rowOff>58655</xdr:rowOff>
    </xdr:to>
    <xdr:sp macro="" textlink="">
      <xdr:nvSpPr>
        <xdr:cNvPr id="496" name="楕円 495"/>
        <xdr:cNvSpPr/>
      </xdr:nvSpPr>
      <xdr:spPr>
        <a:xfrm>
          <a:off x="6921500" y="1624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75182</xdr:rowOff>
    </xdr:from>
    <xdr:ext cx="534377" cy="259045"/>
    <xdr:sp macro="" textlink="">
      <xdr:nvSpPr>
        <xdr:cNvPr id="497" name="テキスト ボックス 496"/>
        <xdr:cNvSpPr txBox="1"/>
      </xdr:nvSpPr>
      <xdr:spPr>
        <a:xfrm>
          <a:off x="6705111" y="1602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1" name="テキスト ボックス 510"/>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3" name="テキスト ボックス 512"/>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5" name="テキスト ボックス 514"/>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3" name="直線コネクタ 522"/>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4"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6" name="災害復旧事業費最大値テキスト"/>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7" name="直線コネクタ 526"/>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94415</xdr:rowOff>
    </xdr:from>
    <xdr:to>
      <xdr:col>85</xdr:col>
      <xdr:colOff>127000</xdr:colOff>
      <xdr:row>39</xdr:row>
      <xdr:rowOff>98878</xdr:rowOff>
    </xdr:to>
    <xdr:cxnSp macro="">
      <xdr:nvCxnSpPr>
        <xdr:cNvPr id="528" name="直線コネクタ 527"/>
        <xdr:cNvCxnSpPr/>
      </xdr:nvCxnSpPr>
      <xdr:spPr>
        <a:xfrm flipV="1">
          <a:off x="15481300" y="6780965"/>
          <a:ext cx="8382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29" name="災害復旧事業費平均値テキスト"/>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0" name="フローチャート: 判断 529"/>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2" name="フローチャート: 判断 531"/>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3" name="テキスト ボックス 532"/>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5" name="フローチャート: 判断 534"/>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6" name="テキスト ボックス 535"/>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98443</xdr:rowOff>
    </xdr:from>
    <xdr:to>
      <xdr:col>71</xdr:col>
      <xdr:colOff>177800</xdr:colOff>
      <xdr:row>39</xdr:row>
      <xdr:rowOff>98878</xdr:rowOff>
    </xdr:to>
    <xdr:cxnSp macro="">
      <xdr:nvCxnSpPr>
        <xdr:cNvPr id="537" name="直線コネクタ 536"/>
        <xdr:cNvCxnSpPr/>
      </xdr:nvCxnSpPr>
      <xdr:spPr>
        <a:xfrm>
          <a:off x="12814300" y="6784993"/>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8" name="フローチャート: 判断 537"/>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39" name="テキスト ボックス 538"/>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0" name="フローチャート: 判断 539"/>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1" name="テキスト ボックス 540"/>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43615</xdr:rowOff>
    </xdr:from>
    <xdr:to>
      <xdr:col>85</xdr:col>
      <xdr:colOff>177800</xdr:colOff>
      <xdr:row>39</xdr:row>
      <xdr:rowOff>145215</xdr:rowOff>
    </xdr:to>
    <xdr:sp macro="" textlink="">
      <xdr:nvSpPr>
        <xdr:cNvPr id="547" name="楕円 546"/>
        <xdr:cNvSpPr/>
      </xdr:nvSpPr>
      <xdr:spPr>
        <a:xfrm>
          <a:off x="16268700" y="67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129992</xdr:rowOff>
    </xdr:from>
    <xdr:ext cx="313932" cy="259045"/>
    <xdr:sp macro="" textlink="">
      <xdr:nvSpPr>
        <xdr:cNvPr id="548" name="災害復旧事業費該当値テキスト"/>
        <xdr:cNvSpPr txBox="1"/>
      </xdr:nvSpPr>
      <xdr:spPr>
        <a:xfrm>
          <a:off x="16370300" y="66450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47643</xdr:rowOff>
    </xdr:from>
    <xdr:to>
      <xdr:col>67</xdr:col>
      <xdr:colOff>101600</xdr:colOff>
      <xdr:row>39</xdr:row>
      <xdr:rowOff>149243</xdr:rowOff>
    </xdr:to>
    <xdr:sp macro="" textlink="">
      <xdr:nvSpPr>
        <xdr:cNvPr id="555" name="楕円 554"/>
        <xdr:cNvSpPr/>
      </xdr:nvSpPr>
      <xdr:spPr>
        <a:xfrm>
          <a:off x="12763500" y="673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140370</xdr:rowOff>
    </xdr:from>
    <xdr:ext cx="249299" cy="259045"/>
    <xdr:sp macro="" textlink="">
      <xdr:nvSpPr>
        <xdr:cNvPr id="556" name="テキスト ボックス 555"/>
        <xdr:cNvSpPr txBox="1"/>
      </xdr:nvSpPr>
      <xdr:spPr>
        <a:xfrm>
          <a:off x="12689650" y="68269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8" name="テキスト ボックス 617"/>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8" name="直線コネクタ 627"/>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9" name="公債費最小値テキスト"/>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0" name="直線コネクタ 629"/>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1" name="公債費最大値テキスト"/>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2" name="直線コネクタ 631"/>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140889</xdr:rowOff>
    </xdr:from>
    <xdr:to>
      <xdr:col>85</xdr:col>
      <xdr:colOff>127000</xdr:colOff>
      <xdr:row>76</xdr:row>
      <xdr:rowOff>57266</xdr:rowOff>
    </xdr:to>
    <xdr:cxnSp macro="">
      <xdr:nvCxnSpPr>
        <xdr:cNvPr id="633" name="直線コネクタ 632"/>
        <xdr:cNvCxnSpPr/>
      </xdr:nvCxnSpPr>
      <xdr:spPr>
        <a:xfrm>
          <a:off x="15481300" y="12999639"/>
          <a:ext cx="838200" cy="8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4" name="公債費平均値テキスト"/>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5" name="フローチャート: 判断 634"/>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106667</xdr:rowOff>
    </xdr:from>
    <xdr:to>
      <xdr:col>81</xdr:col>
      <xdr:colOff>50800</xdr:colOff>
      <xdr:row>75</xdr:row>
      <xdr:rowOff>140889</xdr:rowOff>
    </xdr:to>
    <xdr:cxnSp macro="">
      <xdr:nvCxnSpPr>
        <xdr:cNvPr id="636" name="直線コネクタ 635"/>
        <xdr:cNvCxnSpPr/>
      </xdr:nvCxnSpPr>
      <xdr:spPr>
        <a:xfrm>
          <a:off x="14592300" y="12965417"/>
          <a:ext cx="889000" cy="3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7" name="フローチャート: 判断 636"/>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38" name="テキスト ボックス 637"/>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106667</xdr:rowOff>
    </xdr:from>
    <xdr:to>
      <xdr:col>76</xdr:col>
      <xdr:colOff>114300</xdr:colOff>
      <xdr:row>75</xdr:row>
      <xdr:rowOff>165212</xdr:rowOff>
    </xdr:to>
    <xdr:cxnSp macro="">
      <xdr:nvCxnSpPr>
        <xdr:cNvPr id="639" name="直線コネクタ 638"/>
        <xdr:cNvCxnSpPr/>
      </xdr:nvCxnSpPr>
      <xdr:spPr>
        <a:xfrm flipV="1">
          <a:off x="13703300" y="12965417"/>
          <a:ext cx="889000" cy="5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0" name="フローチャート: 判断 639"/>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1" name="テキスト ボックス 640"/>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165212</xdr:rowOff>
    </xdr:from>
    <xdr:to>
      <xdr:col>71</xdr:col>
      <xdr:colOff>177800</xdr:colOff>
      <xdr:row>76</xdr:row>
      <xdr:rowOff>99992</xdr:rowOff>
    </xdr:to>
    <xdr:cxnSp macro="">
      <xdr:nvCxnSpPr>
        <xdr:cNvPr id="642" name="直線コネクタ 641"/>
        <xdr:cNvCxnSpPr/>
      </xdr:nvCxnSpPr>
      <xdr:spPr>
        <a:xfrm flipV="1">
          <a:off x="12814300" y="13023962"/>
          <a:ext cx="889000" cy="10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3" name="フローチャート: 判断 642"/>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4" name="テキスト ボックス 643"/>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5" name="フローチャート: 判断 644"/>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6" name="テキスト ボックス 645"/>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6466</xdr:rowOff>
    </xdr:from>
    <xdr:to>
      <xdr:col>85</xdr:col>
      <xdr:colOff>177800</xdr:colOff>
      <xdr:row>76</xdr:row>
      <xdr:rowOff>108066</xdr:rowOff>
    </xdr:to>
    <xdr:sp macro="" textlink="">
      <xdr:nvSpPr>
        <xdr:cNvPr id="652" name="楕円 651"/>
        <xdr:cNvSpPr/>
      </xdr:nvSpPr>
      <xdr:spPr>
        <a:xfrm>
          <a:off x="16268700" y="1303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29344</xdr:rowOff>
    </xdr:from>
    <xdr:ext cx="534377" cy="259045"/>
    <xdr:sp macro="" textlink="">
      <xdr:nvSpPr>
        <xdr:cNvPr id="653" name="公債費該当値テキスト"/>
        <xdr:cNvSpPr txBox="1"/>
      </xdr:nvSpPr>
      <xdr:spPr>
        <a:xfrm>
          <a:off x="16370300" y="1288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90089</xdr:rowOff>
    </xdr:from>
    <xdr:to>
      <xdr:col>81</xdr:col>
      <xdr:colOff>101600</xdr:colOff>
      <xdr:row>76</xdr:row>
      <xdr:rowOff>20239</xdr:rowOff>
    </xdr:to>
    <xdr:sp macro="" textlink="">
      <xdr:nvSpPr>
        <xdr:cNvPr id="654" name="楕円 653"/>
        <xdr:cNvSpPr/>
      </xdr:nvSpPr>
      <xdr:spPr>
        <a:xfrm>
          <a:off x="15430500" y="1294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36766</xdr:rowOff>
    </xdr:from>
    <xdr:ext cx="534377" cy="259045"/>
    <xdr:sp macro="" textlink="">
      <xdr:nvSpPr>
        <xdr:cNvPr id="655" name="テキスト ボックス 654"/>
        <xdr:cNvSpPr txBox="1"/>
      </xdr:nvSpPr>
      <xdr:spPr>
        <a:xfrm>
          <a:off x="15214111" y="1272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55867</xdr:rowOff>
    </xdr:from>
    <xdr:to>
      <xdr:col>76</xdr:col>
      <xdr:colOff>165100</xdr:colOff>
      <xdr:row>75</xdr:row>
      <xdr:rowOff>157466</xdr:rowOff>
    </xdr:to>
    <xdr:sp macro="" textlink="">
      <xdr:nvSpPr>
        <xdr:cNvPr id="656" name="楕円 655"/>
        <xdr:cNvSpPr/>
      </xdr:nvSpPr>
      <xdr:spPr>
        <a:xfrm>
          <a:off x="14541500" y="129146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2544</xdr:rowOff>
    </xdr:from>
    <xdr:ext cx="534377" cy="259045"/>
    <xdr:sp macro="" textlink="">
      <xdr:nvSpPr>
        <xdr:cNvPr id="657" name="テキスト ボックス 656"/>
        <xdr:cNvSpPr txBox="1"/>
      </xdr:nvSpPr>
      <xdr:spPr>
        <a:xfrm>
          <a:off x="14325111" y="1268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114412</xdr:rowOff>
    </xdr:from>
    <xdr:to>
      <xdr:col>72</xdr:col>
      <xdr:colOff>38100</xdr:colOff>
      <xdr:row>76</xdr:row>
      <xdr:rowOff>44562</xdr:rowOff>
    </xdr:to>
    <xdr:sp macro="" textlink="">
      <xdr:nvSpPr>
        <xdr:cNvPr id="658" name="楕円 657"/>
        <xdr:cNvSpPr/>
      </xdr:nvSpPr>
      <xdr:spPr>
        <a:xfrm>
          <a:off x="13652500" y="1297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61089</xdr:rowOff>
    </xdr:from>
    <xdr:ext cx="534377" cy="259045"/>
    <xdr:sp macro="" textlink="">
      <xdr:nvSpPr>
        <xdr:cNvPr id="659" name="テキスト ボックス 658"/>
        <xdr:cNvSpPr txBox="1"/>
      </xdr:nvSpPr>
      <xdr:spPr>
        <a:xfrm>
          <a:off x="13436111" y="127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49192</xdr:rowOff>
    </xdr:from>
    <xdr:to>
      <xdr:col>67</xdr:col>
      <xdr:colOff>101600</xdr:colOff>
      <xdr:row>76</xdr:row>
      <xdr:rowOff>150792</xdr:rowOff>
    </xdr:to>
    <xdr:sp macro="" textlink="">
      <xdr:nvSpPr>
        <xdr:cNvPr id="660" name="楕円 659"/>
        <xdr:cNvSpPr/>
      </xdr:nvSpPr>
      <xdr:spPr>
        <a:xfrm>
          <a:off x="12763500" y="1307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167319</xdr:rowOff>
    </xdr:from>
    <xdr:ext cx="534377" cy="259045"/>
    <xdr:sp macro="" textlink="">
      <xdr:nvSpPr>
        <xdr:cNvPr id="661" name="テキスト ボックス 660"/>
        <xdr:cNvSpPr txBox="1"/>
      </xdr:nvSpPr>
      <xdr:spPr>
        <a:xfrm>
          <a:off x="12547111" y="1285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5" name="直線コネクタ 684"/>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6" name="積立金最小値テキスト"/>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7" name="直線コネクタ 686"/>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8" name="積立金最大値テキスト"/>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9" name="直線コネクタ 688"/>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50051</xdr:rowOff>
    </xdr:from>
    <xdr:to>
      <xdr:col>85</xdr:col>
      <xdr:colOff>127000</xdr:colOff>
      <xdr:row>98</xdr:row>
      <xdr:rowOff>116745</xdr:rowOff>
    </xdr:to>
    <xdr:cxnSp macro="">
      <xdr:nvCxnSpPr>
        <xdr:cNvPr id="690" name="直線コネクタ 689"/>
        <xdr:cNvCxnSpPr/>
      </xdr:nvCxnSpPr>
      <xdr:spPr>
        <a:xfrm flipV="1">
          <a:off x="15481300" y="16680701"/>
          <a:ext cx="838200" cy="23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1" name="積立金平均値テキスト"/>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2" name="フローチャート: 判断 691"/>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56280</xdr:rowOff>
    </xdr:from>
    <xdr:to>
      <xdr:col>81</xdr:col>
      <xdr:colOff>50800</xdr:colOff>
      <xdr:row>98</xdr:row>
      <xdr:rowOff>116745</xdr:rowOff>
    </xdr:to>
    <xdr:cxnSp macro="">
      <xdr:nvCxnSpPr>
        <xdr:cNvPr id="693" name="直線コネクタ 692"/>
        <xdr:cNvCxnSpPr/>
      </xdr:nvCxnSpPr>
      <xdr:spPr>
        <a:xfrm>
          <a:off x="14592300" y="16858380"/>
          <a:ext cx="889000" cy="6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4" name="フローチャート: 判断 693"/>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5" name="テキスト ボックス 694"/>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25915</xdr:rowOff>
    </xdr:from>
    <xdr:to>
      <xdr:col>76</xdr:col>
      <xdr:colOff>114300</xdr:colOff>
      <xdr:row>98</xdr:row>
      <xdr:rowOff>56280</xdr:rowOff>
    </xdr:to>
    <xdr:cxnSp macro="">
      <xdr:nvCxnSpPr>
        <xdr:cNvPr id="696" name="直線コネクタ 695"/>
        <xdr:cNvCxnSpPr/>
      </xdr:nvCxnSpPr>
      <xdr:spPr>
        <a:xfrm>
          <a:off x="13703300" y="16828015"/>
          <a:ext cx="889000" cy="3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7" name="フローチャート: 判断 696"/>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698" name="テキスト ボックス 697"/>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25915</xdr:rowOff>
    </xdr:from>
    <xdr:to>
      <xdr:col>71</xdr:col>
      <xdr:colOff>177800</xdr:colOff>
      <xdr:row>99</xdr:row>
      <xdr:rowOff>38888</xdr:rowOff>
    </xdr:to>
    <xdr:cxnSp macro="">
      <xdr:nvCxnSpPr>
        <xdr:cNvPr id="699" name="直線コネクタ 698"/>
        <xdr:cNvCxnSpPr/>
      </xdr:nvCxnSpPr>
      <xdr:spPr>
        <a:xfrm flipV="1">
          <a:off x="12814300" y="16828015"/>
          <a:ext cx="889000" cy="184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0" name="フローチャート: 判断 699"/>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1" name="テキスト ボックス 700"/>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2" name="フローチャート: 判断 701"/>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3" name="テキスト ボックス 702"/>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170701</xdr:rowOff>
    </xdr:from>
    <xdr:to>
      <xdr:col>85</xdr:col>
      <xdr:colOff>177800</xdr:colOff>
      <xdr:row>97</xdr:row>
      <xdr:rowOff>100851</xdr:rowOff>
    </xdr:to>
    <xdr:sp macro="" textlink="">
      <xdr:nvSpPr>
        <xdr:cNvPr id="709" name="楕円 708"/>
        <xdr:cNvSpPr/>
      </xdr:nvSpPr>
      <xdr:spPr>
        <a:xfrm>
          <a:off x="16268700" y="1662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22128</xdr:rowOff>
    </xdr:from>
    <xdr:ext cx="534377" cy="259045"/>
    <xdr:sp macro="" textlink="">
      <xdr:nvSpPr>
        <xdr:cNvPr id="710" name="積立金該当値テキスト"/>
        <xdr:cNvSpPr txBox="1"/>
      </xdr:nvSpPr>
      <xdr:spPr>
        <a:xfrm>
          <a:off x="16370300" y="1648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65945</xdr:rowOff>
    </xdr:from>
    <xdr:to>
      <xdr:col>81</xdr:col>
      <xdr:colOff>101600</xdr:colOff>
      <xdr:row>98</xdr:row>
      <xdr:rowOff>167545</xdr:rowOff>
    </xdr:to>
    <xdr:sp macro="" textlink="">
      <xdr:nvSpPr>
        <xdr:cNvPr id="711" name="楕円 710"/>
        <xdr:cNvSpPr/>
      </xdr:nvSpPr>
      <xdr:spPr>
        <a:xfrm>
          <a:off x="15430500" y="1686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158672</xdr:rowOff>
    </xdr:from>
    <xdr:ext cx="469744" cy="259045"/>
    <xdr:sp macro="" textlink="">
      <xdr:nvSpPr>
        <xdr:cNvPr id="712" name="テキスト ボックス 711"/>
        <xdr:cNvSpPr txBox="1"/>
      </xdr:nvSpPr>
      <xdr:spPr>
        <a:xfrm>
          <a:off x="15246428" y="16960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5480</xdr:rowOff>
    </xdr:from>
    <xdr:to>
      <xdr:col>76</xdr:col>
      <xdr:colOff>165100</xdr:colOff>
      <xdr:row>98</xdr:row>
      <xdr:rowOff>107080</xdr:rowOff>
    </xdr:to>
    <xdr:sp macro="" textlink="">
      <xdr:nvSpPr>
        <xdr:cNvPr id="713" name="楕円 712"/>
        <xdr:cNvSpPr/>
      </xdr:nvSpPr>
      <xdr:spPr>
        <a:xfrm>
          <a:off x="14541500" y="1680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98207</xdr:rowOff>
    </xdr:from>
    <xdr:ext cx="469744" cy="259045"/>
    <xdr:sp macro="" textlink="">
      <xdr:nvSpPr>
        <xdr:cNvPr id="714" name="テキスト ボックス 713"/>
        <xdr:cNvSpPr txBox="1"/>
      </xdr:nvSpPr>
      <xdr:spPr>
        <a:xfrm>
          <a:off x="14357428" y="1690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146565</xdr:rowOff>
    </xdr:from>
    <xdr:to>
      <xdr:col>72</xdr:col>
      <xdr:colOff>38100</xdr:colOff>
      <xdr:row>98</xdr:row>
      <xdr:rowOff>76715</xdr:rowOff>
    </xdr:to>
    <xdr:sp macro="" textlink="">
      <xdr:nvSpPr>
        <xdr:cNvPr id="715" name="楕円 714"/>
        <xdr:cNvSpPr/>
      </xdr:nvSpPr>
      <xdr:spPr>
        <a:xfrm>
          <a:off x="13652500" y="167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67842</xdr:rowOff>
    </xdr:from>
    <xdr:ext cx="469744" cy="259045"/>
    <xdr:sp macro="" textlink="">
      <xdr:nvSpPr>
        <xdr:cNvPr id="716" name="テキスト ボックス 715"/>
        <xdr:cNvSpPr txBox="1"/>
      </xdr:nvSpPr>
      <xdr:spPr>
        <a:xfrm>
          <a:off x="13468428" y="1686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159538</xdr:rowOff>
    </xdr:from>
    <xdr:to>
      <xdr:col>67</xdr:col>
      <xdr:colOff>101600</xdr:colOff>
      <xdr:row>99</xdr:row>
      <xdr:rowOff>89688</xdr:rowOff>
    </xdr:to>
    <xdr:sp macro="" textlink="">
      <xdr:nvSpPr>
        <xdr:cNvPr id="717" name="楕円 716"/>
        <xdr:cNvSpPr/>
      </xdr:nvSpPr>
      <xdr:spPr>
        <a:xfrm>
          <a:off x="12763500" y="1696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80815</xdr:rowOff>
    </xdr:from>
    <xdr:ext cx="378565" cy="259045"/>
    <xdr:sp macro="" textlink="">
      <xdr:nvSpPr>
        <xdr:cNvPr id="718" name="テキスト ボックス 717"/>
        <xdr:cNvSpPr txBox="1"/>
      </xdr:nvSpPr>
      <xdr:spPr>
        <a:xfrm>
          <a:off x="12625017" y="17054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9" name="直線コネクタ 72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0" name="テキスト ボックス 72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1" name="直線コネクタ 73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2" name="テキスト ボックス 73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3" name="直線コネクタ 73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4" name="テキスト ボックス 73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5" name="直線コネクタ 73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6" name="テキスト ボックス 73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7" name="直線コネクタ 73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8" name="テキスト ボックス 737"/>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9" name="直線コネクタ 73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0" name="テキスト ボックス 73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64425</xdr:rowOff>
    </xdr:from>
    <xdr:to>
      <xdr:col>116</xdr:col>
      <xdr:colOff>62864</xdr:colOff>
      <xdr:row>39</xdr:row>
      <xdr:rowOff>98878</xdr:rowOff>
    </xdr:to>
    <xdr:cxnSp macro="">
      <xdr:nvCxnSpPr>
        <xdr:cNvPr id="744" name="直線コネクタ 743"/>
        <xdr:cNvCxnSpPr/>
      </xdr:nvCxnSpPr>
      <xdr:spPr>
        <a:xfrm flipV="1">
          <a:off x="22159595" y="5722275"/>
          <a:ext cx="1269" cy="1063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6" name="直線コネクタ 74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11102</xdr:rowOff>
    </xdr:from>
    <xdr:ext cx="469744" cy="259045"/>
    <xdr:sp macro="" textlink="">
      <xdr:nvSpPr>
        <xdr:cNvPr id="747" name="投資及び出資金最大値テキスト"/>
        <xdr:cNvSpPr txBox="1"/>
      </xdr:nvSpPr>
      <xdr:spPr>
        <a:xfrm>
          <a:off x="22212300" y="549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64425</xdr:rowOff>
    </xdr:from>
    <xdr:to>
      <xdr:col>116</xdr:col>
      <xdr:colOff>152400</xdr:colOff>
      <xdr:row>33</xdr:row>
      <xdr:rowOff>64425</xdr:rowOff>
    </xdr:to>
    <xdr:cxnSp macro="">
      <xdr:nvCxnSpPr>
        <xdr:cNvPr id="748" name="直線コネクタ 747"/>
        <xdr:cNvCxnSpPr/>
      </xdr:nvCxnSpPr>
      <xdr:spPr>
        <a:xfrm>
          <a:off x="22072600" y="5722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11684</xdr:rowOff>
    </xdr:from>
    <xdr:to>
      <xdr:col>116</xdr:col>
      <xdr:colOff>63500</xdr:colOff>
      <xdr:row>33</xdr:row>
      <xdr:rowOff>112758</xdr:rowOff>
    </xdr:to>
    <xdr:cxnSp macro="">
      <xdr:nvCxnSpPr>
        <xdr:cNvPr id="749" name="直線コネクタ 748"/>
        <xdr:cNvCxnSpPr/>
      </xdr:nvCxnSpPr>
      <xdr:spPr>
        <a:xfrm>
          <a:off x="21323300" y="5669534"/>
          <a:ext cx="838200" cy="10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81696</xdr:rowOff>
    </xdr:from>
    <xdr:ext cx="469744" cy="259045"/>
    <xdr:sp macro="" textlink="">
      <xdr:nvSpPr>
        <xdr:cNvPr id="750" name="投資及び出資金平均値テキスト"/>
        <xdr:cNvSpPr txBox="1"/>
      </xdr:nvSpPr>
      <xdr:spPr>
        <a:xfrm>
          <a:off x="22212300" y="64253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103269</xdr:rowOff>
    </xdr:from>
    <xdr:to>
      <xdr:col>116</xdr:col>
      <xdr:colOff>114300</xdr:colOff>
      <xdr:row>38</xdr:row>
      <xdr:rowOff>33420</xdr:rowOff>
    </xdr:to>
    <xdr:sp macro="" textlink="">
      <xdr:nvSpPr>
        <xdr:cNvPr id="751" name="フローチャート: 判断 750"/>
        <xdr:cNvSpPr/>
      </xdr:nvSpPr>
      <xdr:spPr>
        <a:xfrm>
          <a:off x="22110700" y="644691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42055</xdr:rowOff>
    </xdr:from>
    <xdr:to>
      <xdr:col>111</xdr:col>
      <xdr:colOff>177800</xdr:colOff>
      <xdr:row>33</xdr:row>
      <xdr:rowOff>11684</xdr:rowOff>
    </xdr:to>
    <xdr:cxnSp macro="">
      <xdr:nvCxnSpPr>
        <xdr:cNvPr id="752" name="直線コネクタ 751"/>
        <xdr:cNvCxnSpPr/>
      </xdr:nvCxnSpPr>
      <xdr:spPr>
        <a:xfrm>
          <a:off x="20434300" y="5528455"/>
          <a:ext cx="889000" cy="14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86124</xdr:rowOff>
    </xdr:from>
    <xdr:to>
      <xdr:col>112</xdr:col>
      <xdr:colOff>38100</xdr:colOff>
      <xdr:row>38</xdr:row>
      <xdr:rowOff>16274</xdr:rowOff>
    </xdr:to>
    <xdr:sp macro="" textlink="">
      <xdr:nvSpPr>
        <xdr:cNvPr id="753" name="フローチャート: 判断 752"/>
        <xdr:cNvSpPr/>
      </xdr:nvSpPr>
      <xdr:spPr>
        <a:xfrm>
          <a:off x="21272500" y="6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7401</xdr:rowOff>
    </xdr:from>
    <xdr:ext cx="469744" cy="259045"/>
    <xdr:sp macro="" textlink="">
      <xdr:nvSpPr>
        <xdr:cNvPr id="754" name="テキスト ボックス 753"/>
        <xdr:cNvSpPr txBox="1"/>
      </xdr:nvSpPr>
      <xdr:spPr>
        <a:xfrm>
          <a:off x="21088428" y="652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162887</xdr:rowOff>
    </xdr:from>
    <xdr:to>
      <xdr:col>107</xdr:col>
      <xdr:colOff>50800</xdr:colOff>
      <xdr:row>32</xdr:row>
      <xdr:rowOff>42055</xdr:rowOff>
    </xdr:to>
    <xdr:cxnSp macro="">
      <xdr:nvCxnSpPr>
        <xdr:cNvPr id="755" name="直線コネクタ 754"/>
        <xdr:cNvCxnSpPr/>
      </xdr:nvCxnSpPr>
      <xdr:spPr>
        <a:xfrm>
          <a:off x="19545300" y="5306387"/>
          <a:ext cx="889000" cy="22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75021</xdr:rowOff>
    </xdr:from>
    <xdr:to>
      <xdr:col>107</xdr:col>
      <xdr:colOff>101600</xdr:colOff>
      <xdr:row>38</xdr:row>
      <xdr:rowOff>5170</xdr:rowOff>
    </xdr:to>
    <xdr:sp macro="" textlink="">
      <xdr:nvSpPr>
        <xdr:cNvPr id="756" name="フローチャート: 判断 755"/>
        <xdr:cNvSpPr/>
      </xdr:nvSpPr>
      <xdr:spPr>
        <a:xfrm>
          <a:off x="20383500" y="64186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167748</xdr:rowOff>
    </xdr:from>
    <xdr:ext cx="469744" cy="259045"/>
    <xdr:sp macro="" textlink="">
      <xdr:nvSpPr>
        <xdr:cNvPr id="757" name="テキスト ボックス 756"/>
        <xdr:cNvSpPr txBox="1"/>
      </xdr:nvSpPr>
      <xdr:spPr>
        <a:xfrm>
          <a:off x="20199428" y="651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87122</xdr:rowOff>
    </xdr:from>
    <xdr:to>
      <xdr:col>102</xdr:col>
      <xdr:colOff>114300</xdr:colOff>
      <xdr:row>30</xdr:row>
      <xdr:rowOff>162887</xdr:rowOff>
    </xdr:to>
    <xdr:cxnSp macro="">
      <xdr:nvCxnSpPr>
        <xdr:cNvPr id="758" name="直線コネクタ 757"/>
        <xdr:cNvCxnSpPr/>
      </xdr:nvCxnSpPr>
      <xdr:spPr>
        <a:xfrm>
          <a:off x="18656300" y="5230622"/>
          <a:ext cx="889000" cy="7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77143</xdr:rowOff>
    </xdr:from>
    <xdr:to>
      <xdr:col>102</xdr:col>
      <xdr:colOff>165100</xdr:colOff>
      <xdr:row>38</xdr:row>
      <xdr:rowOff>7293</xdr:rowOff>
    </xdr:to>
    <xdr:sp macro="" textlink="">
      <xdr:nvSpPr>
        <xdr:cNvPr id="759" name="フローチャート: 判断 758"/>
        <xdr:cNvSpPr/>
      </xdr:nvSpPr>
      <xdr:spPr>
        <a:xfrm>
          <a:off x="19494500" y="642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169870</xdr:rowOff>
    </xdr:from>
    <xdr:ext cx="469744" cy="259045"/>
    <xdr:sp macro="" textlink="">
      <xdr:nvSpPr>
        <xdr:cNvPr id="760" name="テキスト ボックス 759"/>
        <xdr:cNvSpPr txBox="1"/>
      </xdr:nvSpPr>
      <xdr:spPr>
        <a:xfrm>
          <a:off x="19310428" y="651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77633</xdr:rowOff>
    </xdr:from>
    <xdr:to>
      <xdr:col>98</xdr:col>
      <xdr:colOff>38100</xdr:colOff>
      <xdr:row>38</xdr:row>
      <xdr:rowOff>7783</xdr:rowOff>
    </xdr:to>
    <xdr:sp macro="" textlink="">
      <xdr:nvSpPr>
        <xdr:cNvPr id="761" name="フローチャート: 判断 760"/>
        <xdr:cNvSpPr/>
      </xdr:nvSpPr>
      <xdr:spPr>
        <a:xfrm>
          <a:off x="18605500" y="642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170360</xdr:rowOff>
    </xdr:from>
    <xdr:ext cx="469744" cy="259045"/>
    <xdr:sp macro="" textlink="">
      <xdr:nvSpPr>
        <xdr:cNvPr id="762" name="テキスト ボックス 761"/>
        <xdr:cNvSpPr txBox="1"/>
      </xdr:nvSpPr>
      <xdr:spPr>
        <a:xfrm>
          <a:off x="18421428" y="651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61958</xdr:rowOff>
    </xdr:from>
    <xdr:to>
      <xdr:col>116</xdr:col>
      <xdr:colOff>114300</xdr:colOff>
      <xdr:row>33</xdr:row>
      <xdr:rowOff>163558</xdr:rowOff>
    </xdr:to>
    <xdr:sp macro="" textlink="">
      <xdr:nvSpPr>
        <xdr:cNvPr id="768" name="楕円 767"/>
        <xdr:cNvSpPr/>
      </xdr:nvSpPr>
      <xdr:spPr>
        <a:xfrm>
          <a:off x="22110700" y="571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148335</xdr:rowOff>
    </xdr:from>
    <xdr:ext cx="469744" cy="259045"/>
    <xdr:sp macro="" textlink="">
      <xdr:nvSpPr>
        <xdr:cNvPr id="769" name="投資及び出資金該当値テキスト"/>
        <xdr:cNvSpPr txBox="1"/>
      </xdr:nvSpPr>
      <xdr:spPr>
        <a:xfrm>
          <a:off x="22212300" y="563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132334</xdr:rowOff>
    </xdr:from>
    <xdr:to>
      <xdr:col>112</xdr:col>
      <xdr:colOff>38100</xdr:colOff>
      <xdr:row>33</xdr:row>
      <xdr:rowOff>62484</xdr:rowOff>
    </xdr:to>
    <xdr:sp macro="" textlink="">
      <xdr:nvSpPr>
        <xdr:cNvPr id="770" name="楕円 769"/>
        <xdr:cNvSpPr/>
      </xdr:nvSpPr>
      <xdr:spPr>
        <a:xfrm>
          <a:off x="21272500" y="56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79011</xdr:rowOff>
    </xdr:from>
    <xdr:ext cx="469744" cy="259045"/>
    <xdr:sp macro="" textlink="">
      <xdr:nvSpPr>
        <xdr:cNvPr id="771" name="テキスト ボックス 770"/>
        <xdr:cNvSpPr txBox="1"/>
      </xdr:nvSpPr>
      <xdr:spPr>
        <a:xfrm>
          <a:off x="21088428" y="539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162705</xdr:rowOff>
    </xdr:from>
    <xdr:to>
      <xdr:col>107</xdr:col>
      <xdr:colOff>101600</xdr:colOff>
      <xdr:row>32</xdr:row>
      <xdr:rowOff>92855</xdr:rowOff>
    </xdr:to>
    <xdr:sp macro="" textlink="">
      <xdr:nvSpPr>
        <xdr:cNvPr id="772" name="楕円 771"/>
        <xdr:cNvSpPr/>
      </xdr:nvSpPr>
      <xdr:spPr>
        <a:xfrm>
          <a:off x="20383500" y="547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109382</xdr:rowOff>
    </xdr:from>
    <xdr:ext cx="469744" cy="259045"/>
    <xdr:sp macro="" textlink="">
      <xdr:nvSpPr>
        <xdr:cNvPr id="773" name="テキスト ボックス 772"/>
        <xdr:cNvSpPr txBox="1"/>
      </xdr:nvSpPr>
      <xdr:spPr>
        <a:xfrm>
          <a:off x="20199428" y="525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112087</xdr:rowOff>
    </xdr:from>
    <xdr:to>
      <xdr:col>102</xdr:col>
      <xdr:colOff>165100</xdr:colOff>
      <xdr:row>31</xdr:row>
      <xdr:rowOff>42237</xdr:rowOff>
    </xdr:to>
    <xdr:sp macro="" textlink="">
      <xdr:nvSpPr>
        <xdr:cNvPr id="774" name="楕円 773"/>
        <xdr:cNvSpPr/>
      </xdr:nvSpPr>
      <xdr:spPr>
        <a:xfrm>
          <a:off x="19494500" y="525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58764</xdr:rowOff>
    </xdr:from>
    <xdr:ext cx="469744" cy="259045"/>
    <xdr:sp macro="" textlink="">
      <xdr:nvSpPr>
        <xdr:cNvPr id="775" name="テキスト ボックス 774"/>
        <xdr:cNvSpPr txBox="1"/>
      </xdr:nvSpPr>
      <xdr:spPr>
        <a:xfrm>
          <a:off x="19310428" y="503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36322</xdr:rowOff>
    </xdr:from>
    <xdr:to>
      <xdr:col>98</xdr:col>
      <xdr:colOff>38100</xdr:colOff>
      <xdr:row>30</xdr:row>
      <xdr:rowOff>137922</xdr:rowOff>
    </xdr:to>
    <xdr:sp macro="" textlink="">
      <xdr:nvSpPr>
        <xdr:cNvPr id="776" name="楕円 775"/>
        <xdr:cNvSpPr/>
      </xdr:nvSpPr>
      <xdr:spPr>
        <a:xfrm>
          <a:off x="18605500" y="517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28</xdr:row>
      <xdr:rowOff>154449</xdr:rowOff>
    </xdr:from>
    <xdr:ext cx="469744" cy="259045"/>
    <xdr:sp macro="" textlink="">
      <xdr:nvSpPr>
        <xdr:cNvPr id="777" name="テキスト ボックス 776"/>
        <xdr:cNvSpPr txBox="1"/>
      </xdr:nvSpPr>
      <xdr:spPr>
        <a:xfrm>
          <a:off x="18421428" y="495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8" name="直線コネクタ 78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9" name="テキスト ボックス 78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0" name="直線コネクタ 78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1" name="テキスト ボックス 790"/>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3" name="テキスト ボックス 79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4" name="直線コネクタ 79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5" name="テキスト ボックス 79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6" name="直線コネクタ 79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7" name="テキスト ボックス 79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9" name="テキスト ボックス 798"/>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801" name="直線コネクタ 800"/>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2" name="貸付金最小値テキスト"/>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3" name="直線コネクタ 802"/>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4" name="貸付金最大値テキスト"/>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5" name="直線コネクタ 804"/>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33706</xdr:rowOff>
    </xdr:from>
    <xdr:to>
      <xdr:col>116</xdr:col>
      <xdr:colOff>63500</xdr:colOff>
      <xdr:row>59</xdr:row>
      <xdr:rowOff>36163</xdr:rowOff>
    </xdr:to>
    <xdr:cxnSp macro="">
      <xdr:nvCxnSpPr>
        <xdr:cNvPr id="806" name="直線コネクタ 805"/>
        <xdr:cNvCxnSpPr/>
      </xdr:nvCxnSpPr>
      <xdr:spPr>
        <a:xfrm>
          <a:off x="21323300" y="10149256"/>
          <a:ext cx="8382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7" name="貸付金平均値テキスト"/>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8" name="フローチャート: 判断 807"/>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9017</xdr:rowOff>
    </xdr:from>
    <xdr:to>
      <xdr:col>111</xdr:col>
      <xdr:colOff>177800</xdr:colOff>
      <xdr:row>59</xdr:row>
      <xdr:rowOff>33706</xdr:rowOff>
    </xdr:to>
    <xdr:cxnSp macro="">
      <xdr:nvCxnSpPr>
        <xdr:cNvPr id="809" name="直線コネクタ 808"/>
        <xdr:cNvCxnSpPr/>
      </xdr:nvCxnSpPr>
      <xdr:spPr>
        <a:xfrm>
          <a:off x="20434300" y="10124567"/>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10" name="フローチャート: 判断 809"/>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11" name="テキスト ボックス 810"/>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9017</xdr:rowOff>
    </xdr:from>
    <xdr:to>
      <xdr:col>107</xdr:col>
      <xdr:colOff>50800</xdr:colOff>
      <xdr:row>59</xdr:row>
      <xdr:rowOff>15322</xdr:rowOff>
    </xdr:to>
    <xdr:cxnSp macro="">
      <xdr:nvCxnSpPr>
        <xdr:cNvPr id="812" name="直線コネクタ 811"/>
        <xdr:cNvCxnSpPr/>
      </xdr:nvCxnSpPr>
      <xdr:spPr>
        <a:xfrm flipV="1">
          <a:off x="19545300" y="10124567"/>
          <a:ext cx="889000" cy="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3" name="フローチャート: 判断 812"/>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4" name="テキスト ボックス 813"/>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2635</xdr:rowOff>
    </xdr:from>
    <xdr:to>
      <xdr:col>102</xdr:col>
      <xdr:colOff>114300</xdr:colOff>
      <xdr:row>59</xdr:row>
      <xdr:rowOff>15322</xdr:rowOff>
    </xdr:to>
    <xdr:cxnSp macro="">
      <xdr:nvCxnSpPr>
        <xdr:cNvPr id="815" name="直線コネクタ 814"/>
        <xdr:cNvCxnSpPr/>
      </xdr:nvCxnSpPr>
      <xdr:spPr>
        <a:xfrm>
          <a:off x="18656300" y="10118185"/>
          <a:ext cx="889000" cy="1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6" name="フローチャート: 判断 815"/>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7" name="テキスト ボックス 816"/>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8" name="フローチャート: 判断 817"/>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9" name="テキスト ボックス 818"/>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156813</xdr:rowOff>
    </xdr:from>
    <xdr:to>
      <xdr:col>116</xdr:col>
      <xdr:colOff>114300</xdr:colOff>
      <xdr:row>59</xdr:row>
      <xdr:rowOff>86963</xdr:rowOff>
    </xdr:to>
    <xdr:sp macro="" textlink="">
      <xdr:nvSpPr>
        <xdr:cNvPr id="825" name="楕円 824"/>
        <xdr:cNvSpPr/>
      </xdr:nvSpPr>
      <xdr:spPr>
        <a:xfrm>
          <a:off x="22110700" y="1010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71740</xdr:rowOff>
    </xdr:from>
    <xdr:ext cx="378565" cy="259045"/>
    <xdr:sp macro="" textlink="">
      <xdr:nvSpPr>
        <xdr:cNvPr id="826" name="貸付金該当値テキスト"/>
        <xdr:cNvSpPr txBox="1"/>
      </xdr:nvSpPr>
      <xdr:spPr>
        <a:xfrm>
          <a:off x="22212300" y="10015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154356</xdr:rowOff>
    </xdr:from>
    <xdr:to>
      <xdr:col>112</xdr:col>
      <xdr:colOff>38100</xdr:colOff>
      <xdr:row>59</xdr:row>
      <xdr:rowOff>84506</xdr:rowOff>
    </xdr:to>
    <xdr:sp macro="" textlink="">
      <xdr:nvSpPr>
        <xdr:cNvPr id="827" name="楕円 826"/>
        <xdr:cNvSpPr/>
      </xdr:nvSpPr>
      <xdr:spPr>
        <a:xfrm>
          <a:off x="21272500" y="1009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75633</xdr:rowOff>
    </xdr:from>
    <xdr:ext cx="378565" cy="259045"/>
    <xdr:sp macro="" textlink="">
      <xdr:nvSpPr>
        <xdr:cNvPr id="828" name="テキスト ボックス 827"/>
        <xdr:cNvSpPr txBox="1"/>
      </xdr:nvSpPr>
      <xdr:spPr>
        <a:xfrm>
          <a:off x="21134017" y="10191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129667</xdr:rowOff>
    </xdr:from>
    <xdr:to>
      <xdr:col>107</xdr:col>
      <xdr:colOff>101600</xdr:colOff>
      <xdr:row>59</xdr:row>
      <xdr:rowOff>59817</xdr:rowOff>
    </xdr:to>
    <xdr:sp macro="" textlink="">
      <xdr:nvSpPr>
        <xdr:cNvPr id="829" name="楕円 828"/>
        <xdr:cNvSpPr/>
      </xdr:nvSpPr>
      <xdr:spPr>
        <a:xfrm>
          <a:off x="20383500" y="1007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50944</xdr:rowOff>
    </xdr:from>
    <xdr:ext cx="469744" cy="259045"/>
    <xdr:sp macro="" textlink="">
      <xdr:nvSpPr>
        <xdr:cNvPr id="830" name="テキスト ボックス 829"/>
        <xdr:cNvSpPr txBox="1"/>
      </xdr:nvSpPr>
      <xdr:spPr>
        <a:xfrm>
          <a:off x="20199428" y="10166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135972</xdr:rowOff>
    </xdr:from>
    <xdr:to>
      <xdr:col>102</xdr:col>
      <xdr:colOff>165100</xdr:colOff>
      <xdr:row>59</xdr:row>
      <xdr:rowOff>66122</xdr:rowOff>
    </xdr:to>
    <xdr:sp macro="" textlink="">
      <xdr:nvSpPr>
        <xdr:cNvPr id="831" name="楕円 830"/>
        <xdr:cNvSpPr/>
      </xdr:nvSpPr>
      <xdr:spPr>
        <a:xfrm>
          <a:off x="19494500" y="100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57249</xdr:rowOff>
    </xdr:from>
    <xdr:ext cx="469744" cy="259045"/>
    <xdr:sp macro="" textlink="">
      <xdr:nvSpPr>
        <xdr:cNvPr id="832" name="テキスト ボックス 831"/>
        <xdr:cNvSpPr txBox="1"/>
      </xdr:nvSpPr>
      <xdr:spPr>
        <a:xfrm>
          <a:off x="19310428" y="1017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123285</xdr:rowOff>
    </xdr:from>
    <xdr:to>
      <xdr:col>98</xdr:col>
      <xdr:colOff>38100</xdr:colOff>
      <xdr:row>59</xdr:row>
      <xdr:rowOff>53435</xdr:rowOff>
    </xdr:to>
    <xdr:sp macro="" textlink="">
      <xdr:nvSpPr>
        <xdr:cNvPr id="833" name="楕円 832"/>
        <xdr:cNvSpPr/>
      </xdr:nvSpPr>
      <xdr:spPr>
        <a:xfrm>
          <a:off x="18605500" y="1006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44562</xdr:rowOff>
    </xdr:from>
    <xdr:ext cx="469744" cy="259045"/>
    <xdr:sp macro="" textlink="">
      <xdr:nvSpPr>
        <xdr:cNvPr id="834" name="テキスト ボックス 833"/>
        <xdr:cNvSpPr txBox="1"/>
      </xdr:nvSpPr>
      <xdr:spPr>
        <a:xfrm>
          <a:off x="18421428" y="101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6" name="直線コネクタ 845"/>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7" name="テキスト ボックス 846"/>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8" name="直線コネクタ 847"/>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9" name="テキスト ボックス 848"/>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0" name="直線コネクタ 849"/>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1" name="テキスト ボックス 850"/>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2" name="直線コネクタ 851"/>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3" name="テキスト ボックス 852"/>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4" name="直線コネクタ 853"/>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5" name="テキスト ボックス 854"/>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6" name="直線コネクタ 85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7" name="テキスト ボックス 856"/>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9" name="直線コネクタ 858"/>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60" name="繰出金最小値テキスト"/>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61" name="直線コネクタ 860"/>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2" name="繰出金最大値テキスト"/>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3" name="直線コネクタ 862"/>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148120</xdr:rowOff>
    </xdr:from>
    <xdr:to>
      <xdr:col>116</xdr:col>
      <xdr:colOff>63500</xdr:colOff>
      <xdr:row>75</xdr:row>
      <xdr:rowOff>36068</xdr:rowOff>
    </xdr:to>
    <xdr:cxnSp macro="">
      <xdr:nvCxnSpPr>
        <xdr:cNvPr id="864" name="直線コネクタ 863"/>
        <xdr:cNvCxnSpPr/>
      </xdr:nvCxnSpPr>
      <xdr:spPr>
        <a:xfrm flipV="1">
          <a:off x="21323300" y="12835420"/>
          <a:ext cx="8382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5" name="繰出金平均値テキスト"/>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6" name="フローチャート: 判断 865"/>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36068</xdr:rowOff>
    </xdr:from>
    <xdr:to>
      <xdr:col>111</xdr:col>
      <xdr:colOff>177800</xdr:colOff>
      <xdr:row>75</xdr:row>
      <xdr:rowOff>107200</xdr:rowOff>
    </xdr:to>
    <xdr:cxnSp macro="">
      <xdr:nvCxnSpPr>
        <xdr:cNvPr id="867" name="直線コネクタ 866"/>
        <xdr:cNvCxnSpPr/>
      </xdr:nvCxnSpPr>
      <xdr:spPr>
        <a:xfrm flipV="1">
          <a:off x="20434300" y="12894818"/>
          <a:ext cx="889000" cy="7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8" name="フローチャート: 判断 867"/>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9" name="テキスト ボックス 868"/>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107200</xdr:rowOff>
    </xdr:from>
    <xdr:to>
      <xdr:col>107</xdr:col>
      <xdr:colOff>50800</xdr:colOff>
      <xdr:row>75</xdr:row>
      <xdr:rowOff>107734</xdr:rowOff>
    </xdr:to>
    <xdr:cxnSp macro="">
      <xdr:nvCxnSpPr>
        <xdr:cNvPr id="870" name="直線コネクタ 869"/>
        <xdr:cNvCxnSpPr/>
      </xdr:nvCxnSpPr>
      <xdr:spPr>
        <a:xfrm flipV="1">
          <a:off x="19545300" y="12965950"/>
          <a:ext cx="88900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71" name="フローチャート: 判断 870"/>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2" name="テキスト ボックス 871"/>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107734</xdr:rowOff>
    </xdr:from>
    <xdr:to>
      <xdr:col>102</xdr:col>
      <xdr:colOff>114300</xdr:colOff>
      <xdr:row>75</xdr:row>
      <xdr:rowOff>152769</xdr:rowOff>
    </xdr:to>
    <xdr:cxnSp macro="">
      <xdr:nvCxnSpPr>
        <xdr:cNvPr id="873" name="直線コネクタ 872"/>
        <xdr:cNvCxnSpPr/>
      </xdr:nvCxnSpPr>
      <xdr:spPr>
        <a:xfrm flipV="1">
          <a:off x="18656300" y="12966484"/>
          <a:ext cx="889000" cy="45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4" name="フローチャート: 判断 873"/>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5" name="テキスト ボックス 874"/>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6" name="フローチャート: 判断 875"/>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7" name="テキスト ボックス 876"/>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8" name="テキスト ボックス 87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9" name="テキスト ボックス 87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0" name="テキスト ボックス 87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1" name="テキスト ボックス 88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2" name="テキスト ボックス 88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97320</xdr:rowOff>
    </xdr:from>
    <xdr:to>
      <xdr:col>116</xdr:col>
      <xdr:colOff>114300</xdr:colOff>
      <xdr:row>75</xdr:row>
      <xdr:rowOff>27470</xdr:rowOff>
    </xdr:to>
    <xdr:sp macro="" textlink="">
      <xdr:nvSpPr>
        <xdr:cNvPr id="883" name="楕円 882"/>
        <xdr:cNvSpPr/>
      </xdr:nvSpPr>
      <xdr:spPr>
        <a:xfrm>
          <a:off x="22110700" y="127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75747</xdr:rowOff>
    </xdr:from>
    <xdr:ext cx="534377" cy="259045"/>
    <xdr:sp macro="" textlink="">
      <xdr:nvSpPr>
        <xdr:cNvPr id="884" name="繰出金該当値テキスト"/>
        <xdr:cNvSpPr txBox="1"/>
      </xdr:nvSpPr>
      <xdr:spPr>
        <a:xfrm>
          <a:off x="22212300" y="1276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156718</xdr:rowOff>
    </xdr:from>
    <xdr:to>
      <xdr:col>112</xdr:col>
      <xdr:colOff>38100</xdr:colOff>
      <xdr:row>75</xdr:row>
      <xdr:rowOff>86868</xdr:rowOff>
    </xdr:to>
    <xdr:sp macro="" textlink="">
      <xdr:nvSpPr>
        <xdr:cNvPr id="885" name="楕円 884"/>
        <xdr:cNvSpPr/>
      </xdr:nvSpPr>
      <xdr:spPr>
        <a:xfrm>
          <a:off x="21272500" y="1284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77995</xdr:rowOff>
    </xdr:from>
    <xdr:ext cx="534377" cy="259045"/>
    <xdr:sp macro="" textlink="">
      <xdr:nvSpPr>
        <xdr:cNvPr id="886" name="テキスト ボックス 885"/>
        <xdr:cNvSpPr txBox="1"/>
      </xdr:nvSpPr>
      <xdr:spPr>
        <a:xfrm>
          <a:off x="21056111" y="1293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56400</xdr:rowOff>
    </xdr:from>
    <xdr:to>
      <xdr:col>107</xdr:col>
      <xdr:colOff>101600</xdr:colOff>
      <xdr:row>75</xdr:row>
      <xdr:rowOff>158000</xdr:rowOff>
    </xdr:to>
    <xdr:sp macro="" textlink="">
      <xdr:nvSpPr>
        <xdr:cNvPr id="887" name="楕円 886"/>
        <xdr:cNvSpPr/>
      </xdr:nvSpPr>
      <xdr:spPr>
        <a:xfrm>
          <a:off x="20383500" y="129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149128</xdr:rowOff>
    </xdr:from>
    <xdr:ext cx="534377" cy="259045"/>
    <xdr:sp macro="" textlink="">
      <xdr:nvSpPr>
        <xdr:cNvPr id="888" name="テキスト ボックス 887"/>
        <xdr:cNvSpPr txBox="1"/>
      </xdr:nvSpPr>
      <xdr:spPr>
        <a:xfrm>
          <a:off x="20167111" y="1300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56934</xdr:rowOff>
    </xdr:from>
    <xdr:to>
      <xdr:col>102</xdr:col>
      <xdr:colOff>165100</xdr:colOff>
      <xdr:row>75</xdr:row>
      <xdr:rowOff>158533</xdr:rowOff>
    </xdr:to>
    <xdr:sp macro="" textlink="">
      <xdr:nvSpPr>
        <xdr:cNvPr id="889" name="楕円 888"/>
        <xdr:cNvSpPr/>
      </xdr:nvSpPr>
      <xdr:spPr>
        <a:xfrm>
          <a:off x="19494500" y="129156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149662</xdr:rowOff>
    </xdr:from>
    <xdr:ext cx="534377" cy="259045"/>
    <xdr:sp macro="" textlink="">
      <xdr:nvSpPr>
        <xdr:cNvPr id="890" name="テキスト ボックス 889"/>
        <xdr:cNvSpPr txBox="1"/>
      </xdr:nvSpPr>
      <xdr:spPr>
        <a:xfrm>
          <a:off x="19278111" y="1300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101968</xdr:rowOff>
    </xdr:from>
    <xdr:to>
      <xdr:col>98</xdr:col>
      <xdr:colOff>38100</xdr:colOff>
      <xdr:row>76</xdr:row>
      <xdr:rowOff>32119</xdr:rowOff>
    </xdr:to>
    <xdr:sp macro="" textlink="">
      <xdr:nvSpPr>
        <xdr:cNvPr id="891" name="楕円 890"/>
        <xdr:cNvSpPr/>
      </xdr:nvSpPr>
      <xdr:spPr>
        <a:xfrm>
          <a:off x="18605500" y="129607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23246</xdr:rowOff>
    </xdr:from>
    <xdr:ext cx="534377" cy="259045"/>
    <xdr:sp macro="" textlink="">
      <xdr:nvSpPr>
        <xdr:cNvPr id="892" name="テキスト ボックス 891"/>
        <xdr:cNvSpPr txBox="1"/>
      </xdr:nvSpPr>
      <xdr:spPr>
        <a:xfrm>
          <a:off x="18389111" y="1305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3" name="正方形/長方形 89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4" name="正方形/長方形 89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5" name="正方形/長方形 89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6" name="正方形/長方形 89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7" name="正方形/長方形 89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8" name="正方形/長方形 89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9" name="正方形/長方形 89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0" name="正方形/長方形 89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1" name="テキスト ボックス 90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2" name="直線コネクタ 90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3" name="直線コネクタ 90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4" name="テキスト ボックス 90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6" name="テキスト ボックス 90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8" name="直線コネクタ 90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3" name="直線コネクタ 91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フローチャート: 判断 91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6" name="直線コネクタ 91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7" name="フローチャート: 判断 91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8" name="テキスト ボックス 91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9" name="直線コネクタ 91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0" name="フローチャート: 判断 91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1" name="テキスト ボックス 92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2" name="直線コネクタ 92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3" name="フローチャート: 判断 92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4" name="テキスト ボックス 92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フローチャート: 判断 92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6" name="テキスト ボックス 92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2" name="楕円 93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4" name="楕円 93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5" name="テキスト ボックス 93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6" name="楕円 93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7" name="テキスト ボックス 93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8" name="楕円 93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9" name="テキスト ボックス 93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0" name="楕円 93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1" name="テキスト ボックス 94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470,166</a:t>
          </a:r>
          <a:r>
            <a:rPr kumimoji="1" lang="ja-JP" altLang="en-US" sz="1300">
              <a:latin typeface="ＭＳ Ｐゴシック" panose="020B0600070205080204" pitchFamily="50" charset="-128"/>
              <a:ea typeface="ＭＳ Ｐゴシック" panose="020B0600070205080204" pitchFamily="50" charset="-128"/>
            </a:rPr>
            <a:t>円となっており、人件費、普通建設事業費、投資及び出資金などで類似団体の平均を上回る一方、扶助費、補助費等などで下回っている。</a:t>
          </a:r>
        </a:p>
        <a:p>
          <a:r>
            <a:rPr kumimoji="1" lang="ja-JP" altLang="en-US" sz="1300">
              <a:latin typeface="ＭＳ Ｐゴシック" panose="020B0600070205080204" pitchFamily="50" charset="-128"/>
              <a:ea typeface="ＭＳ Ｐゴシック" panose="020B0600070205080204" pitchFamily="50" charset="-128"/>
            </a:rPr>
            <a:t>　類似団体平均を上回っているもののうち、人件費については、給料表や昇格制度の見直しによる給与水準の適正化に努めている。普通建設事業費については、手柄山平和公園の再整備や</a:t>
          </a:r>
          <a:r>
            <a:rPr kumimoji="1" lang="en-US" altLang="ja-JP" sz="1300">
              <a:latin typeface="ＭＳ Ｐゴシック" panose="020B0600070205080204" pitchFamily="50" charset="-128"/>
              <a:ea typeface="ＭＳ Ｐゴシック" panose="020B0600070205080204" pitchFamily="50" charset="-128"/>
            </a:rPr>
            <a:t>JR</a:t>
          </a:r>
          <a:r>
            <a:rPr kumimoji="1" lang="ja-JP" altLang="en-US" sz="1300">
              <a:latin typeface="ＭＳ Ｐゴシック" panose="020B0600070205080204" pitchFamily="50" charset="-128"/>
              <a:ea typeface="ＭＳ Ｐゴシック" panose="020B0600070205080204" pitchFamily="50" charset="-128"/>
            </a:rPr>
            <a:t>英賀保駅周辺整備事業といった新規事業、校舎の長寿命化改修等により、新規整備・更新整備ともに増となっている。投資及び出資金については、水道事業、下水道事業の投資的経費に係る繰出について、一部を出資金として負担しているのが主な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106934</xdr:rowOff>
    </xdr:from>
    <xdr:to>
      <xdr:col>24</xdr:col>
      <xdr:colOff>63500</xdr:colOff>
      <xdr:row>35</xdr:row>
      <xdr:rowOff>116078</xdr:rowOff>
    </xdr:to>
    <xdr:cxnSp macro="">
      <xdr:nvCxnSpPr>
        <xdr:cNvPr id="61" name="直線コネクタ 60"/>
        <xdr:cNvCxnSpPr/>
      </xdr:nvCxnSpPr>
      <xdr:spPr>
        <a:xfrm>
          <a:off x="3797300" y="610768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106934</xdr:rowOff>
    </xdr:from>
    <xdr:to>
      <xdr:col>19</xdr:col>
      <xdr:colOff>177800</xdr:colOff>
      <xdr:row>35</xdr:row>
      <xdr:rowOff>112268</xdr:rowOff>
    </xdr:to>
    <xdr:cxnSp macro="">
      <xdr:nvCxnSpPr>
        <xdr:cNvPr id="64" name="直線コネクタ 63"/>
        <xdr:cNvCxnSpPr/>
      </xdr:nvCxnSpPr>
      <xdr:spPr>
        <a:xfrm flipV="1">
          <a:off x="2908300" y="610768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112268</xdr:rowOff>
    </xdr:from>
    <xdr:to>
      <xdr:col>15</xdr:col>
      <xdr:colOff>50800</xdr:colOff>
      <xdr:row>35</xdr:row>
      <xdr:rowOff>118364</xdr:rowOff>
    </xdr:to>
    <xdr:cxnSp macro="">
      <xdr:nvCxnSpPr>
        <xdr:cNvPr id="67" name="直線コネクタ 66"/>
        <xdr:cNvCxnSpPr/>
      </xdr:nvCxnSpPr>
      <xdr:spPr>
        <a:xfrm flipV="1">
          <a:off x="2019300" y="611301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100838</xdr:rowOff>
    </xdr:from>
    <xdr:to>
      <xdr:col>10</xdr:col>
      <xdr:colOff>114300</xdr:colOff>
      <xdr:row>35</xdr:row>
      <xdr:rowOff>118364</xdr:rowOff>
    </xdr:to>
    <xdr:cxnSp macro="">
      <xdr:nvCxnSpPr>
        <xdr:cNvPr id="70" name="直線コネクタ 69"/>
        <xdr:cNvCxnSpPr/>
      </xdr:nvCxnSpPr>
      <xdr:spPr>
        <a:xfrm>
          <a:off x="1130300" y="610158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65278</xdr:rowOff>
    </xdr:from>
    <xdr:to>
      <xdr:col>24</xdr:col>
      <xdr:colOff>114300</xdr:colOff>
      <xdr:row>35</xdr:row>
      <xdr:rowOff>166878</xdr:rowOff>
    </xdr:to>
    <xdr:sp macro="" textlink="">
      <xdr:nvSpPr>
        <xdr:cNvPr id="80" name="楕円 79"/>
        <xdr:cNvSpPr/>
      </xdr:nvSpPr>
      <xdr:spPr>
        <a:xfrm>
          <a:off x="4584700" y="606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43705</xdr:rowOff>
    </xdr:from>
    <xdr:ext cx="469744" cy="259045"/>
    <xdr:sp macro="" textlink="">
      <xdr:nvSpPr>
        <xdr:cNvPr id="81" name="議会費該当値テキスト"/>
        <xdr:cNvSpPr txBox="1"/>
      </xdr:nvSpPr>
      <xdr:spPr>
        <a:xfrm>
          <a:off x="4686300" y="604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56134</xdr:rowOff>
    </xdr:from>
    <xdr:to>
      <xdr:col>20</xdr:col>
      <xdr:colOff>38100</xdr:colOff>
      <xdr:row>35</xdr:row>
      <xdr:rowOff>157734</xdr:rowOff>
    </xdr:to>
    <xdr:sp macro="" textlink="">
      <xdr:nvSpPr>
        <xdr:cNvPr id="82" name="楕円 81"/>
        <xdr:cNvSpPr/>
      </xdr:nvSpPr>
      <xdr:spPr>
        <a:xfrm>
          <a:off x="3746500" y="605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148861</xdr:rowOff>
    </xdr:from>
    <xdr:ext cx="469744" cy="259045"/>
    <xdr:sp macro="" textlink="">
      <xdr:nvSpPr>
        <xdr:cNvPr id="83" name="テキスト ボックス 82"/>
        <xdr:cNvSpPr txBox="1"/>
      </xdr:nvSpPr>
      <xdr:spPr>
        <a:xfrm>
          <a:off x="3562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61468</xdr:rowOff>
    </xdr:from>
    <xdr:to>
      <xdr:col>15</xdr:col>
      <xdr:colOff>101600</xdr:colOff>
      <xdr:row>35</xdr:row>
      <xdr:rowOff>163068</xdr:rowOff>
    </xdr:to>
    <xdr:sp macro="" textlink="">
      <xdr:nvSpPr>
        <xdr:cNvPr id="84" name="楕円 83"/>
        <xdr:cNvSpPr/>
      </xdr:nvSpPr>
      <xdr:spPr>
        <a:xfrm>
          <a:off x="2857500" y="606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154195</xdr:rowOff>
    </xdr:from>
    <xdr:ext cx="469744" cy="259045"/>
    <xdr:sp macro="" textlink="">
      <xdr:nvSpPr>
        <xdr:cNvPr id="85" name="テキスト ボックス 84"/>
        <xdr:cNvSpPr txBox="1"/>
      </xdr:nvSpPr>
      <xdr:spPr>
        <a:xfrm>
          <a:off x="2673428" y="615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67564</xdr:rowOff>
    </xdr:from>
    <xdr:to>
      <xdr:col>10</xdr:col>
      <xdr:colOff>165100</xdr:colOff>
      <xdr:row>35</xdr:row>
      <xdr:rowOff>169164</xdr:rowOff>
    </xdr:to>
    <xdr:sp macro="" textlink="">
      <xdr:nvSpPr>
        <xdr:cNvPr id="86" name="楕円 85"/>
        <xdr:cNvSpPr/>
      </xdr:nvSpPr>
      <xdr:spPr>
        <a:xfrm>
          <a:off x="1968500" y="606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160291</xdr:rowOff>
    </xdr:from>
    <xdr:ext cx="469744" cy="259045"/>
    <xdr:sp macro="" textlink="">
      <xdr:nvSpPr>
        <xdr:cNvPr id="87" name="テキスト ボックス 86"/>
        <xdr:cNvSpPr txBox="1"/>
      </xdr:nvSpPr>
      <xdr:spPr>
        <a:xfrm>
          <a:off x="1784428" y="616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50038</xdr:rowOff>
    </xdr:from>
    <xdr:to>
      <xdr:col>6</xdr:col>
      <xdr:colOff>38100</xdr:colOff>
      <xdr:row>35</xdr:row>
      <xdr:rowOff>151638</xdr:rowOff>
    </xdr:to>
    <xdr:sp macro="" textlink="">
      <xdr:nvSpPr>
        <xdr:cNvPr id="88" name="楕円 87"/>
        <xdr:cNvSpPr/>
      </xdr:nvSpPr>
      <xdr:spPr>
        <a:xfrm>
          <a:off x="1079500" y="605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168165</xdr:rowOff>
    </xdr:from>
    <xdr:ext cx="469744" cy="259045"/>
    <xdr:sp macro="" textlink="">
      <xdr:nvSpPr>
        <xdr:cNvPr id="89" name="テキスト ボックス 88"/>
        <xdr:cNvSpPr txBox="1"/>
      </xdr:nvSpPr>
      <xdr:spPr>
        <a:xfrm>
          <a:off x="895428"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90932</xdr:rowOff>
    </xdr:from>
    <xdr:to>
      <xdr:col>24</xdr:col>
      <xdr:colOff>63500</xdr:colOff>
      <xdr:row>59</xdr:row>
      <xdr:rowOff>1791</xdr:rowOff>
    </xdr:to>
    <xdr:cxnSp macro="">
      <xdr:nvCxnSpPr>
        <xdr:cNvPr id="119" name="直線コネクタ 118"/>
        <xdr:cNvCxnSpPr/>
      </xdr:nvCxnSpPr>
      <xdr:spPr>
        <a:xfrm flipV="1">
          <a:off x="3797300" y="10035032"/>
          <a:ext cx="838200" cy="8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146736</xdr:rowOff>
    </xdr:from>
    <xdr:to>
      <xdr:col>19</xdr:col>
      <xdr:colOff>177800</xdr:colOff>
      <xdr:row>59</xdr:row>
      <xdr:rowOff>1791</xdr:rowOff>
    </xdr:to>
    <xdr:cxnSp macro="">
      <xdr:nvCxnSpPr>
        <xdr:cNvPr id="122" name="直線コネクタ 121"/>
        <xdr:cNvCxnSpPr/>
      </xdr:nvCxnSpPr>
      <xdr:spPr>
        <a:xfrm>
          <a:off x="2908300" y="10090836"/>
          <a:ext cx="889000" cy="2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89421</xdr:rowOff>
    </xdr:from>
    <xdr:to>
      <xdr:col>15</xdr:col>
      <xdr:colOff>50800</xdr:colOff>
      <xdr:row>58</xdr:row>
      <xdr:rowOff>146736</xdr:rowOff>
    </xdr:to>
    <xdr:cxnSp macro="">
      <xdr:nvCxnSpPr>
        <xdr:cNvPr id="125" name="直線コネクタ 124"/>
        <xdr:cNvCxnSpPr/>
      </xdr:nvCxnSpPr>
      <xdr:spPr>
        <a:xfrm>
          <a:off x="2019300" y="10033521"/>
          <a:ext cx="889000" cy="5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8433</xdr:rowOff>
    </xdr:from>
    <xdr:to>
      <xdr:col>10</xdr:col>
      <xdr:colOff>114300</xdr:colOff>
      <xdr:row>58</xdr:row>
      <xdr:rowOff>89421</xdr:rowOff>
    </xdr:to>
    <xdr:cxnSp macro="">
      <xdr:nvCxnSpPr>
        <xdr:cNvPr id="128" name="直線コネクタ 127"/>
        <xdr:cNvCxnSpPr/>
      </xdr:nvCxnSpPr>
      <xdr:spPr>
        <a:xfrm>
          <a:off x="1130300" y="8923833"/>
          <a:ext cx="889000" cy="110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40132</xdr:rowOff>
    </xdr:from>
    <xdr:to>
      <xdr:col>24</xdr:col>
      <xdr:colOff>114300</xdr:colOff>
      <xdr:row>58</xdr:row>
      <xdr:rowOff>141732</xdr:rowOff>
    </xdr:to>
    <xdr:sp macro="" textlink="">
      <xdr:nvSpPr>
        <xdr:cNvPr id="138" name="楕円 137"/>
        <xdr:cNvSpPr/>
      </xdr:nvSpPr>
      <xdr:spPr>
        <a:xfrm>
          <a:off x="4584700" y="998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18559</xdr:rowOff>
    </xdr:from>
    <xdr:ext cx="534377" cy="259045"/>
    <xdr:sp macro="" textlink="">
      <xdr:nvSpPr>
        <xdr:cNvPr id="139" name="総務費該当値テキスト"/>
        <xdr:cNvSpPr txBox="1"/>
      </xdr:nvSpPr>
      <xdr:spPr>
        <a:xfrm>
          <a:off x="4686300" y="996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122441</xdr:rowOff>
    </xdr:from>
    <xdr:to>
      <xdr:col>20</xdr:col>
      <xdr:colOff>38100</xdr:colOff>
      <xdr:row>59</xdr:row>
      <xdr:rowOff>52591</xdr:rowOff>
    </xdr:to>
    <xdr:sp macro="" textlink="">
      <xdr:nvSpPr>
        <xdr:cNvPr id="140" name="楕円 139"/>
        <xdr:cNvSpPr/>
      </xdr:nvSpPr>
      <xdr:spPr>
        <a:xfrm>
          <a:off x="3746500" y="1006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43718</xdr:rowOff>
    </xdr:from>
    <xdr:ext cx="534377" cy="259045"/>
    <xdr:sp macro="" textlink="">
      <xdr:nvSpPr>
        <xdr:cNvPr id="141" name="テキスト ボックス 140"/>
        <xdr:cNvSpPr txBox="1"/>
      </xdr:nvSpPr>
      <xdr:spPr>
        <a:xfrm>
          <a:off x="3530111" y="101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95936</xdr:rowOff>
    </xdr:from>
    <xdr:to>
      <xdr:col>15</xdr:col>
      <xdr:colOff>101600</xdr:colOff>
      <xdr:row>59</xdr:row>
      <xdr:rowOff>26086</xdr:rowOff>
    </xdr:to>
    <xdr:sp macro="" textlink="">
      <xdr:nvSpPr>
        <xdr:cNvPr id="142" name="楕円 141"/>
        <xdr:cNvSpPr/>
      </xdr:nvSpPr>
      <xdr:spPr>
        <a:xfrm>
          <a:off x="2857500" y="1004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17213</xdr:rowOff>
    </xdr:from>
    <xdr:ext cx="534377" cy="259045"/>
    <xdr:sp macro="" textlink="">
      <xdr:nvSpPr>
        <xdr:cNvPr id="143" name="テキスト ボックス 142"/>
        <xdr:cNvSpPr txBox="1"/>
      </xdr:nvSpPr>
      <xdr:spPr>
        <a:xfrm>
          <a:off x="2641111" y="1013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38621</xdr:rowOff>
    </xdr:from>
    <xdr:to>
      <xdr:col>10</xdr:col>
      <xdr:colOff>165100</xdr:colOff>
      <xdr:row>58</xdr:row>
      <xdr:rowOff>140221</xdr:rowOff>
    </xdr:to>
    <xdr:sp macro="" textlink="">
      <xdr:nvSpPr>
        <xdr:cNvPr id="144" name="楕円 143"/>
        <xdr:cNvSpPr/>
      </xdr:nvSpPr>
      <xdr:spPr>
        <a:xfrm>
          <a:off x="1968500" y="99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131348</xdr:rowOff>
    </xdr:from>
    <xdr:ext cx="534377" cy="259045"/>
    <xdr:sp macro="" textlink="">
      <xdr:nvSpPr>
        <xdr:cNvPr id="145" name="テキスト ボックス 144"/>
        <xdr:cNvSpPr txBox="1"/>
      </xdr:nvSpPr>
      <xdr:spPr>
        <a:xfrm>
          <a:off x="1752111" y="1007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129083</xdr:rowOff>
    </xdr:from>
    <xdr:to>
      <xdr:col>6</xdr:col>
      <xdr:colOff>38100</xdr:colOff>
      <xdr:row>52</xdr:row>
      <xdr:rowOff>59233</xdr:rowOff>
    </xdr:to>
    <xdr:sp macro="" textlink="">
      <xdr:nvSpPr>
        <xdr:cNvPr id="146" name="楕円 145"/>
        <xdr:cNvSpPr/>
      </xdr:nvSpPr>
      <xdr:spPr>
        <a:xfrm>
          <a:off x="1079500" y="887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50360</xdr:rowOff>
    </xdr:from>
    <xdr:ext cx="599010" cy="259045"/>
    <xdr:sp macro="" textlink="">
      <xdr:nvSpPr>
        <xdr:cNvPr id="147" name="テキスト ボックス 146"/>
        <xdr:cNvSpPr txBox="1"/>
      </xdr:nvSpPr>
      <xdr:spPr>
        <a:xfrm>
          <a:off x="830795" y="8965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54821</xdr:rowOff>
    </xdr:from>
    <xdr:to>
      <xdr:col>24</xdr:col>
      <xdr:colOff>63500</xdr:colOff>
      <xdr:row>77</xdr:row>
      <xdr:rowOff>102499</xdr:rowOff>
    </xdr:to>
    <xdr:cxnSp macro="">
      <xdr:nvCxnSpPr>
        <xdr:cNvPr id="177" name="直線コネクタ 176"/>
        <xdr:cNvCxnSpPr/>
      </xdr:nvCxnSpPr>
      <xdr:spPr>
        <a:xfrm flipV="1">
          <a:off x="3797300" y="13256471"/>
          <a:ext cx="838200" cy="4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102499</xdr:rowOff>
    </xdr:from>
    <xdr:to>
      <xdr:col>19</xdr:col>
      <xdr:colOff>177800</xdr:colOff>
      <xdr:row>78</xdr:row>
      <xdr:rowOff>16081</xdr:rowOff>
    </xdr:to>
    <xdr:cxnSp macro="">
      <xdr:nvCxnSpPr>
        <xdr:cNvPr id="180" name="直線コネクタ 179"/>
        <xdr:cNvCxnSpPr/>
      </xdr:nvCxnSpPr>
      <xdr:spPr>
        <a:xfrm flipV="1">
          <a:off x="2908300" y="13304149"/>
          <a:ext cx="889000" cy="8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127584</xdr:rowOff>
    </xdr:from>
    <xdr:to>
      <xdr:col>15</xdr:col>
      <xdr:colOff>50800</xdr:colOff>
      <xdr:row>78</xdr:row>
      <xdr:rowOff>16081</xdr:rowOff>
    </xdr:to>
    <xdr:cxnSp macro="">
      <xdr:nvCxnSpPr>
        <xdr:cNvPr id="183" name="直線コネクタ 182"/>
        <xdr:cNvCxnSpPr/>
      </xdr:nvCxnSpPr>
      <xdr:spPr>
        <a:xfrm>
          <a:off x="2019300" y="13329234"/>
          <a:ext cx="889000" cy="5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127584</xdr:rowOff>
    </xdr:from>
    <xdr:to>
      <xdr:col>10</xdr:col>
      <xdr:colOff>114300</xdr:colOff>
      <xdr:row>78</xdr:row>
      <xdr:rowOff>153949</xdr:rowOff>
    </xdr:to>
    <xdr:cxnSp macro="">
      <xdr:nvCxnSpPr>
        <xdr:cNvPr id="186" name="直線コネクタ 185"/>
        <xdr:cNvCxnSpPr/>
      </xdr:nvCxnSpPr>
      <xdr:spPr>
        <a:xfrm flipV="1">
          <a:off x="1130300" y="13329234"/>
          <a:ext cx="889000" cy="19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4021</xdr:rowOff>
    </xdr:from>
    <xdr:to>
      <xdr:col>24</xdr:col>
      <xdr:colOff>114300</xdr:colOff>
      <xdr:row>77</xdr:row>
      <xdr:rowOff>105621</xdr:rowOff>
    </xdr:to>
    <xdr:sp macro="" textlink="">
      <xdr:nvSpPr>
        <xdr:cNvPr id="196" name="楕円 195"/>
        <xdr:cNvSpPr/>
      </xdr:nvSpPr>
      <xdr:spPr>
        <a:xfrm>
          <a:off x="4584700" y="1320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153898</xdr:rowOff>
    </xdr:from>
    <xdr:ext cx="599010" cy="259045"/>
    <xdr:sp macro="" textlink="">
      <xdr:nvSpPr>
        <xdr:cNvPr id="197" name="民生費該当値テキスト"/>
        <xdr:cNvSpPr txBox="1"/>
      </xdr:nvSpPr>
      <xdr:spPr>
        <a:xfrm>
          <a:off x="4686300" y="13184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51699</xdr:rowOff>
    </xdr:from>
    <xdr:to>
      <xdr:col>20</xdr:col>
      <xdr:colOff>38100</xdr:colOff>
      <xdr:row>77</xdr:row>
      <xdr:rowOff>153299</xdr:rowOff>
    </xdr:to>
    <xdr:sp macro="" textlink="">
      <xdr:nvSpPr>
        <xdr:cNvPr id="198" name="楕円 197"/>
        <xdr:cNvSpPr/>
      </xdr:nvSpPr>
      <xdr:spPr>
        <a:xfrm>
          <a:off x="3746500" y="1325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144426</xdr:rowOff>
    </xdr:from>
    <xdr:ext cx="599010" cy="259045"/>
    <xdr:sp macro="" textlink="">
      <xdr:nvSpPr>
        <xdr:cNvPr id="199" name="テキスト ボックス 198"/>
        <xdr:cNvSpPr txBox="1"/>
      </xdr:nvSpPr>
      <xdr:spPr>
        <a:xfrm>
          <a:off x="3497795" y="1334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136731</xdr:rowOff>
    </xdr:from>
    <xdr:to>
      <xdr:col>15</xdr:col>
      <xdr:colOff>101600</xdr:colOff>
      <xdr:row>78</xdr:row>
      <xdr:rowOff>66881</xdr:rowOff>
    </xdr:to>
    <xdr:sp macro="" textlink="">
      <xdr:nvSpPr>
        <xdr:cNvPr id="200" name="楕円 199"/>
        <xdr:cNvSpPr/>
      </xdr:nvSpPr>
      <xdr:spPr>
        <a:xfrm>
          <a:off x="2857500" y="1333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58008</xdr:rowOff>
    </xdr:from>
    <xdr:ext cx="599010" cy="259045"/>
    <xdr:sp macro="" textlink="">
      <xdr:nvSpPr>
        <xdr:cNvPr id="201" name="テキスト ボックス 200"/>
        <xdr:cNvSpPr txBox="1"/>
      </xdr:nvSpPr>
      <xdr:spPr>
        <a:xfrm>
          <a:off x="2608795" y="1343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76784</xdr:rowOff>
    </xdr:from>
    <xdr:to>
      <xdr:col>10</xdr:col>
      <xdr:colOff>165100</xdr:colOff>
      <xdr:row>78</xdr:row>
      <xdr:rowOff>6934</xdr:rowOff>
    </xdr:to>
    <xdr:sp macro="" textlink="">
      <xdr:nvSpPr>
        <xdr:cNvPr id="202" name="楕円 201"/>
        <xdr:cNvSpPr/>
      </xdr:nvSpPr>
      <xdr:spPr>
        <a:xfrm>
          <a:off x="1968500" y="1327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169511</xdr:rowOff>
    </xdr:from>
    <xdr:ext cx="599010" cy="259045"/>
    <xdr:sp macro="" textlink="">
      <xdr:nvSpPr>
        <xdr:cNvPr id="203" name="テキスト ボックス 202"/>
        <xdr:cNvSpPr txBox="1"/>
      </xdr:nvSpPr>
      <xdr:spPr>
        <a:xfrm>
          <a:off x="1719795" y="1337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103149</xdr:rowOff>
    </xdr:from>
    <xdr:to>
      <xdr:col>6</xdr:col>
      <xdr:colOff>38100</xdr:colOff>
      <xdr:row>79</xdr:row>
      <xdr:rowOff>33299</xdr:rowOff>
    </xdr:to>
    <xdr:sp macro="" textlink="">
      <xdr:nvSpPr>
        <xdr:cNvPr id="204" name="楕円 203"/>
        <xdr:cNvSpPr/>
      </xdr:nvSpPr>
      <xdr:spPr>
        <a:xfrm>
          <a:off x="1079500" y="1347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24426</xdr:rowOff>
    </xdr:from>
    <xdr:ext cx="599010" cy="259045"/>
    <xdr:sp macro="" textlink="">
      <xdr:nvSpPr>
        <xdr:cNvPr id="205" name="テキスト ボックス 204"/>
        <xdr:cNvSpPr txBox="1"/>
      </xdr:nvSpPr>
      <xdr:spPr>
        <a:xfrm>
          <a:off x="830795" y="135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154239</xdr:rowOff>
    </xdr:from>
    <xdr:to>
      <xdr:col>24</xdr:col>
      <xdr:colOff>63500</xdr:colOff>
      <xdr:row>96</xdr:row>
      <xdr:rowOff>164046</xdr:rowOff>
    </xdr:to>
    <xdr:cxnSp macro="">
      <xdr:nvCxnSpPr>
        <xdr:cNvPr id="233" name="直線コネクタ 232"/>
        <xdr:cNvCxnSpPr/>
      </xdr:nvCxnSpPr>
      <xdr:spPr>
        <a:xfrm>
          <a:off x="3797300" y="16613439"/>
          <a:ext cx="838200" cy="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128087</xdr:rowOff>
    </xdr:from>
    <xdr:to>
      <xdr:col>19</xdr:col>
      <xdr:colOff>177800</xdr:colOff>
      <xdr:row>96</xdr:row>
      <xdr:rowOff>154239</xdr:rowOff>
    </xdr:to>
    <xdr:cxnSp macro="">
      <xdr:nvCxnSpPr>
        <xdr:cNvPr id="236" name="直線コネクタ 235"/>
        <xdr:cNvCxnSpPr/>
      </xdr:nvCxnSpPr>
      <xdr:spPr>
        <a:xfrm>
          <a:off x="2908300" y="16415837"/>
          <a:ext cx="889000" cy="19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128087</xdr:rowOff>
    </xdr:from>
    <xdr:to>
      <xdr:col>15</xdr:col>
      <xdr:colOff>50800</xdr:colOff>
      <xdr:row>96</xdr:row>
      <xdr:rowOff>39047</xdr:rowOff>
    </xdr:to>
    <xdr:cxnSp macro="">
      <xdr:nvCxnSpPr>
        <xdr:cNvPr id="239" name="直線コネクタ 238"/>
        <xdr:cNvCxnSpPr/>
      </xdr:nvCxnSpPr>
      <xdr:spPr>
        <a:xfrm flipV="1">
          <a:off x="2019300" y="16415837"/>
          <a:ext cx="889000" cy="8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39047</xdr:rowOff>
    </xdr:from>
    <xdr:to>
      <xdr:col>10</xdr:col>
      <xdr:colOff>114300</xdr:colOff>
      <xdr:row>96</xdr:row>
      <xdr:rowOff>63027</xdr:rowOff>
    </xdr:to>
    <xdr:cxnSp macro="">
      <xdr:nvCxnSpPr>
        <xdr:cNvPr id="242" name="直線コネクタ 241"/>
        <xdr:cNvCxnSpPr/>
      </xdr:nvCxnSpPr>
      <xdr:spPr>
        <a:xfrm flipV="1">
          <a:off x="1130300" y="16498247"/>
          <a:ext cx="889000" cy="2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6" name="テキスト ボックス 245"/>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113246</xdr:rowOff>
    </xdr:from>
    <xdr:to>
      <xdr:col>24</xdr:col>
      <xdr:colOff>114300</xdr:colOff>
      <xdr:row>97</xdr:row>
      <xdr:rowOff>43396</xdr:rowOff>
    </xdr:to>
    <xdr:sp macro="" textlink="">
      <xdr:nvSpPr>
        <xdr:cNvPr id="252" name="楕円 251"/>
        <xdr:cNvSpPr/>
      </xdr:nvSpPr>
      <xdr:spPr>
        <a:xfrm>
          <a:off x="4584700" y="1657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91673</xdr:rowOff>
    </xdr:from>
    <xdr:ext cx="534377" cy="259045"/>
    <xdr:sp macro="" textlink="">
      <xdr:nvSpPr>
        <xdr:cNvPr id="253" name="衛生費該当値テキスト"/>
        <xdr:cNvSpPr txBox="1"/>
      </xdr:nvSpPr>
      <xdr:spPr>
        <a:xfrm>
          <a:off x="4686300" y="1655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103439</xdr:rowOff>
    </xdr:from>
    <xdr:to>
      <xdr:col>20</xdr:col>
      <xdr:colOff>38100</xdr:colOff>
      <xdr:row>97</xdr:row>
      <xdr:rowOff>33589</xdr:rowOff>
    </xdr:to>
    <xdr:sp macro="" textlink="">
      <xdr:nvSpPr>
        <xdr:cNvPr id="254" name="楕円 253"/>
        <xdr:cNvSpPr/>
      </xdr:nvSpPr>
      <xdr:spPr>
        <a:xfrm>
          <a:off x="3746500" y="1656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24716</xdr:rowOff>
    </xdr:from>
    <xdr:ext cx="534377" cy="259045"/>
    <xdr:sp macro="" textlink="">
      <xdr:nvSpPr>
        <xdr:cNvPr id="255" name="テキスト ボックス 254"/>
        <xdr:cNvSpPr txBox="1"/>
      </xdr:nvSpPr>
      <xdr:spPr>
        <a:xfrm>
          <a:off x="3530111" y="166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77287</xdr:rowOff>
    </xdr:from>
    <xdr:to>
      <xdr:col>15</xdr:col>
      <xdr:colOff>101600</xdr:colOff>
      <xdr:row>96</xdr:row>
      <xdr:rowOff>7437</xdr:rowOff>
    </xdr:to>
    <xdr:sp macro="" textlink="">
      <xdr:nvSpPr>
        <xdr:cNvPr id="256" name="楕円 255"/>
        <xdr:cNvSpPr/>
      </xdr:nvSpPr>
      <xdr:spPr>
        <a:xfrm>
          <a:off x="2857500" y="1636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170014</xdr:rowOff>
    </xdr:from>
    <xdr:ext cx="534377" cy="259045"/>
    <xdr:sp macro="" textlink="">
      <xdr:nvSpPr>
        <xdr:cNvPr id="257" name="テキスト ボックス 256"/>
        <xdr:cNvSpPr txBox="1"/>
      </xdr:nvSpPr>
      <xdr:spPr>
        <a:xfrm>
          <a:off x="2641111" y="1645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159697</xdr:rowOff>
    </xdr:from>
    <xdr:to>
      <xdr:col>10</xdr:col>
      <xdr:colOff>165100</xdr:colOff>
      <xdr:row>96</xdr:row>
      <xdr:rowOff>89847</xdr:rowOff>
    </xdr:to>
    <xdr:sp macro="" textlink="">
      <xdr:nvSpPr>
        <xdr:cNvPr id="258" name="楕円 257"/>
        <xdr:cNvSpPr/>
      </xdr:nvSpPr>
      <xdr:spPr>
        <a:xfrm>
          <a:off x="1968500" y="1644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80974</xdr:rowOff>
    </xdr:from>
    <xdr:ext cx="534377" cy="259045"/>
    <xdr:sp macro="" textlink="">
      <xdr:nvSpPr>
        <xdr:cNvPr id="259" name="テキスト ボックス 258"/>
        <xdr:cNvSpPr txBox="1"/>
      </xdr:nvSpPr>
      <xdr:spPr>
        <a:xfrm>
          <a:off x="1752111" y="16540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12227</xdr:rowOff>
    </xdr:from>
    <xdr:to>
      <xdr:col>6</xdr:col>
      <xdr:colOff>38100</xdr:colOff>
      <xdr:row>96</xdr:row>
      <xdr:rowOff>113827</xdr:rowOff>
    </xdr:to>
    <xdr:sp macro="" textlink="">
      <xdr:nvSpPr>
        <xdr:cNvPr id="260" name="楕円 259"/>
        <xdr:cNvSpPr/>
      </xdr:nvSpPr>
      <xdr:spPr>
        <a:xfrm>
          <a:off x="1079500" y="1647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130354</xdr:rowOff>
    </xdr:from>
    <xdr:ext cx="534377" cy="259045"/>
    <xdr:sp macro="" textlink="">
      <xdr:nvSpPr>
        <xdr:cNvPr id="261" name="テキスト ボックス 260"/>
        <xdr:cNvSpPr txBox="1"/>
      </xdr:nvSpPr>
      <xdr:spPr>
        <a:xfrm>
          <a:off x="863111" y="1624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120040</xdr:rowOff>
    </xdr:from>
    <xdr:to>
      <xdr:col>55</xdr:col>
      <xdr:colOff>0</xdr:colOff>
      <xdr:row>37</xdr:row>
      <xdr:rowOff>149758</xdr:rowOff>
    </xdr:to>
    <xdr:cxnSp macro="">
      <xdr:nvCxnSpPr>
        <xdr:cNvPr id="288" name="直線コネクタ 287"/>
        <xdr:cNvCxnSpPr/>
      </xdr:nvCxnSpPr>
      <xdr:spPr>
        <a:xfrm flipV="1">
          <a:off x="9639300" y="6463690"/>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52832</xdr:rowOff>
    </xdr:from>
    <xdr:to>
      <xdr:col>50</xdr:col>
      <xdr:colOff>114300</xdr:colOff>
      <xdr:row>37</xdr:row>
      <xdr:rowOff>149758</xdr:rowOff>
    </xdr:to>
    <xdr:cxnSp macro="">
      <xdr:nvCxnSpPr>
        <xdr:cNvPr id="291" name="直線コネクタ 290"/>
        <xdr:cNvCxnSpPr/>
      </xdr:nvCxnSpPr>
      <xdr:spPr>
        <a:xfrm>
          <a:off x="8750300" y="6396482"/>
          <a:ext cx="889000" cy="9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52832</xdr:rowOff>
    </xdr:from>
    <xdr:to>
      <xdr:col>45</xdr:col>
      <xdr:colOff>177800</xdr:colOff>
      <xdr:row>37</xdr:row>
      <xdr:rowOff>152502</xdr:rowOff>
    </xdr:to>
    <xdr:cxnSp macro="">
      <xdr:nvCxnSpPr>
        <xdr:cNvPr id="294" name="直線コネクタ 293"/>
        <xdr:cNvCxnSpPr/>
      </xdr:nvCxnSpPr>
      <xdr:spPr>
        <a:xfrm flipV="1">
          <a:off x="7861300" y="6396482"/>
          <a:ext cx="889000" cy="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152502</xdr:rowOff>
    </xdr:from>
    <xdr:to>
      <xdr:col>41</xdr:col>
      <xdr:colOff>50800</xdr:colOff>
      <xdr:row>37</xdr:row>
      <xdr:rowOff>164846</xdr:rowOff>
    </xdr:to>
    <xdr:cxnSp macro="">
      <xdr:nvCxnSpPr>
        <xdr:cNvPr id="297" name="直線コネクタ 296"/>
        <xdr:cNvCxnSpPr/>
      </xdr:nvCxnSpPr>
      <xdr:spPr>
        <a:xfrm flipV="1">
          <a:off x="6972300" y="6496152"/>
          <a:ext cx="8890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69240</xdr:rowOff>
    </xdr:from>
    <xdr:to>
      <xdr:col>55</xdr:col>
      <xdr:colOff>50800</xdr:colOff>
      <xdr:row>37</xdr:row>
      <xdr:rowOff>170841</xdr:rowOff>
    </xdr:to>
    <xdr:sp macro="" textlink="">
      <xdr:nvSpPr>
        <xdr:cNvPr id="307" name="楕円 306"/>
        <xdr:cNvSpPr/>
      </xdr:nvSpPr>
      <xdr:spPr>
        <a:xfrm>
          <a:off x="10426700" y="64128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47667</xdr:rowOff>
    </xdr:from>
    <xdr:ext cx="378565" cy="259045"/>
    <xdr:sp macro="" textlink="">
      <xdr:nvSpPr>
        <xdr:cNvPr id="308" name="労働費該当値テキスト"/>
        <xdr:cNvSpPr txBox="1"/>
      </xdr:nvSpPr>
      <xdr:spPr>
        <a:xfrm>
          <a:off x="10528300" y="6391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98958</xdr:rowOff>
    </xdr:from>
    <xdr:to>
      <xdr:col>50</xdr:col>
      <xdr:colOff>165100</xdr:colOff>
      <xdr:row>38</xdr:row>
      <xdr:rowOff>29108</xdr:rowOff>
    </xdr:to>
    <xdr:sp macro="" textlink="">
      <xdr:nvSpPr>
        <xdr:cNvPr id="309" name="楕円 308"/>
        <xdr:cNvSpPr/>
      </xdr:nvSpPr>
      <xdr:spPr>
        <a:xfrm>
          <a:off x="9588500" y="644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20235</xdr:rowOff>
    </xdr:from>
    <xdr:ext cx="378565" cy="259045"/>
    <xdr:sp macro="" textlink="">
      <xdr:nvSpPr>
        <xdr:cNvPr id="310" name="テキスト ボックス 309"/>
        <xdr:cNvSpPr txBox="1"/>
      </xdr:nvSpPr>
      <xdr:spPr>
        <a:xfrm>
          <a:off x="9450017" y="6535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2032</xdr:rowOff>
    </xdr:from>
    <xdr:to>
      <xdr:col>46</xdr:col>
      <xdr:colOff>38100</xdr:colOff>
      <xdr:row>37</xdr:row>
      <xdr:rowOff>103632</xdr:rowOff>
    </xdr:to>
    <xdr:sp macro="" textlink="">
      <xdr:nvSpPr>
        <xdr:cNvPr id="311" name="楕円 310"/>
        <xdr:cNvSpPr/>
      </xdr:nvSpPr>
      <xdr:spPr>
        <a:xfrm>
          <a:off x="8699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94759</xdr:rowOff>
    </xdr:from>
    <xdr:ext cx="378565" cy="259045"/>
    <xdr:sp macro="" textlink="">
      <xdr:nvSpPr>
        <xdr:cNvPr id="312" name="テキスト ボックス 311"/>
        <xdr:cNvSpPr txBox="1"/>
      </xdr:nvSpPr>
      <xdr:spPr>
        <a:xfrm>
          <a:off x="8561017" y="6438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101702</xdr:rowOff>
    </xdr:from>
    <xdr:to>
      <xdr:col>41</xdr:col>
      <xdr:colOff>101600</xdr:colOff>
      <xdr:row>38</xdr:row>
      <xdr:rowOff>31852</xdr:rowOff>
    </xdr:to>
    <xdr:sp macro="" textlink="">
      <xdr:nvSpPr>
        <xdr:cNvPr id="313" name="楕円 312"/>
        <xdr:cNvSpPr/>
      </xdr:nvSpPr>
      <xdr:spPr>
        <a:xfrm>
          <a:off x="7810500" y="644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22979</xdr:rowOff>
    </xdr:from>
    <xdr:ext cx="378565" cy="259045"/>
    <xdr:sp macro="" textlink="">
      <xdr:nvSpPr>
        <xdr:cNvPr id="314" name="テキスト ボックス 313"/>
        <xdr:cNvSpPr txBox="1"/>
      </xdr:nvSpPr>
      <xdr:spPr>
        <a:xfrm>
          <a:off x="7672017" y="6538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114046</xdr:rowOff>
    </xdr:from>
    <xdr:to>
      <xdr:col>36</xdr:col>
      <xdr:colOff>165100</xdr:colOff>
      <xdr:row>38</xdr:row>
      <xdr:rowOff>44196</xdr:rowOff>
    </xdr:to>
    <xdr:sp macro="" textlink="">
      <xdr:nvSpPr>
        <xdr:cNvPr id="315" name="楕円 314"/>
        <xdr:cNvSpPr/>
      </xdr:nvSpPr>
      <xdr:spPr>
        <a:xfrm>
          <a:off x="6921500" y="645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35323</xdr:rowOff>
    </xdr:from>
    <xdr:ext cx="378565" cy="259045"/>
    <xdr:sp macro="" textlink="">
      <xdr:nvSpPr>
        <xdr:cNvPr id="316" name="テキスト ボックス 315"/>
        <xdr:cNvSpPr txBox="1"/>
      </xdr:nvSpPr>
      <xdr:spPr>
        <a:xfrm>
          <a:off x="6783017" y="65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100229</xdr:rowOff>
    </xdr:from>
    <xdr:to>
      <xdr:col>55</xdr:col>
      <xdr:colOff>0</xdr:colOff>
      <xdr:row>57</xdr:row>
      <xdr:rowOff>18923</xdr:rowOff>
    </xdr:to>
    <xdr:cxnSp macro="">
      <xdr:nvCxnSpPr>
        <xdr:cNvPr id="345" name="直線コネクタ 344"/>
        <xdr:cNvCxnSpPr/>
      </xdr:nvCxnSpPr>
      <xdr:spPr>
        <a:xfrm>
          <a:off x="9639300" y="9701429"/>
          <a:ext cx="838200" cy="9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100229</xdr:rowOff>
    </xdr:from>
    <xdr:to>
      <xdr:col>50</xdr:col>
      <xdr:colOff>114300</xdr:colOff>
      <xdr:row>56</xdr:row>
      <xdr:rowOff>139471</xdr:rowOff>
    </xdr:to>
    <xdr:cxnSp macro="">
      <xdr:nvCxnSpPr>
        <xdr:cNvPr id="348" name="直線コネクタ 347"/>
        <xdr:cNvCxnSpPr/>
      </xdr:nvCxnSpPr>
      <xdr:spPr>
        <a:xfrm flipV="1">
          <a:off x="8750300" y="9701429"/>
          <a:ext cx="889000" cy="3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75464</xdr:rowOff>
    </xdr:from>
    <xdr:to>
      <xdr:col>45</xdr:col>
      <xdr:colOff>177800</xdr:colOff>
      <xdr:row>56</xdr:row>
      <xdr:rowOff>139471</xdr:rowOff>
    </xdr:to>
    <xdr:cxnSp macro="">
      <xdr:nvCxnSpPr>
        <xdr:cNvPr id="351" name="直線コネクタ 350"/>
        <xdr:cNvCxnSpPr/>
      </xdr:nvCxnSpPr>
      <xdr:spPr>
        <a:xfrm>
          <a:off x="7861300" y="9676664"/>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75464</xdr:rowOff>
    </xdr:from>
    <xdr:to>
      <xdr:col>41</xdr:col>
      <xdr:colOff>50800</xdr:colOff>
      <xdr:row>56</xdr:row>
      <xdr:rowOff>87732</xdr:rowOff>
    </xdr:to>
    <xdr:cxnSp macro="">
      <xdr:nvCxnSpPr>
        <xdr:cNvPr id="354" name="直線コネクタ 353"/>
        <xdr:cNvCxnSpPr/>
      </xdr:nvCxnSpPr>
      <xdr:spPr>
        <a:xfrm flipV="1">
          <a:off x="6972300" y="9676664"/>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139573</xdr:rowOff>
    </xdr:from>
    <xdr:to>
      <xdr:col>55</xdr:col>
      <xdr:colOff>50800</xdr:colOff>
      <xdr:row>57</xdr:row>
      <xdr:rowOff>69723</xdr:rowOff>
    </xdr:to>
    <xdr:sp macro="" textlink="">
      <xdr:nvSpPr>
        <xdr:cNvPr id="364" name="楕円 363"/>
        <xdr:cNvSpPr/>
      </xdr:nvSpPr>
      <xdr:spPr>
        <a:xfrm>
          <a:off x="10426700" y="974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118000</xdr:rowOff>
    </xdr:from>
    <xdr:ext cx="469744" cy="259045"/>
    <xdr:sp macro="" textlink="">
      <xdr:nvSpPr>
        <xdr:cNvPr id="365" name="農林水産業費該当値テキスト"/>
        <xdr:cNvSpPr txBox="1"/>
      </xdr:nvSpPr>
      <xdr:spPr>
        <a:xfrm>
          <a:off x="10528300" y="971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49429</xdr:rowOff>
    </xdr:from>
    <xdr:to>
      <xdr:col>50</xdr:col>
      <xdr:colOff>165100</xdr:colOff>
      <xdr:row>56</xdr:row>
      <xdr:rowOff>151029</xdr:rowOff>
    </xdr:to>
    <xdr:sp macro="" textlink="">
      <xdr:nvSpPr>
        <xdr:cNvPr id="366" name="楕円 365"/>
        <xdr:cNvSpPr/>
      </xdr:nvSpPr>
      <xdr:spPr>
        <a:xfrm>
          <a:off x="9588500" y="965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167556</xdr:rowOff>
    </xdr:from>
    <xdr:ext cx="469744" cy="259045"/>
    <xdr:sp macro="" textlink="">
      <xdr:nvSpPr>
        <xdr:cNvPr id="367" name="テキスト ボックス 366"/>
        <xdr:cNvSpPr txBox="1"/>
      </xdr:nvSpPr>
      <xdr:spPr>
        <a:xfrm>
          <a:off x="9404428" y="942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88671</xdr:rowOff>
    </xdr:from>
    <xdr:to>
      <xdr:col>46</xdr:col>
      <xdr:colOff>38100</xdr:colOff>
      <xdr:row>57</xdr:row>
      <xdr:rowOff>18821</xdr:rowOff>
    </xdr:to>
    <xdr:sp macro="" textlink="">
      <xdr:nvSpPr>
        <xdr:cNvPr id="368" name="楕円 367"/>
        <xdr:cNvSpPr/>
      </xdr:nvSpPr>
      <xdr:spPr>
        <a:xfrm>
          <a:off x="8699500" y="968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35348</xdr:rowOff>
    </xdr:from>
    <xdr:ext cx="469744" cy="259045"/>
    <xdr:sp macro="" textlink="">
      <xdr:nvSpPr>
        <xdr:cNvPr id="369" name="テキスト ボックス 368"/>
        <xdr:cNvSpPr txBox="1"/>
      </xdr:nvSpPr>
      <xdr:spPr>
        <a:xfrm>
          <a:off x="8515428" y="946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24664</xdr:rowOff>
    </xdr:from>
    <xdr:to>
      <xdr:col>41</xdr:col>
      <xdr:colOff>101600</xdr:colOff>
      <xdr:row>56</xdr:row>
      <xdr:rowOff>126264</xdr:rowOff>
    </xdr:to>
    <xdr:sp macro="" textlink="">
      <xdr:nvSpPr>
        <xdr:cNvPr id="370" name="楕円 369"/>
        <xdr:cNvSpPr/>
      </xdr:nvSpPr>
      <xdr:spPr>
        <a:xfrm>
          <a:off x="7810500" y="962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142791</xdr:rowOff>
    </xdr:from>
    <xdr:ext cx="469744" cy="259045"/>
    <xdr:sp macro="" textlink="">
      <xdr:nvSpPr>
        <xdr:cNvPr id="371" name="テキスト ボックス 370"/>
        <xdr:cNvSpPr txBox="1"/>
      </xdr:nvSpPr>
      <xdr:spPr>
        <a:xfrm>
          <a:off x="7626428" y="9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36932</xdr:rowOff>
    </xdr:from>
    <xdr:to>
      <xdr:col>36</xdr:col>
      <xdr:colOff>165100</xdr:colOff>
      <xdr:row>56</xdr:row>
      <xdr:rowOff>138532</xdr:rowOff>
    </xdr:to>
    <xdr:sp macro="" textlink="">
      <xdr:nvSpPr>
        <xdr:cNvPr id="372" name="楕円 371"/>
        <xdr:cNvSpPr/>
      </xdr:nvSpPr>
      <xdr:spPr>
        <a:xfrm>
          <a:off x="6921500" y="963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155059</xdr:rowOff>
    </xdr:from>
    <xdr:ext cx="469744" cy="259045"/>
    <xdr:sp macro="" textlink="">
      <xdr:nvSpPr>
        <xdr:cNvPr id="373" name="テキスト ボックス 372"/>
        <xdr:cNvSpPr txBox="1"/>
      </xdr:nvSpPr>
      <xdr:spPr>
        <a:xfrm>
          <a:off x="6737428" y="941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127164</xdr:rowOff>
    </xdr:from>
    <xdr:to>
      <xdr:col>55</xdr:col>
      <xdr:colOff>0</xdr:colOff>
      <xdr:row>77</xdr:row>
      <xdr:rowOff>134156</xdr:rowOff>
    </xdr:to>
    <xdr:cxnSp macro="">
      <xdr:nvCxnSpPr>
        <xdr:cNvPr id="402" name="直線コネクタ 401"/>
        <xdr:cNvCxnSpPr/>
      </xdr:nvCxnSpPr>
      <xdr:spPr>
        <a:xfrm>
          <a:off x="9639300" y="13328814"/>
          <a:ext cx="838200" cy="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41878</xdr:rowOff>
    </xdr:from>
    <xdr:to>
      <xdr:col>50</xdr:col>
      <xdr:colOff>114300</xdr:colOff>
      <xdr:row>77</xdr:row>
      <xdr:rowOff>127164</xdr:rowOff>
    </xdr:to>
    <xdr:cxnSp macro="">
      <xdr:nvCxnSpPr>
        <xdr:cNvPr id="405" name="直線コネクタ 404"/>
        <xdr:cNvCxnSpPr/>
      </xdr:nvCxnSpPr>
      <xdr:spPr>
        <a:xfrm>
          <a:off x="8750300" y="13243528"/>
          <a:ext cx="889000" cy="8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41878</xdr:rowOff>
    </xdr:from>
    <xdr:to>
      <xdr:col>45</xdr:col>
      <xdr:colOff>177800</xdr:colOff>
      <xdr:row>77</xdr:row>
      <xdr:rowOff>159931</xdr:rowOff>
    </xdr:to>
    <xdr:cxnSp macro="">
      <xdr:nvCxnSpPr>
        <xdr:cNvPr id="408" name="直線コネクタ 407"/>
        <xdr:cNvCxnSpPr/>
      </xdr:nvCxnSpPr>
      <xdr:spPr>
        <a:xfrm flipV="1">
          <a:off x="7861300" y="13243528"/>
          <a:ext cx="889000" cy="11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129566</xdr:rowOff>
    </xdr:from>
    <xdr:to>
      <xdr:col>41</xdr:col>
      <xdr:colOff>50800</xdr:colOff>
      <xdr:row>77</xdr:row>
      <xdr:rowOff>159931</xdr:rowOff>
    </xdr:to>
    <xdr:cxnSp macro="">
      <xdr:nvCxnSpPr>
        <xdr:cNvPr id="411" name="直線コネクタ 410"/>
        <xdr:cNvCxnSpPr/>
      </xdr:nvCxnSpPr>
      <xdr:spPr>
        <a:xfrm>
          <a:off x="6972300" y="13331216"/>
          <a:ext cx="889000" cy="3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83356</xdr:rowOff>
    </xdr:from>
    <xdr:to>
      <xdr:col>55</xdr:col>
      <xdr:colOff>50800</xdr:colOff>
      <xdr:row>78</xdr:row>
      <xdr:rowOff>13506</xdr:rowOff>
    </xdr:to>
    <xdr:sp macro="" textlink="">
      <xdr:nvSpPr>
        <xdr:cNvPr id="421" name="楕円 420"/>
        <xdr:cNvSpPr/>
      </xdr:nvSpPr>
      <xdr:spPr>
        <a:xfrm>
          <a:off x="10426700" y="1328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106233</xdr:rowOff>
    </xdr:from>
    <xdr:ext cx="534377" cy="259045"/>
    <xdr:sp macro="" textlink="">
      <xdr:nvSpPr>
        <xdr:cNvPr id="422" name="商工費該当値テキスト"/>
        <xdr:cNvSpPr txBox="1"/>
      </xdr:nvSpPr>
      <xdr:spPr>
        <a:xfrm>
          <a:off x="10528300" y="1313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76364</xdr:rowOff>
    </xdr:from>
    <xdr:to>
      <xdr:col>50</xdr:col>
      <xdr:colOff>165100</xdr:colOff>
      <xdr:row>78</xdr:row>
      <xdr:rowOff>6514</xdr:rowOff>
    </xdr:to>
    <xdr:sp macro="" textlink="">
      <xdr:nvSpPr>
        <xdr:cNvPr id="423" name="楕円 422"/>
        <xdr:cNvSpPr/>
      </xdr:nvSpPr>
      <xdr:spPr>
        <a:xfrm>
          <a:off x="9588500" y="1327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169091</xdr:rowOff>
    </xdr:from>
    <xdr:ext cx="534377" cy="259045"/>
    <xdr:sp macro="" textlink="">
      <xdr:nvSpPr>
        <xdr:cNvPr id="424" name="テキスト ボックス 423"/>
        <xdr:cNvSpPr txBox="1"/>
      </xdr:nvSpPr>
      <xdr:spPr>
        <a:xfrm>
          <a:off x="9372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162528</xdr:rowOff>
    </xdr:from>
    <xdr:to>
      <xdr:col>46</xdr:col>
      <xdr:colOff>38100</xdr:colOff>
      <xdr:row>77</xdr:row>
      <xdr:rowOff>92678</xdr:rowOff>
    </xdr:to>
    <xdr:sp macro="" textlink="">
      <xdr:nvSpPr>
        <xdr:cNvPr id="425" name="楕円 424"/>
        <xdr:cNvSpPr/>
      </xdr:nvSpPr>
      <xdr:spPr>
        <a:xfrm>
          <a:off x="8699500" y="1319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109205</xdr:rowOff>
    </xdr:from>
    <xdr:ext cx="534377" cy="259045"/>
    <xdr:sp macro="" textlink="">
      <xdr:nvSpPr>
        <xdr:cNvPr id="426" name="テキスト ボックス 425"/>
        <xdr:cNvSpPr txBox="1"/>
      </xdr:nvSpPr>
      <xdr:spPr>
        <a:xfrm>
          <a:off x="8483111" y="1296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109131</xdr:rowOff>
    </xdr:from>
    <xdr:to>
      <xdr:col>41</xdr:col>
      <xdr:colOff>101600</xdr:colOff>
      <xdr:row>78</xdr:row>
      <xdr:rowOff>39281</xdr:rowOff>
    </xdr:to>
    <xdr:sp macro="" textlink="">
      <xdr:nvSpPr>
        <xdr:cNvPr id="427" name="楕円 426"/>
        <xdr:cNvSpPr/>
      </xdr:nvSpPr>
      <xdr:spPr>
        <a:xfrm>
          <a:off x="7810500" y="1331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30408</xdr:rowOff>
    </xdr:from>
    <xdr:ext cx="534377" cy="259045"/>
    <xdr:sp macro="" textlink="">
      <xdr:nvSpPr>
        <xdr:cNvPr id="428" name="テキスト ボックス 427"/>
        <xdr:cNvSpPr txBox="1"/>
      </xdr:nvSpPr>
      <xdr:spPr>
        <a:xfrm>
          <a:off x="7594111" y="1340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78766</xdr:rowOff>
    </xdr:from>
    <xdr:to>
      <xdr:col>36</xdr:col>
      <xdr:colOff>165100</xdr:colOff>
      <xdr:row>78</xdr:row>
      <xdr:rowOff>8916</xdr:rowOff>
    </xdr:to>
    <xdr:sp macro="" textlink="">
      <xdr:nvSpPr>
        <xdr:cNvPr id="429" name="楕円 428"/>
        <xdr:cNvSpPr/>
      </xdr:nvSpPr>
      <xdr:spPr>
        <a:xfrm>
          <a:off x="6921500" y="1328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43</xdr:rowOff>
    </xdr:from>
    <xdr:ext cx="534377" cy="259045"/>
    <xdr:sp macro="" textlink="">
      <xdr:nvSpPr>
        <xdr:cNvPr id="430" name="テキスト ボックス 429"/>
        <xdr:cNvSpPr txBox="1"/>
      </xdr:nvSpPr>
      <xdr:spPr>
        <a:xfrm>
          <a:off x="6705111" y="1337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66566</xdr:rowOff>
    </xdr:from>
    <xdr:to>
      <xdr:col>55</xdr:col>
      <xdr:colOff>0</xdr:colOff>
      <xdr:row>95</xdr:row>
      <xdr:rowOff>103181</xdr:rowOff>
    </xdr:to>
    <xdr:cxnSp macro="">
      <xdr:nvCxnSpPr>
        <xdr:cNvPr id="460" name="直線コネクタ 459"/>
        <xdr:cNvCxnSpPr/>
      </xdr:nvCxnSpPr>
      <xdr:spPr>
        <a:xfrm flipV="1">
          <a:off x="9639300" y="16011416"/>
          <a:ext cx="838200" cy="37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103181</xdr:rowOff>
    </xdr:from>
    <xdr:to>
      <xdr:col>50</xdr:col>
      <xdr:colOff>114300</xdr:colOff>
      <xdr:row>95</xdr:row>
      <xdr:rowOff>146425</xdr:rowOff>
    </xdr:to>
    <xdr:cxnSp macro="">
      <xdr:nvCxnSpPr>
        <xdr:cNvPr id="463" name="直線コネクタ 462"/>
        <xdr:cNvCxnSpPr/>
      </xdr:nvCxnSpPr>
      <xdr:spPr>
        <a:xfrm flipV="1">
          <a:off x="8750300" y="16390931"/>
          <a:ext cx="889000" cy="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92856</xdr:rowOff>
    </xdr:from>
    <xdr:to>
      <xdr:col>45</xdr:col>
      <xdr:colOff>177800</xdr:colOff>
      <xdr:row>95</xdr:row>
      <xdr:rowOff>146425</xdr:rowOff>
    </xdr:to>
    <xdr:cxnSp macro="">
      <xdr:nvCxnSpPr>
        <xdr:cNvPr id="466" name="直線コネクタ 465"/>
        <xdr:cNvCxnSpPr/>
      </xdr:nvCxnSpPr>
      <xdr:spPr>
        <a:xfrm>
          <a:off x="7861300" y="16380606"/>
          <a:ext cx="889000" cy="5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96208</xdr:rowOff>
    </xdr:from>
    <xdr:to>
      <xdr:col>41</xdr:col>
      <xdr:colOff>50800</xdr:colOff>
      <xdr:row>95</xdr:row>
      <xdr:rowOff>92856</xdr:rowOff>
    </xdr:to>
    <xdr:cxnSp macro="">
      <xdr:nvCxnSpPr>
        <xdr:cNvPr id="469" name="直線コネクタ 468"/>
        <xdr:cNvCxnSpPr/>
      </xdr:nvCxnSpPr>
      <xdr:spPr>
        <a:xfrm>
          <a:off x="6972300" y="15698158"/>
          <a:ext cx="889000" cy="68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15766</xdr:rowOff>
    </xdr:from>
    <xdr:to>
      <xdr:col>55</xdr:col>
      <xdr:colOff>50800</xdr:colOff>
      <xdr:row>93</xdr:row>
      <xdr:rowOff>117366</xdr:rowOff>
    </xdr:to>
    <xdr:sp macro="" textlink="">
      <xdr:nvSpPr>
        <xdr:cNvPr id="479" name="楕円 478"/>
        <xdr:cNvSpPr/>
      </xdr:nvSpPr>
      <xdr:spPr>
        <a:xfrm>
          <a:off x="10426700" y="1596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38643</xdr:rowOff>
    </xdr:from>
    <xdr:ext cx="534377" cy="259045"/>
    <xdr:sp macro="" textlink="">
      <xdr:nvSpPr>
        <xdr:cNvPr id="480" name="土木費該当値テキスト"/>
        <xdr:cNvSpPr txBox="1"/>
      </xdr:nvSpPr>
      <xdr:spPr>
        <a:xfrm>
          <a:off x="10528300" y="1581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52381</xdr:rowOff>
    </xdr:from>
    <xdr:to>
      <xdr:col>50</xdr:col>
      <xdr:colOff>165100</xdr:colOff>
      <xdr:row>95</xdr:row>
      <xdr:rowOff>153981</xdr:rowOff>
    </xdr:to>
    <xdr:sp macro="" textlink="">
      <xdr:nvSpPr>
        <xdr:cNvPr id="481" name="楕円 480"/>
        <xdr:cNvSpPr/>
      </xdr:nvSpPr>
      <xdr:spPr>
        <a:xfrm>
          <a:off x="9588500" y="1634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170508</xdr:rowOff>
    </xdr:from>
    <xdr:ext cx="534377" cy="259045"/>
    <xdr:sp macro="" textlink="">
      <xdr:nvSpPr>
        <xdr:cNvPr id="482" name="テキスト ボックス 481"/>
        <xdr:cNvSpPr txBox="1"/>
      </xdr:nvSpPr>
      <xdr:spPr>
        <a:xfrm>
          <a:off x="9372111" y="1611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95625</xdr:rowOff>
    </xdr:from>
    <xdr:to>
      <xdr:col>46</xdr:col>
      <xdr:colOff>38100</xdr:colOff>
      <xdr:row>96</xdr:row>
      <xdr:rowOff>25775</xdr:rowOff>
    </xdr:to>
    <xdr:sp macro="" textlink="">
      <xdr:nvSpPr>
        <xdr:cNvPr id="483" name="楕円 482"/>
        <xdr:cNvSpPr/>
      </xdr:nvSpPr>
      <xdr:spPr>
        <a:xfrm>
          <a:off x="8699500" y="163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42302</xdr:rowOff>
    </xdr:from>
    <xdr:ext cx="534377" cy="259045"/>
    <xdr:sp macro="" textlink="">
      <xdr:nvSpPr>
        <xdr:cNvPr id="484" name="テキスト ボックス 483"/>
        <xdr:cNvSpPr txBox="1"/>
      </xdr:nvSpPr>
      <xdr:spPr>
        <a:xfrm>
          <a:off x="8483111" y="1615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42056</xdr:rowOff>
    </xdr:from>
    <xdr:to>
      <xdr:col>41</xdr:col>
      <xdr:colOff>101600</xdr:colOff>
      <xdr:row>95</xdr:row>
      <xdr:rowOff>143656</xdr:rowOff>
    </xdr:to>
    <xdr:sp macro="" textlink="">
      <xdr:nvSpPr>
        <xdr:cNvPr id="485" name="楕円 484"/>
        <xdr:cNvSpPr/>
      </xdr:nvSpPr>
      <xdr:spPr>
        <a:xfrm>
          <a:off x="7810500" y="1632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160183</xdr:rowOff>
    </xdr:from>
    <xdr:ext cx="534377" cy="259045"/>
    <xdr:sp macro="" textlink="">
      <xdr:nvSpPr>
        <xdr:cNvPr id="486" name="テキスト ボックス 485"/>
        <xdr:cNvSpPr txBox="1"/>
      </xdr:nvSpPr>
      <xdr:spPr>
        <a:xfrm>
          <a:off x="7594111" y="1610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45408</xdr:rowOff>
    </xdr:from>
    <xdr:to>
      <xdr:col>36</xdr:col>
      <xdr:colOff>165100</xdr:colOff>
      <xdr:row>91</xdr:row>
      <xdr:rowOff>147008</xdr:rowOff>
    </xdr:to>
    <xdr:sp macro="" textlink="">
      <xdr:nvSpPr>
        <xdr:cNvPr id="487" name="楕円 486"/>
        <xdr:cNvSpPr/>
      </xdr:nvSpPr>
      <xdr:spPr>
        <a:xfrm>
          <a:off x="6921500" y="1564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163535</xdr:rowOff>
    </xdr:from>
    <xdr:ext cx="534377" cy="259045"/>
    <xdr:sp macro="" textlink="">
      <xdr:nvSpPr>
        <xdr:cNvPr id="488" name="テキスト ボックス 487"/>
        <xdr:cNvSpPr txBox="1"/>
      </xdr:nvSpPr>
      <xdr:spPr>
        <a:xfrm>
          <a:off x="6705111" y="1542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28884</xdr:rowOff>
    </xdr:from>
    <xdr:to>
      <xdr:col>85</xdr:col>
      <xdr:colOff>127000</xdr:colOff>
      <xdr:row>36</xdr:row>
      <xdr:rowOff>62956</xdr:rowOff>
    </xdr:to>
    <xdr:cxnSp macro="">
      <xdr:nvCxnSpPr>
        <xdr:cNvPr id="520" name="直線コネクタ 519"/>
        <xdr:cNvCxnSpPr/>
      </xdr:nvCxnSpPr>
      <xdr:spPr>
        <a:xfrm flipV="1">
          <a:off x="15481300" y="6201084"/>
          <a:ext cx="838200" cy="3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62956</xdr:rowOff>
    </xdr:from>
    <xdr:to>
      <xdr:col>81</xdr:col>
      <xdr:colOff>50800</xdr:colOff>
      <xdr:row>37</xdr:row>
      <xdr:rowOff>57731</xdr:rowOff>
    </xdr:to>
    <xdr:cxnSp macro="">
      <xdr:nvCxnSpPr>
        <xdr:cNvPr id="523" name="直線コネクタ 522"/>
        <xdr:cNvCxnSpPr/>
      </xdr:nvCxnSpPr>
      <xdr:spPr>
        <a:xfrm flipV="1">
          <a:off x="14592300" y="6235156"/>
          <a:ext cx="889000" cy="16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57731</xdr:rowOff>
    </xdr:from>
    <xdr:to>
      <xdr:col>76</xdr:col>
      <xdr:colOff>114300</xdr:colOff>
      <xdr:row>37</xdr:row>
      <xdr:rowOff>111288</xdr:rowOff>
    </xdr:to>
    <xdr:cxnSp macro="">
      <xdr:nvCxnSpPr>
        <xdr:cNvPr id="526" name="直線コネクタ 525"/>
        <xdr:cNvCxnSpPr/>
      </xdr:nvCxnSpPr>
      <xdr:spPr>
        <a:xfrm flipV="1">
          <a:off x="13703300" y="6401381"/>
          <a:ext cx="889000" cy="5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155484</xdr:rowOff>
    </xdr:from>
    <xdr:to>
      <xdr:col>71</xdr:col>
      <xdr:colOff>177800</xdr:colOff>
      <xdr:row>37</xdr:row>
      <xdr:rowOff>111288</xdr:rowOff>
    </xdr:to>
    <xdr:cxnSp macro="">
      <xdr:nvCxnSpPr>
        <xdr:cNvPr id="529" name="直線コネクタ 528"/>
        <xdr:cNvCxnSpPr/>
      </xdr:nvCxnSpPr>
      <xdr:spPr>
        <a:xfrm>
          <a:off x="12814300" y="5984784"/>
          <a:ext cx="889000" cy="47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149534</xdr:rowOff>
    </xdr:from>
    <xdr:to>
      <xdr:col>85</xdr:col>
      <xdr:colOff>177800</xdr:colOff>
      <xdr:row>36</xdr:row>
      <xdr:rowOff>79684</xdr:rowOff>
    </xdr:to>
    <xdr:sp macro="" textlink="">
      <xdr:nvSpPr>
        <xdr:cNvPr id="539" name="楕円 538"/>
        <xdr:cNvSpPr/>
      </xdr:nvSpPr>
      <xdr:spPr>
        <a:xfrm>
          <a:off x="16268700" y="615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961</xdr:rowOff>
    </xdr:from>
    <xdr:ext cx="534377" cy="259045"/>
    <xdr:sp macro="" textlink="">
      <xdr:nvSpPr>
        <xdr:cNvPr id="540" name="消防費該当値テキスト"/>
        <xdr:cNvSpPr txBox="1"/>
      </xdr:nvSpPr>
      <xdr:spPr>
        <a:xfrm>
          <a:off x="16370300" y="600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12156</xdr:rowOff>
    </xdr:from>
    <xdr:to>
      <xdr:col>81</xdr:col>
      <xdr:colOff>101600</xdr:colOff>
      <xdr:row>36</xdr:row>
      <xdr:rowOff>113756</xdr:rowOff>
    </xdr:to>
    <xdr:sp macro="" textlink="">
      <xdr:nvSpPr>
        <xdr:cNvPr id="541" name="楕円 540"/>
        <xdr:cNvSpPr/>
      </xdr:nvSpPr>
      <xdr:spPr>
        <a:xfrm>
          <a:off x="15430500" y="618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130283</xdr:rowOff>
    </xdr:from>
    <xdr:ext cx="534377" cy="259045"/>
    <xdr:sp macro="" textlink="">
      <xdr:nvSpPr>
        <xdr:cNvPr id="542" name="テキスト ボックス 541"/>
        <xdr:cNvSpPr txBox="1"/>
      </xdr:nvSpPr>
      <xdr:spPr>
        <a:xfrm>
          <a:off x="15214111" y="595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6931</xdr:rowOff>
    </xdr:from>
    <xdr:to>
      <xdr:col>76</xdr:col>
      <xdr:colOff>165100</xdr:colOff>
      <xdr:row>37</xdr:row>
      <xdr:rowOff>108531</xdr:rowOff>
    </xdr:to>
    <xdr:sp macro="" textlink="">
      <xdr:nvSpPr>
        <xdr:cNvPr id="543" name="楕円 542"/>
        <xdr:cNvSpPr/>
      </xdr:nvSpPr>
      <xdr:spPr>
        <a:xfrm>
          <a:off x="14541500" y="635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125058</xdr:rowOff>
    </xdr:from>
    <xdr:ext cx="534377" cy="259045"/>
    <xdr:sp macro="" textlink="">
      <xdr:nvSpPr>
        <xdr:cNvPr id="544" name="テキスト ボックス 543"/>
        <xdr:cNvSpPr txBox="1"/>
      </xdr:nvSpPr>
      <xdr:spPr>
        <a:xfrm>
          <a:off x="14325111" y="612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60488</xdr:rowOff>
    </xdr:from>
    <xdr:to>
      <xdr:col>72</xdr:col>
      <xdr:colOff>38100</xdr:colOff>
      <xdr:row>37</xdr:row>
      <xdr:rowOff>162088</xdr:rowOff>
    </xdr:to>
    <xdr:sp macro="" textlink="">
      <xdr:nvSpPr>
        <xdr:cNvPr id="545" name="楕円 544"/>
        <xdr:cNvSpPr/>
      </xdr:nvSpPr>
      <xdr:spPr>
        <a:xfrm>
          <a:off x="13652500" y="640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7165</xdr:rowOff>
    </xdr:from>
    <xdr:ext cx="534377" cy="259045"/>
    <xdr:sp macro="" textlink="">
      <xdr:nvSpPr>
        <xdr:cNvPr id="546" name="テキスト ボックス 545"/>
        <xdr:cNvSpPr txBox="1"/>
      </xdr:nvSpPr>
      <xdr:spPr>
        <a:xfrm>
          <a:off x="13436111" y="617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104684</xdr:rowOff>
    </xdr:from>
    <xdr:to>
      <xdr:col>67</xdr:col>
      <xdr:colOff>101600</xdr:colOff>
      <xdr:row>35</xdr:row>
      <xdr:rowOff>34834</xdr:rowOff>
    </xdr:to>
    <xdr:sp macro="" textlink="">
      <xdr:nvSpPr>
        <xdr:cNvPr id="547" name="楕円 546"/>
        <xdr:cNvSpPr/>
      </xdr:nvSpPr>
      <xdr:spPr>
        <a:xfrm>
          <a:off x="12763500" y="593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51361</xdr:rowOff>
    </xdr:from>
    <xdr:ext cx="534377" cy="259045"/>
    <xdr:sp macro="" textlink="">
      <xdr:nvSpPr>
        <xdr:cNvPr id="548" name="テキスト ボックス 547"/>
        <xdr:cNvSpPr txBox="1"/>
      </xdr:nvSpPr>
      <xdr:spPr>
        <a:xfrm>
          <a:off x="12547111" y="570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67005</xdr:rowOff>
    </xdr:from>
    <xdr:to>
      <xdr:col>85</xdr:col>
      <xdr:colOff>127000</xdr:colOff>
      <xdr:row>56</xdr:row>
      <xdr:rowOff>134842</xdr:rowOff>
    </xdr:to>
    <xdr:cxnSp macro="">
      <xdr:nvCxnSpPr>
        <xdr:cNvPr id="582" name="直線コネクタ 581"/>
        <xdr:cNvCxnSpPr/>
      </xdr:nvCxnSpPr>
      <xdr:spPr>
        <a:xfrm flipV="1">
          <a:off x="15481300" y="9496755"/>
          <a:ext cx="838200" cy="239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134842</xdr:rowOff>
    </xdr:from>
    <xdr:to>
      <xdr:col>81</xdr:col>
      <xdr:colOff>50800</xdr:colOff>
      <xdr:row>56</xdr:row>
      <xdr:rowOff>139671</xdr:rowOff>
    </xdr:to>
    <xdr:cxnSp macro="">
      <xdr:nvCxnSpPr>
        <xdr:cNvPr id="585" name="直線コネクタ 584"/>
        <xdr:cNvCxnSpPr/>
      </xdr:nvCxnSpPr>
      <xdr:spPr>
        <a:xfrm flipV="1">
          <a:off x="14592300" y="9736042"/>
          <a:ext cx="889000" cy="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118497</xdr:rowOff>
    </xdr:from>
    <xdr:to>
      <xdr:col>76</xdr:col>
      <xdr:colOff>114300</xdr:colOff>
      <xdr:row>56</xdr:row>
      <xdr:rowOff>139671</xdr:rowOff>
    </xdr:to>
    <xdr:cxnSp macro="">
      <xdr:nvCxnSpPr>
        <xdr:cNvPr id="588" name="直線コネクタ 587"/>
        <xdr:cNvCxnSpPr/>
      </xdr:nvCxnSpPr>
      <xdr:spPr>
        <a:xfrm>
          <a:off x="13703300" y="9719697"/>
          <a:ext cx="889000" cy="2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118497</xdr:rowOff>
    </xdr:from>
    <xdr:to>
      <xdr:col>71</xdr:col>
      <xdr:colOff>177800</xdr:colOff>
      <xdr:row>57</xdr:row>
      <xdr:rowOff>31429</xdr:rowOff>
    </xdr:to>
    <xdr:cxnSp macro="">
      <xdr:nvCxnSpPr>
        <xdr:cNvPr id="591" name="直線コネクタ 590"/>
        <xdr:cNvCxnSpPr/>
      </xdr:nvCxnSpPr>
      <xdr:spPr>
        <a:xfrm flipV="1">
          <a:off x="12814300" y="9719697"/>
          <a:ext cx="889000" cy="8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16205</xdr:rowOff>
    </xdr:from>
    <xdr:to>
      <xdr:col>85</xdr:col>
      <xdr:colOff>177800</xdr:colOff>
      <xdr:row>55</xdr:row>
      <xdr:rowOff>117805</xdr:rowOff>
    </xdr:to>
    <xdr:sp macro="" textlink="">
      <xdr:nvSpPr>
        <xdr:cNvPr id="601" name="楕円 600"/>
        <xdr:cNvSpPr/>
      </xdr:nvSpPr>
      <xdr:spPr>
        <a:xfrm>
          <a:off x="16268700" y="944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39082</xdr:rowOff>
    </xdr:from>
    <xdr:ext cx="534377" cy="259045"/>
    <xdr:sp macro="" textlink="">
      <xdr:nvSpPr>
        <xdr:cNvPr id="602" name="教育費該当値テキスト"/>
        <xdr:cNvSpPr txBox="1"/>
      </xdr:nvSpPr>
      <xdr:spPr>
        <a:xfrm>
          <a:off x="16370300" y="929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84042</xdr:rowOff>
    </xdr:from>
    <xdr:to>
      <xdr:col>81</xdr:col>
      <xdr:colOff>101600</xdr:colOff>
      <xdr:row>57</xdr:row>
      <xdr:rowOff>14192</xdr:rowOff>
    </xdr:to>
    <xdr:sp macro="" textlink="">
      <xdr:nvSpPr>
        <xdr:cNvPr id="603" name="楕円 602"/>
        <xdr:cNvSpPr/>
      </xdr:nvSpPr>
      <xdr:spPr>
        <a:xfrm>
          <a:off x="15430500" y="968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5319</xdr:rowOff>
    </xdr:from>
    <xdr:ext cx="534377" cy="259045"/>
    <xdr:sp macro="" textlink="">
      <xdr:nvSpPr>
        <xdr:cNvPr id="604" name="テキスト ボックス 603"/>
        <xdr:cNvSpPr txBox="1"/>
      </xdr:nvSpPr>
      <xdr:spPr>
        <a:xfrm>
          <a:off x="15214111" y="977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88871</xdr:rowOff>
    </xdr:from>
    <xdr:to>
      <xdr:col>76</xdr:col>
      <xdr:colOff>165100</xdr:colOff>
      <xdr:row>57</xdr:row>
      <xdr:rowOff>19021</xdr:rowOff>
    </xdr:to>
    <xdr:sp macro="" textlink="">
      <xdr:nvSpPr>
        <xdr:cNvPr id="605" name="楕円 604"/>
        <xdr:cNvSpPr/>
      </xdr:nvSpPr>
      <xdr:spPr>
        <a:xfrm>
          <a:off x="14541500" y="96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10148</xdr:rowOff>
    </xdr:from>
    <xdr:ext cx="534377" cy="259045"/>
    <xdr:sp macro="" textlink="">
      <xdr:nvSpPr>
        <xdr:cNvPr id="606" name="テキスト ボックス 605"/>
        <xdr:cNvSpPr txBox="1"/>
      </xdr:nvSpPr>
      <xdr:spPr>
        <a:xfrm>
          <a:off x="14325111" y="97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67697</xdr:rowOff>
    </xdr:from>
    <xdr:to>
      <xdr:col>72</xdr:col>
      <xdr:colOff>38100</xdr:colOff>
      <xdr:row>56</xdr:row>
      <xdr:rowOff>169297</xdr:rowOff>
    </xdr:to>
    <xdr:sp macro="" textlink="">
      <xdr:nvSpPr>
        <xdr:cNvPr id="607" name="楕円 606"/>
        <xdr:cNvSpPr/>
      </xdr:nvSpPr>
      <xdr:spPr>
        <a:xfrm>
          <a:off x="13652500" y="966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14374</xdr:rowOff>
    </xdr:from>
    <xdr:ext cx="534377" cy="259045"/>
    <xdr:sp macro="" textlink="">
      <xdr:nvSpPr>
        <xdr:cNvPr id="608" name="テキスト ボックス 607"/>
        <xdr:cNvSpPr txBox="1"/>
      </xdr:nvSpPr>
      <xdr:spPr>
        <a:xfrm>
          <a:off x="13436111" y="944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152079</xdr:rowOff>
    </xdr:from>
    <xdr:to>
      <xdr:col>67</xdr:col>
      <xdr:colOff>101600</xdr:colOff>
      <xdr:row>57</xdr:row>
      <xdr:rowOff>82229</xdr:rowOff>
    </xdr:to>
    <xdr:sp macro="" textlink="">
      <xdr:nvSpPr>
        <xdr:cNvPr id="609" name="楕円 608"/>
        <xdr:cNvSpPr/>
      </xdr:nvSpPr>
      <xdr:spPr>
        <a:xfrm>
          <a:off x="12763500" y="975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73356</xdr:rowOff>
    </xdr:from>
    <xdr:ext cx="534377" cy="259045"/>
    <xdr:sp macro="" textlink="">
      <xdr:nvSpPr>
        <xdr:cNvPr id="610" name="テキスト ボックス 609"/>
        <xdr:cNvSpPr txBox="1"/>
      </xdr:nvSpPr>
      <xdr:spPr>
        <a:xfrm>
          <a:off x="12547111" y="984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94416</xdr:rowOff>
    </xdr:from>
    <xdr:to>
      <xdr:col>85</xdr:col>
      <xdr:colOff>127000</xdr:colOff>
      <xdr:row>79</xdr:row>
      <xdr:rowOff>98879</xdr:rowOff>
    </xdr:to>
    <xdr:cxnSp macro="">
      <xdr:nvCxnSpPr>
        <xdr:cNvPr id="641" name="直線コネクタ 640"/>
        <xdr:cNvCxnSpPr/>
      </xdr:nvCxnSpPr>
      <xdr:spPr>
        <a:xfrm flipV="1">
          <a:off x="15481300" y="13638966"/>
          <a:ext cx="8382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98444</xdr:rowOff>
    </xdr:from>
    <xdr:to>
      <xdr:col>71</xdr:col>
      <xdr:colOff>177800</xdr:colOff>
      <xdr:row>79</xdr:row>
      <xdr:rowOff>98879</xdr:rowOff>
    </xdr:to>
    <xdr:cxnSp macro="">
      <xdr:nvCxnSpPr>
        <xdr:cNvPr id="650" name="直線コネクタ 649"/>
        <xdr:cNvCxnSpPr/>
      </xdr:nvCxnSpPr>
      <xdr:spPr>
        <a:xfrm>
          <a:off x="12814300" y="13642994"/>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43616</xdr:rowOff>
    </xdr:from>
    <xdr:to>
      <xdr:col>85</xdr:col>
      <xdr:colOff>177800</xdr:colOff>
      <xdr:row>79</xdr:row>
      <xdr:rowOff>145216</xdr:rowOff>
    </xdr:to>
    <xdr:sp macro="" textlink="">
      <xdr:nvSpPr>
        <xdr:cNvPr id="660" name="楕円 659"/>
        <xdr:cNvSpPr/>
      </xdr:nvSpPr>
      <xdr:spPr>
        <a:xfrm>
          <a:off x="16268700" y="1358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129993</xdr:rowOff>
    </xdr:from>
    <xdr:ext cx="313932" cy="259045"/>
    <xdr:sp macro="" textlink="">
      <xdr:nvSpPr>
        <xdr:cNvPr id="661" name="災害復旧費該当値テキスト"/>
        <xdr:cNvSpPr txBox="1"/>
      </xdr:nvSpPr>
      <xdr:spPr>
        <a:xfrm>
          <a:off x="16370300" y="135030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47644</xdr:rowOff>
    </xdr:from>
    <xdr:to>
      <xdr:col>67</xdr:col>
      <xdr:colOff>101600</xdr:colOff>
      <xdr:row>79</xdr:row>
      <xdr:rowOff>149244</xdr:rowOff>
    </xdr:to>
    <xdr:sp macro="" textlink="">
      <xdr:nvSpPr>
        <xdr:cNvPr id="668" name="楕円 667"/>
        <xdr:cNvSpPr/>
      </xdr:nvSpPr>
      <xdr:spPr>
        <a:xfrm>
          <a:off x="12763500" y="1359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140371</xdr:rowOff>
    </xdr:from>
    <xdr:ext cx="249299" cy="259045"/>
    <xdr:sp macro="" textlink="">
      <xdr:nvSpPr>
        <xdr:cNvPr id="669" name="テキスト ボックス 668"/>
        <xdr:cNvSpPr txBox="1"/>
      </xdr:nvSpPr>
      <xdr:spPr>
        <a:xfrm>
          <a:off x="12689650" y="136849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140729</xdr:rowOff>
    </xdr:from>
    <xdr:to>
      <xdr:col>85</xdr:col>
      <xdr:colOff>127000</xdr:colOff>
      <xdr:row>96</xdr:row>
      <xdr:rowOff>57130</xdr:rowOff>
    </xdr:to>
    <xdr:cxnSp macro="">
      <xdr:nvCxnSpPr>
        <xdr:cNvPr id="697" name="直線コネクタ 696"/>
        <xdr:cNvCxnSpPr/>
      </xdr:nvCxnSpPr>
      <xdr:spPr>
        <a:xfrm>
          <a:off x="15481300" y="16428479"/>
          <a:ext cx="838200" cy="8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106507</xdr:rowOff>
    </xdr:from>
    <xdr:to>
      <xdr:col>81</xdr:col>
      <xdr:colOff>50800</xdr:colOff>
      <xdr:row>95</xdr:row>
      <xdr:rowOff>140729</xdr:rowOff>
    </xdr:to>
    <xdr:cxnSp macro="">
      <xdr:nvCxnSpPr>
        <xdr:cNvPr id="700" name="直線コネクタ 699"/>
        <xdr:cNvCxnSpPr/>
      </xdr:nvCxnSpPr>
      <xdr:spPr>
        <a:xfrm>
          <a:off x="14592300" y="16394257"/>
          <a:ext cx="889000" cy="3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106507</xdr:rowOff>
    </xdr:from>
    <xdr:to>
      <xdr:col>76</xdr:col>
      <xdr:colOff>114300</xdr:colOff>
      <xdr:row>95</xdr:row>
      <xdr:rowOff>165052</xdr:rowOff>
    </xdr:to>
    <xdr:cxnSp macro="">
      <xdr:nvCxnSpPr>
        <xdr:cNvPr id="703" name="直線コネクタ 702"/>
        <xdr:cNvCxnSpPr/>
      </xdr:nvCxnSpPr>
      <xdr:spPr>
        <a:xfrm flipV="1">
          <a:off x="13703300" y="16394257"/>
          <a:ext cx="889000" cy="5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165052</xdr:rowOff>
    </xdr:from>
    <xdr:to>
      <xdr:col>71</xdr:col>
      <xdr:colOff>177800</xdr:colOff>
      <xdr:row>96</xdr:row>
      <xdr:rowOff>99833</xdr:rowOff>
    </xdr:to>
    <xdr:cxnSp macro="">
      <xdr:nvCxnSpPr>
        <xdr:cNvPr id="706" name="直線コネクタ 705"/>
        <xdr:cNvCxnSpPr/>
      </xdr:nvCxnSpPr>
      <xdr:spPr>
        <a:xfrm flipV="1">
          <a:off x="12814300" y="16452802"/>
          <a:ext cx="889000" cy="10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6330</xdr:rowOff>
    </xdr:from>
    <xdr:to>
      <xdr:col>85</xdr:col>
      <xdr:colOff>177800</xdr:colOff>
      <xdr:row>96</xdr:row>
      <xdr:rowOff>107930</xdr:rowOff>
    </xdr:to>
    <xdr:sp macro="" textlink="">
      <xdr:nvSpPr>
        <xdr:cNvPr id="716" name="楕円 715"/>
        <xdr:cNvSpPr/>
      </xdr:nvSpPr>
      <xdr:spPr>
        <a:xfrm>
          <a:off x="16268700" y="1646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29207</xdr:rowOff>
    </xdr:from>
    <xdr:ext cx="534377" cy="259045"/>
    <xdr:sp macro="" textlink="">
      <xdr:nvSpPr>
        <xdr:cNvPr id="717" name="公債費該当値テキスト"/>
        <xdr:cNvSpPr txBox="1"/>
      </xdr:nvSpPr>
      <xdr:spPr>
        <a:xfrm>
          <a:off x="16370300" y="1631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89929</xdr:rowOff>
    </xdr:from>
    <xdr:to>
      <xdr:col>81</xdr:col>
      <xdr:colOff>101600</xdr:colOff>
      <xdr:row>96</xdr:row>
      <xdr:rowOff>20079</xdr:rowOff>
    </xdr:to>
    <xdr:sp macro="" textlink="">
      <xdr:nvSpPr>
        <xdr:cNvPr id="718" name="楕円 717"/>
        <xdr:cNvSpPr/>
      </xdr:nvSpPr>
      <xdr:spPr>
        <a:xfrm>
          <a:off x="15430500" y="1637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36606</xdr:rowOff>
    </xdr:from>
    <xdr:ext cx="534377" cy="259045"/>
    <xdr:sp macro="" textlink="">
      <xdr:nvSpPr>
        <xdr:cNvPr id="719" name="テキスト ボックス 718"/>
        <xdr:cNvSpPr txBox="1"/>
      </xdr:nvSpPr>
      <xdr:spPr>
        <a:xfrm>
          <a:off x="15214111" y="1615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55707</xdr:rowOff>
    </xdr:from>
    <xdr:to>
      <xdr:col>76</xdr:col>
      <xdr:colOff>165100</xdr:colOff>
      <xdr:row>95</xdr:row>
      <xdr:rowOff>157307</xdr:rowOff>
    </xdr:to>
    <xdr:sp macro="" textlink="">
      <xdr:nvSpPr>
        <xdr:cNvPr id="720" name="楕円 719"/>
        <xdr:cNvSpPr/>
      </xdr:nvSpPr>
      <xdr:spPr>
        <a:xfrm>
          <a:off x="14541500" y="1634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2384</xdr:rowOff>
    </xdr:from>
    <xdr:ext cx="534377" cy="259045"/>
    <xdr:sp macro="" textlink="">
      <xdr:nvSpPr>
        <xdr:cNvPr id="721" name="テキスト ボックス 720"/>
        <xdr:cNvSpPr txBox="1"/>
      </xdr:nvSpPr>
      <xdr:spPr>
        <a:xfrm>
          <a:off x="14325111" y="1611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114252</xdr:rowOff>
    </xdr:from>
    <xdr:to>
      <xdr:col>72</xdr:col>
      <xdr:colOff>38100</xdr:colOff>
      <xdr:row>96</xdr:row>
      <xdr:rowOff>44402</xdr:rowOff>
    </xdr:to>
    <xdr:sp macro="" textlink="">
      <xdr:nvSpPr>
        <xdr:cNvPr id="722" name="楕円 721"/>
        <xdr:cNvSpPr/>
      </xdr:nvSpPr>
      <xdr:spPr>
        <a:xfrm>
          <a:off x="13652500" y="1640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60929</xdr:rowOff>
    </xdr:from>
    <xdr:ext cx="534377" cy="259045"/>
    <xdr:sp macro="" textlink="">
      <xdr:nvSpPr>
        <xdr:cNvPr id="723" name="テキスト ボックス 722"/>
        <xdr:cNvSpPr txBox="1"/>
      </xdr:nvSpPr>
      <xdr:spPr>
        <a:xfrm>
          <a:off x="13436111" y="1617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49033</xdr:rowOff>
    </xdr:from>
    <xdr:to>
      <xdr:col>67</xdr:col>
      <xdr:colOff>101600</xdr:colOff>
      <xdr:row>96</xdr:row>
      <xdr:rowOff>150633</xdr:rowOff>
    </xdr:to>
    <xdr:sp macro="" textlink="">
      <xdr:nvSpPr>
        <xdr:cNvPr id="724" name="楕円 723"/>
        <xdr:cNvSpPr/>
      </xdr:nvSpPr>
      <xdr:spPr>
        <a:xfrm>
          <a:off x="12763500" y="1650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167160</xdr:rowOff>
    </xdr:from>
    <xdr:ext cx="534377" cy="259045"/>
    <xdr:sp macro="" textlink="">
      <xdr:nvSpPr>
        <xdr:cNvPr id="725" name="テキスト ボックス 724"/>
        <xdr:cNvSpPr txBox="1"/>
      </xdr:nvSpPr>
      <xdr:spPr>
        <a:xfrm>
          <a:off x="12547111" y="1628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目的別歳出は、土木費、教育費等で類似団体の平均を上回る一方、民生費等で下回っている。</a:t>
          </a:r>
        </a:p>
        <a:p>
          <a:r>
            <a:rPr kumimoji="1" lang="ja-JP" altLang="en-US" sz="1300">
              <a:latin typeface="ＭＳ Ｐゴシック" panose="020B0600070205080204" pitchFamily="50" charset="-128"/>
              <a:ea typeface="ＭＳ Ｐゴシック" panose="020B0600070205080204" pitchFamily="50" charset="-128"/>
            </a:rPr>
            <a:t>　類似団体を上回っているもののうち、土木費については、手柄山平和公園の再整備や</a:t>
          </a:r>
          <a:r>
            <a:rPr kumimoji="1" lang="en-US" altLang="ja-JP" sz="1300">
              <a:latin typeface="ＭＳ Ｐゴシック" panose="020B0600070205080204" pitchFamily="50" charset="-128"/>
              <a:ea typeface="ＭＳ Ｐゴシック" panose="020B0600070205080204" pitchFamily="50" charset="-128"/>
            </a:rPr>
            <a:t>JR</a:t>
          </a:r>
          <a:r>
            <a:rPr kumimoji="1" lang="ja-JP" altLang="en-US" sz="1300">
              <a:latin typeface="ＭＳ Ｐゴシック" panose="020B0600070205080204" pitchFamily="50" charset="-128"/>
              <a:ea typeface="ＭＳ Ｐゴシック" panose="020B0600070205080204" pitchFamily="50" charset="-128"/>
            </a:rPr>
            <a:t>英賀保駅周辺整備事業等の実施により増となっている。</a:t>
          </a:r>
        </a:p>
        <a:p>
          <a:r>
            <a:rPr kumimoji="1" lang="ja-JP" altLang="en-US" sz="1300">
              <a:latin typeface="ＭＳ Ｐゴシック" panose="020B0600070205080204" pitchFamily="50" charset="-128"/>
              <a:ea typeface="ＭＳ Ｐゴシック" panose="020B0600070205080204" pitchFamily="50" charset="-128"/>
            </a:rPr>
            <a:t>　教育費については、校舎長寿命化改修等の実施、新市立高等学校整備に係る用地の取得等により増となっている。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兵庫県姫路市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実質収支比率は前年度から</a:t>
          </a:r>
          <a:r>
            <a:rPr kumimoji="1" lang="en-US" altLang="ja-JP" sz="1300">
              <a:latin typeface="ＭＳ ゴシック" pitchFamily="49" charset="-128"/>
              <a:ea typeface="ＭＳ ゴシック" pitchFamily="49" charset="-128"/>
            </a:rPr>
            <a:t>0.25</a:t>
          </a:r>
          <a:r>
            <a:rPr kumimoji="1" lang="ja-JP" altLang="en-US" sz="1300">
              <a:latin typeface="ＭＳ ゴシック" pitchFamily="49" charset="-128"/>
              <a:ea typeface="ＭＳ ゴシック" pitchFamily="49" charset="-128"/>
            </a:rPr>
            <a:t>ポイント増加し</a:t>
          </a:r>
          <a:r>
            <a:rPr kumimoji="1" lang="en-US" altLang="ja-JP" sz="1300">
              <a:latin typeface="ＭＳ ゴシック" pitchFamily="49" charset="-128"/>
              <a:ea typeface="ＭＳ ゴシック" pitchFamily="49" charset="-128"/>
            </a:rPr>
            <a:t>4.51</a:t>
          </a:r>
          <a:r>
            <a:rPr kumimoji="1" lang="ja-JP" altLang="en-US" sz="1300">
              <a:latin typeface="ＭＳ ゴシック" pitchFamily="49" charset="-128"/>
              <a:ea typeface="ＭＳ ゴシック" pitchFamily="49" charset="-128"/>
            </a:rPr>
            <a:t>％となった。財政調整基金残高の変動はほぼなかったが、標準財政規模が</a:t>
          </a:r>
          <a:r>
            <a:rPr kumimoji="1" lang="en-US" altLang="ja-JP" sz="1300">
              <a:latin typeface="ＭＳ ゴシック" pitchFamily="49" charset="-128"/>
              <a:ea typeface="ＭＳ ゴシック" pitchFamily="49" charset="-128"/>
            </a:rPr>
            <a:t>2.09</a:t>
          </a:r>
          <a:r>
            <a:rPr kumimoji="1" lang="ja-JP" altLang="en-US" sz="1300">
              <a:latin typeface="ＭＳ ゴシック" pitchFamily="49" charset="-128"/>
              <a:ea typeface="ＭＳ ゴシック" pitchFamily="49" charset="-128"/>
            </a:rPr>
            <a:t>％（</a:t>
          </a:r>
          <a:r>
            <a:rPr kumimoji="1" lang="en-US" altLang="ja-JP" sz="1300">
              <a:latin typeface="ＭＳ ゴシック" pitchFamily="49" charset="-128"/>
              <a:ea typeface="ＭＳ ゴシック" pitchFamily="49" charset="-128"/>
            </a:rPr>
            <a:t>26.3</a:t>
          </a:r>
          <a:r>
            <a:rPr kumimoji="1" lang="ja-JP" altLang="en-US" sz="1300">
              <a:latin typeface="ＭＳ ゴシック" pitchFamily="49" charset="-128"/>
              <a:ea typeface="ＭＳ ゴシック" pitchFamily="49" charset="-128"/>
            </a:rPr>
            <a:t>億円）の増となったため、比率は</a:t>
          </a:r>
          <a:r>
            <a:rPr kumimoji="1" lang="en-US" altLang="ja-JP" sz="1300">
              <a:latin typeface="ＭＳ ゴシック" pitchFamily="49" charset="-128"/>
              <a:ea typeface="ＭＳ ゴシック" pitchFamily="49" charset="-128"/>
            </a:rPr>
            <a:t>11.36</a:t>
          </a:r>
          <a:r>
            <a:rPr kumimoji="1" lang="ja-JP" altLang="en-US" sz="1300">
              <a:latin typeface="ＭＳ ゴシック" pitchFamily="49" charset="-128"/>
              <a:ea typeface="ＭＳ ゴシック" pitchFamily="49" charset="-128"/>
            </a:rPr>
            <a:t>％で前年度から</a:t>
          </a:r>
          <a:r>
            <a:rPr kumimoji="1" lang="en-US" altLang="ja-JP" sz="1300">
              <a:latin typeface="ＭＳ ゴシック" pitchFamily="49" charset="-128"/>
              <a:ea typeface="ＭＳ ゴシック" pitchFamily="49" charset="-128"/>
            </a:rPr>
            <a:t>0.21</a:t>
          </a:r>
          <a:r>
            <a:rPr kumimoji="1" lang="ja-JP" altLang="en-US" sz="1300">
              <a:latin typeface="ＭＳ ゴシック" pitchFamily="49" charset="-128"/>
              <a:ea typeface="ＭＳ ゴシック" pitchFamily="49" charset="-128"/>
            </a:rPr>
            <a:t>ポイント減となっている。</a:t>
          </a:r>
        </a:p>
        <a:p>
          <a:r>
            <a:rPr kumimoji="1" lang="ja-JP" altLang="en-US" sz="1300">
              <a:latin typeface="ＭＳ ゴシック" pitchFamily="49" charset="-128"/>
              <a:ea typeface="ＭＳ ゴシック" pitchFamily="49" charset="-128"/>
            </a:rPr>
            <a:t>　実質単年度収支は、令和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年度は</a:t>
          </a:r>
          <a:r>
            <a:rPr kumimoji="1" lang="en-US" altLang="ja-JP" sz="1300">
              <a:latin typeface="ＭＳ ゴシック" pitchFamily="49" charset="-128"/>
              <a:ea typeface="ＭＳ ゴシック" pitchFamily="49" charset="-128"/>
            </a:rPr>
            <a:t>4.1</a:t>
          </a:r>
          <a:r>
            <a:rPr kumimoji="1" lang="ja-JP" altLang="en-US" sz="1300">
              <a:latin typeface="ＭＳ ゴシック" pitchFamily="49" charset="-128"/>
              <a:ea typeface="ＭＳ ゴシック" pitchFamily="49" charset="-128"/>
            </a:rPr>
            <a:t>億円の赤字となったが、令和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a:t>
          </a:r>
          <a:r>
            <a:rPr kumimoji="1" lang="en-US" altLang="ja-JP" sz="1300">
              <a:latin typeface="ＭＳ ゴシック" pitchFamily="49" charset="-128"/>
              <a:ea typeface="ＭＳ ゴシック" pitchFamily="49" charset="-128"/>
            </a:rPr>
            <a:t>4.4</a:t>
          </a:r>
          <a:r>
            <a:rPr kumimoji="1" lang="ja-JP" altLang="en-US" sz="1300">
              <a:latin typeface="ＭＳ ゴシック" pitchFamily="49" charset="-128"/>
              <a:ea typeface="ＭＳ ゴシック" pitchFamily="49" charset="-128"/>
            </a:rPr>
            <a:t>億円の黒字を確保できている。</a:t>
          </a:r>
        </a:p>
        <a:p>
          <a:r>
            <a:rPr kumimoji="1" lang="ja-JP" altLang="en-US" sz="1300">
              <a:latin typeface="ＭＳ ゴシック" pitchFamily="49" charset="-128"/>
              <a:ea typeface="ＭＳ ゴシック" pitchFamily="49" charset="-128"/>
            </a:rPr>
            <a:t>　今後も、物価変動をはじめ経済情勢の急激な変化等による財源不足に対応できるよう、財政調整基金の確保に努める。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兵庫県姫路市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連結実質赤字比率は、平成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年度の制度創設以来、全会計において実質赤字額及び資金不足額が発生していないため、算出されていない。</a:t>
          </a:r>
        </a:p>
        <a:p>
          <a:r>
            <a:rPr kumimoji="1" lang="ja-JP" altLang="en-US" sz="1400">
              <a:latin typeface="ＭＳ ゴシック" pitchFamily="49" charset="-128"/>
              <a:ea typeface="ＭＳ ゴシック" pitchFamily="49" charset="-128"/>
            </a:rPr>
            <a:t>　個別会計ごとでは、平成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年度まで赤字会計であった駐車場事業特別会計が廃止されたことにより、平成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年度以降は実質赤字額及び資金不足額が発生していない。</a:t>
          </a:r>
        </a:p>
        <a:p>
          <a:r>
            <a:rPr kumimoji="1" lang="ja-JP" altLang="en-US" sz="1400">
              <a:latin typeface="ＭＳ ゴシック" pitchFamily="49" charset="-128"/>
              <a:ea typeface="ＭＳ ゴシック" pitchFamily="49" charset="-128"/>
            </a:rPr>
            <a:t>　今後も、連結対象会計について収支構造の見直しを行い、健全な財政運営に努める。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兵庫県姫路市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実質公債費比率について、令和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年度以降、アクリエひめじや新市場等の大規模投資事業の元金償還開始による分子の増を踏まえ、</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か年平均では前年度から</a:t>
          </a:r>
          <a:r>
            <a:rPr kumimoji="1" lang="en-US" altLang="ja-JP" sz="1300">
              <a:latin typeface="ＭＳ ゴシック" pitchFamily="49" charset="-128"/>
              <a:ea typeface="ＭＳ ゴシック" pitchFamily="49" charset="-128"/>
            </a:rPr>
            <a:t>0.2</a:t>
          </a:r>
          <a:r>
            <a:rPr kumimoji="1" lang="ja-JP" altLang="en-US" sz="1300">
              <a:latin typeface="ＭＳ ゴシック" pitchFamily="49" charset="-128"/>
              <a:ea typeface="ＭＳ ゴシック" pitchFamily="49" charset="-128"/>
            </a:rPr>
            <a:t>ポイント増加したが、類似団体の平均より低い水準を維持している。</a:t>
          </a:r>
        </a:p>
        <a:p>
          <a:r>
            <a:rPr kumimoji="1" lang="ja-JP" altLang="en-US" sz="1300">
              <a:latin typeface="ＭＳ ゴシック" pitchFamily="49" charset="-128"/>
              <a:ea typeface="ＭＳ ゴシック" pitchFamily="49" charset="-128"/>
            </a:rPr>
            <a:t>　今後は、令和</a:t>
          </a:r>
          <a:r>
            <a:rPr kumimoji="1" lang="en-US" altLang="ja-JP" sz="1300">
              <a:latin typeface="ＭＳ ゴシック" pitchFamily="49" charset="-128"/>
              <a:ea typeface="ＭＳ ゴシック" pitchFamily="49" charset="-128"/>
            </a:rPr>
            <a:t>8</a:t>
          </a:r>
          <a:r>
            <a:rPr kumimoji="1" lang="ja-JP" altLang="en-US" sz="1300">
              <a:latin typeface="ＭＳ ゴシック" pitchFamily="49" charset="-128"/>
              <a:ea typeface="ＭＳ ゴシック" pitchFamily="49" charset="-128"/>
            </a:rPr>
            <a:t>年度に完成するひめじスーパーアリーナのほか、新美化センターや新市立高等学校等の大型投資事業、既存施設の老朽化対策等による市債発行を見込んでいるため、引き続き、市債残高や元利償還金の動向に留意しながら、交付税措置のある有利な起債を活用する等、適正な起債発行を行い、後年度の公債費負担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該当なし</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兵庫県姫路市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合併特例債など交付税措置の大きい市債の償還が進捗したことで、基準財政需要額算入見込額が減となったものの、公共施設整備基金への積立等により充当可能基金が増加するとともに、市債償還の進捗による地方債残高の減少等により、将来負担比率の分子は前年度に比べて</a:t>
          </a:r>
          <a:r>
            <a:rPr kumimoji="1" lang="en-US" altLang="ja-JP" sz="1400">
              <a:latin typeface="ＭＳ ゴシック" pitchFamily="49" charset="-128"/>
              <a:ea typeface="ＭＳ ゴシック" pitchFamily="49" charset="-128"/>
            </a:rPr>
            <a:t>67</a:t>
          </a:r>
          <a:r>
            <a:rPr kumimoji="1" lang="ja-JP" altLang="en-US" sz="1400">
              <a:latin typeface="ＭＳ ゴシック" pitchFamily="49" charset="-128"/>
              <a:ea typeface="ＭＳ ゴシック" pitchFamily="49" charset="-128"/>
            </a:rPr>
            <a:t>億円減少している。</a:t>
          </a:r>
        </a:p>
        <a:p>
          <a:r>
            <a:rPr kumimoji="1" lang="ja-JP" altLang="en-US" sz="1400">
              <a:latin typeface="ＭＳ ゴシック" pitchFamily="49" charset="-128"/>
              <a:ea typeface="ＭＳ ゴシック" pitchFamily="49" charset="-128"/>
            </a:rPr>
            <a:t>　今後は、新美化センターや新市立高等学校整備等の大規模投資事業が予定されていることから、その財源について計画的に基金に積み立てするなど、後年度の財政負担に留意しながら、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兵庫県姫路市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・これは、公共施設整備基金に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億円を積み立てたほか、令和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年に播磨臨海地域道路等整備基金を新たに設立し、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・財政調整基金については、経済事情の著しい変動等により財源が著しく不足する場合や、災害発生への対応など、財政上の備えとして一定規模の残高を確保していく。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・その他特定目的基金の公共施設整備基金については、今後予定している新美化センターや新市立高校整備の財源として計画的に積立を行う。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・播磨臨海地域道路等整備基金：播磨臨海地域道路に関連する道路ネットワーク整備に備える。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・公共施設整備基金：今後予定されている、大規模な公共施設の整備及び改修に備える。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・霊苑基金：えい地の清掃、永代使用料の還付及び施設等の整備に備える。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・愛の基金：障害者、高齢者等の福祉の増進を図るとともに、福祉ボランティア活動の振興など、地域福祉活動の振興を図る。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・奨学学術振興基金：奨学及び学術振興を図る。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・播磨臨海地域道路等整備基金：基金の新設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・公共施設整備基金：今後予定されている大規模な公共施設の整備、改修に備えるために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億円の積立を実施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・その他特定目的基金全体：公共施設の整備・改修や多額の負担が見込まれる特定の財政支出に備えるため、一定規模の残高を確保していく。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・これは、基金利子を積み立てたことによる。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測困難な経済事情の変動等により著しく財源が不足するときや、災害により生じた経費の財源、若しくは災害により生じた減収を埋めるための基金であることから、今後も、収支に余裕がある場合は積み立てを行い、標準財政規模の１～２割程度を目途に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年度の普通交付税の算定において、令和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年度における臨時財政対策債に係る元利償還金の財源として、「臨時財政対策債償還基金費」の追加交付があり、相当額を減債基金へ積み立てたことによる。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・今後の金利変動等による公債費の償還リスクに備えるため、一定規模の残高を確保しておく必要があり、行財政改革を推進して収支改善の取組みを進めていく。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年度に策定した姫路市公共施設等総合管理計画に基づき、長寿命化など施設の特性に応じた老朽化対策を進めているが、多くの施設が昭和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年代にかけて建設されているため、有形固定資産減価償却率については、類似団体内平均より上回っていると考えられるため、引き続き老朽化対策について計画的に取り組む必要がある。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xdr:cNvCxnSpPr/>
      </xdr:nvCxnSpPr>
      <xdr:spPr>
        <a:xfrm flipV="1">
          <a:off x="4300220" y="5311140"/>
          <a:ext cx="1270" cy="1196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xdr:cNvSpPr txBox="1"/>
      </xdr:nvSpPr>
      <xdr:spPr>
        <a:xfrm>
          <a:off x="4352925" y="651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xdr:cNvCxnSpPr/>
      </xdr:nvCxnSpPr>
      <xdr:spPr>
        <a:xfrm>
          <a:off x="4213225" y="650811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xdr:cNvSpPr txBox="1"/>
      </xdr:nvSpPr>
      <xdr:spPr>
        <a:xfrm>
          <a:off x="4352925" y="50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xdr:cNvCxnSpPr/>
      </xdr:nvCxnSpPr>
      <xdr:spPr>
        <a:xfrm>
          <a:off x="4213225" y="531114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0" name="有形固定資産減価償却率平均値テキスト"/>
        <xdr:cNvSpPr txBox="1"/>
      </xdr:nvSpPr>
      <xdr:spPr>
        <a:xfrm>
          <a:off x="4352925" y="5905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xdr:cNvSpPr/>
      </xdr:nvSpPr>
      <xdr:spPr>
        <a:xfrm>
          <a:off x="4251325" y="60481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xdr:cNvSpPr/>
      </xdr:nvSpPr>
      <xdr:spPr>
        <a:xfrm>
          <a:off x="3616325" y="60157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xdr:cNvSpPr/>
      </xdr:nvSpPr>
      <xdr:spPr>
        <a:xfrm>
          <a:off x="2930525" y="59833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xdr:cNvSpPr/>
      </xdr:nvSpPr>
      <xdr:spPr>
        <a:xfrm>
          <a:off x="2244725" y="5947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xdr:cNvSpPr/>
      </xdr:nvSpPr>
      <xdr:spPr>
        <a:xfrm>
          <a:off x="1558925" y="59114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98002</xdr:rowOff>
    </xdr:from>
    <xdr:to>
      <xdr:col>23</xdr:col>
      <xdr:colOff>136525</xdr:colOff>
      <xdr:row>33</xdr:row>
      <xdr:rowOff>28152</xdr:rowOff>
    </xdr:to>
    <xdr:sp macro="" textlink="">
      <xdr:nvSpPr>
        <xdr:cNvPr id="81" name="楕円 80"/>
        <xdr:cNvSpPr/>
      </xdr:nvSpPr>
      <xdr:spPr>
        <a:xfrm>
          <a:off x="4251325" y="61749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76429</xdr:rowOff>
    </xdr:from>
    <xdr:ext cx="405111" cy="259045"/>
    <xdr:sp macro="" textlink="">
      <xdr:nvSpPr>
        <xdr:cNvPr id="82" name="有形固定資産減価償却率該当値テキスト"/>
        <xdr:cNvSpPr txBox="1"/>
      </xdr:nvSpPr>
      <xdr:spPr>
        <a:xfrm>
          <a:off x="4352925" y="61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58420</xdr:rowOff>
    </xdr:from>
    <xdr:to>
      <xdr:col>19</xdr:col>
      <xdr:colOff>187325</xdr:colOff>
      <xdr:row>32</xdr:row>
      <xdr:rowOff>160020</xdr:rowOff>
    </xdr:to>
    <xdr:sp macro="" textlink="">
      <xdr:nvSpPr>
        <xdr:cNvPr id="83" name="楕円 82"/>
        <xdr:cNvSpPr/>
      </xdr:nvSpPr>
      <xdr:spPr>
        <a:xfrm>
          <a:off x="3616325" y="6135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109220</xdr:rowOff>
    </xdr:from>
    <xdr:to>
      <xdr:col>23</xdr:col>
      <xdr:colOff>85725</xdr:colOff>
      <xdr:row>32</xdr:row>
      <xdr:rowOff>148802</xdr:rowOff>
    </xdr:to>
    <xdr:cxnSp macro="">
      <xdr:nvCxnSpPr>
        <xdr:cNvPr id="84" name="直線コネクタ 83"/>
        <xdr:cNvCxnSpPr/>
      </xdr:nvCxnSpPr>
      <xdr:spPr>
        <a:xfrm>
          <a:off x="3667125" y="6186170"/>
          <a:ext cx="635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4445</xdr:rowOff>
    </xdr:from>
    <xdr:to>
      <xdr:col>15</xdr:col>
      <xdr:colOff>187325</xdr:colOff>
      <xdr:row>32</xdr:row>
      <xdr:rowOff>106045</xdr:rowOff>
    </xdr:to>
    <xdr:sp macro="" textlink="">
      <xdr:nvSpPr>
        <xdr:cNvPr id="85" name="楕円 84"/>
        <xdr:cNvSpPr/>
      </xdr:nvSpPr>
      <xdr:spPr>
        <a:xfrm>
          <a:off x="2930525" y="6081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55245</xdr:rowOff>
    </xdr:from>
    <xdr:to>
      <xdr:col>19</xdr:col>
      <xdr:colOff>136525</xdr:colOff>
      <xdr:row>32</xdr:row>
      <xdr:rowOff>109220</xdr:rowOff>
    </xdr:to>
    <xdr:cxnSp macro="">
      <xdr:nvCxnSpPr>
        <xdr:cNvPr id="86" name="直線コネクタ 85"/>
        <xdr:cNvCxnSpPr/>
      </xdr:nvCxnSpPr>
      <xdr:spPr>
        <a:xfrm>
          <a:off x="2981325" y="6132195"/>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125518</xdr:rowOff>
    </xdr:from>
    <xdr:to>
      <xdr:col>11</xdr:col>
      <xdr:colOff>187325</xdr:colOff>
      <xdr:row>32</xdr:row>
      <xdr:rowOff>55668</xdr:rowOff>
    </xdr:to>
    <xdr:sp macro="" textlink="">
      <xdr:nvSpPr>
        <xdr:cNvPr id="87" name="楕円 86"/>
        <xdr:cNvSpPr/>
      </xdr:nvSpPr>
      <xdr:spPr>
        <a:xfrm>
          <a:off x="2244725" y="60373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4868</xdr:rowOff>
    </xdr:from>
    <xdr:to>
      <xdr:col>15</xdr:col>
      <xdr:colOff>136525</xdr:colOff>
      <xdr:row>32</xdr:row>
      <xdr:rowOff>55245</xdr:rowOff>
    </xdr:to>
    <xdr:cxnSp macro="">
      <xdr:nvCxnSpPr>
        <xdr:cNvPr id="88" name="直線コネクタ 87"/>
        <xdr:cNvCxnSpPr/>
      </xdr:nvCxnSpPr>
      <xdr:spPr>
        <a:xfrm>
          <a:off x="2295525" y="6081818"/>
          <a:ext cx="6858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93133</xdr:rowOff>
    </xdr:from>
    <xdr:to>
      <xdr:col>7</xdr:col>
      <xdr:colOff>187325</xdr:colOff>
      <xdr:row>32</xdr:row>
      <xdr:rowOff>23283</xdr:rowOff>
    </xdr:to>
    <xdr:sp macro="" textlink="">
      <xdr:nvSpPr>
        <xdr:cNvPr id="89" name="楕円 88"/>
        <xdr:cNvSpPr/>
      </xdr:nvSpPr>
      <xdr:spPr>
        <a:xfrm>
          <a:off x="1558925" y="600498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143933</xdr:rowOff>
    </xdr:from>
    <xdr:to>
      <xdr:col>11</xdr:col>
      <xdr:colOff>136525</xdr:colOff>
      <xdr:row>32</xdr:row>
      <xdr:rowOff>4868</xdr:rowOff>
    </xdr:to>
    <xdr:cxnSp macro="">
      <xdr:nvCxnSpPr>
        <xdr:cNvPr id="90" name="直線コネクタ 89"/>
        <xdr:cNvCxnSpPr/>
      </xdr:nvCxnSpPr>
      <xdr:spPr>
        <a:xfrm>
          <a:off x="1609725" y="6055783"/>
          <a:ext cx="6858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1" name="n_1aveValue有形固定資産減価償却率"/>
        <xdr:cNvSpPr txBox="1"/>
      </xdr:nvSpPr>
      <xdr:spPr>
        <a:xfrm>
          <a:off x="3470919" y="579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2" name="n_2aveValue有形固定資産減価償却率"/>
        <xdr:cNvSpPr txBox="1"/>
      </xdr:nvSpPr>
      <xdr:spPr>
        <a:xfrm>
          <a:off x="2797819" y="576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3" name="n_3aveValue有形固定資産減価償却率"/>
        <xdr:cNvSpPr txBox="1"/>
      </xdr:nvSpPr>
      <xdr:spPr>
        <a:xfrm>
          <a:off x="2112019"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4" name="n_4aveValue有形固定資産減価償却率"/>
        <xdr:cNvSpPr txBox="1"/>
      </xdr:nvSpPr>
      <xdr:spPr>
        <a:xfrm>
          <a:off x="1426219" y="5699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151147</xdr:rowOff>
    </xdr:from>
    <xdr:ext cx="405111" cy="259045"/>
    <xdr:sp macro="" textlink="">
      <xdr:nvSpPr>
        <xdr:cNvPr id="95" name="n_1mainValue有形固定資産減価償却率"/>
        <xdr:cNvSpPr txBox="1"/>
      </xdr:nvSpPr>
      <xdr:spPr>
        <a:xfrm>
          <a:off x="3470919"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97172</xdr:rowOff>
    </xdr:from>
    <xdr:ext cx="405111" cy="259045"/>
    <xdr:sp macro="" textlink="">
      <xdr:nvSpPr>
        <xdr:cNvPr id="96" name="n_2mainValue有形固定資産減価償却率"/>
        <xdr:cNvSpPr txBox="1"/>
      </xdr:nvSpPr>
      <xdr:spPr>
        <a:xfrm>
          <a:off x="2797819" y="617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46795</xdr:rowOff>
    </xdr:from>
    <xdr:ext cx="405111" cy="259045"/>
    <xdr:sp macro="" textlink="">
      <xdr:nvSpPr>
        <xdr:cNvPr id="97" name="n_3mainValue有形固定資産減価償却率"/>
        <xdr:cNvSpPr txBox="1"/>
      </xdr:nvSpPr>
      <xdr:spPr>
        <a:xfrm>
          <a:off x="2112019" y="6123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14410</xdr:rowOff>
    </xdr:from>
    <xdr:ext cx="405111" cy="259045"/>
    <xdr:sp macro="" textlink="">
      <xdr:nvSpPr>
        <xdr:cNvPr id="98" name="n_4mainValue有形固定資産減価償却率"/>
        <xdr:cNvSpPr txBox="1"/>
      </xdr:nvSpPr>
      <xdr:spPr>
        <a:xfrm>
          <a:off x="1426219" y="6091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全国平均及び県平均を下回っており、債務の経済的収支に対する負担は比較的少ないといえる。一方で老朽化対策に伴う投資的経費の増大が今後見込まれること、また、手柄山平和公園再整備事業や新美化センター整備事業など、大規模投資の執行が控えていることから、今後当該数値の増加が予想される。</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xdr:cNvCxnSpPr/>
      </xdr:nvCxnSpPr>
      <xdr:spPr>
        <a:xfrm flipV="1">
          <a:off x="13323570" y="5169958"/>
          <a:ext cx="1269" cy="1414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xdr:cNvSpPr txBox="1"/>
      </xdr:nvSpPr>
      <xdr:spPr>
        <a:xfrm>
          <a:off x="13376275" y="65887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xdr:cNvCxnSpPr/>
      </xdr:nvCxnSpPr>
      <xdr:spPr>
        <a:xfrm>
          <a:off x="13255625" y="65848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2" name="債務償還比率平均値テキスト"/>
        <xdr:cNvSpPr txBox="1"/>
      </xdr:nvSpPr>
      <xdr:spPr>
        <a:xfrm>
          <a:off x="13376275" y="5744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xdr:cNvSpPr/>
      </xdr:nvSpPr>
      <xdr:spPr>
        <a:xfrm>
          <a:off x="13293725" y="57659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xdr:cNvSpPr/>
      </xdr:nvSpPr>
      <xdr:spPr>
        <a:xfrm>
          <a:off x="12639675" y="57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xdr:cNvSpPr/>
      </xdr:nvSpPr>
      <xdr:spPr>
        <a:xfrm>
          <a:off x="11953875" y="577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xdr:cNvSpPr/>
      </xdr:nvSpPr>
      <xdr:spPr>
        <a:xfrm>
          <a:off x="11268075" y="57069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xdr:cNvSpPr/>
      </xdr:nvSpPr>
      <xdr:spPr>
        <a:xfrm>
          <a:off x="10582275" y="58825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9391</xdr:rowOff>
    </xdr:from>
    <xdr:to>
      <xdr:col>76</xdr:col>
      <xdr:colOff>73025</xdr:colOff>
      <xdr:row>29</xdr:row>
      <xdr:rowOff>110991</xdr:rowOff>
    </xdr:to>
    <xdr:sp macro="" textlink="">
      <xdr:nvSpPr>
        <xdr:cNvPr id="143" name="楕円 142"/>
        <xdr:cNvSpPr/>
      </xdr:nvSpPr>
      <xdr:spPr>
        <a:xfrm>
          <a:off x="13293725" y="55910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32268</xdr:rowOff>
    </xdr:from>
    <xdr:ext cx="469744" cy="259045"/>
    <xdr:sp macro="" textlink="">
      <xdr:nvSpPr>
        <xdr:cNvPr id="144" name="債務償還比率該当値テキスト"/>
        <xdr:cNvSpPr txBox="1"/>
      </xdr:nvSpPr>
      <xdr:spPr>
        <a:xfrm>
          <a:off x="13376275" y="544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46334</xdr:rowOff>
    </xdr:from>
    <xdr:to>
      <xdr:col>72</xdr:col>
      <xdr:colOff>123825</xdr:colOff>
      <xdr:row>29</xdr:row>
      <xdr:rowOff>147934</xdr:rowOff>
    </xdr:to>
    <xdr:sp macro="" textlink="">
      <xdr:nvSpPr>
        <xdr:cNvPr id="145" name="楕円 144"/>
        <xdr:cNvSpPr/>
      </xdr:nvSpPr>
      <xdr:spPr>
        <a:xfrm>
          <a:off x="12639675" y="562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60191</xdr:rowOff>
    </xdr:from>
    <xdr:to>
      <xdr:col>76</xdr:col>
      <xdr:colOff>22225</xdr:colOff>
      <xdr:row>29</xdr:row>
      <xdr:rowOff>97134</xdr:rowOff>
    </xdr:to>
    <xdr:cxnSp macro="">
      <xdr:nvCxnSpPr>
        <xdr:cNvPr id="146" name="直線コネクタ 145"/>
        <xdr:cNvCxnSpPr/>
      </xdr:nvCxnSpPr>
      <xdr:spPr>
        <a:xfrm flipV="1">
          <a:off x="12690475" y="5641841"/>
          <a:ext cx="635000" cy="3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63965</xdr:rowOff>
    </xdr:from>
    <xdr:to>
      <xdr:col>68</xdr:col>
      <xdr:colOff>123825</xdr:colOff>
      <xdr:row>29</xdr:row>
      <xdr:rowOff>165565</xdr:rowOff>
    </xdr:to>
    <xdr:sp macro="" textlink="">
      <xdr:nvSpPr>
        <xdr:cNvPr id="147" name="楕円 146"/>
        <xdr:cNvSpPr/>
      </xdr:nvSpPr>
      <xdr:spPr>
        <a:xfrm>
          <a:off x="11953875" y="56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97134</xdr:rowOff>
    </xdr:from>
    <xdr:to>
      <xdr:col>72</xdr:col>
      <xdr:colOff>73025</xdr:colOff>
      <xdr:row>29</xdr:row>
      <xdr:rowOff>114765</xdr:rowOff>
    </xdr:to>
    <xdr:cxnSp macro="">
      <xdr:nvCxnSpPr>
        <xdr:cNvPr id="148" name="直線コネクタ 147"/>
        <xdr:cNvCxnSpPr/>
      </xdr:nvCxnSpPr>
      <xdr:spPr>
        <a:xfrm flipV="1">
          <a:off x="12004675" y="5678784"/>
          <a:ext cx="685800" cy="1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40456</xdr:rowOff>
    </xdr:from>
    <xdr:to>
      <xdr:col>64</xdr:col>
      <xdr:colOff>123825</xdr:colOff>
      <xdr:row>29</xdr:row>
      <xdr:rowOff>142056</xdr:rowOff>
    </xdr:to>
    <xdr:sp macro="" textlink="">
      <xdr:nvSpPr>
        <xdr:cNvPr id="149" name="楕円 148"/>
        <xdr:cNvSpPr/>
      </xdr:nvSpPr>
      <xdr:spPr>
        <a:xfrm>
          <a:off x="11268075" y="562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91256</xdr:rowOff>
    </xdr:from>
    <xdr:to>
      <xdr:col>68</xdr:col>
      <xdr:colOff>73025</xdr:colOff>
      <xdr:row>29</xdr:row>
      <xdr:rowOff>114765</xdr:rowOff>
    </xdr:to>
    <xdr:cxnSp macro="">
      <xdr:nvCxnSpPr>
        <xdr:cNvPr id="150" name="直線コネクタ 149"/>
        <xdr:cNvCxnSpPr/>
      </xdr:nvCxnSpPr>
      <xdr:spPr>
        <a:xfrm>
          <a:off x="11318875" y="5672906"/>
          <a:ext cx="685800" cy="2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95511</xdr:rowOff>
    </xdr:from>
    <xdr:to>
      <xdr:col>60</xdr:col>
      <xdr:colOff>123825</xdr:colOff>
      <xdr:row>30</xdr:row>
      <xdr:rowOff>25661</xdr:rowOff>
    </xdr:to>
    <xdr:sp macro="" textlink="">
      <xdr:nvSpPr>
        <xdr:cNvPr id="151" name="楕円 150"/>
        <xdr:cNvSpPr/>
      </xdr:nvSpPr>
      <xdr:spPr>
        <a:xfrm>
          <a:off x="10582275" y="56771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91256</xdr:rowOff>
    </xdr:from>
    <xdr:to>
      <xdr:col>64</xdr:col>
      <xdr:colOff>73025</xdr:colOff>
      <xdr:row>29</xdr:row>
      <xdr:rowOff>146311</xdr:rowOff>
    </xdr:to>
    <xdr:cxnSp macro="">
      <xdr:nvCxnSpPr>
        <xdr:cNvPr id="152" name="直線コネクタ 151"/>
        <xdr:cNvCxnSpPr/>
      </xdr:nvCxnSpPr>
      <xdr:spPr>
        <a:xfrm flipV="1">
          <a:off x="10633075" y="5672906"/>
          <a:ext cx="68580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3" name="n_1aveValue債務償還比率"/>
        <xdr:cNvSpPr txBox="1"/>
      </xdr:nvSpPr>
      <xdr:spPr>
        <a:xfrm>
          <a:off x="12461952" y="587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4" name="n_2aveValue債務償還比率"/>
        <xdr:cNvSpPr txBox="1"/>
      </xdr:nvSpPr>
      <xdr:spPr>
        <a:xfrm>
          <a:off x="11788852" y="586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5" name="n_3aveValue債務償還比率"/>
        <xdr:cNvSpPr txBox="1"/>
      </xdr:nvSpPr>
      <xdr:spPr>
        <a:xfrm>
          <a:off x="11103052" y="5793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56" name="n_4aveValue債務償還比率"/>
        <xdr:cNvSpPr txBox="1"/>
      </xdr:nvSpPr>
      <xdr:spPr>
        <a:xfrm>
          <a:off x="10417252" y="596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164461</xdr:rowOff>
    </xdr:from>
    <xdr:ext cx="469744" cy="259045"/>
    <xdr:sp macro="" textlink="">
      <xdr:nvSpPr>
        <xdr:cNvPr id="157" name="n_1mainValue債務償還比率"/>
        <xdr:cNvSpPr txBox="1"/>
      </xdr:nvSpPr>
      <xdr:spPr>
        <a:xfrm>
          <a:off x="12461952" y="5415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10642</xdr:rowOff>
    </xdr:from>
    <xdr:ext cx="469744" cy="259045"/>
    <xdr:sp macro="" textlink="">
      <xdr:nvSpPr>
        <xdr:cNvPr id="158" name="n_2mainValue債務償還比率"/>
        <xdr:cNvSpPr txBox="1"/>
      </xdr:nvSpPr>
      <xdr:spPr>
        <a:xfrm>
          <a:off x="11788852" y="542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158583</xdr:rowOff>
    </xdr:from>
    <xdr:ext cx="469744" cy="259045"/>
    <xdr:sp macro="" textlink="">
      <xdr:nvSpPr>
        <xdr:cNvPr id="159" name="n_3mainValue債務償還比率"/>
        <xdr:cNvSpPr txBox="1"/>
      </xdr:nvSpPr>
      <xdr:spPr>
        <a:xfrm>
          <a:off x="11103052" y="541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42188</xdr:rowOff>
    </xdr:from>
    <xdr:ext cx="469744" cy="259045"/>
    <xdr:sp macro="" textlink="">
      <xdr:nvSpPr>
        <xdr:cNvPr id="160" name="n_4mainValue債務償還比率"/>
        <xdr:cNvSpPr txBox="1"/>
      </xdr:nvSpPr>
      <xdr:spPr>
        <a:xfrm>
          <a:off x="10417252" y="545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xdr:cNvCxnSpPr/>
      </xdr:nvCxnSpPr>
      <xdr:spPr>
        <a:xfrm flipV="1">
          <a:off x="4177665" y="5601716"/>
          <a:ext cx="0" cy="1256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xdr:cNvSpPr txBox="1"/>
      </xdr:nvSpPr>
      <xdr:spPr>
        <a:xfrm>
          <a:off x="4216400" y="6862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xdr:cNvCxnSpPr/>
      </xdr:nvCxnSpPr>
      <xdr:spPr>
        <a:xfrm>
          <a:off x="4108450" y="68585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xdr:cNvSpPr txBox="1"/>
      </xdr:nvSpPr>
      <xdr:spPr>
        <a:xfrm>
          <a:off x="4216400" y="538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xdr:cNvCxnSpPr/>
      </xdr:nvCxnSpPr>
      <xdr:spPr>
        <a:xfrm>
          <a:off x="4108450" y="56017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xdr:cNvSpPr txBox="1"/>
      </xdr:nvSpPr>
      <xdr:spPr>
        <a:xfrm>
          <a:off x="4216400" y="6062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xdr:cNvSpPr/>
      </xdr:nvSpPr>
      <xdr:spPr>
        <a:xfrm>
          <a:off x="4127500" y="62044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xdr:cNvSpPr/>
      </xdr:nvSpPr>
      <xdr:spPr>
        <a:xfrm>
          <a:off x="3384550" y="61610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xdr:cNvSpPr/>
      </xdr:nvSpPr>
      <xdr:spPr>
        <a:xfrm>
          <a:off x="257175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xdr:cNvSpPr/>
      </xdr:nvSpPr>
      <xdr:spPr>
        <a:xfrm>
          <a:off x="1778000" y="61147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xdr:cNvSpPr/>
      </xdr:nvSpPr>
      <xdr:spPr>
        <a:xfrm>
          <a:off x="984250" y="60827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59690</xdr:rowOff>
    </xdr:from>
    <xdr:to>
      <xdr:col>24</xdr:col>
      <xdr:colOff>114300</xdr:colOff>
      <xdr:row>38</xdr:row>
      <xdr:rowOff>161290</xdr:rowOff>
    </xdr:to>
    <xdr:sp macro="" textlink="">
      <xdr:nvSpPr>
        <xdr:cNvPr id="71" name="楕円 70"/>
        <xdr:cNvSpPr/>
      </xdr:nvSpPr>
      <xdr:spPr>
        <a:xfrm>
          <a:off x="41275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38117</xdr:rowOff>
    </xdr:from>
    <xdr:ext cx="405111" cy="259045"/>
    <xdr:sp macro="" textlink="">
      <xdr:nvSpPr>
        <xdr:cNvPr id="72" name="【道路】&#10;有形固定資産減価償却率該当値テキスト"/>
        <xdr:cNvSpPr txBox="1"/>
      </xdr:nvSpPr>
      <xdr:spPr>
        <a:xfrm>
          <a:off x="4216400" y="631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39116</xdr:rowOff>
    </xdr:from>
    <xdr:to>
      <xdr:col>20</xdr:col>
      <xdr:colOff>38100</xdr:colOff>
      <xdr:row>38</xdr:row>
      <xdr:rowOff>140716</xdr:rowOff>
    </xdr:to>
    <xdr:sp macro="" textlink="">
      <xdr:nvSpPr>
        <xdr:cNvPr id="73" name="楕円 72"/>
        <xdr:cNvSpPr/>
      </xdr:nvSpPr>
      <xdr:spPr>
        <a:xfrm>
          <a:off x="3384550" y="63192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89916</xdr:rowOff>
    </xdr:from>
    <xdr:to>
      <xdr:col>24</xdr:col>
      <xdr:colOff>63500</xdr:colOff>
      <xdr:row>38</xdr:row>
      <xdr:rowOff>110490</xdr:rowOff>
    </xdr:to>
    <xdr:cxnSp macro="">
      <xdr:nvCxnSpPr>
        <xdr:cNvPr id="74" name="直線コネクタ 73"/>
        <xdr:cNvCxnSpPr/>
      </xdr:nvCxnSpPr>
      <xdr:spPr>
        <a:xfrm>
          <a:off x="3429000" y="6370066"/>
          <a:ext cx="7493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xdr:rowOff>
    </xdr:from>
    <xdr:to>
      <xdr:col>15</xdr:col>
      <xdr:colOff>101600</xdr:colOff>
      <xdr:row>38</xdr:row>
      <xdr:rowOff>104140</xdr:rowOff>
    </xdr:to>
    <xdr:sp macro="" textlink="">
      <xdr:nvSpPr>
        <xdr:cNvPr id="75" name="楕円 74"/>
        <xdr:cNvSpPr/>
      </xdr:nvSpPr>
      <xdr:spPr>
        <a:xfrm>
          <a:off x="257175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53340</xdr:rowOff>
    </xdr:from>
    <xdr:to>
      <xdr:col>19</xdr:col>
      <xdr:colOff>177800</xdr:colOff>
      <xdr:row>38</xdr:row>
      <xdr:rowOff>89916</xdr:rowOff>
    </xdr:to>
    <xdr:cxnSp macro="">
      <xdr:nvCxnSpPr>
        <xdr:cNvPr id="76" name="直線コネクタ 75"/>
        <xdr:cNvCxnSpPr/>
      </xdr:nvCxnSpPr>
      <xdr:spPr>
        <a:xfrm>
          <a:off x="2622550" y="6333490"/>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141986</xdr:rowOff>
    </xdr:from>
    <xdr:to>
      <xdr:col>10</xdr:col>
      <xdr:colOff>165100</xdr:colOff>
      <xdr:row>38</xdr:row>
      <xdr:rowOff>72136</xdr:rowOff>
    </xdr:to>
    <xdr:sp macro="" textlink="">
      <xdr:nvSpPr>
        <xdr:cNvPr id="77" name="楕円 76"/>
        <xdr:cNvSpPr/>
      </xdr:nvSpPr>
      <xdr:spPr>
        <a:xfrm>
          <a:off x="1778000" y="62570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21336</xdr:rowOff>
    </xdr:from>
    <xdr:to>
      <xdr:col>15</xdr:col>
      <xdr:colOff>50800</xdr:colOff>
      <xdr:row>38</xdr:row>
      <xdr:rowOff>53340</xdr:rowOff>
    </xdr:to>
    <xdr:cxnSp macro="">
      <xdr:nvCxnSpPr>
        <xdr:cNvPr id="78" name="直線コネクタ 77"/>
        <xdr:cNvCxnSpPr/>
      </xdr:nvCxnSpPr>
      <xdr:spPr>
        <a:xfrm>
          <a:off x="1828800" y="6301486"/>
          <a:ext cx="7937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107696</xdr:rowOff>
    </xdr:from>
    <xdr:to>
      <xdr:col>6</xdr:col>
      <xdr:colOff>38100</xdr:colOff>
      <xdr:row>38</xdr:row>
      <xdr:rowOff>37846</xdr:rowOff>
    </xdr:to>
    <xdr:sp macro="" textlink="">
      <xdr:nvSpPr>
        <xdr:cNvPr id="79" name="楕円 78"/>
        <xdr:cNvSpPr/>
      </xdr:nvSpPr>
      <xdr:spPr>
        <a:xfrm>
          <a:off x="984250" y="622274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158496</xdr:rowOff>
    </xdr:from>
    <xdr:to>
      <xdr:col>10</xdr:col>
      <xdr:colOff>114300</xdr:colOff>
      <xdr:row>38</xdr:row>
      <xdr:rowOff>21336</xdr:rowOff>
    </xdr:to>
    <xdr:cxnSp macro="">
      <xdr:nvCxnSpPr>
        <xdr:cNvPr id="80" name="直線コネクタ 79"/>
        <xdr:cNvCxnSpPr/>
      </xdr:nvCxnSpPr>
      <xdr:spPr>
        <a:xfrm>
          <a:off x="1028700" y="6273546"/>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xdr:cNvSpPr txBox="1"/>
      </xdr:nvSpPr>
      <xdr:spPr>
        <a:xfrm>
          <a:off x="3239144" y="594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xdr:cNvSpPr txBox="1"/>
      </xdr:nvSpPr>
      <xdr:spPr>
        <a:xfrm>
          <a:off x="2439044" y="592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xdr:cNvSpPr txBox="1"/>
      </xdr:nvSpPr>
      <xdr:spPr>
        <a:xfrm>
          <a:off x="1645294" y="5896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xdr:cNvSpPr txBox="1"/>
      </xdr:nvSpPr>
      <xdr:spPr>
        <a:xfrm>
          <a:off x="851544" y="5864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131843</xdr:rowOff>
    </xdr:from>
    <xdr:ext cx="405111" cy="259045"/>
    <xdr:sp macro="" textlink="">
      <xdr:nvSpPr>
        <xdr:cNvPr id="85" name="n_1mainValue【道路】&#10;有形固定資産減価償却率"/>
        <xdr:cNvSpPr txBox="1"/>
      </xdr:nvSpPr>
      <xdr:spPr>
        <a:xfrm>
          <a:off x="3239144" y="6411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86" name="n_2mainValue【道路】&#10;有形固定資産減価償却率"/>
        <xdr:cNvSpPr txBox="1"/>
      </xdr:nvSpPr>
      <xdr:spPr>
        <a:xfrm>
          <a:off x="2439044" y="6375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63263</xdr:rowOff>
    </xdr:from>
    <xdr:ext cx="405111" cy="259045"/>
    <xdr:sp macro="" textlink="">
      <xdr:nvSpPr>
        <xdr:cNvPr id="87" name="n_3mainValue【道路】&#10;有形固定資産減価償却率"/>
        <xdr:cNvSpPr txBox="1"/>
      </xdr:nvSpPr>
      <xdr:spPr>
        <a:xfrm>
          <a:off x="1645294" y="634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28973</xdr:rowOff>
    </xdr:from>
    <xdr:ext cx="405111" cy="259045"/>
    <xdr:sp macro="" textlink="">
      <xdr:nvSpPr>
        <xdr:cNvPr id="88" name="n_4mainValue【道路】&#10;有形固定資産減価償却率"/>
        <xdr:cNvSpPr txBox="1"/>
      </xdr:nvSpPr>
      <xdr:spPr>
        <a:xfrm>
          <a:off x="851544" y="6309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xdr:cNvSpPr txBox="1"/>
      </xdr:nvSpPr>
      <xdr:spPr>
        <a:xfrm>
          <a:off x="5482151" y="589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xdr:cNvSpPr txBox="1"/>
      </xdr:nvSpPr>
      <xdr:spPr>
        <a:xfrm>
          <a:off x="5482151" y="545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xdr:cNvCxnSpPr/>
      </xdr:nvCxnSpPr>
      <xdr:spPr>
        <a:xfrm flipV="1">
          <a:off x="9429115" y="5478181"/>
          <a:ext cx="0" cy="1368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xdr:cNvSpPr txBox="1"/>
      </xdr:nvSpPr>
      <xdr:spPr>
        <a:xfrm>
          <a:off x="9467850" y="685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xdr:cNvCxnSpPr/>
      </xdr:nvCxnSpPr>
      <xdr:spPr>
        <a:xfrm>
          <a:off x="9359900" y="68462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xdr:cNvSpPr txBox="1"/>
      </xdr:nvSpPr>
      <xdr:spPr>
        <a:xfrm>
          <a:off x="9467850" y="526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xdr:cNvCxnSpPr/>
      </xdr:nvCxnSpPr>
      <xdr:spPr>
        <a:xfrm>
          <a:off x="9359900" y="54781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xdr:cNvSpPr txBox="1"/>
      </xdr:nvSpPr>
      <xdr:spPr>
        <a:xfrm>
          <a:off x="9467850" y="61838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xdr:cNvSpPr/>
      </xdr:nvSpPr>
      <xdr:spPr>
        <a:xfrm>
          <a:off x="9398000" y="63260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xdr:cNvSpPr/>
      </xdr:nvSpPr>
      <xdr:spPr>
        <a:xfrm>
          <a:off x="8636000" y="633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xdr:cNvSpPr/>
      </xdr:nvSpPr>
      <xdr:spPr>
        <a:xfrm>
          <a:off x="7842250" y="63457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xdr:cNvSpPr/>
      </xdr:nvSpPr>
      <xdr:spPr>
        <a:xfrm>
          <a:off x="7029450" y="6348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xdr:cNvSpPr/>
      </xdr:nvSpPr>
      <xdr:spPr>
        <a:xfrm>
          <a:off x="6235700" y="63564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148570</xdr:rowOff>
    </xdr:from>
    <xdr:to>
      <xdr:col>55</xdr:col>
      <xdr:colOff>50800</xdr:colOff>
      <xdr:row>39</xdr:row>
      <xdr:rowOff>78720</xdr:rowOff>
    </xdr:to>
    <xdr:sp macro="" textlink="">
      <xdr:nvSpPr>
        <xdr:cNvPr id="126" name="楕円 125"/>
        <xdr:cNvSpPr/>
      </xdr:nvSpPr>
      <xdr:spPr>
        <a:xfrm>
          <a:off x="9398000" y="64287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126997</xdr:rowOff>
    </xdr:from>
    <xdr:ext cx="469744" cy="259045"/>
    <xdr:sp macro="" textlink="">
      <xdr:nvSpPr>
        <xdr:cNvPr id="127" name="【道路】&#10;一人当たり延長該当値テキスト"/>
        <xdr:cNvSpPr txBox="1"/>
      </xdr:nvSpPr>
      <xdr:spPr>
        <a:xfrm>
          <a:off x="9467850" y="640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152044</xdr:rowOff>
    </xdr:from>
    <xdr:to>
      <xdr:col>50</xdr:col>
      <xdr:colOff>165100</xdr:colOff>
      <xdr:row>39</xdr:row>
      <xdr:rowOff>82194</xdr:rowOff>
    </xdr:to>
    <xdr:sp macro="" textlink="">
      <xdr:nvSpPr>
        <xdr:cNvPr id="128" name="楕円 127"/>
        <xdr:cNvSpPr/>
      </xdr:nvSpPr>
      <xdr:spPr>
        <a:xfrm>
          <a:off x="8636000" y="64321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27920</xdr:rowOff>
    </xdr:from>
    <xdr:to>
      <xdr:col>55</xdr:col>
      <xdr:colOff>0</xdr:colOff>
      <xdr:row>39</xdr:row>
      <xdr:rowOff>31394</xdr:rowOff>
    </xdr:to>
    <xdr:cxnSp macro="">
      <xdr:nvCxnSpPr>
        <xdr:cNvPr id="129" name="直線コネクタ 128"/>
        <xdr:cNvCxnSpPr/>
      </xdr:nvCxnSpPr>
      <xdr:spPr>
        <a:xfrm flipV="1">
          <a:off x="8686800" y="6473170"/>
          <a:ext cx="74295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155245</xdr:rowOff>
    </xdr:from>
    <xdr:to>
      <xdr:col>46</xdr:col>
      <xdr:colOff>38100</xdr:colOff>
      <xdr:row>39</xdr:row>
      <xdr:rowOff>85395</xdr:rowOff>
    </xdr:to>
    <xdr:sp macro="" textlink="">
      <xdr:nvSpPr>
        <xdr:cNvPr id="130" name="楕円 129"/>
        <xdr:cNvSpPr/>
      </xdr:nvSpPr>
      <xdr:spPr>
        <a:xfrm>
          <a:off x="7842250" y="64353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31394</xdr:rowOff>
    </xdr:from>
    <xdr:to>
      <xdr:col>50</xdr:col>
      <xdr:colOff>114300</xdr:colOff>
      <xdr:row>39</xdr:row>
      <xdr:rowOff>34595</xdr:rowOff>
    </xdr:to>
    <xdr:cxnSp macro="">
      <xdr:nvCxnSpPr>
        <xdr:cNvPr id="131" name="直線コネクタ 130"/>
        <xdr:cNvCxnSpPr/>
      </xdr:nvCxnSpPr>
      <xdr:spPr>
        <a:xfrm flipV="1">
          <a:off x="7886700" y="6476644"/>
          <a:ext cx="8001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158079</xdr:rowOff>
    </xdr:from>
    <xdr:to>
      <xdr:col>41</xdr:col>
      <xdr:colOff>101600</xdr:colOff>
      <xdr:row>39</xdr:row>
      <xdr:rowOff>88229</xdr:rowOff>
    </xdr:to>
    <xdr:sp macro="" textlink="">
      <xdr:nvSpPr>
        <xdr:cNvPr id="132" name="楕円 131"/>
        <xdr:cNvSpPr/>
      </xdr:nvSpPr>
      <xdr:spPr>
        <a:xfrm>
          <a:off x="7029450" y="64382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34595</xdr:rowOff>
    </xdr:from>
    <xdr:to>
      <xdr:col>45</xdr:col>
      <xdr:colOff>177800</xdr:colOff>
      <xdr:row>39</xdr:row>
      <xdr:rowOff>37429</xdr:rowOff>
    </xdr:to>
    <xdr:cxnSp macro="">
      <xdr:nvCxnSpPr>
        <xdr:cNvPr id="133" name="直線コネクタ 132"/>
        <xdr:cNvCxnSpPr/>
      </xdr:nvCxnSpPr>
      <xdr:spPr>
        <a:xfrm flipV="1">
          <a:off x="7080250" y="6479845"/>
          <a:ext cx="80645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161920</xdr:rowOff>
    </xdr:from>
    <xdr:to>
      <xdr:col>36</xdr:col>
      <xdr:colOff>165100</xdr:colOff>
      <xdr:row>39</xdr:row>
      <xdr:rowOff>92070</xdr:rowOff>
    </xdr:to>
    <xdr:sp macro="" textlink="">
      <xdr:nvSpPr>
        <xdr:cNvPr id="134" name="楕円 133"/>
        <xdr:cNvSpPr/>
      </xdr:nvSpPr>
      <xdr:spPr>
        <a:xfrm>
          <a:off x="6235700" y="6442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37429</xdr:rowOff>
    </xdr:from>
    <xdr:to>
      <xdr:col>41</xdr:col>
      <xdr:colOff>50800</xdr:colOff>
      <xdr:row>39</xdr:row>
      <xdr:rowOff>41270</xdr:rowOff>
    </xdr:to>
    <xdr:cxnSp macro="">
      <xdr:nvCxnSpPr>
        <xdr:cNvPr id="135" name="直線コネクタ 134"/>
        <xdr:cNvCxnSpPr/>
      </xdr:nvCxnSpPr>
      <xdr:spPr>
        <a:xfrm flipV="1">
          <a:off x="6286500" y="6482679"/>
          <a:ext cx="793750" cy="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xdr:cNvSpPr txBox="1"/>
      </xdr:nvSpPr>
      <xdr:spPr>
        <a:xfrm>
          <a:off x="8458277" y="611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xdr:cNvSpPr txBox="1"/>
      </xdr:nvSpPr>
      <xdr:spPr>
        <a:xfrm>
          <a:off x="7677227" y="612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xdr:cNvSpPr txBox="1"/>
      </xdr:nvSpPr>
      <xdr:spPr>
        <a:xfrm>
          <a:off x="6864427" y="613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xdr:cNvSpPr txBox="1"/>
      </xdr:nvSpPr>
      <xdr:spPr>
        <a:xfrm>
          <a:off x="6070677" y="6138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73321</xdr:rowOff>
    </xdr:from>
    <xdr:ext cx="469744" cy="259045"/>
    <xdr:sp macro="" textlink="">
      <xdr:nvSpPr>
        <xdr:cNvPr id="140" name="n_1mainValue【道路】&#10;一人当たり延長"/>
        <xdr:cNvSpPr txBox="1"/>
      </xdr:nvSpPr>
      <xdr:spPr>
        <a:xfrm>
          <a:off x="8458277" y="651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76522</xdr:rowOff>
    </xdr:from>
    <xdr:ext cx="469744" cy="259045"/>
    <xdr:sp macro="" textlink="">
      <xdr:nvSpPr>
        <xdr:cNvPr id="141" name="n_2mainValue【道路】&#10;一人当たり延長"/>
        <xdr:cNvSpPr txBox="1"/>
      </xdr:nvSpPr>
      <xdr:spPr>
        <a:xfrm>
          <a:off x="7677227" y="652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79356</xdr:rowOff>
    </xdr:from>
    <xdr:ext cx="469744" cy="259045"/>
    <xdr:sp macro="" textlink="">
      <xdr:nvSpPr>
        <xdr:cNvPr id="142" name="n_3mainValue【道路】&#10;一人当たり延長"/>
        <xdr:cNvSpPr txBox="1"/>
      </xdr:nvSpPr>
      <xdr:spPr>
        <a:xfrm>
          <a:off x="6864427" y="6524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83197</xdr:rowOff>
    </xdr:from>
    <xdr:ext cx="469744" cy="259045"/>
    <xdr:sp macro="" textlink="">
      <xdr:nvSpPr>
        <xdr:cNvPr id="143" name="n_4mainValue【道路】&#10;一人当たり延長"/>
        <xdr:cNvSpPr txBox="1"/>
      </xdr:nvSpPr>
      <xdr:spPr>
        <a:xfrm>
          <a:off x="6070677" y="652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xdr:cNvCxnSpPr/>
      </xdr:nvCxnSpPr>
      <xdr:spPr>
        <a:xfrm flipV="1">
          <a:off x="4177665" y="9176385"/>
          <a:ext cx="0" cy="127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xdr:cNvSpPr txBox="1"/>
      </xdr:nvSpPr>
      <xdr:spPr>
        <a:xfrm>
          <a:off x="4216400" y="1045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xdr:cNvCxnSpPr/>
      </xdr:nvCxnSpPr>
      <xdr:spPr>
        <a:xfrm>
          <a:off x="4108450" y="104533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xdr:cNvSpPr txBox="1"/>
      </xdr:nvSpPr>
      <xdr:spPr>
        <a:xfrm>
          <a:off x="4216400" y="895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xdr:cNvCxnSpPr/>
      </xdr:nvCxnSpPr>
      <xdr:spPr>
        <a:xfrm>
          <a:off x="4108450" y="9176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xdr:cNvSpPr txBox="1"/>
      </xdr:nvSpPr>
      <xdr:spPr>
        <a:xfrm>
          <a:off x="4216400" y="9808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xdr:cNvSpPr/>
      </xdr:nvSpPr>
      <xdr:spPr>
        <a:xfrm>
          <a:off x="4127500" y="995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xdr:cNvSpPr/>
      </xdr:nvSpPr>
      <xdr:spPr>
        <a:xfrm>
          <a:off x="3384550" y="99244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xdr:cNvSpPr/>
      </xdr:nvSpPr>
      <xdr:spPr>
        <a:xfrm>
          <a:off x="2571750" y="99098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xdr:cNvSpPr/>
      </xdr:nvSpPr>
      <xdr:spPr>
        <a:xfrm>
          <a:off x="1778000" y="98850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xdr:cNvSpPr/>
      </xdr:nvSpPr>
      <xdr:spPr>
        <a:xfrm>
          <a:off x="984250" y="98736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113030</xdr:rowOff>
    </xdr:from>
    <xdr:to>
      <xdr:col>24</xdr:col>
      <xdr:colOff>114300</xdr:colOff>
      <xdr:row>61</xdr:row>
      <xdr:rowOff>43180</xdr:rowOff>
    </xdr:to>
    <xdr:sp macro="" textlink="">
      <xdr:nvSpPr>
        <xdr:cNvPr id="184" name="楕円 183"/>
        <xdr:cNvSpPr/>
      </xdr:nvSpPr>
      <xdr:spPr>
        <a:xfrm>
          <a:off x="4127500" y="10025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91457</xdr:rowOff>
    </xdr:from>
    <xdr:ext cx="405111" cy="259045"/>
    <xdr:sp macro="" textlink="">
      <xdr:nvSpPr>
        <xdr:cNvPr id="185" name="【橋りょう・トンネル】&#10;有形固定資産減価償却率該当値テキスト"/>
        <xdr:cNvSpPr txBox="1"/>
      </xdr:nvSpPr>
      <xdr:spPr>
        <a:xfrm>
          <a:off x="4216400"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99695</xdr:rowOff>
    </xdr:from>
    <xdr:to>
      <xdr:col>20</xdr:col>
      <xdr:colOff>38100</xdr:colOff>
      <xdr:row>61</xdr:row>
      <xdr:rowOff>29845</xdr:rowOff>
    </xdr:to>
    <xdr:sp macro="" textlink="">
      <xdr:nvSpPr>
        <xdr:cNvPr id="186" name="楕円 185"/>
        <xdr:cNvSpPr/>
      </xdr:nvSpPr>
      <xdr:spPr>
        <a:xfrm>
          <a:off x="3384550" y="100120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150495</xdr:rowOff>
    </xdr:from>
    <xdr:to>
      <xdr:col>24</xdr:col>
      <xdr:colOff>63500</xdr:colOff>
      <xdr:row>60</xdr:row>
      <xdr:rowOff>163830</xdr:rowOff>
    </xdr:to>
    <xdr:cxnSp macro="">
      <xdr:nvCxnSpPr>
        <xdr:cNvPr id="187" name="直線コネクタ 186"/>
        <xdr:cNvCxnSpPr/>
      </xdr:nvCxnSpPr>
      <xdr:spPr>
        <a:xfrm>
          <a:off x="3429000" y="10062845"/>
          <a:ext cx="7493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67310</xdr:rowOff>
    </xdr:from>
    <xdr:to>
      <xdr:col>15</xdr:col>
      <xdr:colOff>101600</xdr:colOff>
      <xdr:row>60</xdr:row>
      <xdr:rowOff>168910</xdr:rowOff>
    </xdr:to>
    <xdr:sp macro="" textlink="">
      <xdr:nvSpPr>
        <xdr:cNvPr id="188" name="楕円 187"/>
        <xdr:cNvSpPr/>
      </xdr:nvSpPr>
      <xdr:spPr>
        <a:xfrm>
          <a:off x="2571750" y="99796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118110</xdr:rowOff>
    </xdr:from>
    <xdr:to>
      <xdr:col>19</xdr:col>
      <xdr:colOff>177800</xdr:colOff>
      <xdr:row>60</xdr:row>
      <xdr:rowOff>150495</xdr:rowOff>
    </xdr:to>
    <xdr:cxnSp macro="">
      <xdr:nvCxnSpPr>
        <xdr:cNvPr id="189" name="直線コネクタ 188"/>
        <xdr:cNvCxnSpPr/>
      </xdr:nvCxnSpPr>
      <xdr:spPr>
        <a:xfrm>
          <a:off x="2622550" y="10030460"/>
          <a:ext cx="8064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53975</xdr:rowOff>
    </xdr:from>
    <xdr:to>
      <xdr:col>10</xdr:col>
      <xdr:colOff>165100</xdr:colOff>
      <xdr:row>60</xdr:row>
      <xdr:rowOff>155575</xdr:rowOff>
    </xdr:to>
    <xdr:sp macro="" textlink="">
      <xdr:nvSpPr>
        <xdr:cNvPr id="190" name="楕円 189"/>
        <xdr:cNvSpPr/>
      </xdr:nvSpPr>
      <xdr:spPr>
        <a:xfrm>
          <a:off x="1778000" y="99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104775</xdr:rowOff>
    </xdr:from>
    <xdr:to>
      <xdr:col>15</xdr:col>
      <xdr:colOff>50800</xdr:colOff>
      <xdr:row>60</xdr:row>
      <xdr:rowOff>118110</xdr:rowOff>
    </xdr:to>
    <xdr:cxnSp macro="">
      <xdr:nvCxnSpPr>
        <xdr:cNvPr id="191" name="直線コネクタ 190"/>
        <xdr:cNvCxnSpPr/>
      </xdr:nvCxnSpPr>
      <xdr:spPr>
        <a:xfrm>
          <a:off x="1828800" y="10017125"/>
          <a:ext cx="7937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31115</xdr:rowOff>
    </xdr:from>
    <xdr:to>
      <xdr:col>6</xdr:col>
      <xdr:colOff>38100</xdr:colOff>
      <xdr:row>60</xdr:row>
      <xdr:rowOff>132715</xdr:rowOff>
    </xdr:to>
    <xdr:sp macro="" textlink="">
      <xdr:nvSpPr>
        <xdr:cNvPr id="192" name="楕円 191"/>
        <xdr:cNvSpPr/>
      </xdr:nvSpPr>
      <xdr:spPr>
        <a:xfrm>
          <a:off x="984250" y="99434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81915</xdr:rowOff>
    </xdr:from>
    <xdr:to>
      <xdr:col>10</xdr:col>
      <xdr:colOff>114300</xdr:colOff>
      <xdr:row>60</xdr:row>
      <xdr:rowOff>104775</xdr:rowOff>
    </xdr:to>
    <xdr:cxnSp macro="">
      <xdr:nvCxnSpPr>
        <xdr:cNvPr id="193" name="直線コネクタ 192"/>
        <xdr:cNvCxnSpPr/>
      </xdr:nvCxnSpPr>
      <xdr:spPr>
        <a:xfrm>
          <a:off x="1028700" y="999426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xdr:cNvSpPr txBox="1"/>
      </xdr:nvSpPr>
      <xdr:spPr>
        <a:xfrm>
          <a:off x="3239144" y="971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xdr:cNvSpPr txBox="1"/>
      </xdr:nvSpPr>
      <xdr:spPr>
        <a:xfrm>
          <a:off x="24390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xdr:cNvSpPr txBox="1"/>
      </xdr:nvSpPr>
      <xdr:spPr>
        <a:xfrm>
          <a:off x="164529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xdr:cNvSpPr txBox="1"/>
      </xdr:nvSpPr>
      <xdr:spPr>
        <a:xfrm>
          <a:off x="8515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20972</xdr:rowOff>
    </xdr:from>
    <xdr:ext cx="405111" cy="259045"/>
    <xdr:sp macro="" textlink="">
      <xdr:nvSpPr>
        <xdr:cNvPr id="198" name="n_1mainValue【橋りょう・トンネル】&#10;有形固定資産減価償却率"/>
        <xdr:cNvSpPr txBox="1"/>
      </xdr:nvSpPr>
      <xdr:spPr>
        <a:xfrm>
          <a:off x="3239144" y="1009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199" name="n_2mainValue【橋りょう・トンネル】&#10;有形固定資産減価償却率"/>
        <xdr:cNvSpPr txBox="1"/>
      </xdr:nvSpPr>
      <xdr:spPr>
        <a:xfrm>
          <a:off x="2439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146702</xdr:rowOff>
    </xdr:from>
    <xdr:ext cx="405111" cy="259045"/>
    <xdr:sp macro="" textlink="">
      <xdr:nvSpPr>
        <xdr:cNvPr id="200" name="n_3mainValue【橋りょう・トンネル】&#10;有形固定資産減価償却率"/>
        <xdr:cNvSpPr txBox="1"/>
      </xdr:nvSpPr>
      <xdr:spPr>
        <a:xfrm>
          <a:off x="164529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123842</xdr:rowOff>
    </xdr:from>
    <xdr:ext cx="405111" cy="259045"/>
    <xdr:sp macro="" textlink="">
      <xdr:nvSpPr>
        <xdr:cNvPr id="201" name="n_4mainValue【橋りょう・トンネル】&#10;有形固定資産減価償却率"/>
        <xdr:cNvSpPr txBox="1"/>
      </xdr:nvSpPr>
      <xdr:spPr>
        <a:xfrm>
          <a:off x="8515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xdr:cNvSpPr txBox="1"/>
      </xdr:nvSpPr>
      <xdr:spPr>
        <a:xfrm>
          <a:off x="5418031" y="9046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xdr:cNvCxnSpPr/>
      </xdr:nvCxnSpPr>
      <xdr:spPr>
        <a:xfrm flipV="1">
          <a:off x="9429115" y="9200731"/>
          <a:ext cx="0" cy="1443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xdr:cNvSpPr txBox="1"/>
      </xdr:nvSpPr>
      <xdr:spPr>
        <a:xfrm>
          <a:off x="9467850" y="1064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xdr:cNvCxnSpPr/>
      </xdr:nvCxnSpPr>
      <xdr:spPr>
        <a:xfrm>
          <a:off x="9359900" y="106439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xdr:cNvSpPr txBox="1"/>
      </xdr:nvSpPr>
      <xdr:spPr>
        <a:xfrm>
          <a:off x="9467850" y="898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xdr:cNvCxnSpPr/>
      </xdr:nvCxnSpPr>
      <xdr:spPr>
        <a:xfrm>
          <a:off x="9359900" y="92007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xdr:cNvSpPr txBox="1"/>
      </xdr:nvSpPr>
      <xdr:spPr>
        <a:xfrm>
          <a:off x="9467850" y="10081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xdr:cNvSpPr/>
      </xdr:nvSpPr>
      <xdr:spPr>
        <a:xfrm>
          <a:off x="9398000" y="102303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xdr:cNvSpPr/>
      </xdr:nvSpPr>
      <xdr:spPr>
        <a:xfrm>
          <a:off x="8636000" y="10237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xdr:cNvSpPr/>
      </xdr:nvSpPr>
      <xdr:spPr>
        <a:xfrm>
          <a:off x="7842250" y="102431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xdr:cNvSpPr/>
      </xdr:nvSpPr>
      <xdr:spPr>
        <a:xfrm>
          <a:off x="7029450" y="1024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xdr:cNvSpPr/>
      </xdr:nvSpPr>
      <xdr:spPr>
        <a:xfrm>
          <a:off x="6235700" y="1024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155870</xdr:rowOff>
    </xdr:from>
    <xdr:to>
      <xdr:col>55</xdr:col>
      <xdr:colOff>50800</xdr:colOff>
      <xdr:row>63</xdr:row>
      <xdr:rowOff>86020</xdr:rowOff>
    </xdr:to>
    <xdr:sp macro="" textlink="">
      <xdr:nvSpPr>
        <xdr:cNvPr id="241" name="楕円 240"/>
        <xdr:cNvSpPr/>
      </xdr:nvSpPr>
      <xdr:spPr>
        <a:xfrm>
          <a:off x="9398000" y="10398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134297</xdr:rowOff>
    </xdr:from>
    <xdr:ext cx="534377" cy="259045"/>
    <xdr:sp macro="" textlink="">
      <xdr:nvSpPr>
        <xdr:cNvPr id="242" name="【橋りょう・トンネル】&#10;一人当たり有形固定資産（償却資産）額該当値テキスト"/>
        <xdr:cNvSpPr txBox="1"/>
      </xdr:nvSpPr>
      <xdr:spPr>
        <a:xfrm>
          <a:off x="9467850" y="1037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160041</xdr:rowOff>
    </xdr:from>
    <xdr:to>
      <xdr:col>50</xdr:col>
      <xdr:colOff>165100</xdr:colOff>
      <xdr:row>63</xdr:row>
      <xdr:rowOff>90191</xdr:rowOff>
    </xdr:to>
    <xdr:sp macro="" textlink="">
      <xdr:nvSpPr>
        <xdr:cNvPr id="243" name="楕円 242"/>
        <xdr:cNvSpPr/>
      </xdr:nvSpPr>
      <xdr:spPr>
        <a:xfrm>
          <a:off x="8636000" y="104025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35220</xdr:rowOff>
    </xdr:from>
    <xdr:to>
      <xdr:col>55</xdr:col>
      <xdr:colOff>0</xdr:colOff>
      <xdr:row>63</xdr:row>
      <xdr:rowOff>39391</xdr:rowOff>
    </xdr:to>
    <xdr:cxnSp macro="">
      <xdr:nvCxnSpPr>
        <xdr:cNvPr id="244" name="直線コネクタ 243"/>
        <xdr:cNvCxnSpPr/>
      </xdr:nvCxnSpPr>
      <xdr:spPr>
        <a:xfrm flipV="1">
          <a:off x="8686800" y="10442870"/>
          <a:ext cx="742950" cy="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161055</xdr:rowOff>
    </xdr:from>
    <xdr:to>
      <xdr:col>46</xdr:col>
      <xdr:colOff>38100</xdr:colOff>
      <xdr:row>63</xdr:row>
      <xdr:rowOff>91205</xdr:rowOff>
    </xdr:to>
    <xdr:sp macro="" textlink="">
      <xdr:nvSpPr>
        <xdr:cNvPr id="245" name="楕円 244"/>
        <xdr:cNvSpPr/>
      </xdr:nvSpPr>
      <xdr:spPr>
        <a:xfrm>
          <a:off x="7842250" y="10403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39391</xdr:rowOff>
    </xdr:from>
    <xdr:to>
      <xdr:col>50</xdr:col>
      <xdr:colOff>114300</xdr:colOff>
      <xdr:row>63</xdr:row>
      <xdr:rowOff>40405</xdr:rowOff>
    </xdr:to>
    <xdr:cxnSp macro="">
      <xdr:nvCxnSpPr>
        <xdr:cNvPr id="246" name="直線コネクタ 245"/>
        <xdr:cNvCxnSpPr/>
      </xdr:nvCxnSpPr>
      <xdr:spPr>
        <a:xfrm flipV="1">
          <a:off x="7886700" y="10447041"/>
          <a:ext cx="800100" cy="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165162</xdr:rowOff>
    </xdr:from>
    <xdr:to>
      <xdr:col>41</xdr:col>
      <xdr:colOff>101600</xdr:colOff>
      <xdr:row>63</xdr:row>
      <xdr:rowOff>95312</xdr:rowOff>
    </xdr:to>
    <xdr:sp macro="" textlink="">
      <xdr:nvSpPr>
        <xdr:cNvPr id="247" name="楕円 246"/>
        <xdr:cNvSpPr/>
      </xdr:nvSpPr>
      <xdr:spPr>
        <a:xfrm>
          <a:off x="7029450" y="1040771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40405</xdr:rowOff>
    </xdr:from>
    <xdr:to>
      <xdr:col>45</xdr:col>
      <xdr:colOff>177800</xdr:colOff>
      <xdr:row>63</xdr:row>
      <xdr:rowOff>44512</xdr:rowOff>
    </xdr:to>
    <xdr:cxnSp macro="">
      <xdr:nvCxnSpPr>
        <xdr:cNvPr id="248" name="直線コネクタ 247"/>
        <xdr:cNvCxnSpPr/>
      </xdr:nvCxnSpPr>
      <xdr:spPr>
        <a:xfrm flipV="1">
          <a:off x="7080250" y="10448055"/>
          <a:ext cx="806450" cy="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168073</xdr:rowOff>
    </xdr:from>
    <xdr:to>
      <xdr:col>36</xdr:col>
      <xdr:colOff>165100</xdr:colOff>
      <xdr:row>63</xdr:row>
      <xdr:rowOff>98223</xdr:rowOff>
    </xdr:to>
    <xdr:sp macro="" textlink="">
      <xdr:nvSpPr>
        <xdr:cNvPr id="249" name="楕円 248"/>
        <xdr:cNvSpPr/>
      </xdr:nvSpPr>
      <xdr:spPr>
        <a:xfrm>
          <a:off x="6235700" y="104106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44512</xdr:rowOff>
    </xdr:from>
    <xdr:to>
      <xdr:col>41</xdr:col>
      <xdr:colOff>50800</xdr:colOff>
      <xdr:row>63</xdr:row>
      <xdr:rowOff>47423</xdr:rowOff>
    </xdr:to>
    <xdr:cxnSp macro="">
      <xdr:nvCxnSpPr>
        <xdr:cNvPr id="250" name="直線コネクタ 249"/>
        <xdr:cNvCxnSpPr/>
      </xdr:nvCxnSpPr>
      <xdr:spPr>
        <a:xfrm flipV="1">
          <a:off x="6286500" y="10452162"/>
          <a:ext cx="793750" cy="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xdr:cNvSpPr txBox="1"/>
      </xdr:nvSpPr>
      <xdr:spPr>
        <a:xfrm>
          <a:off x="8425961" y="1001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xdr:cNvSpPr txBox="1"/>
      </xdr:nvSpPr>
      <xdr:spPr>
        <a:xfrm>
          <a:off x="7644911" y="1002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xdr:cNvSpPr txBox="1"/>
      </xdr:nvSpPr>
      <xdr:spPr>
        <a:xfrm>
          <a:off x="6851161" y="1002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xdr:cNvSpPr txBox="1"/>
      </xdr:nvSpPr>
      <xdr:spPr>
        <a:xfrm>
          <a:off x="6038361" y="1003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81318</xdr:rowOff>
    </xdr:from>
    <xdr:ext cx="534377" cy="259045"/>
    <xdr:sp macro="" textlink="">
      <xdr:nvSpPr>
        <xdr:cNvPr id="255" name="n_1mainValue【橋りょう・トンネル】&#10;一人当たり有形固定資産（償却資産）額"/>
        <xdr:cNvSpPr txBox="1"/>
      </xdr:nvSpPr>
      <xdr:spPr>
        <a:xfrm>
          <a:off x="8425961" y="1048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82332</xdr:rowOff>
    </xdr:from>
    <xdr:ext cx="534377" cy="259045"/>
    <xdr:sp macro="" textlink="">
      <xdr:nvSpPr>
        <xdr:cNvPr id="256" name="n_2mainValue【橋りょう・トンネル】&#10;一人当たり有形固定資産（償却資産）額"/>
        <xdr:cNvSpPr txBox="1"/>
      </xdr:nvSpPr>
      <xdr:spPr>
        <a:xfrm>
          <a:off x="7644911" y="1048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86439</xdr:rowOff>
    </xdr:from>
    <xdr:ext cx="534377" cy="259045"/>
    <xdr:sp macro="" textlink="">
      <xdr:nvSpPr>
        <xdr:cNvPr id="257" name="n_3mainValue【橋りょう・トンネル】&#10;一人当たり有形固定資産（償却資産）額"/>
        <xdr:cNvSpPr txBox="1"/>
      </xdr:nvSpPr>
      <xdr:spPr>
        <a:xfrm>
          <a:off x="6851161" y="1049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89350</xdr:rowOff>
    </xdr:from>
    <xdr:ext cx="534377" cy="259045"/>
    <xdr:sp macro="" textlink="">
      <xdr:nvSpPr>
        <xdr:cNvPr id="258" name="n_4mainValue【橋りょう・トンネル】&#10;一人当たり有形固定資産（償却資産）額"/>
        <xdr:cNvSpPr txBox="1"/>
      </xdr:nvSpPr>
      <xdr:spPr>
        <a:xfrm>
          <a:off x="6038361" y="1049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xdr:cNvSpPr txBox="1"/>
      </xdr:nvSpPr>
      <xdr:spPr>
        <a:xfrm>
          <a:off x="339891" y="142314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xdr:cNvSpPr txBox="1"/>
      </xdr:nvSpPr>
      <xdr:spPr>
        <a:xfrm>
          <a:off x="339891" y="126620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xdr:cNvCxnSpPr/>
      </xdr:nvCxnSpPr>
      <xdr:spPr>
        <a:xfrm flipV="1">
          <a:off x="4177665" y="12905921"/>
          <a:ext cx="0" cy="1291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xdr:cNvSpPr txBox="1"/>
      </xdr:nvSpPr>
      <xdr:spPr>
        <a:xfrm>
          <a:off x="4216400" y="1420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xdr:cNvCxnSpPr/>
      </xdr:nvCxnSpPr>
      <xdr:spPr>
        <a:xfrm>
          <a:off x="4108450" y="141971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xdr:cNvSpPr txBox="1"/>
      </xdr:nvSpPr>
      <xdr:spPr>
        <a:xfrm>
          <a:off x="4216400" y="12693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xdr:cNvCxnSpPr/>
      </xdr:nvCxnSpPr>
      <xdr:spPr>
        <a:xfrm>
          <a:off x="4108450" y="129059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xdr:cNvSpPr txBox="1"/>
      </xdr:nvSpPr>
      <xdr:spPr>
        <a:xfrm>
          <a:off x="4216400" y="13683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xdr:cNvSpPr/>
      </xdr:nvSpPr>
      <xdr:spPr>
        <a:xfrm>
          <a:off x="4127500" y="13704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xdr:cNvSpPr/>
      </xdr:nvSpPr>
      <xdr:spPr>
        <a:xfrm>
          <a:off x="3384550" y="136559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xdr:cNvSpPr/>
      </xdr:nvSpPr>
      <xdr:spPr>
        <a:xfrm>
          <a:off x="2571750" y="136200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xdr:cNvSpPr/>
      </xdr:nvSpPr>
      <xdr:spPr>
        <a:xfrm>
          <a:off x="1778000" y="1358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xdr:cNvSpPr/>
      </xdr:nvSpPr>
      <xdr:spPr>
        <a:xfrm>
          <a:off x="984250" y="135514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113030</xdr:rowOff>
    </xdr:from>
    <xdr:to>
      <xdr:col>24</xdr:col>
      <xdr:colOff>114300</xdr:colOff>
      <xdr:row>82</xdr:row>
      <xdr:rowOff>43180</xdr:rowOff>
    </xdr:to>
    <xdr:sp macro="" textlink="">
      <xdr:nvSpPr>
        <xdr:cNvPr id="301" name="楕円 300"/>
        <xdr:cNvSpPr/>
      </xdr:nvSpPr>
      <xdr:spPr>
        <a:xfrm>
          <a:off x="4127500" y="13492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135907</xdr:rowOff>
    </xdr:from>
    <xdr:ext cx="405111" cy="259045"/>
    <xdr:sp macro="" textlink="">
      <xdr:nvSpPr>
        <xdr:cNvPr id="302" name="【公営住宅】&#10;有形固定資産減価償却率該当値テキスト"/>
        <xdr:cNvSpPr txBox="1"/>
      </xdr:nvSpPr>
      <xdr:spPr>
        <a:xfrm>
          <a:off x="4216400" y="1335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103232</xdr:rowOff>
    </xdr:from>
    <xdr:to>
      <xdr:col>20</xdr:col>
      <xdr:colOff>38100</xdr:colOff>
      <xdr:row>82</xdr:row>
      <xdr:rowOff>33382</xdr:rowOff>
    </xdr:to>
    <xdr:sp macro="" textlink="">
      <xdr:nvSpPr>
        <xdr:cNvPr id="303" name="楕円 302"/>
        <xdr:cNvSpPr/>
      </xdr:nvSpPr>
      <xdr:spPr>
        <a:xfrm>
          <a:off x="3384550" y="134826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154032</xdr:rowOff>
    </xdr:from>
    <xdr:to>
      <xdr:col>24</xdr:col>
      <xdr:colOff>63500</xdr:colOff>
      <xdr:row>81</xdr:row>
      <xdr:rowOff>163830</xdr:rowOff>
    </xdr:to>
    <xdr:cxnSp macro="">
      <xdr:nvCxnSpPr>
        <xdr:cNvPr id="304" name="直線コネクタ 303"/>
        <xdr:cNvCxnSpPr/>
      </xdr:nvCxnSpPr>
      <xdr:spPr>
        <a:xfrm>
          <a:off x="3429000" y="13533482"/>
          <a:ext cx="7493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80373</xdr:rowOff>
    </xdr:from>
    <xdr:to>
      <xdr:col>15</xdr:col>
      <xdr:colOff>101600</xdr:colOff>
      <xdr:row>82</xdr:row>
      <xdr:rowOff>10523</xdr:rowOff>
    </xdr:to>
    <xdr:sp macro="" textlink="">
      <xdr:nvSpPr>
        <xdr:cNvPr id="305" name="楕円 304"/>
        <xdr:cNvSpPr/>
      </xdr:nvSpPr>
      <xdr:spPr>
        <a:xfrm>
          <a:off x="2571750" y="134598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131173</xdr:rowOff>
    </xdr:from>
    <xdr:to>
      <xdr:col>19</xdr:col>
      <xdr:colOff>177800</xdr:colOff>
      <xdr:row>81</xdr:row>
      <xdr:rowOff>154032</xdr:rowOff>
    </xdr:to>
    <xdr:cxnSp macro="">
      <xdr:nvCxnSpPr>
        <xdr:cNvPr id="306" name="直線コネクタ 305"/>
        <xdr:cNvCxnSpPr/>
      </xdr:nvCxnSpPr>
      <xdr:spPr>
        <a:xfrm>
          <a:off x="2622550" y="13510623"/>
          <a:ext cx="8064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64044</xdr:rowOff>
    </xdr:from>
    <xdr:to>
      <xdr:col>10</xdr:col>
      <xdr:colOff>165100</xdr:colOff>
      <xdr:row>81</xdr:row>
      <xdr:rowOff>165644</xdr:rowOff>
    </xdr:to>
    <xdr:sp macro="" textlink="">
      <xdr:nvSpPr>
        <xdr:cNvPr id="307" name="楕円 306"/>
        <xdr:cNvSpPr/>
      </xdr:nvSpPr>
      <xdr:spPr>
        <a:xfrm>
          <a:off x="1778000" y="1344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114844</xdr:rowOff>
    </xdr:from>
    <xdr:to>
      <xdr:col>15</xdr:col>
      <xdr:colOff>50800</xdr:colOff>
      <xdr:row>81</xdr:row>
      <xdr:rowOff>131173</xdr:rowOff>
    </xdr:to>
    <xdr:cxnSp macro="">
      <xdr:nvCxnSpPr>
        <xdr:cNvPr id="308" name="直線コネクタ 307"/>
        <xdr:cNvCxnSpPr/>
      </xdr:nvCxnSpPr>
      <xdr:spPr>
        <a:xfrm>
          <a:off x="1828800" y="13494294"/>
          <a:ext cx="7937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44450</xdr:rowOff>
    </xdr:from>
    <xdr:to>
      <xdr:col>6</xdr:col>
      <xdr:colOff>38100</xdr:colOff>
      <xdr:row>81</xdr:row>
      <xdr:rowOff>146050</xdr:rowOff>
    </xdr:to>
    <xdr:sp macro="" textlink="">
      <xdr:nvSpPr>
        <xdr:cNvPr id="309" name="楕円 308"/>
        <xdr:cNvSpPr/>
      </xdr:nvSpPr>
      <xdr:spPr>
        <a:xfrm>
          <a:off x="984250" y="13423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81</xdr:row>
      <xdr:rowOff>114844</xdr:rowOff>
    </xdr:to>
    <xdr:cxnSp macro="">
      <xdr:nvCxnSpPr>
        <xdr:cNvPr id="310" name="直線コネクタ 309"/>
        <xdr:cNvCxnSpPr/>
      </xdr:nvCxnSpPr>
      <xdr:spPr>
        <a:xfrm>
          <a:off x="1028700" y="13474700"/>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xdr:cNvSpPr txBox="1"/>
      </xdr:nvSpPr>
      <xdr:spPr>
        <a:xfrm>
          <a:off x="3239144" y="13742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xdr:cNvSpPr txBox="1"/>
      </xdr:nvSpPr>
      <xdr:spPr>
        <a:xfrm>
          <a:off x="2439044" y="13712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xdr:cNvSpPr txBox="1"/>
      </xdr:nvSpPr>
      <xdr:spPr>
        <a:xfrm>
          <a:off x="1645294" y="13676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xdr:cNvSpPr txBox="1"/>
      </xdr:nvSpPr>
      <xdr:spPr>
        <a:xfrm>
          <a:off x="851544" y="13644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49909</xdr:rowOff>
    </xdr:from>
    <xdr:ext cx="405111" cy="259045"/>
    <xdr:sp macro="" textlink="">
      <xdr:nvSpPr>
        <xdr:cNvPr id="315" name="n_1mainValue【公営住宅】&#10;有形固定資産減価償却率"/>
        <xdr:cNvSpPr txBox="1"/>
      </xdr:nvSpPr>
      <xdr:spPr>
        <a:xfrm>
          <a:off x="3239144" y="13264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27050</xdr:rowOff>
    </xdr:from>
    <xdr:ext cx="405111" cy="259045"/>
    <xdr:sp macro="" textlink="">
      <xdr:nvSpPr>
        <xdr:cNvPr id="316" name="n_2mainValue【公営住宅】&#10;有形固定資産減価償却率"/>
        <xdr:cNvSpPr txBox="1"/>
      </xdr:nvSpPr>
      <xdr:spPr>
        <a:xfrm>
          <a:off x="2439044" y="13241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10721</xdr:rowOff>
    </xdr:from>
    <xdr:ext cx="405111" cy="259045"/>
    <xdr:sp macro="" textlink="">
      <xdr:nvSpPr>
        <xdr:cNvPr id="317" name="n_3mainValue【公営住宅】&#10;有形固定資産減価償却率"/>
        <xdr:cNvSpPr txBox="1"/>
      </xdr:nvSpPr>
      <xdr:spPr>
        <a:xfrm>
          <a:off x="1645294" y="13225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162577</xdr:rowOff>
    </xdr:from>
    <xdr:ext cx="405111" cy="259045"/>
    <xdr:sp macro="" textlink="">
      <xdr:nvSpPr>
        <xdr:cNvPr id="318" name="n_4mainValue【公営住宅】&#10;有形固定資産減価償却率"/>
        <xdr:cNvSpPr txBox="1"/>
      </xdr:nvSpPr>
      <xdr:spPr>
        <a:xfrm>
          <a:off x="85154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xdr:cNvCxnSpPr/>
      </xdr:nvCxnSpPr>
      <xdr:spPr>
        <a:xfrm flipV="1">
          <a:off x="9429115" y="12966446"/>
          <a:ext cx="0" cy="1348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xdr:cNvSpPr txBox="1"/>
      </xdr:nvSpPr>
      <xdr:spPr>
        <a:xfrm>
          <a:off x="9467850" y="1431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xdr:cNvCxnSpPr/>
      </xdr:nvCxnSpPr>
      <xdr:spPr>
        <a:xfrm>
          <a:off x="9359900" y="14315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xdr:cNvSpPr txBox="1"/>
      </xdr:nvSpPr>
      <xdr:spPr>
        <a:xfrm>
          <a:off x="9467850" y="1274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xdr:cNvCxnSpPr/>
      </xdr:nvCxnSpPr>
      <xdr:spPr>
        <a:xfrm>
          <a:off x="9359900" y="129664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xdr:cNvSpPr txBox="1"/>
      </xdr:nvSpPr>
      <xdr:spPr>
        <a:xfrm>
          <a:off x="9467850" y="137447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xdr:cNvSpPr/>
      </xdr:nvSpPr>
      <xdr:spPr>
        <a:xfrm>
          <a:off x="9398000" y="137662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xdr:cNvSpPr/>
      </xdr:nvSpPr>
      <xdr:spPr>
        <a:xfrm>
          <a:off x="8636000" y="1376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xdr:cNvSpPr/>
      </xdr:nvSpPr>
      <xdr:spPr>
        <a:xfrm>
          <a:off x="7842250" y="137693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xdr:cNvSpPr/>
      </xdr:nvSpPr>
      <xdr:spPr>
        <a:xfrm>
          <a:off x="7029450" y="1377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xdr:cNvSpPr/>
      </xdr:nvSpPr>
      <xdr:spPr>
        <a:xfrm>
          <a:off x="6235700" y="137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139700</xdr:rowOff>
    </xdr:from>
    <xdr:to>
      <xdr:col>55</xdr:col>
      <xdr:colOff>50800</xdr:colOff>
      <xdr:row>83</xdr:row>
      <xdr:rowOff>69850</xdr:rowOff>
    </xdr:to>
    <xdr:sp macro="" textlink="">
      <xdr:nvSpPr>
        <xdr:cNvPr id="358" name="楕円 357"/>
        <xdr:cNvSpPr/>
      </xdr:nvSpPr>
      <xdr:spPr>
        <a:xfrm>
          <a:off x="9398000" y="13684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162577</xdr:rowOff>
    </xdr:from>
    <xdr:ext cx="469744" cy="259045"/>
    <xdr:sp macro="" textlink="">
      <xdr:nvSpPr>
        <xdr:cNvPr id="359" name="【公営住宅】&#10;一人当たり面積該当値テキスト"/>
        <xdr:cNvSpPr txBox="1"/>
      </xdr:nvSpPr>
      <xdr:spPr>
        <a:xfrm>
          <a:off x="9467850"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144272</xdr:rowOff>
    </xdr:from>
    <xdr:to>
      <xdr:col>50</xdr:col>
      <xdr:colOff>165100</xdr:colOff>
      <xdr:row>83</xdr:row>
      <xdr:rowOff>74422</xdr:rowOff>
    </xdr:to>
    <xdr:sp macro="" textlink="">
      <xdr:nvSpPr>
        <xdr:cNvPr id="360" name="楕円 359"/>
        <xdr:cNvSpPr/>
      </xdr:nvSpPr>
      <xdr:spPr>
        <a:xfrm>
          <a:off x="8636000" y="136888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19050</xdr:rowOff>
    </xdr:from>
    <xdr:to>
      <xdr:col>55</xdr:col>
      <xdr:colOff>0</xdr:colOff>
      <xdr:row>83</xdr:row>
      <xdr:rowOff>23622</xdr:rowOff>
    </xdr:to>
    <xdr:cxnSp macro="">
      <xdr:nvCxnSpPr>
        <xdr:cNvPr id="361" name="直線コネクタ 360"/>
        <xdr:cNvCxnSpPr/>
      </xdr:nvCxnSpPr>
      <xdr:spPr>
        <a:xfrm flipV="1">
          <a:off x="8686800" y="13728700"/>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140463</xdr:rowOff>
    </xdr:from>
    <xdr:to>
      <xdr:col>46</xdr:col>
      <xdr:colOff>38100</xdr:colOff>
      <xdr:row>83</xdr:row>
      <xdr:rowOff>70613</xdr:rowOff>
    </xdr:to>
    <xdr:sp macro="" textlink="">
      <xdr:nvSpPr>
        <xdr:cNvPr id="362" name="楕円 361"/>
        <xdr:cNvSpPr/>
      </xdr:nvSpPr>
      <xdr:spPr>
        <a:xfrm>
          <a:off x="7842250" y="136850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19813</xdr:rowOff>
    </xdr:from>
    <xdr:to>
      <xdr:col>50</xdr:col>
      <xdr:colOff>114300</xdr:colOff>
      <xdr:row>83</xdr:row>
      <xdr:rowOff>23622</xdr:rowOff>
    </xdr:to>
    <xdr:cxnSp macro="">
      <xdr:nvCxnSpPr>
        <xdr:cNvPr id="363" name="直線コネクタ 362"/>
        <xdr:cNvCxnSpPr/>
      </xdr:nvCxnSpPr>
      <xdr:spPr>
        <a:xfrm>
          <a:off x="7886700" y="13729463"/>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149606</xdr:rowOff>
    </xdr:from>
    <xdr:to>
      <xdr:col>41</xdr:col>
      <xdr:colOff>101600</xdr:colOff>
      <xdr:row>83</xdr:row>
      <xdr:rowOff>79756</xdr:rowOff>
    </xdr:to>
    <xdr:sp macro="" textlink="">
      <xdr:nvSpPr>
        <xdr:cNvPr id="364" name="楕円 363"/>
        <xdr:cNvSpPr/>
      </xdr:nvSpPr>
      <xdr:spPr>
        <a:xfrm>
          <a:off x="7029450" y="136941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19813</xdr:rowOff>
    </xdr:from>
    <xdr:to>
      <xdr:col>45</xdr:col>
      <xdr:colOff>177800</xdr:colOff>
      <xdr:row>83</xdr:row>
      <xdr:rowOff>28956</xdr:rowOff>
    </xdr:to>
    <xdr:cxnSp macro="">
      <xdr:nvCxnSpPr>
        <xdr:cNvPr id="365" name="直線コネクタ 364"/>
        <xdr:cNvCxnSpPr/>
      </xdr:nvCxnSpPr>
      <xdr:spPr>
        <a:xfrm flipV="1">
          <a:off x="7080250" y="13729463"/>
          <a:ext cx="8064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147320</xdr:rowOff>
    </xdr:from>
    <xdr:to>
      <xdr:col>36</xdr:col>
      <xdr:colOff>165100</xdr:colOff>
      <xdr:row>83</xdr:row>
      <xdr:rowOff>77470</xdr:rowOff>
    </xdr:to>
    <xdr:sp macro="" textlink="">
      <xdr:nvSpPr>
        <xdr:cNvPr id="366" name="楕円 365"/>
        <xdr:cNvSpPr/>
      </xdr:nvSpPr>
      <xdr:spPr>
        <a:xfrm>
          <a:off x="6235700" y="13691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26670</xdr:rowOff>
    </xdr:from>
    <xdr:to>
      <xdr:col>41</xdr:col>
      <xdr:colOff>50800</xdr:colOff>
      <xdr:row>83</xdr:row>
      <xdr:rowOff>28956</xdr:rowOff>
    </xdr:to>
    <xdr:cxnSp macro="">
      <xdr:nvCxnSpPr>
        <xdr:cNvPr id="367" name="直線コネクタ 366"/>
        <xdr:cNvCxnSpPr/>
      </xdr:nvCxnSpPr>
      <xdr:spPr>
        <a:xfrm>
          <a:off x="6286500" y="13736320"/>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xdr:cNvSpPr txBox="1"/>
      </xdr:nvSpPr>
      <xdr:spPr>
        <a:xfrm>
          <a:off x="8458277" y="1386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xdr:cNvSpPr txBox="1"/>
      </xdr:nvSpPr>
      <xdr:spPr>
        <a:xfrm>
          <a:off x="7677227" y="1386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xdr:cNvSpPr txBox="1"/>
      </xdr:nvSpPr>
      <xdr:spPr>
        <a:xfrm>
          <a:off x="6864427" y="1386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xdr:cNvSpPr txBox="1"/>
      </xdr:nvSpPr>
      <xdr:spPr>
        <a:xfrm>
          <a:off x="6070677" y="1386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90949</xdr:rowOff>
    </xdr:from>
    <xdr:ext cx="469744" cy="259045"/>
    <xdr:sp macro="" textlink="">
      <xdr:nvSpPr>
        <xdr:cNvPr id="372" name="n_1mainValue【公営住宅】&#10;一人当たり面積"/>
        <xdr:cNvSpPr txBox="1"/>
      </xdr:nvSpPr>
      <xdr:spPr>
        <a:xfrm>
          <a:off x="8458277" y="1347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87140</xdr:rowOff>
    </xdr:from>
    <xdr:ext cx="469744" cy="259045"/>
    <xdr:sp macro="" textlink="">
      <xdr:nvSpPr>
        <xdr:cNvPr id="373" name="n_2mainValue【公営住宅】&#10;一人当たり面積"/>
        <xdr:cNvSpPr txBox="1"/>
      </xdr:nvSpPr>
      <xdr:spPr>
        <a:xfrm>
          <a:off x="7677227" y="13466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96283</xdr:rowOff>
    </xdr:from>
    <xdr:ext cx="469744" cy="259045"/>
    <xdr:sp macro="" textlink="">
      <xdr:nvSpPr>
        <xdr:cNvPr id="374" name="n_3mainValue【公営住宅】&#10;一人当たり面積"/>
        <xdr:cNvSpPr txBox="1"/>
      </xdr:nvSpPr>
      <xdr:spPr>
        <a:xfrm>
          <a:off x="6864427" y="1347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93997</xdr:rowOff>
    </xdr:from>
    <xdr:ext cx="469744" cy="259045"/>
    <xdr:sp macro="" textlink="">
      <xdr:nvSpPr>
        <xdr:cNvPr id="375" name="n_4mainValue【公営住宅】&#10;一人当たり面積"/>
        <xdr:cNvSpPr txBox="1"/>
      </xdr:nvSpPr>
      <xdr:spPr>
        <a:xfrm>
          <a:off x="6070677" y="1347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xdr:cNvCxnSpPr/>
      </xdr:nvCxnSpPr>
      <xdr:spPr>
        <a:xfrm flipV="1">
          <a:off x="4177665" y="166203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xdr:cNvSpPr txBox="1"/>
      </xdr:nvSpPr>
      <xdr:spPr>
        <a:xfrm>
          <a:off x="4216400" y="18064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xdr:cNvCxnSpPr/>
      </xdr:nvCxnSpPr>
      <xdr:spPr>
        <a:xfrm>
          <a:off x="4108450" y="18060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xdr:cNvSpPr txBox="1"/>
      </xdr:nvSpPr>
      <xdr:spPr>
        <a:xfrm>
          <a:off x="4216400" y="16395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xdr:cNvCxnSpPr/>
      </xdr:nvCxnSpPr>
      <xdr:spPr>
        <a:xfrm>
          <a:off x="4108450" y="16620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xdr:cNvSpPr txBox="1"/>
      </xdr:nvSpPr>
      <xdr:spPr>
        <a:xfrm>
          <a:off x="4216400" y="176190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xdr:cNvSpPr/>
      </xdr:nvSpPr>
      <xdr:spPr>
        <a:xfrm>
          <a:off x="4127500" y="1764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xdr:cNvSpPr/>
      </xdr:nvSpPr>
      <xdr:spPr>
        <a:xfrm>
          <a:off x="3384550" y="176324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xdr:cNvSpPr/>
      </xdr:nvSpPr>
      <xdr:spPr>
        <a:xfrm>
          <a:off x="257175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xdr:cNvSpPr/>
      </xdr:nvSpPr>
      <xdr:spPr>
        <a:xfrm>
          <a:off x="1778000" y="17621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xdr:cNvSpPr/>
      </xdr:nvSpPr>
      <xdr:spPr>
        <a:xfrm>
          <a:off x="984250" y="176014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25400</xdr:rowOff>
    </xdr:from>
    <xdr:to>
      <xdr:col>24</xdr:col>
      <xdr:colOff>114300</xdr:colOff>
      <xdr:row>106</xdr:row>
      <xdr:rowOff>127000</xdr:rowOff>
    </xdr:to>
    <xdr:sp macro="" textlink="">
      <xdr:nvSpPr>
        <xdr:cNvPr id="417" name="楕円 416"/>
        <xdr:cNvSpPr/>
      </xdr:nvSpPr>
      <xdr:spPr>
        <a:xfrm>
          <a:off x="4127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48277</xdr:rowOff>
    </xdr:from>
    <xdr:ext cx="405111" cy="259045"/>
    <xdr:sp macro="" textlink="">
      <xdr:nvSpPr>
        <xdr:cNvPr id="418" name="【港湾・漁港】&#10;有形固定資産減価償却率該当値テキスト"/>
        <xdr:cNvSpPr txBox="1"/>
      </xdr:nvSpPr>
      <xdr:spPr>
        <a:xfrm>
          <a:off x="4216400"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164193</xdr:rowOff>
    </xdr:from>
    <xdr:to>
      <xdr:col>20</xdr:col>
      <xdr:colOff>38100</xdr:colOff>
      <xdr:row>106</xdr:row>
      <xdr:rowOff>94343</xdr:rowOff>
    </xdr:to>
    <xdr:sp macro="" textlink="">
      <xdr:nvSpPr>
        <xdr:cNvPr id="419" name="楕円 418"/>
        <xdr:cNvSpPr/>
      </xdr:nvSpPr>
      <xdr:spPr>
        <a:xfrm>
          <a:off x="3384550" y="175949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43543</xdr:rowOff>
    </xdr:from>
    <xdr:to>
      <xdr:col>24</xdr:col>
      <xdr:colOff>63500</xdr:colOff>
      <xdr:row>106</xdr:row>
      <xdr:rowOff>76200</xdr:rowOff>
    </xdr:to>
    <xdr:cxnSp macro="">
      <xdr:nvCxnSpPr>
        <xdr:cNvPr id="420" name="直線コネクタ 419"/>
        <xdr:cNvCxnSpPr/>
      </xdr:nvCxnSpPr>
      <xdr:spPr>
        <a:xfrm>
          <a:off x="3429000" y="17645743"/>
          <a:ext cx="7493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131536</xdr:rowOff>
    </xdr:from>
    <xdr:to>
      <xdr:col>15</xdr:col>
      <xdr:colOff>101600</xdr:colOff>
      <xdr:row>106</xdr:row>
      <xdr:rowOff>61686</xdr:rowOff>
    </xdr:to>
    <xdr:sp macro="" textlink="">
      <xdr:nvSpPr>
        <xdr:cNvPr id="421" name="楕円 420"/>
        <xdr:cNvSpPr/>
      </xdr:nvSpPr>
      <xdr:spPr>
        <a:xfrm>
          <a:off x="257175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10886</xdr:rowOff>
    </xdr:from>
    <xdr:to>
      <xdr:col>19</xdr:col>
      <xdr:colOff>177800</xdr:colOff>
      <xdr:row>106</xdr:row>
      <xdr:rowOff>43543</xdr:rowOff>
    </xdr:to>
    <xdr:cxnSp macro="">
      <xdr:nvCxnSpPr>
        <xdr:cNvPr id="422" name="直線コネクタ 421"/>
        <xdr:cNvCxnSpPr/>
      </xdr:nvCxnSpPr>
      <xdr:spPr>
        <a:xfrm>
          <a:off x="2622550" y="17613086"/>
          <a:ext cx="8064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69487</xdr:rowOff>
    </xdr:from>
    <xdr:to>
      <xdr:col>10</xdr:col>
      <xdr:colOff>165100</xdr:colOff>
      <xdr:row>105</xdr:row>
      <xdr:rowOff>171087</xdr:rowOff>
    </xdr:to>
    <xdr:sp macro="" textlink="">
      <xdr:nvSpPr>
        <xdr:cNvPr id="423" name="楕円 422"/>
        <xdr:cNvSpPr/>
      </xdr:nvSpPr>
      <xdr:spPr>
        <a:xfrm>
          <a:off x="1778000" y="1750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120287</xdr:rowOff>
    </xdr:from>
    <xdr:to>
      <xdr:col>15</xdr:col>
      <xdr:colOff>50800</xdr:colOff>
      <xdr:row>106</xdr:row>
      <xdr:rowOff>10886</xdr:rowOff>
    </xdr:to>
    <xdr:cxnSp macro="">
      <xdr:nvCxnSpPr>
        <xdr:cNvPr id="424" name="直線コネクタ 423"/>
        <xdr:cNvCxnSpPr/>
      </xdr:nvCxnSpPr>
      <xdr:spPr>
        <a:xfrm>
          <a:off x="1828800" y="17551037"/>
          <a:ext cx="79375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164193</xdr:rowOff>
    </xdr:from>
    <xdr:to>
      <xdr:col>6</xdr:col>
      <xdr:colOff>38100</xdr:colOff>
      <xdr:row>105</xdr:row>
      <xdr:rowOff>94343</xdr:rowOff>
    </xdr:to>
    <xdr:sp macro="" textlink="">
      <xdr:nvSpPr>
        <xdr:cNvPr id="425" name="楕円 424"/>
        <xdr:cNvSpPr/>
      </xdr:nvSpPr>
      <xdr:spPr>
        <a:xfrm>
          <a:off x="984250" y="174234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43543</xdr:rowOff>
    </xdr:from>
    <xdr:to>
      <xdr:col>10</xdr:col>
      <xdr:colOff>114300</xdr:colOff>
      <xdr:row>105</xdr:row>
      <xdr:rowOff>120287</xdr:rowOff>
    </xdr:to>
    <xdr:cxnSp macro="">
      <xdr:nvCxnSpPr>
        <xdr:cNvPr id="426" name="直線コネクタ 425"/>
        <xdr:cNvCxnSpPr/>
      </xdr:nvCxnSpPr>
      <xdr:spPr>
        <a:xfrm>
          <a:off x="1028700" y="17474293"/>
          <a:ext cx="8001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xdr:cNvSpPr txBox="1"/>
      </xdr:nvSpPr>
      <xdr:spPr>
        <a:xfrm>
          <a:off x="3239144" y="17725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xdr:cNvSpPr txBox="1"/>
      </xdr:nvSpPr>
      <xdr:spPr>
        <a:xfrm>
          <a:off x="243904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xdr:cNvSpPr txBox="1"/>
      </xdr:nvSpPr>
      <xdr:spPr>
        <a:xfrm>
          <a:off x="1645294" y="1771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xdr:cNvSpPr txBox="1"/>
      </xdr:nvSpPr>
      <xdr:spPr>
        <a:xfrm>
          <a:off x="851544" y="1769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110870</xdr:rowOff>
    </xdr:from>
    <xdr:ext cx="405111" cy="259045"/>
    <xdr:sp macro="" textlink="">
      <xdr:nvSpPr>
        <xdr:cNvPr id="431" name="n_1mainValue【港湾・漁港】&#10;有形固定資産減価償却率"/>
        <xdr:cNvSpPr txBox="1"/>
      </xdr:nvSpPr>
      <xdr:spPr>
        <a:xfrm>
          <a:off x="32391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78213</xdr:rowOff>
    </xdr:from>
    <xdr:ext cx="405111" cy="259045"/>
    <xdr:sp macro="" textlink="">
      <xdr:nvSpPr>
        <xdr:cNvPr id="432" name="n_2mainValue【港湾・漁港】&#10;有形固定資産減価償却率"/>
        <xdr:cNvSpPr txBox="1"/>
      </xdr:nvSpPr>
      <xdr:spPr>
        <a:xfrm>
          <a:off x="24390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16164</xdr:rowOff>
    </xdr:from>
    <xdr:ext cx="405111" cy="259045"/>
    <xdr:sp macro="" textlink="">
      <xdr:nvSpPr>
        <xdr:cNvPr id="433" name="n_3mainValue【港湾・漁港】&#10;有形固定資産減価償却率"/>
        <xdr:cNvSpPr txBox="1"/>
      </xdr:nvSpPr>
      <xdr:spPr>
        <a:xfrm>
          <a:off x="1645294" y="1727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110870</xdr:rowOff>
    </xdr:from>
    <xdr:ext cx="405111" cy="259045"/>
    <xdr:sp macro="" textlink="">
      <xdr:nvSpPr>
        <xdr:cNvPr id="434" name="n_4mainValue【港湾・漁港】&#10;有形固定資産減価償却率"/>
        <xdr:cNvSpPr txBox="1"/>
      </xdr:nvSpPr>
      <xdr:spPr>
        <a:xfrm>
          <a:off x="851544" y="1719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xdr:cNvCxnSpPr/>
      </xdr:nvCxnSpPr>
      <xdr:spPr>
        <a:xfrm>
          <a:off x="5956300" y="181519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xdr:cNvSpPr txBox="1"/>
      </xdr:nvSpPr>
      <xdr:spPr>
        <a:xfrm>
          <a:off x="5726564" y="18009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xdr:cNvCxnSpPr/>
      </xdr:nvCxnSpPr>
      <xdr:spPr>
        <a:xfrm>
          <a:off x="5956300" y="178253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xdr:cNvSpPr txBox="1"/>
      </xdr:nvSpPr>
      <xdr:spPr>
        <a:xfrm>
          <a:off x="5418031" y="176831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xdr:cNvCxnSpPr/>
      </xdr:nvCxnSpPr>
      <xdr:spPr>
        <a:xfrm>
          <a:off x="5956300" y="174987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xdr:cNvSpPr txBox="1"/>
      </xdr:nvSpPr>
      <xdr:spPr>
        <a:xfrm>
          <a:off x="5418031" y="173565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xdr:cNvCxnSpPr/>
      </xdr:nvCxnSpPr>
      <xdr:spPr>
        <a:xfrm>
          <a:off x="5956300" y="171722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xdr:cNvSpPr txBox="1"/>
      </xdr:nvSpPr>
      <xdr:spPr>
        <a:xfrm>
          <a:off x="5418031" y="170299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xdr:cNvCxnSpPr/>
      </xdr:nvCxnSpPr>
      <xdr:spPr>
        <a:xfrm>
          <a:off x="5956300" y="16845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xdr:cNvSpPr txBox="1"/>
      </xdr:nvSpPr>
      <xdr:spPr>
        <a:xfrm>
          <a:off x="5418031" y="16703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xdr:cNvCxnSpPr/>
      </xdr:nvCxnSpPr>
      <xdr:spPr>
        <a:xfrm>
          <a:off x="5956300" y="165190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xdr:cNvSpPr txBox="1"/>
      </xdr:nvSpPr>
      <xdr:spPr>
        <a:xfrm>
          <a:off x="5418031" y="163768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xdr:cNvSpPr txBox="1"/>
      </xdr:nvSpPr>
      <xdr:spPr>
        <a:xfrm>
          <a:off x="5418031" y="1605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xdr:cNvCxnSpPr/>
      </xdr:nvCxnSpPr>
      <xdr:spPr>
        <a:xfrm flipV="1">
          <a:off x="9429115" y="166063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xdr:cNvSpPr txBox="1"/>
      </xdr:nvSpPr>
      <xdr:spPr>
        <a:xfrm>
          <a:off x="9467850" y="181554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xdr:cNvCxnSpPr/>
      </xdr:nvCxnSpPr>
      <xdr:spPr>
        <a:xfrm>
          <a:off x="9359900" y="181516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xdr:cNvSpPr txBox="1"/>
      </xdr:nvSpPr>
      <xdr:spPr>
        <a:xfrm>
          <a:off x="9467850" y="16381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xdr:cNvCxnSpPr/>
      </xdr:nvCxnSpPr>
      <xdr:spPr>
        <a:xfrm>
          <a:off x="9359900" y="166063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xdr:cNvSpPr txBox="1"/>
      </xdr:nvSpPr>
      <xdr:spPr>
        <a:xfrm>
          <a:off x="9467850" y="17741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xdr:cNvSpPr/>
      </xdr:nvSpPr>
      <xdr:spPr>
        <a:xfrm>
          <a:off x="9398000" y="178896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xdr:cNvSpPr/>
      </xdr:nvSpPr>
      <xdr:spPr>
        <a:xfrm>
          <a:off x="8636000" y="17892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xdr:cNvSpPr/>
      </xdr:nvSpPr>
      <xdr:spPr>
        <a:xfrm>
          <a:off x="7842250" y="17900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xdr:cNvSpPr/>
      </xdr:nvSpPr>
      <xdr:spPr>
        <a:xfrm>
          <a:off x="7029450" y="17902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xdr:cNvSpPr/>
      </xdr:nvSpPr>
      <xdr:spPr>
        <a:xfrm>
          <a:off x="6235700" y="1790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149873</xdr:rowOff>
    </xdr:from>
    <xdr:to>
      <xdr:col>55</xdr:col>
      <xdr:colOff>50800</xdr:colOff>
      <xdr:row>109</xdr:row>
      <xdr:rowOff>80023</xdr:rowOff>
    </xdr:to>
    <xdr:sp macro="" textlink="">
      <xdr:nvSpPr>
        <xdr:cNvPr id="476" name="楕円 475"/>
        <xdr:cNvSpPr/>
      </xdr:nvSpPr>
      <xdr:spPr>
        <a:xfrm>
          <a:off x="9398000" y="180949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64800</xdr:rowOff>
    </xdr:from>
    <xdr:ext cx="469744" cy="259045"/>
    <xdr:sp macro="" textlink="">
      <xdr:nvSpPr>
        <xdr:cNvPr id="477" name="【港湾・漁港】&#10;一人当たり有形固定資産（償却資産）額該当値テキスト"/>
        <xdr:cNvSpPr txBox="1"/>
      </xdr:nvSpPr>
      <xdr:spPr>
        <a:xfrm>
          <a:off x="9467850" y="1800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149902</xdr:rowOff>
    </xdr:from>
    <xdr:to>
      <xdr:col>50</xdr:col>
      <xdr:colOff>165100</xdr:colOff>
      <xdr:row>109</xdr:row>
      <xdr:rowOff>80052</xdr:rowOff>
    </xdr:to>
    <xdr:sp macro="" textlink="">
      <xdr:nvSpPr>
        <xdr:cNvPr id="478" name="楕円 477"/>
        <xdr:cNvSpPr/>
      </xdr:nvSpPr>
      <xdr:spPr>
        <a:xfrm>
          <a:off x="8636000" y="1809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29223</xdr:rowOff>
    </xdr:from>
    <xdr:to>
      <xdr:col>55</xdr:col>
      <xdr:colOff>0</xdr:colOff>
      <xdr:row>109</xdr:row>
      <xdr:rowOff>29252</xdr:rowOff>
    </xdr:to>
    <xdr:cxnSp macro="">
      <xdr:nvCxnSpPr>
        <xdr:cNvPr id="479" name="直線コネクタ 478"/>
        <xdr:cNvCxnSpPr/>
      </xdr:nvCxnSpPr>
      <xdr:spPr>
        <a:xfrm flipV="1">
          <a:off x="8686800" y="18145773"/>
          <a:ext cx="742950"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149932</xdr:rowOff>
    </xdr:from>
    <xdr:to>
      <xdr:col>46</xdr:col>
      <xdr:colOff>38100</xdr:colOff>
      <xdr:row>109</xdr:row>
      <xdr:rowOff>80082</xdr:rowOff>
    </xdr:to>
    <xdr:sp macro="" textlink="">
      <xdr:nvSpPr>
        <xdr:cNvPr id="480" name="楕円 479"/>
        <xdr:cNvSpPr/>
      </xdr:nvSpPr>
      <xdr:spPr>
        <a:xfrm>
          <a:off x="7842250" y="180950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29252</xdr:rowOff>
    </xdr:from>
    <xdr:to>
      <xdr:col>50</xdr:col>
      <xdr:colOff>114300</xdr:colOff>
      <xdr:row>109</xdr:row>
      <xdr:rowOff>29282</xdr:rowOff>
    </xdr:to>
    <xdr:cxnSp macro="">
      <xdr:nvCxnSpPr>
        <xdr:cNvPr id="481" name="直線コネクタ 480"/>
        <xdr:cNvCxnSpPr/>
      </xdr:nvCxnSpPr>
      <xdr:spPr>
        <a:xfrm flipV="1">
          <a:off x="7886700" y="18145802"/>
          <a:ext cx="8001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149961</xdr:rowOff>
    </xdr:from>
    <xdr:to>
      <xdr:col>41</xdr:col>
      <xdr:colOff>101600</xdr:colOff>
      <xdr:row>109</xdr:row>
      <xdr:rowOff>80111</xdr:rowOff>
    </xdr:to>
    <xdr:sp macro="" textlink="">
      <xdr:nvSpPr>
        <xdr:cNvPr id="482" name="楕円 481"/>
        <xdr:cNvSpPr/>
      </xdr:nvSpPr>
      <xdr:spPr>
        <a:xfrm>
          <a:off x="7029450" y="1809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29282</xdr:rowOff>
    </xdr:from>
    <xdr:to>
      <xdr:col>45</xdr:col>
      <xdr:colOff>177800</xdr:colOff>
      <xdr:row>109</xdr:row>
      <xdr:rowOff>29311</xdr:rowOff>
    </xdr:to>
    <xdr:cxnSp macro="">
      <xdr:nvCxnSpPr>
        <xdr:cNvPr id="483" name="直線コネクタ 482"/>
        <xdr:cNvCxnSpPr/>
      </xdr:nvCxnSpPr>
      <xdr:spPr>
        <a:xfrm flipV="1">
          <a:off x="7080250" y="18145832"/>
          <a:ext cx="806450"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149997</xdr:rowOff>
    </xdr:from>
    <xdr:to>
      <xdr:col>36</xdr:col>
      <xdr:colOff>165100</xdr:colOff>
      <xdr:row>109</xdr:row>
      <xdr:rowOff>80147</xdr:rowOff>
    </xdr:to>
    <xdr:sp macro="" textlink="">
      <xdr:nvSpPr>
        <xdr:cNvPr id="484" name="楕円 483"/>
        <xdr:cNvSpPr/>
      </xdr:nvSpPr>
      <xdr:spPr>
        <a:xfrm>
          <a:off x="6235700" y="1809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29311</xdr:rowOff>
    </xdr:from>
    <xdr:to>
      <xdr:col>41</xdr:col>
      <xdr:colOff>50800</xdr:colOff>
      <xdr:row>109</xdr:row>
      <xdr:rowOff>29347</xdr:rowOff>
    </xdr:to>
    <xdr:cxnSp macro="">
      <xdr:nvCxnSpPr>
        <xdr:cNvPr id="485" name="直線コネクタ 484"/>
        <xdr:cNvCxnSpPr/>
      </xdr:nvCxnSpPr>
      <xdr:spPr>
        <a:xfrm flipV="1">
          <a:off x="6286500" y="18145861"/>
          <a:ext cx="79375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xdr:cNvSpPr txBox="1"/>
      </xdr:nvSpPr>
      <xdr:spPr>
        <a:xfrm>
          <a:off x="8425961" y="1766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xdr:cNvSpPr txBox="1"/>
      </xdr:nvSpPr>
      <xdr:spPr>
        <a:xfrm>
          <a:off x="7644911" y="1767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xdr:cNvSpPr txBox="1"/>
      </xdr:nvSpPr>
      <xdr:spPr>
        <a:xfrm>
          <a:off x="6851161" y="1767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xdr:cNvSpPr txBox="1"/>
      </xdr:nvSpPr>
      <xdr:spPr>
        <a:xfrm>
          <a:off x="6038361" y="1767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71179</xdr:rowOff>
    </xdr:from>
    <xdr:ext cx="469744" cy="259045"/>
    <xdr:sp macro="" textlink="">
      <xdr:nvSpPr>
        <xdr:cNvPr id="490" name="n_1mainValue【港湾・漁港】&#10;一人当たり有形固定資産（償却資産）額"/>
        <xdr:cNvSpPr txBox="1"/>
      </xdr:nvSpPr>
      <xdr:spPr>
        <a:xfrm>
          <a:off x="8458278" y="1818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71209</xdr:rowOff>
    </xdr:from>
    <xdr:ext cx="469744" cy="259045"/>
    <xdr:sp macro="" textlink="">
      <xdr:nvSpPr>
        <xdr:cNvPr id="491" name="n_2mainValue【港湾・漁港】&#10;一人当たり有形固定資産（償却資産）額"/>
        <xdr:cNvSpPr txBox="1"/>
      </xdr:nvSpPr>
      <xdr:spPr>
        <a:xfrm>
          <a:off x="7677228" y="1818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71238</xdr:rowOff>
    </xdr:from>
    <xdr:ext cx="469744" cy="259045"/>
    <xdr:sp macro="" textlink="">
      <xdr:nvSpPr>
        <xdr:cNvPr id="492" name="n_3mainValue【港湾・漁港】&#10;一人当たり有形固定資産（償却資産）額"/>
        <xdr:cNvSpPr txBox="1"/>
      </xdr:nvSpPr>
      <xdr:spPr>
        <a:xfrm>
          <a:off x="6864428" y="1818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71274</xdr:rowOff>
    </xdr:from>
    <xdr:ext cx="469744" cy="259045"/>
    <xdr:sp macro="" textlink="">
      <xdr:nvSpPr>
        <xdr:cNvPr id="493" name="n_4mainValue【港湾・漁港】&#10;一人当たり有形固定資産（償却資産）額"/>
        <xdr:cNvSpPr txBox="1"/>
      </xdr:nvSpPr>
      <xdr:spPr>
        <a:xfrm>
          <a:off x="6070678" y="1818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xdr:cNvCxnSpPr/>
      </xdr:nvCxnSpPr>
      <xdr:spPr>
        <a:xfrm>
          <a:off x="11207750" y="6908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xdr:cNvSpPr txBox="1"/>
      </xdr:nvSpPr>
      <xdr:spPr>
        <a:xfrm>
          <a:off x="107977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xdr:cNvCxnSpPr/>
      </xdr:nvCxnSpPr>
      <xdr:spPr>
        <a:xfrm>
          <a:off x="11207750" y="646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xdr:cNvSpPr txBox="1"/>
      </xdr:nvSpPr>
      <xdr:spPr>
        <a:xfrm>
          <a:off x="108427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xdr:cNvCxnSpPr/>
      </xdr:nvCxnSpPr>
      <xdr:spPr>
        <a:xfrm>
          <a:off x="11207750" y="6026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xdr:cNvSpPr txBox="1"/>
      </xdr:nvSpPr>
      <xdr:spPr>
        <a:xfrm>
          <a:off x="108427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xdr:cNvCxnSpPr/>
      </xdr:nvCxnSpPr>
      <xdr:spPr>
        <a:xfrm>
          <a:off x="11207750" y="558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xdr:cNvSpPr txBox="1"/>
      </xdr:nvSpPr>
      <xdr:spPr>
        <a:xfrm>
          <a:off x="108427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xdr:cNvCxnSpPr/>
      </xdr:nvCxnSpPr>
      <xdr:spPr>
        <a:xfrm flipV="1">
          <a:off x="14699614" y="5537708"/>
          <a:ext cx="0" cy="1189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xdr:cNvSpPr txBox="1"/>
      </xdr:nvSpPr>
      <xdr:spPr>
        <a:xfrm>
          <a:off x="14738350" y="673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xdr:cNvCxnSpPr/>
      </xdr:nvCxnSpPr>
      <xdr:spPr>
        <a:xfrm>
          <a:off x="14611350" y="67276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xdr:cNvSpPr txBox="1"/>
      </xdr:nvSpPr>
      <xdr:spPr>
        <a:xfrm>
          <a:off x="14738350" y="5319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xdr:cNvCxnSpPr/>
      </xdr:nvCxnSpPr>
      <xdr:spPr>
        <a:xfrm>
          <a:off x="14611350" y="55377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521" name="【認定こども園・幼稚園・保育所】&#10;有形固定資産減価償却率平均値テキスト"/>
        <xdr:cNvSpPr txBox="1"/>
      </xdr:nvSpPr>
      <xdr:spPr>
        <a:xfrm>
          <a:off x="14738350" y="601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xdr:cNvSpPr/>
      </xdr:nvSpPr>
      <xdr:spPr>
        <a:xfrm>
          <a:off x="14649450" y="6032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xdr:cNvSpPr/>
      </xdr:nvSpPr>
      <xdr:spPr>
        <a:xfrm>
          <a:off x="13887450" y="60279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xdr:cNvSpPr/>
      </xdr:nvSpPr>
      <xdr:spPr>
        <a:xfrm>
          <a:off x="13093700" y="599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xdr:cNvSpPr/>
      </xdr:nvSpPr>
      <xdr:spPr>
        <a:xfrm>
          <a:off x="12299950" y="59570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xdr:cNvSpPr/>
      </xdr:nvSpPr>
      <xdr:spPr>
        <a:xfrm>
          <a:off x="11487150" y="59314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4826</xdr:rowOff>
    </xdr:from>
    <xdr:to>
      <xdr:col>85</xdr:col>
      <xdr:colOff>177800</xdr:colOff>
      <xdr:row>36</xdr:row>
      <xdr:rowOff>106426</xdr:rowOff>
    </xdr:to>
    <xdr:sp macro="" textlink="">
      <xdr:nvSpPr>
        <xdr:cNvPr id="532" name="楕円 531"/>
        <xdr:cNvSpPr/>
      </xdr:nvSpPr>
      <xdr:spPr>
        <a:xfrm>
          <a:off x="14649450" y="595477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27703</xdr:rowOff>
    </xdr:from>
    <xdr:ext cx="405111" cy="259045"/>
    <xdr:sp macro="" textlink="">
      <xdr:nvSpPr>
        <xdr:cNvPr id="533" name="【認定こども園・幼稚園・保育所】&#10;有形固定資産減価償却率該当値テキスト"/>
        <xdr:cNvSpPr txBox="1"/>
      </xdr:nvSpPr>
      <xdr:spPr>
        <a:xfrm>
          <a:off x="14738350" y="581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9398</xdr:rowOff>
    </xdr:from>
    <xdr:to>
      <xdr:col>81</xdr:col>
      <xdr:colOff>101600</xdr:colOff>
      <xdr:row>36</xdr:row>
      <xdr:rowOff>110998</xdr:rowOff>
    </xdr:to>
    <xdr:sp macro="" textlink="">
      <xdr:nvSpPr>
        <xdr:cNvPr id="534" name="楕円 533"/>
        <xdr:cNvSpPr/>
      </xdr:nvSpPr>
      <xdr:spPr>
        <a:xfrm>
          <a:off x="13887450" y="59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55626</xdr:rowOff>
    </xdr:from>
    <xdr:to>
      <xdr:col>85</xdr:col>
      <xdr:colOff>127000</xdr:colOff>
      <xdr:row>36</xdr:row>
      <xdr:rowOff>60198</xdr:rowOff>
    </xdr:to>
    <xdr:cxnSp macro="">
      <xdr:nvCxnSpPr>
        <xdr:cNvPr id="535" name="直線コネクタ 534"/>
        <xdr:cNvCxnSpPr/>
      </xdr:nvCxnSpPr>
      <xdr:spPr>
        <a:xfrm flipV="1">
          <a:off x="13938250" y="6005576"/>
          <a:ext cx="762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123698</xdr:rowOff>
    </xdr:from>
    <xdr:to>
      <xdr:col>76</xdr:col>
      <xdr:colOff>165100</xdr:colOff>
      <xdr:row>36</xdr:row>
      <xdr:rowOff>53848</xdr:rowOff>
    </xdr:to>
    <xdr:sp macro="" textlink="">
      <xdr:nvSpPr>
        <xdr:cNvPr id="536" name="楕円 535"/>
        <xdr:cNvSpPr/>
      </xdr:nvSpPr>
      <xdr:spPr>
        <a:xfrm>
          <a:off x="13093700" y="59085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3048</xdr:rowOff>
    </xdr:from>
    <xdr:to>
      <xdr:col>81</xdr:col>
      <xdr:colOff>50800</xdr:colOff>
      <xdr:row>36</xdr:row>
      <xdr:rowOff>60198</xdr:rowOff>
    </xdr:to>
    <xdr:cxnSp macro="">
      <xdr:nvCxnSpPr>
        <xdr:cNvPr id="537" name="直線コネクタ 536"/>
        <xdr:cNvCxnSpPr/>
      </xdr:nvCxnSpPr>
      <xdr:spPr>
        <a:xfrm>
          <a:off x="13144500" y="5952998"/>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71120</xdr:rowOff>
    </xdr:from>
    <xdr:to>
      <xdr:col>72</xdr:col>
      <xdr:colOff>38100</xdr:colOff>
      <xdr:row>36</xdr:row>
      <xdr:rowOff>1270</xdr:rowOff>
    </xdr:to>
    <xdr:sp macro="" textlink="">
      <xdr:nvSpPr>
        <xdr:cNvPr id="538" name="楕円 537"/>
        <xdr:cNvSpPr/>
      </xdr:nvSpPr>
      <xdr:spPr>
        <a:xfrm>
          <a:off x="12299950" y="58559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121920</xdr:rowOff>
    </xdr:from>
    <xdr:to>
      <xdr:col>76</xdr:col>
      <xdr:colOff>114300</xdr:colOff>
      <xdr:row>36</xdr:row>
      <xdr:rowOff>3048</xdr:rowOff>
    </xdr:to>
    <xdr:cxnSp macro="">
      <xdr:nvCxnSpPr>
        <xdr:cNvPr id="539" name="直線コネクタ 538"/>
        <xdr:cNvCxnSpPr/>
      </xdr:nvCxnSpPr>
      <xdr:spPr>
        <a:xfrm>
          <a:off x="12344400" y="5906770"/>
          <a:ext cx="800100" cy="46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27686</xdr:rowOff>
    </xdr:from>
    <xdr:to>
      <xdr:col>67</xdr:col>
      <xdr:colOff>101600</xdr:colOff>
      <xdr:row>35</xdr:row>
      <xdr:rowOff>129286</xdr:rowOff>
    </xdr:to>
    <xdr:sp macro="" textlink="">
      <xdr:nvSpPr>
        <xdr:cNvPr id="540" name="楕円 539"/>
        <xdr:cNvSpPr/>
      </xdr:nvSpPr>
      <xdr:spPr>
        <a:xfrm>
          <a:off x="11487150" y="581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78486</xdr:rowOff>
    </xdr:from>
    <xdr:to>
      <xdr:col>71</xdr:col>
      <xdr:colOff>177800</xdr:colOff>
      <xdr:row>35</xdr:row>
      <xdr:rowOff>121920</xdr:rowOff>
    </xdr:to>
    <xdr:cxnSp macro="">
      <xdr:nvCxnSpPr>
        <xdr:cNvPr id="541" name="直線コネクタ 540"/>
        <xdr:cNvCxnSpPr/>
      </xdr:nvCxnSpPr>
      <xdr:spPr>
        <a:xfrm>
          <a:off x="11537950" y="5863336"/>
          <a:ext cx="8064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542" name="n_1aveValue【認定こども園・幼稚園・保育所】&#10;有形固定資産減価償却率"/>
        <xdr:cNvSpPr txBox="1"/>
      </xdr:nvSpPr>
      <xdr:spPr>
        <a:xfrm>
          <a:off x="13742044" y="611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543" name="n_2aveValue【認定こども園・幼稚園・保育所】&#10;有形固定資産減価償却率"/>
        <xdr:cNvSpPr txBox="1"/>
      </xdr:nvSpPr>
      <xdr:spPr>
        <a:xfrm>
          <a:off x="1296099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544" name="n_3aveValue【認定こども園・幼稚園・保育所】&#10;有形固定資産減価償却率"/>
        <xdr:cNvSpPr txBox="1"/>
      </xdr:nvSpPr>
      <xdr:spPr>
        <a:xfrm>
          <a:off x="12167244" y="604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545" name="n_4aveValue【認定こども園・幼稚園・保育所】&#10;有形固定資産減価償却率"/>
        <xdr:cNvSpPr txBox="1"/>
      </xdr:nvSpPr>
      <xdr:spPr>
        <a:xfrm>
          <a:off x="11354444" y="601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127525</xdr:rowOff>
    </xdr:from>
    <xdr:ext cx="405111" cy="259045"/>
    <xdr:sp macro="" textlink="">
      <xdr:nvSpPr>
        <xdr:cNvPr id="546" name="n_1mainValue【認定こども園・幼稚園・保育所】&#10;有形固定資産減価償却率"/>
        <xdr:cNvSpPr txBox="1"/>
      </xdr:nvSpPr>
      <xdr:spPr>
        <a:xfrm>
          <a:off x="13742044" y="574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70375</xdr:rowOff>
    </xdr:from>
    <xdr:ext cx="405111" cy="259045"/>
    <xdr:sp macro="" textlink="">
      <xdr:nvSpPr>
        <xdr:cNvPr id="547" name="n_2mainValue【認定こども園・幼稚園・保育所】&#10;有形固定資産減価償却率"/>
        <xdr:cNvSpPr txBox="1"/>
      </xdr:nvSpPr>
      <xdr:spPr>
        <a:xfrm>
          <a:off x="12960994" y="569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17797</xdr:rowOff>
    </xdr:from>
    <xdr:ext cx="405111" cy="259045"/>
    <xdr:sp macro="" textlink="">
      <xdr:nvSpPr>
        <xdr:cNvPr id="548" name="n_3mainValue【認定こども園・幼稚園・保育所】&#10;有形固定資産減価償却率"/>
        <xdr:cNvSpPr txBox="1"/>
      </xdr:nvSpPr>
      <xdr:spPr>
        <a:xfrm>
          <a:off x="12167244"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145813</xdr:rowOff>
    </xdr:from>
    <xdr:ext cx="405111" cy="259045"/>
    <xdr:sp macro="" textlink="">
      <xdr:nvSpPr>
        <xdr:cNvPr id="549" name="n_4mainValue【認定こども園・幼稚園・保育所】&#10;有形固定資産減価償却率"/>
        <xdr:cNvSpPr txBox="1"/>
      </xdr:nvSpPr>
      <xdr:spPr>
        <a:xfrm>
          <a:off x="11354444" y="560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xdr:cNvCxnSpPr/>
      </xdr:nvCxnSpPr>
      <xdr:spPr>
        <a:xfrm flipV="1">
          <a:off x="19951064" y="553466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xdr:cNvSpPr txBox="1"/>
      </xdr:nvSpPr>
      <xdr:spPr>
        <a:xfrm>
          <a:off x="19989800" y="694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xdr:cNvCxnSpPr/>
      </xdr:nvCxnSpPr>
      <xdr:spPr>
        <a:xfrm>
          <a:off x="19881850" y="6940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xdr:cNvSpPr txBox="1"/>
      </xdr:nvSpPr>
      <xdr:spPr>
        <a:xfrm>
          <a:off x="19989800" y="531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xdr:cNvCxnSpPr/>
      </xdr:nvCxnSpPr>
      <xdr:spPr>
        <a:xfrm>
          <a:off x="19881850" y="55346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578" name="【認定こども園・幼稚園・保育所】&#10;一人当たり面積平均値テキスト"/>
        <xdr:cNvSpPr txBox="1"/>
      </xdr:nvSpPr>
      <xdr:spPr>
        <a:xfrm>
          <a:off x="19989800" y="6428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xdr:cNvSpPr/>
      </xdr:nvSpPr>
      <xdr:spPr>
        <a:xfrm>
          <a:off x="1990090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xdr:cNvSpPr/>
      </xdr:nvSpPr>
      <xdr:spPr>
        <a:xfrm>
          <a:off x="19157950" y="6442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xdr:cNvSpPr/>
      </xdr:nvSpPr>
      <xdr:spPr>
        <a:xfrm>
          <a:off x="18345150" y="6442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xdr:cNvSpPr/>
      </xdr:nvSpPr>
      <xdr:spPr>
        <a:xfrm>
          <a:off x="17551400" y="64274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xdr:cNvSpPr/>
      </xdr:nvSpPr>
      <xdr:spPr>
        <a:xfrm>
          <a:off x="16757650" y="6442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36830</xdr:rowOff>
    </xdr:from>
    <xdr:to>
      <xdr:col>116</xdr:col>
      <xdr:colOff>114300</xdr:colOff>
      <xdr:row>37</xdr:row>
      <xdr:rowOff>138430</xdr:rowOff>
    </xdr:to>
    <xdr:sp macro="" textlink="">
      <xdr:nvSpPr>
        <xdr:cNvPr id="589" name="楕円 588"/>
        <xdr:cNvSpPr/>
      </xdr:nvSpPr>
      <xdr:spPr>
        <a:xfrm>
          <a:off x="199009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59707</xdr:rowOff>
    </xdr:from>
    <xdr:ext cx="469744" cy="259045"/>
    <xdr:sp macro="" textlink="">
      <xdr:nvSpPr>
        <xdr:cNvPr id="590" name="【認定こども園・幼稚園・保育所】&#10;一人当たり面積該当値テキスト"/>
        <xdr:cNvSpPr txBox="1"/>
      </xdr:nvSpPr>
      <xdr:spPr>
        <a:xfrm>
          <a:off x="19989800" y="600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44450</xdr:rowOff>
    </xdr:from>
    <xdr:to>
      <xdr:col>112</xdr:col>
      <xdr:colOff>38100</xdr:colOff>
      <xdr:row>37</xdr:row>
      <xdr:rowOff>146050</xdr:rowOff>
    </xdr:to>
    <xdr:sp macro="" textlink="">
      <xdr:nvSpPr>
        <xdr:cNvPr id="591" name="楕円 590"/>
        <xdr:cNvSpPr/>
      </xdr:nvSpPr>
      <xdr:spPr>
        <a:xfrm>
          <a:off x="19157950" y="61595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87630</xdr:rowOff>
    </xdr:from>
    <xdr:to>
      <xdr:col>116</xdr:col>
      <xdr:colOff>63500</xdr:colOff>
      <xdr:row>37</xdr:row>
      <xdr:rowOff>95250</xdr:rowOff>
    </xdr:to>
    <xdr:cxnSp macro="">
      <xdr:nvCxnSpPr>
        <xdr:cNvPr id="592" name="直線コネクタ 591"/>
        <xdr:cNvCxnSpPr/>
      </xdr:nvCxnSpPr>
      <xdr:spPr>
        <a:xfrm flipV="1">
          <a:off x="19202400" y="6202680"/>
          <a:ext cx="7493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44450</xdr:rowOff>
    </xdr:from>
    <xdr:to>
      <xdr:col>107</xdr:col>
      <xdr:colOff>101600</xdr:colOff>
      <xdr:row>37</xdr:row>
      <xdr:rowOff>146050</xdr:rowOff>
    </xdr:to>
    <xdr:sp macro="" textlink="">
      <xdr:nvSpPr>
        <xdr:cNvPr id="593" name="楕円 592"/>
        <xdr:cNvSpPr/>
      </xdr:nvSpPr>
      <xdr:spPr>
        <a:xfrm>
          <a:off x="1834515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95250</xdr:rowOff>
    </xdr:from>
    <xdr:to>
      <xdr:col>111</xdr:col>
      <xdr:colOff>177800</xdr:colOff>
      <xdr:row>37</xdr:row>
      <xdr:rowOff>95250</xdr:rowOff>
    </xdr:to>
    <xdr:cxnSp macro="">
      <xdr:nvCxnSpPr>
        <xdr:cNvPr id="594" name="直線コネクタ 593"/>
        <xdr:cNvCxnSpPr/>
      </xdr:nvCxnSpPr>
      <xdr:spPr>
        <a:xfrm>
          <a:off x="18395950" y="62103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595" name="楕円 594"/>
        <xdr:cNvSpPr/>
      </xdr:nvSpPr>
      <xdr:spPr>
        <a:xfrm>
          <a:off x="175514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95250</xdr:rowOff>
    </xdr:from>
    <xdr:to>
      <xdr:col>107</xdr:col>
      <xdr:colOff>50800</xdr:colOff>
      <xdr:row>37</xdr:row>
      <xdr:rowOff>102870</xdr:rowOff>
    </xdr:to>
    <xdr:cxnSp macro="">
      <xdr:nvCxnSpPr>
        <xdr:cNvPr id="596" name="直線コネクタ 595"/>
        <xdr:cNvCxnSpPr/>
      </xdr:nvCxnSpPr>
      <xdr:spPr>
        <a:xfrm flipV="1">
          <a:off x="17602200" y="621030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36830</xdr:rowOff>
    </xdr:from>
    <xdr:to>
      <xdr:col>98</xdr:col>
      <xdr:colOff>38100</xdr:colOff>
      <xdr:row>37</xdr:row>
      <xdr:rowOff>138430</xdr:rowOff>
    </xdr:to>
    <xdr:sp macro="" textlink="">
      <xdr:nvSpPr>
        <xdr:cNvPr id="597" name="楕円 596"/>
        <xdr:cNvSpPr/>
      </xdr:nvSpPr>
      <xdr:spPr>
        <a:xfrm>
          <a:off x="16757650" y="6151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87630</xdr:rowOff>
    </xdr:from>
    <xdr:to>
      <xdr:col>102</xdr:col>
      <xdr:colOff>114300</xdr:colOff>
      <xdr:row>37</xdr:row>
      <xdr:rowOff>102870</xdr:rowOff>
    </xdr:to>
    <xdr:cxnSp macro="">
      <xdr:nvCxnSpPr>
        <xdr:cNvPr id="598" name="直線コネクタ 597"/>
        <xdr:cNvCxnSpPr/>
      </xdr:nvCxnSpPr>
      <xdr:spPr>
        <a:xfrm>
          <a:off x="16802100" y="620268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599" name="n_1aveValue【認定こども園・幼稚園・保育所】&#10;一人当たり面積"/>
        <xdr:cNvSpPr txBox="1"/>
      </xdr:nvSpPr>
      <xdr:spPr>
        <a:xfrm>
          <a:off x="189802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600" name="n_2aveValue【認定こども園・幼稚園・保育所】&#10;一人当たり面積"/>
        <xdr:cNvSpPr txBox="1"/>
      </xdr:nvSpPr>
      <xdr:spPr>
        <a:xfrm>
          <a:off x="181801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601" name="n_3aveValue【認定こども園・幼稚園・保育所】&#10;一人当たり面積"/>
        <xdr:cNvSpPr txBox="1"/>
      </xdr:nvSpPr>
      <xdr:spPr>
        <a:xfrm>
          <a:off x="1738637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602" name="n_4aveValue【認定こども園・幼稚園・保育所】&#10;一人当たり面積"/>
        <xdr:cNvSpPr txBox="1"/>
      </xdr:nvSpPr>
      <xdr:spPr>
        <a:xfrm>
          <a:off x="165926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162577</xdr:rowOff>
    </xdr:from>
    <xdr:ext cx="469744" cy="259045"/>
    <xdr:sp macro="" textlink="">
      <xdr:nvSpPr>
        <xdr:cNvPr id="603" name="n_1mainValue【認定こども園・幼稚園・保育所】&#10;一人当たり面積"/>
        <xdr:cNvSpPr txBox="1"/>
      </xdr:nvSpPr>
      <xdr:spPr>
        <a:xfrm>
          <a:off x="18980227" y="594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162577</xdr:rowOff>
    </xdr:from>
    <xdr:ext cx="469744" cy="259045"/>
    <xdr:sp macro="" textlink="">
      <xdr:nvSpPr>
        <xdr:cNvPr id="604" name="n_2mainValue【認定こども園・幼稚園・保育所】&#10;一人当たり面積"/>
        <xdr:cNvSpPr txBox="1"/>
      </xdr:nvSpPr>
      <xdr:spPr>
        <a:xfrm>
          <a:off x="18180127" y="594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170197</xdr:rowOff>
    </xdr:from>
    <xdr:ext cx="469744" cy="259045"/>
    <xdr:sp macro="" textlink="">
      <xdr:nvSpPr>
        <xdr:cNvPr id="605" name="n_3mainValue【認定こども園・幼稚園・保育所】&#10;一人当たり面積"/>
        <xdr:cNvSpPr txBox="1"/>
      </xdr:nvSpPr>
      <xdr:spPr>
        <a:xfrm>
          <a:off x="17386377" y="59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154957</xdr:rowOff>
    </xdr:from>
    <xdr:ext cx="469744" cy="259045"/>
    <xdr:sp macro="" textlink="">
      <xdr:nvSpPr>
        <xdr:cNvPr id="606" name="n_4mainValue【認定こども園・幼稚園・保育所】&#10;一人当たり面積"/>
        <xdr:cNvSpPr txBox="1"/>
      </xdr:nvSpPr>
      <xdr:spPr>
        <a:xfrm>
          <a:off x="16592627" y="593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xdr:cNvCxnSpPr/>
      </xdr:nvCxnSpPr>
      <xdr:spPr>
        <a:xfrm flipV="1">
          <a:off x="14699614" y="9422765"/>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xdr:cNvSpPr txBox="1"/>
      </xdr:nvSpPr>
      <xdr:spPr>
        <a:xfrm>
          <a:off x="14738350" y="1045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xdr:cNvCxnSpPr/>
      </xdr:nvCxnSpPr>
      <xdr:spPr>
        <a:xfrm>
          <a:off x="14611350" y="104514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xdr:cNvSpPr txBox="1"/>
      </xdr:nvSpPr>
      <xdr:spPr>
        <a:xfrm>
          <a:off x="14738350" y="9210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xdr:cNvCxnSpPr/>
      </xdr:nvCxnSpPr>
      <xdr:spPr>
        <a:xfrm>
          <a:off x="14611350" y="9422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636" name="【学校施設】&#10;有形固定資産減価償却率平均値テキスト"/>
        <xdr:cNvSpPr txBox="1"/>
      </xdr:nvSpPr>
      <xdr:spPr>
        <a:xfrm>
          <a:off x="14738350"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xdr:cNvSpPr/>
      </xdr:nvSpPr>
      <xdr:spPr>
        <a:xfrm>
          <a:off x="14649450" y="10021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xdr:cNvSpPr/>
      </xdr:nvSpPr>
      <xdr:spPr>
        <a:xfrm>
          <a:off x="13887450" y="10013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xdr:cNvSpPr/>
      </xdr:nvSpPr>
      <xdr:spPr>
        <a:xfrm>
          <a:off x="13093700" y="10000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xdr:cNvSpPr/>
      </xdr:nvSpPr>
      <xdr:spPr>
        <a:xfrm>
          <a:off x="12299950" y="99872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xdr:cNvSpPr/>
      </xdr:nvSpPr>
      <xdr:spPr>
        <a:xfrm>
          <a:off x="11487150" y="9979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170180</xdr:rowOff>
    </xdr:from>
    <xdr:to>
      <xdr:col>85</xdr:col>
      <xdr:colOff>177800</xdr:colOff>
      <xdr:row>61</xdr:row>
      <xdr:rowOff>100330</xdr:rowOff>
    </xdr:to>
    <xdr:sp macro="" textlink="">
      <xdr:nvSpPr>
        <xdr:cNvPr id="647" name="楕円 646"/>
        <xdr:cNvSpPr/>
      </xdr:nvSpPr>
      <xdr:spPr>
        <a:xfrm>
          <a:off x="14649450" y="100761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148607</xdr:rowOff>
    </xdr:from>
    <xdr:ext cx="405111" cy="259045"/>
    <xdr:sp macro="" textlink="">
      <xdr:nvSpPr>
        <xdr:cNvPr id="648" name="【学校施設】&#10;有形固定資産減価償却率該当値テキスト"/>
        <xdr:cNvSpPr txBox="1"/>
      </xdr:nvSpPr>
      <xdr:spPr>
        <a:xfrm>
          <a:off x="14738350"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33020</xdr:rowOff>
    </xdr:from>
    <xdr:to>
      <xdr:col>81</xdr:col>
      <xdr:colOff>101600</xdr:colOff>
      <xdr:row>61</xdr:row>
      <xdr:rowOff>134620</xdr:rowOff>
    </xdr:to>
    <xdr:sp macro="" textlink="">
      <xdr:nvSpPr>
        <xdr:cNvPr id="649" name="楕円 648"/>
        <xdr:cNvSpPr/>
      </xdr:nvSpPr>
      <xdr:spPr>
        <a:xfrm>
          <a:off x="1388745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49530</xdr:rowOff>
    </xdr:from>
    <xdr:to>
      <xdr:col>85</xdr:col>
      <xdr:colOff>127000</xdr:colOff>
      <xdr:row>61</xdr:row>
      <xdr:rowOff>83820</xdr:rowOff>
    </xdr:to>
    <xdr:cxnSp macro="">
      <xdr:nvCxnSpPr>
        <xdr:cNvPr id="650" name="直線コネクタ 649"/>
        <xdr:cNvCxnSpPr/>
      </xdr:nvCxnSpPr>
      <xdr:spPr>
        <a:xfrm flipV="1">
          <a:off x="13938250" y="10126980"/>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51" name="楕円 650"/>
        <xdr:cNvSpPr/>
      </xdr:nvSpPr>
      <xdr:spPr>
        <a:xfrm>
          <a:off x="13093700" y="10078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45720</xdr:rowOff>
    </xdr:from>
    <xdr:to>
      <xdr:col>81</xdr:col>
      <xdr:colOff>50800</xdr:colOff>
      <xdr:row>61</xdr:row>
      <xdr:rowOff>83820</xdr:rowOff>
    </xdr:to>
    <xdr:cxnSp macro="">
      <xdr:nvCxnSpPr>
        <xdr:cNvPr id="652" name="直線コネクタ 651"/>
        <xdr:cNvCxnSpPr/>
      </xdr:nvCxnSpPr>
      <xdr:spPr>
        <a:xfrm>
          <a:off x="13144500" y="1012317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170180</xdr:rowOff>
    </xdr:from>
    <xdr:to>
      <xdr:col>72</xdr:col>
      <xdr:colOff>38100</xdr:colOff>
      <xdr:row>61</xdr:row>
      <xdr:rowOff>100330</xdr:rowOff>
    </xdr:to>
    <xdr:sp macro="" textlink="">
      <xdr:nvSpPr>
        <xdr:cNvPr id="653" name="楕円 652"/>
        <xdr:cNvSpPr/>
      </xdr:nvSpPr>
      <xdr:spPr>
        <a:xfrm>
          <a:off x="12299950" y="100761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45720</xdr:rowOff>
    </xdr:from>
    <xdr:to>
      <xdr:col>76</xdr:col>
      <xdr:colOff>114300</xdr:colOff>
      <xdr:row>61</xdr:row>
      <xdr:rowOff>49530</xdr:rowOff>
    </xdr:to>
    <xdr:cxnSp macro="">
      <xdr:nvCxnSpPr>
        <xdr:cNvPr id="654" name="直線コネクタ 653"/>
        <xdr:cNvCxnSpPr/>
      </xdr:nvCxnSpPr>
      <xdr:spPr>
        <a:xfrm flipV="1">
          <a:off x="12344400" y="1012317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170180</xdr:rowOff>
    </xdr:from>
    <xdr:to>
      <xdr:col>67</xdr:col>
      <xdr:colOff>101600</xdr:colOff>
      <xdr:row>61</xdr:row>
      <xdr:rowOff>100330</xdr:rowOff>
    </xdr:to>
    <xdr:sp macro="" textlink="">
      <xdr:nvSpPr>
        <xdr:cNvPr id="655" name="楕円 654"/>
        <xdr:cNvSpPr/>
      </xdr:nvSpPr>
      <xdr:spPr>
        <a:xfrm>
          <a:off x="1148715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49530</xdr:rowOff>
    </xdr:from>
    <xdr:to>
      <xdr:col>71</xdr:col>
      <xdr:colOff>177800</xdr:colOff>
      <xdr:row>61</xdr:row>
      <xdr:rowOff>49530</xdr:rowOff>
    </xdr:to>
    <xdr:cxnSp macro="">
      <xdr:nvCxnSpPr>
        <xdr:cNvPr id="656" name="直線コネクタ 655"/>
        <xdr:cNvCxnSpPr/>
      </xdr:nvCxnSpPr>
      <xdr:spPr>
        <a:xfrm>
          <a:off x="11537950" y="101269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657" name="n_1aveValue【学校施設】&#10;有形固定資産減価償却率"/>
        <xdr:cNvSpPr txBox="1"/>
      </xdr:nvSpPr>
      <xdr:spPr>
        <a:xfrm>
          <a:off x="13742044" y="979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658" name="n_2aveValue【学校施設】&#10;有形固定資産減価償却率"/>
        <xdr:cNvSpPr txBox="1"/>
      </xdr:nvSpPr>
      <xdr:spPr>
        <a:xfrm>
          <a:off x="12960994" y="978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659" name="n_3aveValue【学校施設】&#10;有形固定資産減価償却率"/>
        <xdr:cNvSpPr txBox="1"/>
      </xdr:nvSpPr>
      <xdr:spPr>
        <a:xfrm>
          <a:off x="12167244" y="976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660" name="n_4aveValue【学校施設】&#10;有形固定資産減価償却率"/>
        <xdr:cNvSpPr txBox="1"/>
      </xdr:nvSpPr>
      <xdr:spPr>
        <a:xfrm>
          <a:off x="11354444"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125747</xdr:rowOff>
    </xdr:from>
    <xdr:ext cx="405111" cy="259045"/>
    <xdr:sp macro="" textlink="">
      <xdr:nvSpPr>
        <xdr:cNvPr id="661" name="n_1mainValue【学校施設】&#10;有形固定資産減価償却率"/>
        <xdr:cNvSpPr txBox="1"/>
      </xdr:nvSpPr>
      <xdr:spPr>
        <a:xfrm>
          <a:off x="137420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662" name="n_2mainValue【学校施設】&#10;有形固定資産減価償却率"/>
        <xdr:cNvSpPr txBox="1"/>
      </xdr:nvSpPr>
      <xdr:spPr>
        <a:xfrm>
          <a:off x="1296099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91457</xdr:rowOff>
    </xdr:from>
    <xdr:ext cx="405111" cy="259045"/>
    <xdr:sp macro="" textlink="">
      <xdr:nvSpPr>
        <xdr:cNvPr id="663" name="n_3mainValue【学校施設】&#10;有形固定資産減価償却率"/>
        <xdr:cNvSpPr txBox="1"/>
      </xdr:nvSpPr>
      <xdr:spPr>
        <a:xfrm>
          <a:off x="121672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91457</xdr:rowOff>
    </xdr:from>
    <xdr:ext cx="405111" cy="259045"/>
    <xdr:sp macro="" textlink="">
      <xdr:nvSpPr>
        <xdr:cNvPr id="664" name="n_4mainValue【学校施設】&#10;有形固定資産減価償却率"/>
        <xdr:cNvSpPr txBox="1"/>
      </xdr:nvSpPr>
      <xdr:spPr>
        <a:xfrm>
          <a:off x="113544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xdr:cNvCxnSpPr/>
      </xdr:nvCxnSpPr>
      <xdr:spPr>
        <a:xfrm flipV="1">
          <a:off x="19951064" y="9085217"/>
          <a:ext cx="0" cy="1569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xdr:cNvSpPr txBox="1"/>
      </xdr:nvSpPr>
      <xdr:spPr>
        <a:xfrm>
          <a:off x="19989800" y="1065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xdr:cNvCxnSpPr/>
      </xdr:nvCxnSpPr>
      <xdr:spPr>
        <a:xfrm>
          <a:off x="19881850" y="10654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xdr:cNvSpPr txBox="1"/>
      </xdr:nvSpPr>
      <xdr:spPr>
        <a:xfrm>
          <a:off x="19989800" y="887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xdr:cNvCxnSpPr/>
      </xdr:nvCxnSpPr>
      <xdr:spPr>
        <a:xfrm>
          <a:off x="19881850" y="90852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696" name="【学校施設】&#10;一人当たり面積平均値テキスト"/>
        <xdr:cNvSpPr txBox="1"/>
      </xdr:nvSpPr>
      <xdr:spPr>
        <a:xfrm>
          <a:off x="19989800" y="10134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xdr:cNvSpPr/>
      </xdr:nvSpPr>
      <xdr:spPr>
        <a:xfrm>
          <a:off x="19900900" y="101556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xdr:cNvSpPr/>
      </xdr:nvSpPr>
      <xdr:spPr>
        <a:xfrm>
          <a:off x="19157950" y="101839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xdr:cNvSpPr/>
      </xdr:nvSpPr>
      <xdr:spPr>
        <a:xfrm>
          <a:off x="18345150" y="101937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xdr:cNvSpPr/>
      </xdr:nvSpPr>
      <xdr:spPr>
        <a:xfrm>
          <a:off x="17551400" y="10207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xdr:cNvSpPr/>
      </xdr:nvSpPr>
      <xdr:spPr>
        <a:xfrm>
          <a:off x="16757650" y="102176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30843</xdr:rowOff>
    </xdr:from>
    <xdr:to>
      <xdr:col>116</xdr:col>
      <xdr:colOff>114300</xdr:colOff>
      <xdr:row>60</xdr:row>
      <xdr:rowOff>132443</xdr:rowOff>
    </xdr:to>
    <xdr:sp macro="" textlink="">
      <xdr:nvSpPr>
        <xdr:cNvPr id="707" name="楕円 706"/>
        <xdr:cNvSpPr/>
      </xdr:nvSpPr>
      <xdr:spPr>
        <a:xfrm>
          <a:off x="19900900" y="99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53720</xdr:rowOff>
    </xdr:from>
    <xdr:ext cx="469744" cy="259045"/>
    <xdr:sp macro="" textlink="">
      <xdr:nvSpPr>
        <xdr:cNvPr id="708" name="【学校施設】&#10;一人当たり面積該当値テキスト"/>
        <xdr:cNvSpPr txBox="1"/>
      </xdr:nvSpPr>
      <xdr:spPr>
        <a:xfrm>
          <a:off x="19989800" y="980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38463</xdr:rowOff>
    </xdr:from>
    <xdr:to>
      <xdr:col>112</xdr:col>
      <xdr:colOff>38100</xdr:colOff>
      <xdr:row>60</xdr:row>
      <xdr:rowOff>140063</xdr:rowOff>
    </xdr:to>
    <xdr:sp macro="" textlink="">
      <xdr:nvSpPr>
        <xdr:cNvPr id="709" name="楕円 708"/>
        <xdr:cNvSpPr/>
      </xdr:nvSpPr>
      <xdr:spPr>
        <a:xfrm>
          <a:off x="19157950" y="99508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81643</xdr:rowOff>
    </xdr:from>
    <xdr:to>
      <xdr:col>116</xdr:col>
      <xdr:colOff>63500</xdr:colOff>
      <xdr:row>60</xdr:row>
      <xdr:rowOff>89263</xdr:rowOff>
    </xdr:to>
    <xdr:cxnSp macro="">
      <xdr:nvCxnSpPr>
        <xdr:cNvPr id="710" name="直線コネクタ 709"/>
        <xdr:cNvCxnSpPr/>
      </xdr:nvCxnSpPr>
      <xdr:spPr>
        <a:xfrm flipV="1">
          <a:off x="19202400" y="9993993"/>
          <a:ext cx="7493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44994</xdr:rowOff>
    </xdr:from>
    <xdr:to>
      <xdr:col>107</xdr:col>
      <xdr:colOff>101600</xdr:colOff>
      <xdr:row>60</xdr:row>
      <xdr:rowOff>146594</xdr:rowOff>
    </xdr:to>
    <xdr:sp macro="" textlink="">
      <xdr:nvSpPr>
        <xdr:cNvPr id="711" name="楕円 710"/>
        <xdr:cNvSpPr/>
      </xdr:nvSpPr>
      <xdr:spPr>
        <a:xfrm>
          <a:off x="18345150" y="995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89263</xdr:rowOff>
    </xdr:from>
    <xdr:to>
      <xdr:col>111</xdr:col>
      <xdr:colOff>177800</xdr:colOff>
      <xdr:row>60</xdr:row>
      <xdr:rowOff>95794</xdr:rowOff>
    </xdr:to>
    <xdr:cxnSp macro="">
      <xdr:nvCxnSpPr>
        <xdr:cNvPr id="712" name="直線コネクタ 711"/>
        <xdr:cNvCxnSpPr/>
      </xdr:nvCxnSpPr>
      <xdr:spPr>
        <a:xfrm flipV="1">
          <a:off x="18395950" y="10001613"/>
          <a:ext cx="8064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52615</xdr:rowOff>
    </xdr:from>
    <xdr:to>
      <xdr:col>102</xdr:col>
      <xdr:colOff>165100</xdr:colOff>
      <xdr:row>60</xdr:row>
      <xdr:rowOff>154215</xdr:rowOff>
    </xdr:to>
    <xdr:sp macro="" textlink="">
      <xdr:nvSpPr>
        <xdr:cNvPr id="713" name="楕円 712"/>
        <xdr:cNvSpPr/>
      </xdr:nvSpPr>
      <xdr:spPr>
        <a:xfrm>
          <a:off x="17551400" y="996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95794</xdr:rowOff>
    </xdr:from>
    <xdr:to>
      <xdr:col>107</xdr:col>
      <xdr:colOff>50800</xdr:colOff>
      <xdr:row>60</xdr:row>
      <xdr:rowOff>103415</xdr:rowOff>
    </xdr:to>
    <xdr:cxnSp macro="">
      <xdr:nvCxnSpPr>
        <xdr:cNvPr id="714" name="直線コネクタ 713"/>
        <xdr:cNvCxnSpPr/>
      </xdr:nvCxnSpPr>
      <xdr:spPr>
        <a:xfrm flipV="1">
          <a:off x="17602200" y="10008144"/>
          <a:ext cx="79375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61323</xdr:rowOff>
    </xdr:from>
    <xdr:to>
      <xdr:col>98</xdr:col>
      <xdr:colOff>38100</xdr:colOff>
      <xdr:row>60</xdr:row>
      <xdr:rowOff>162923</xdr:rowOff>
    </xdr:to>
    <xdr:sp macro="" textlink="">
      <xdr:nvSpPr>
        <xdr:cNvPr id="715" name="楕円 714"/>
        <xdr:cNvSpPr/>
      </xdr:nvSpPr>
      <xdr:spPr>
        <a:xfrm>
          <a:off x="16757650" y="99736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103415</xdr:rowOff>
    </xdr:from>
    <xdr:to>
      <xdr:col>102</xdr:col>
      <xdr:colOff>114300</xdr:colOff>
      <xdr:row>60</xdr:row>
      <xdr:rowOff>112123</xdr:rowOff>
    </xdr:to>
    <xdr:cxnSp macro="">
      <xdr:nvCxnSpPr>
        <xdr:cNvPr id="716" name="直線コネクタ 715"/>
        <xdr:cNvCxnSpPr/>
      </xdr:nvCxnSpPr>
      <xdr:spPr>
        <a:xfrm flipV="1">
          <a:off x="16802100" y="10015765"/>
          <a:ext cx="8001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717" name="n_1aveValue【学校施設】&#10;一人当たり面積"/>
        <xdr:cNvSpPr txBox="1"/>
      </xdr:nvSpPr>
      <xdr:spPr>
        <a:xfrm>
          <a:off x="18980227" y="1027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718" name="n_2aveValue【学校施設】&#10;一人当たり面積"/>
        <xdr:cNvSpPr txBox="1"/>
      </xdr:nvSpPr>
      <xdr:spPr>
        <a:xfrm>
          <a:off x="18180127" y="1028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719" name="n_3aveValue【学校施設】&#10;一人当たり面積"/>
        <xdr:cNvSpPr txBox="1"/>
      </xdr:nvSpPr>
      <xdr:spPr>
        <a:xfrm>
          <a:off x="17386377" y="10294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720" name="n_4aveValue【学校施設】&#10;一人当たり面積"/>
        <xdr:cNvSpPr txBox="1"/>
      </xdr:nvSpPr>
      <xdr:spPr>
        <a:xfrm>
          <a:off x="16592627" y="1030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156590</xdr:rowOff>
    </xdr:from>
    <xdr:ext cx="469744" cy="259045"/>
    <xdr:sp macro="" textlink="">
      <xdr:nvSpPr>
        <xdr:cNvPr id="721" name="n_1mainValue【学校施設】&#10;一人当たり面積"/>
        <xdr:cNvSpPr txBox="1"/>
      </xdr:nvSpPr>
      <xdr:spPr>
        <a:xfrm>
          <a:off x="18980227" y="9738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163121</xdr:rowOff>
    </xdr:from>
    <xdr:ext cx="469744" cy="259045"/>
    <xdr:sp macro="" textlink="">
      <xdr:nvSpPr>
        <xdr:cNvPr id="722" name="n_2mainValue【学校施設】&#10;一人当たり面積"/>
        <xdr:cNvSpPr txBox="1"/>
      </xdr:nvSpPr>
      <xdr:spPr>
        <a:xfrm>
          <a:off x="18180127" y="974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170742</xdr:rowOff>
    </xdr:from>
    <xdr:ext cx="469744" cy="259045"/>
    <xdr:sp macro="" textlink="">
      <xdr:nvSpPr>
        <xdr:cNvPr id="723" name="n_3mainValue【学校施設】&#10;一人当たり面積"/>
        <xdr:cNvSpPr txBox="1"/>
      </xdr:nvSpPr>
      <xdr:spPr>
        <a:xfrm>
          <a:off x="17386377" y="974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8000</xdr:rowOff>
    </xdr:from>
    <xdr:ext cx="469744" cy="259045"/>
    <xdr:sp macro="" textlink="">
      <xdr:nvSpPr>
        <xdr:cNvPr id="724" name="n_4mainValue【学校施設】&#10;一人当たり面積"/>
        <xdr:cNvSpPr txBox="1"/>
      </xdr:nvSpPr>
      <xdr:spPr>
        <a:xfrm>
          <a:off x="16592627" y="975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xdr:cNvCxnSpPr/>
      </xdr:nvCxnSpPr>
      <xdr:spPr>
        <a:xfrm flipV="1">
          <a:off x="14699614" y="12762864"/>
          <a:ext cx="0" cy="1556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xdr:cNvSpPr txBox="1"/>
      </xdr:nvSpPr>
      <xdr:spPr>
        <a:xfrm>
          <a:off x="14738350" y="12550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xdr:cNvCxnSpPr/>
      </xdr:nvCxnSpPr>
      <xdr:spPr>
        <a:xfrm>
          <a:off x="14611350" y="127628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754" name="【児童館】&#10;有形固定資産減価償却率平均値テキスト"/>
        <xdr:cNvSpPr txBox="1"/>
      </xdr:nvSpPr>
      <xdr:spPr>
        <a:xfrm>
          <a:off x="1473835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xdr:cNvSpPr/>
      </xdr:nvSpPr>
      <xdr:spPr>
        <a:xfrm>
          <a:off x="14649450" y="135420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xdr:cNvSpPr/>
      </xdr:nvSpPr>
      <xdr:spPr>
        <a:xfrm>
          <a:off x="13887450" y="1354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xdr:cNvSpPr/>
      </xdr:nvSpPr>
      <xdr:spPr>
        <a:xfrm>
          <a:off x="13093700" y="13532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xdr:cNvSpPr/>
      </xdr:nvSpPr>
      <xdr:spPr>
        <a:xfrm>
          <a:off x="12299950" y="13530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xdr:cNvSpPr/>
      </xdr:nvSpPr>
      <xdr:spPr>
        <a:xfrm>
          <a:off x="11487150" y="135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147320</xdr:rowOff>
    </xdr:from>
    <xdr:to>
      <xdr:col>85</xdr:col>
      <xdr:colOff>177800</xdr:colOff>
      <xdr:row>82</xdr:row>
      <xdr:rowOff>77470</xdr:rowOff>
    </xdr:to>
    <xdr:sp macro="" textlink="">
      <xdr:nvSpPr>
        <xdr:cNvPr id="765" name="楕円 764"/>
        <xdr:cNvSpPr/>
      </xdr:nvSpPr>
      <xdr:spPr>
        <a:xfrm>
          <a:off x="14649450" y="13526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170197</xdr:rowOff>
    </xdr:from>
    <xdr:ext cx="405111" cy="259045"/>
    <xdr:sp macro="" textlink="">
      <xdr:nvSpPr>
        <xdr:cNvPr id="766" name="【児童館】&#10;有形固定資産減価償却率該当値テキスト"/>
        <xdr:cNvSpPr txBox="1"/>
      </xdr:nvSpPr>
      <xdr:spPr>
        <a:xfrm>
          <a:off x="14738350" y="13378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95886</xdr:rowOff>
    </xdr:from>
    <xdr:to>
      <xdr:col>81</xdr:col>
      <xdr:colOff>101600</xdr:colOff>
      <xdr:row>82</xdr:row>
      <xdr:rowOff>26036</xdr:rowOff>
    </xdr:to>
    <xdr:sp macro="" textlink="">
      <xdr:nvSpPr>
        <xdr:cNvPr id="767" name="楕円 766"/>
        <xdr:cNvSpPr/>
      </xdr:nvSpPr>
      <xdr:spPr>
        <a:xfrm>
          <a:off x="13887450" y="134753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146686</xdr:rowOff>
    </xdr:from>
    <xdr:to>
      <xdr:col>85</xdr:col>
      <xdr:colOff>127000</xdr:colOff>
      <xdr:row>82</xdr:row>
      <xdr:rowOff>26670</xdr:rowOff>
    </xdr:to>
    <xdr:cxnSp macro="">
      <xdr:nvCxnSpPr>
        <xdr:cNvPr id="768" name="直線コネクタ 767"/>
        <xdr:cNvCxnSpPr/>
      </xdr:nvCxnSpPr>
      <xdr:spPr>
        <a:xfrm>
          <a:off x="13938250" y="13526136"/>
          <a:ext cx="762000"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44450</xdr:rowOff>
    </xdr:from>
    <xdr:to>
      <xdr:col>76</xdr:col>
      <xdr:colOff>165100</xdr:colOff>
      <xdr:row>81</xdr:row>
      <xdr:rowOff>146050</xdr:rowOff>
    </xdr:to>
    <xdr:sp macro="" textlink="">
      <xdr:nvSpPr>
        <xdr:cNvPr id="769" name="楕円 768"/>
        <xdr:cNvSpPr/>
      </xdr:nvSpPr>
      <xdr:spPr>
        <a:xfrm>
          <a:off x="130937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95250</xdr:rowOff>
    </xdr:from>
    <xdr:to>
      <xdr:col>81</xdr:col>
      <xdr:colOff>50800</xdr:colOff>
      <xdr:row>81</xdr:row>
      <xdr:rowOff>146686</xdr:rowOff>
    </xdr:to>
    <xdr:cxnSp macro="">
      <xdr:nvCxnSpPr>
        <xdr:cNvPr id="770" name="直線コネクタ 769"/>
        <xdr:cNvCxnSpPr/>
      </xdr:nvCxnSpPr>
      <xdr:spPr>
        <a:xfrm>
          <a:off x="13144500" y="13474700"/>
          <a:ext cx="79375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15875</xdr:rowOff>
    </xdr:from>
    <xdr:to>
      <xdr:col>72</xdr:col>
      <xdr:colOff>38100</xdr:colOff>
      <xdr:row>81</xdr:row>
      <xdr:rowOff>117475</xdr:rowOff>
    </xdr:to>
    <xdr:sp macro="" textlink="">
      <xdr:nvSpPr>
        <xdr:cNvPr id="771" name="楕円 770"/>
        <xdr:cNvSpPr/>
      </xdr:nvSpPr>
      <xdr:spPr>
        <a:xfrm>
          <a:off x="12299950" y="133953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66675</xdr:rowOff>
    </xdr:from>
    <xdr:to>
      <xdr:col>76</xdr:col>
      <xdr:colOff>114300</xdr:colOff>
      <xdr:row>81</xdr:row>
      <xdr:rowOff>95250</xdr:rowOff>
    </xdr:to>
    <xdr:cxnSp macro="">
      <xdr:nvCxnSpPr>
        <xdr:cNvPr id="772" name="直線コネクタ 771"/>
        <xdr:cNvCxnSpPr/>
      </xdr:nvCxnSpPr>
      <xdr:spPr>
        <a:xfrm>
          <a:off x="12344400" y="1344612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137795</xdr:rowOff>
    </xdr:from>
    <xdr:to>
      <xdr:col>67</xdr:col>
      <xdr:colOff>101600</xdr:colOff>
      <xdr:row>81</xdr:row>
      <xdr:rowOff>67945</xdr:rowOff>
    </xdr:to>
    <xdr:sp macro="" textlink="">
      <xdr:nvSpPr>
        <xdr:cNvPr id="773" name="楕円 772"/>
        <xdr:cNvSpPr/>
      </xdr:nvSpPr>
      <xdr:spPr>
        <a:xfrm>
          <a:off x="11487150" y="133521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17145</xdr:rowOff>
    </xdr:from>
    <xdr:to>
      <xdr:col>71</xdr:col>
      <xdr:colOff>177800</xdr:colOff>
      <xdr:row>81</xdr:row>
      <xdr:rowOff>66675</xdr:rowOff>
    </xdr:to>
    <xdr:cxnSp macro="">
      <xdr:nvCxnSpPr>
        <xdr:cNvPr id="774" name="直線コネクタ 773"/>
        <xdr:cNvCxnSpPr/>
      </xdr:nvCxnSpPr>
      <xdr:spPr>
        <a:xfrm>
          <a:off x="11537950" y="13396595"/>
          <a:ext cx="8064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775" name="n_1aveValue【児童館】&#10;有形固定資産減価償却率"/>
        <xdr:cNvSpPr txBox="1"/>
      </xdr:nvSpPr>
      <xdr:spPr>
        <a:xfrm>
          <a:off x="13742044" y="13634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776" name="n_2aveValue【児童館】&#10;有形固定資産減価償却率"/>
        <xdr:cNvSpPr txBox="1"/>
      </xdr:nvSpPr>
      <xdr:spPr>
        <a:xfrm>
          <a:off x="12960994" y="1361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777" name="n_3aveValue【児童館】&#10;有形固定資産減価償却率"/>
        <xdr:cNvSpPr txBox="1"/>
      </xdr:nvSpPr>
      <xdr:spPr>
        <a:xfrm>
          <a:off x="12167244" y="13616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778" name="n_4aveValue【児童館】&#10;有形固定資産減価償却率"/>
        <xdr:cNvSpPr txBox="1"/>
      </xdr:nvSpPr>
      <xdr:spPr>
        <a:xfrm>
          <a:off x="11354444" y="1365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42563</xdr:rowOff>
    </xdr:from>
    <xdr:ext cx="405111" cy="259045"/>
    <xdr:sp macro="" textlink="">
      <xdr:nvSpPr>
        <xdr:cNvPr id="779" name="n_1mainValue【児童館】&#10;有形固定資産減価償却率"/>
        <xdr:cNvSpPr txBox="1"/>
      </xdr:nvSpPr>
      <xdr:spPr>
        <a:xfrm>
          <a:off x="13742044" y="1325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162577</xdr:rowOff>
    </xdr:from>
    <xdr:ext cx="405111" cy="259045"/>
    <xdr:sp macro="" textlink="">
      <xdr:nvSpPr>
        <xdr:cNvPr id="780" name="n_2mainValue【児童館】&#10;有形固定資産減価償却率"/>
        <xdr:cNvSpPr txBox="1"/>
      </xdr:nvSpPr>
      <xdr:spPr>
        <a:xfrm>
          <a:off x="1296099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134002</xdr:rowOff>
    </xdr:from>
    <xdr:ext cx="405111" cy="259045"/>
    <xdr:sp macro="" textlink="">
      <xdr:nvSpPr>
        <xdr:cNvPr id="781" name="n_3mainValue【児童館】&#10;有形固定資産減価償却率"/>
        <xdr:cNvSpPr txBox="1"/>
      </xdr:nvSpPr>
      <xdr:spPr>
        <a:xfrm>
          <a:off x="12167244" y="1318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84472</xdr:rowOff>
    </xdr:from>
    <xdr:ext cx="405111" cy="259045"/>
    <xdr:sp macro="" textlink="">
      <xdr:nvSpPr>
        <xdr:cNvPr id="782" name="n_4mainValue【児童館】&#10;有形固定資産減価償却率"/>
        <xdr:cNvSpPr txBox="1"/>
      </xdr:nvSpPr>
      <xdr:spPr>
        <a:xfrm>
          <a:off x="11354444" y="1313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xdr:cNvCxnSpPr/>
      </xdr:nvCxnSpPr>
      <xdr:spPr>
        <a:xfrm flipV="1">
          <a:off x="19951064" y="12882880"/>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xdr:cNvSpPr txBox="1"/>
      </xdr:nvSpPr>
      <xdr:spPr>
        <a:xfrm>
          <a:off x="19989800" y="1422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xdr:cNvCxnSpPr/>
      </xdr:nvCxnSpPr>
      <xdr:spPr>
        <a:xfrm>
          <a:off x="19881850" y="142201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xdr:cNvSpPr txBox="1"/>
      </xdr:nvSpPr>
      <xdr:spPr>
        <a:xfrm>
          <a:off x="19989800" y="1266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xdr:cNvCxnSpPr/>
      </xdr:nvCxnSpPr>
      <xdr:spPr>
        <a:xfrm>
          <a:off x="19881850" y="12882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809" name="【児童館】&#10;一人当たり面積平均値テキスト"/>
        <xdr:cNvSpPr txBox="1"/>
      </xdr:nvSpPr>
      <xdr:spPr>
        <a:xfrm>
          <a:off x="19989800" y="13742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xdr:cNvSpPr/>
      </xdr:nvSpPr>
      <xdr:spPr>
        <a:xfrm>
          <a:off x="19900900" y="1388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xdr:cNvSpPr/>
      </xdr:nvSpPr>
      <xdr:spPr>
        <a:xfrm>
          <a:off x="19157950" y="138849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xdr:cNvSpPr/>
      </xdr:nvSpPr>
      <xdr:spPr>
        <a:xfrm>
          <a:off x="18345150" y="1388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xdr:cNvSpPr/>
      </xdr:nvSpPr>
      <xdr:spPr>
        <a:xfrm>
          <a:off x="17551400" y="1390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xdr:cNvSpPr/>
      </xdr:nvSpPr>
      <xdr:spPr>
        <a:xfrm>
          <a:off x="16757650" y="13930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820" name="楕円 819"/>
        <xdr:cNvSpPr/>
      </xdr:nvSpPr>
      <xdr:spPr>
        <a:xfrm>
          <a:off x="1990090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11447</xdr:rowOff>
    </xdr:from>
    <xdr:ext cx="469744" cy="259045"/>
    <xdr:sp macro="" textlink="">
      <xdr:nvSpPr>
        <xdr:cNvPr id="821" name="【児童館】&#10;一人当たり面積該当値テキスト"/>
        <xdr:cNvSpPr txBox="1"/>
      </xdr:nvSpPr>
      <xdr:spPr>
        <a:xfrm>
          <a:off x="19989800" y="1388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822" name="楕円 821"/>
        <xdr:cNvSpPr/>
      </xdr:nvSpPr>
      <xdr:spPr>
        <a:xfrm>
          <a:off x="19157950" y="139077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83820</xdr:rowOff>
    </xdr:to>
    <xdr:cxnSp macro="">
      <xdr:nvCxnSpPr>
        <xdr:cNvPr id="823" name="直線コネクタ 822"/>
        <xdr:cNvCxnSpPr/>
      </xdr:nvCxnSpPr>
      <xdr:spPr>
        <a:xfrm>
          <a:off x="19202400" y="1395857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824" name="楕円 823"/>
        <xdr:cNvSpPr/>
      </xdr:nvSpPr>
      <xdr:spPr>
        <a:xfrm>
          <a:off x="1834515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83820</xdr:rowOff>
    </xdr:to>
    <xdr:cxnSp macro="">
      <xdr:nvCxnSpPr>
        <xdr:cNvPr id="825" name="直線コネクタ 824"/>
        <xdr:cNvCxnSpPr/>
      </xdr:nvCxnSpPr>
      <xdr:spPr>
        <a:xfrm>
          <a:off x="18395950" y="139585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26" name="楕円 825"/>
        <xdr:cNvSpPr/>
      </xdr:nvSpPr>
      <xdr:spPr>
        <a:xfrm>
          <a:off x="17551400" y="1390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83820</xdr:rowOff>
    </xdr:from>
    <xdr:to>
      <xdr:col>107</xdr:col>
      <xdr:colOff>50800</xdr:colOff>
      <xdr:row>84</xdr:row>
      <xdr:rowOff>83820</xdr:rowOff>
    </xdr:to>
    <xdr:cxnSp macro="">
      <xdr:nvCxnSpPr>
        <xdr:cNvPr id="827" name="直線コネクタ 826"/>
        <xdr:cNvCxnSpPr/>
      </xdr:nvCxnSpPr>
      <xdr:spPr>
        <a:xfrm>
          <a:off x="17602200" y="139585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33020</xdr:rowOff>
    </xdr:from>
    <xdr:to>
      <xdr:col>98</xdr:col>
      <xdr:colOff>38100</xdr:colOff>
      <xdr:row>84</xdr:row>
      <xdr:rowOff>134620</xdr:rowOff>
    </xdr:to>
    <xdr:sp macro="" textlink="">
      <xdr:nvSpPr>
        <xdr:cNvPr id="828" name="楕円 827"/>
        <xdr:cNvSpPr/>
      </xdr:nvSpPr>
      <xdr:spPr>
        <a:xfrm>
          <a:off x="16757650" y="139077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83820</xdr:rowOff>
    </xdr:to>
    <xdr:cxnSp macro="">
      <xdr:nvCxnSpPr>
        <xdr:cNvPr id="829" name="直線コネクタ 828"/>
        <xdr:cNvCxnSpPr/>
      </xdr:nvCxnSpPr>
      <xdr:spPr>
        <a:xfrm>
          <a:off x="16802100" y="139585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30" name="n_1aveValue【児童館】&#10;一人当たり面積"/>
        <xdr:cNvSpPr txBox="1"/>
      </xdr:nvSpPr>
      <xdr:spPr>
        <a:xfrm>
          <a:off x="18980227" y="1367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1" name="n_2aveValue【児童館】&#10;一人当たり面積"/>
        <xdr:cNvSpPr txBox="1"/>
      </xdr:nvSpPr>
      <xdr:spPr>
        <a:xfrm>
          <a:off x="18180127" y="1367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832" name="n_3aveValue【児童館】&#10;一人当たり面積"/>
        <xdr:cNvSpPr txBox="1"/>
      </xdr:nvSpPr>
      <xdr:spPr>
        <a:xfrm>
          <a:off x="1738637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833" name="n_4aveValue【児童館】&#10;一人当たり面積"/>
        <xdr:cNvSpPr txBox="1"/>
      </xdr:nvSpPr>
      <xdr:spPr>
        <a:xfrm>
          <a:off x="16592627"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834" name="n_1mainValue【児童館】&#10;一人当たり面積"/>
        <xdr:cNvSpPr txBox="1"/>
      </xdr:nvSpPr>
      <xdr:spPr>
        <a:xfrm>
          <a:off x="1898022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835" name="n_2mainValue【児童館】&#10;一人当たり面積"/>
        <xdr:cNvSpPr txBox="1"/>
      </xdr:nvSpPr>
      <xdr:spPr>
        <a:xfrm>
          <a:off x="1818012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836" name="n_3mainValue【児童館】&#10;一人当たり面積"/>
        <xdr:cNvSpPr txBox="1"/>
      </xdr:nvSpPr>
      <xdr:spPr>
        <a:xfrm>
          <a:off x="1738637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151147</xdr:rowOff>
    </xdr:from>
    <xdr:ext cx="469744" cy="259045"/>
    <xdr:sp macro="" textlink="">
      <xdr:nvSpPr>
        <xdr:cNvPr id="837" name="n_4mainValue【児童館】&#10;一人当たり面積"/>
        <xdr:cNvSpPr txBox="1"/>
      </xdr:nvSpPr>
      <xdr:spPr>
        <a:xfrm>
          <a:off x="1659262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xdr:cNvSpPr txBox="1"/>
      </xdr:nvSpPr>
      <xdr:spPr>
        <a:xfrm>
          <a:off x="107977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xdr:cNvCxnSpPr/>
      </xdr:nvCxnSpPr>
      <xdr:spPr>
        <a:xfrm flipV="1">
          <a:off x="14699614" y="165902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xdr:cNvSpPr txBox="1"/>
      </xdr:nvSpPr>
      <xdr:spPr>
        <a:xfrm>
          <a:off x="14738350" y="1802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xdr:cNvCxnSpPr/>
      </xdr:nvCxnSpPr>
      <xdr:spPr>
        <a:xfrm>
          <a:off x="14611350" y="18021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xdr:cNvSpPr txBox="1"/>
      </xdr:nvSpPr>
      <xdr:spPr>
        <a:xfrm>
          <a:off x="14738350" y="16365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xdr:cNvCxnSpPr/>
      </xdr:nvCxnSpPr>
      <xdr:spPr>
        <a:xfrm>
          <a:off x="14611350" y="16590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865" name="【公民館】&#10;有形固定資産減価償却率平均値テキスト"/>
        <xdr:cNvSpPr txBox="1"/>
      </xdr:nvSpPr>
      <xdr:spPr>
        <a:xfrm>
          <a:off x="14738350" y="17036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xdr:cNvSpPr/>
      </xdr:nvSpPr>
      <xdr:spPr>
        <a:xfrm>
          <a:off x="14649450" y="1705838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xdr:cNvSpPr/>
      </xdr:nvSpPr>
      <xdr:spPr>
        <a:xfrm>
          <a:off x="13887450" y="17040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xdr:cNvSpPr/>
      </xdr:nvSpPr>
      <xdr:spPr>
        <a:xfrm>
          <a:off x="13093700" y="17008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xdr:cNvSpPr/>
      </xdr:nvSpPr>
      <xdr:spPr>
        <a:xfrm>
          <a:off x="12299950" y="169875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xdr:cNvSpPr/>
      </xdr:nvSpPr>
      <xdr:spPr>
        <a:xfrm>
          <a:off x="11487150" y="1696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155702</xdr:rowOff>
    </xdr:from>
    <xdr:to>
      <xdr:col>85</xdr:col>
      <xdr:colOff>177800</xdr:colOff>
      <xdr:row>102</xdr:row>
      <xdr:rowOff>85852</xdr:rowOff>
    </xdr:to>
    <xdr:sp macro="" textlink="">
      <xdr:nvSpPr>
        <xdr:cNvPr id="876" name="楕円 875"/>
        <xdr:cNvSpPr/>
      </xdr:nvSpPr>
      <xdr:spPr>
        <a:xfrm>
          <a:off x="14649450" y="1690065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7129</xdr:rowOff>
    </xdr:from>
    <xdr:ext cx="405111" cy="259045"/>
    <xdr:sp macro="" textlink="">
      <xdr:nvSpPr>
        <xdr:cNvPr id="877" name="【公民館】&#10;有形固定資産減価償却率該当値テキスト"/>
        <xdr:cNvSpPr txBox="1"/>
      </xdr:nvSpPr>
      <xdr:spPr>
        <a:xfrm>
          <a:off x="14738350" y="1675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98552</xdr:rowOff>
    </xdr:from>
    <xdr:to>
      <xdr:col>81</xdr:col>
      <xdr:colOff>101600</xdr:colOff>
      <xdr:row>102</xdr:row>
      <xdr:rowOff>28702</xdr:rowOff>
    </xdr:to>
    <xdr:sp macro="" textlink="">
      <xdr:nvSpPr>
        <xdr:cNvPr id="878" name="楕円 877"/>
        <xdr:cNvSpPr/>
      </xdr:nvSpPr>
      <xdr:spPr>
        <a:xfrm>
          <a:off x="13887450" y="1684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149352</xdr:rowOff>
    </xdr:from>
    <xdr:to>
      <xdr:col>85</xdr:col>
      <xdr:colOff>127000</xdr:colOff>
      <xdr:row>102</xdr:row>
      <xdr:rowOff>35052</xdr:rowOff>
    </xdr:to>
    <xdr:cxnSp macro="">
      <xdr:nvCxnSpPr>
        <xdr:cNvPr id="879" name="直線コネクタ 878"/>
        <xdr:cNvCxnSpPr/>
      </xdr:nvCxnSpPr>
      <xdr:spPr>
        <a:xfrm>
          <a:off x="13938250" y="16894302"/>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41402</xdr:rowOff>
    </xdr:from>
    <xdr:to>
      <xdr:col>76</xdr:col>
      <xdr:colOff>165100</xdr:colOff>
      <xdr:row>101</xdr:row>
      <xdr:rowOff>143002</xdr:rowOff>
    </xdr:to>
    <xdr:sp macro="" textlink="">
      <xdr:nvSpPr>
        <xdr:cNvPr id="880" name="楕円 879"/>
        <xdr:cNvSpPr/>
      </xdr:nvSpPr>
      <xdr:spPr>
        <a:xfrm>
          <a:off x="13093700" y="1678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92202</xdr:rowOff>
    </xdr:from>
    <xdr:to>
      <xdr:col>81</xdr:col>
      <xdr:colOff>50800</xdr:colOff>
      <xdr:row>101</xdr:row>
      <xdr:rowOff>149352</xdr:rowOff>
    </xdr:to>
    <xdr:cxnSp macro="">
      <xdr:nvCxnSpPr>
        <xdr:cNvPr id="881" name="直線コネクタ 880"/>
        <xdr:cNvCxnSpPr/>
      </xdr:nvCxnSpPr>
      <xdr:spPr>
        <a:xfrm>
          <a:off x="13144500" y="16837152"/>
          <a:ext cx="7937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157987</xdr:rowOff>
    </xdr:from>
    <xdr:to>
      <xdr:col>72</xdr:col>
      <xdr:colOff>38100</xdr:colOff>
      <xdr:row>101</xdr:row>
      <xdr:rowOff>88137</xdr:rowOff>
    </xdr:to>
    <xdr:sp macro="" textlink="">
      <xdr:nvSpPr>
        <xdr:cNvPr id="882" name="楕円 881"/>
        <xdr:cNvSpPr/>
      </xdr:nvSpPr>
      <xdr:spPr>
        <a:xfrm>
          <a:off x="12299950" y="167314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37337</xdr:rowOff>
    </xdr:from>
    <xdr:to>
      <xdr:col>76</xdr:col>
      <xdr:colOff>114300</xdr:colOff>
      <xdr:row>101</xdr:row>
      <xdr:rowOff>92202</xdr:rowOff>
    </xdr:to>
    <xdr:cxnSp macro="">
      <xdr:nvCxnSpPr>
        <xdr:cNvPr id="883" name="直線コネクタ 882"/>
        <xdr:cNvCxnSpPr/>
      </xdr:nvCxnSpPr>
      <xdr:spPr>
        <a:xfrm>
          <a:off x="12344400" y="16782287"/>
          <a:ext cx="8001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164846</xdr:rowOff>
    </xdr:from>
    <xdr:to>
      <xdr:col>67</xdr:col>
      <xdr:colOff>101600</xdr:colOff>
      <xdr:row>101</xdr:row>
      <xdr:rowOff>94996</xdr:rowOff>
    </xdr:to>
    <xdr:sp macro="" textlink="">
      <xdr:nvSpPr>
        <xdr:cNvPr id="884" name="楕円 883"/>
        <xdr:cNvSpPr/>
      </xdr:nvSpPr>
      <xdr:spPr>
        <a:xfrm>
          <a:off x="11487150" y="1673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37337</xdr:rowOff>
    </xdr:from>
    <xdr:to>
      <xdr:col>71</xdr:col>
      <xdr:colOff>177800</xdr:colOff>
      <xdr:row>101</xdr:row>
      <xdr:rowOff>44196</xdr:rowOff>
    </xdr:to>
    <xdr:cxnSp macro="">
      <xdr:nvCxnSpPr>
        <xdr:cNvPr id="885" name="直線コネクタ 884"/>
        <xdr:cNvCxnSpPr/>
      </xdr:nvCxnSpPr>
      <xdr:spPr>
        <a:xfrm flipV="1">
          <a:off x="11537950" y="16782287"/>
          <a:ext cx="80645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886" name="n_1aveValue【公民館】&#10;有形固定資産減価償却率"/>
        <xdr:cNvSpPr txBox="1"/>
      </xdr:nvSpPr>
      <xdr:spPr>
        <a:xfrm>
          <a:off x="13742044" y="1713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887" name="n_2aveValue【公民館】&#10;有形固定資産減価償却率"/>
        <xdr:cNvSpPr txBox="1"/>
      </xdr:nvSpPr>
      <xdr:spPr>
        <a:xfrm>
          <a:off x="12960994" y="17100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888" name="n_3aveValue【公民館】&#10;有形固定資産減価償却率"/>
        <xdr:cNvSpPr txBox="1"/>
      </xdr:nvSpPr>
      <xdr:spPr>
        <a:xfrm>
          <a:off x="12167244" y="1708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889" name="n_4aveValue【公民館】&#10;有形固定資産減価償却率"/>
        <xdr:cNvSpPr txBox="1"/>
      </xdr:nvSpPr>
      <xdr:spPr>
        <a:xfrm>
          <a:off x="11354444" y="1706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45229</xdr:rowOff>
    </xdr:from>
    <xdr:ext cx="405111" cy="259045"/>
    <xdr:sp macro="" textlink="">
      <xdr:nvSpPr>
        <xdr:cNvPr id="890" name="n_1mainValue【公民館】&#10;有形固定資産減価償却率"/>
        <xdr:cNvSpPr txBox="1"/>
      </xdr:nvSpPr>
      <xdr:spPr>
        <a:xfrm>
          <a:off x="13742044" y="1661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159529</xdr:rowOff>
    </xdr:from>
    <xdr:ext cx="405111" cy="259045"/>
    <xdr:sp macro="" textlink="">
      <xdr:nvSpPr>
        <xdr:cNvPr id="891" name="n_2mainValue【公民館】&#10;有形固定資産減価償却率"/>
        <xdr:cNvSpPr txBox="1"/>
      </xdr:nvSpPr>
      <xdr:spPr>
        <a:xfrm>
          <a:off x="12960994" y="1656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104664</xdr:rowOff>
    </xdr:from>
    <xdr:ext cx="405111" cy="259045"/>
    <xdr:sp macro="" textlink="">
      <xdr:nvSpPr>
        <xdr:cNvPr id="892" name="n_3mainValue【公民館】&#10;有形固定資産減価償却率"/>
        <xdr:cNvSpPr txBox="1"/>
      </xdr:nvSpPr>
      <xdr:spPr>
        <a:xfrm>
          <a:off x="12167244" y="16506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111523</xdr:rowOff>
    </xdr:from>
    <xdr:ext cx="405111" cy="259045"/>
    <xdr:sp macro="" textlink="">
      <xdr:nvSpPr>
        <xdr:cNvPr id="893" name="n_4mainValue【公民館】&#10;有形固定資産減価償却率"/>
        <xdr:cNvSpPr txBox="1"/>
      </xdr:nvSpPr>
      <xdr:spPr>
        <a:xfrm>
          <a:off x="11354444" y="1651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xdr:cNvCxnSpPr/>
      </xdr:nvCxnSpPr>
      <xdr:spPr>
        <a:xfrm flipV="1">
          <a:off x="19951064" y="165430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xdr:cNvSpPr txBox="1"/>
      </xdr:nvSpPr>
      <xdr:spPr>
        <a:xfrm>
          <a:off x="19989800"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xdr:cNvCxnSpPr/>
      </xdr:nvCxnSpPr>
      <xdr:spPr>
        <a:xfrm>
          <a:off x="19881850" y="180594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xdr:cNvSpPr txBox="1"/>
      </xdr:nvSpPr>
      <xdr:spPr>
        <a:xfrm>
          <a:off x="19989800" y="1631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xdr:cNvCxnSpPr/>
      </xdr:nvCxnSpPr>
      <xdr:spPr>
        <a:xfrm>
          <a:off x="19881850" y="16543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922" name="【公民館】&#10;一人当たり面積平均値テキスト"/>
        <xdr:cNvSpPr txBox="1"/>
      </xdr:nvSpPr>
      <xdr:spPr>
        <a:xfrm>
          <a:off x="19989800" y="173494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xdr:cNvSpPr/>
      </xdr:nvSpPr>
      <xdr:spPr>
        <a:xfrm>
          <a:off x="1990090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xdr:cNvSpPr/>
      </xdr:nvSpPr>
      <xdr:spPr>
        <a:xfrm>
          <a:off x="19157950" y="17505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xdr:cNvSpPr/>
      </xdr:nvSpPr>
      <xdr:spPr>
        <a:xfrm>
          <a:off x="1834515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xdr:cNvSpPr/>
      </xdr:nvSpPr>
      <xdr:spPr>
        <a:xfrm>
          <a:off x="1755140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xdr:cNvSpPr/>
      </xdr:nvSpPr>
      <xdr:spPr>
        <a:xfrm>
          <a:off x="16757650" y="17513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21589</xdr:rowOff>
    </xdr:from>
    <xdr:to>
      <xdr:col>116</xdr:col>
      <xdr:colOff>114300</xdr:colOff>
      <xdr:row>107</xdr:row>
      <xdr:rowOff>123189</xdr:rowOff>
    </xdr:to>
    <xdr:sp macro="" textlink="">
      <xdr:nvSpPr>
        <xdr:cNvPr id="933" name="楕円 932"/>
        <xdr:cNvSpPr/>
      </xdr:nvSpPr>
      <xdr:spPr>
        <a:xfrm>
          <a:off x="199009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xdr:rowOff>
    </xdr:from>
    <xdr:ext cx="469744" cy="259045"/>
    <xdr:sp macro="" textlink="">
      <xdr:nvSpPr>
        <xdr:cNvPr id="934" name="【公民館】&#10;一人当たり面積該当値テキスト"/>
        <xdr:cNvSpPr txBox="1"/>
      </xdr:nvSpPr>
      <xdr:spPr>
        <a:xfrm>
          <a:off x="19989800" y="17773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29211</xdr:rowOff>
    </xdr:from>
    <xdr:to>
      <xdr:col>112</xdr:col>
      <xdr:colOff>38100</xdr:colOff>
      <xdr:row>107</xdr:row>
      <xdr:rowOff>130811</xdr:rowOff>
    </xdr:to>
    <xdr:sp macro="" textlink="">
      <xdr:nvSpPr>
        <xdr:cNvPr id="935" name="楕円 934"/>
        <xdr:cNvSpPr/>
      </xdr:nvSpPr>
      <xdr:spPr>
        <a:xfrm>
          <a:off x="19157950" y="178028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72389</xdr:rowOff>
    </xdr:from>
    <xdr:to>
      <xdr:col>116</xdr:col>
      <xdr:colOff>63500</xdr:colOff>
      <xdr:row>107</xdr:row>
      <xdr:rowOff>80011</xdr:rowOff>
    </xdr:to>
    <xdr:cxnSp macro="">
      <xdr:nvCxnSpPr>
        <xdr:cNvPr id="936" name="直線コネクタ 935"/>
        <xdr:cNvCxnSpPr/>
      </xdr:nvCxnSpPr>
      <xdr:spPr>
        <a:xfrm flipV="1">
          <a:off x="19202400" y="17846039"/>
          <a:ext cx="7493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29211</xdr:rowOff>
    </xdr:from>
    <xdr:to>
      <xdr:col>107</xdr:col>
      <xdr:colOff>101600</xdr:colOff>
      <xdr:row>107</xdr:row>
      <xdr:rowOff>130811</xdr:rowOff>
    </xdr:to>
    <xdr:sp macro="" textlink="">
      <xdr:nvSpPr>
        <xdr:cNvPr id="937" name="楕円 936"/>
        <xdr:cNvSpPr/>
      </xdr:nvSpPr>
      <xdr:spPr>
        <a:xfrm>
          <a:off x="1834515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80011</xdr:rowOff>
    </xdr:from>
    <xdr:to>
      <xdr:col>111</xdr:col>
      <xdr:colOff>177800</xdr:colOff>
      <xdr:row>107</xdr:row>
      <xdr:rowOff>80011</xdr:rowOff>
    </xdr:to>
    <xdr:cxnSp macro="">
      <xdr:nvCxnSpPr>
        <xdr:cNvPr id="938" name="直線コネクタ 937"/>
        <xdr:cNvCxnSpPr/>
      </xdr:nvCxnSpPr>
      <xdr:spPr>
        <a:xfrm>
          <a:off x="18395950" y="1785366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29211</xdr:rowOff>
    </xdr:from>
    <xdr:to>
      <xdr:col>102</xdr:col>
      <xdr:colOff>165100</xdr:colOff>
      <xdr:row>107</xdr:row>
      <xdr:rowOff>130811</xdr:rowOff>
    </xdr:to>
    <xdr:sp macro="" textlink="">
      <xdr:nvSpPr>
        <xdr:cNvPr id="939" name="楕円 938"/>
        <xdr:cNvSpPr/>
      </xdr:nvSpPr>
      <xdr:spPr>
        <a:xfrm>
          <a:off x="175514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80011</xdr:rowOff>
    </xdr:from>
    <xdr:to>
      <xdr:col>107</xdr:col>
      <xdr:colOff>50800</xdr:colOff>
      <xdr:row>107</xdr:row>
      <xdr:rowOff>80011</xdr:rowOff>
    </xdr:to>
    <xdr:cxnSp macro="">
      <xdr:nvCxnSpPr>
        <xdr:cNvPr id="940" name="直線コネクタ 939"/>
        <xdr:cNvCxnSpPr/>
      </xdr:nvCxnSpPr>
      <xdr:spPr>
        <a:xfrm>
          <a:off x="17602200" y="1785366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29211</xdr:rowOff>
    </xdr:from>
    <xdr:to>
      <xdr:col>98</xdr:col>
      <xdr:colOff>38100</xdr:colOff>
      <xdr:row>107</xdr:row>
      <xdr:rowOff>130811</xdr:rowOff>
    </xdr:to>
    <xdr:sp macro="" textlink="">
      <xdr:nvSpPr>
        <xdr:cNvPr id="941" name="楕円 940"/>
        <xdr:cNvSpPr/>
      </xdr:nvSpPr>
      <xdr:spPr>
        <a:xfrm>
          <a:off x="16757650" y="178028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80011</xdr:rowOff>
    </xdr:from>
    <xdr:to>
      <xdr:col>102</xdr:col>
      <xdr:colOff>114300</xdr:colOff>
      <xdr:row>107</xdr:row>
      <xdr:rowOff>80011</xdr:rowOff>
    </xdr:to>
    <xdr:cxnSp macro="">
      <xdr:nvCxnSpPr>
        <xdr:cNvPr id="942" name="直線コネクタ 941"/>
        <xdr:cNvCxnSpPr/>
      </xdr:nvCxnSpPr>
      <xdr:spPr>
        <a:xfrm>
          <a:off x="16802100" y="178536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943" name="n_1aveValue【公民館】&#10;一人当たり面積"/>
        <xdr:cNvSpPr txBox="1"/>
      </xdr:nvSpPr>
      <xdr:spPr>
        <a:xfrm>
          <a:off x="18980227" y="1728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944" name="n_2aveValue【公民館】&#10;一人当たり面積"/>
        <xdr:cNvSpPr txBox="1"/>
      </xdr:nvSpPr>
      <xdr:spPr>
        <a:xfrm>
          <a:off x="18180127" y="1727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45" name="n_3aveValue【公民館】&#10;一人当たり面積"/>
        <xdr:cNvSpPr txBox="1"/>
      </xdr:nvSpPr>
      <xdr:spPr>
        <a:xfrm>
          <a:off x="17386377" y="1728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46" name="n_4aveValue【公民館】&#10;一人当たり面積"/>
        <xdr:cNvSpPr txBox="1"/>
      </xdr:nvSpPr>
      <xdr:spPr>
        <a:xfrm>
          <a:off x="16592627"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121938</xdr:rowOff>
    </xdr:from>
    <xdr:ext cx="469744" cy="259045"/>
    <xdr:sp macro="" textlink="">
      <xdr:nvSpPr>
        <xdr:cNvPr id="947" name="n_1mainValue【公民館】&#10;一人当たり面積"/>
        <xdr:cNvSpPr txBox="1"/>
      </xdr:nvSpPr>
      <xdr:spPr>
        <a:xfrm>
          <a:off x="189802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121938</xdr:rowOff>
    </xdr:from>
    <xdr:ext cx="469744" cy="259045"/>
    <xdr:sp macro="" textlink="">
      <xdr:nvSpPr>
        <xdr:cNvPr id="948" name="n_2mainValue【公民館】&#10;一人当たり面積"/>
        <xdr:cNvSpPr txBox="1"/>
      </xdr:nvSpPr>
      <xdr:spPr>
        <a:xfrm>
          <a:off x="181801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121938</xdr:rowOff>
    </xdr:from>
    <xdr:ext cx="469744" cy="259045"/>
    <xdr:sp macro="" textlink="">
      <xdr:nvSpPr>
        <xdr:cNvPr id="949" name="n_3mainValue【公民館】&#10;一人当たり面積"/>
        <xdr:cNvSpPr txBox="1"/>
      </xdr:nvSpPr>
      <xdr:spPr>
        <a:xfrm>
          <a:off x="1738637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121938</xdr:rowOff>
    </xdr:from>
    <xdr:ext cx="469744" cy="259045"/>
    <xdr:sp macro="" textlink="">
      <xdr:nvSpPr>
        <xdr:cNvPr id="950" name="n_4mainValue【公民館】&#10;一人当たり面積"/>
        <xdr:cNvSpPr txBox="1"/>
      </xdr:nvSpPr>
      <xdr:spPr>
        <a:xfrm>
          <a:off x="165926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本市においては、学校施設の有形固定資産減価償却率が他の施設と比較して高く、類似団体内平均、県平均を上回って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大規模改修をはじめとした老朽化対策を継続して行っていく必要がある。また、道路や橋りょう・トンネルの有形固定資産減価償却率についても、類似団体内平均、県平均を超過しており、年々増加する傾向にあるため、補修や長寿命化改修などの老朽化対策を行っていく必要がある。学校施設を含めた公共建築物については、姫路市公共施設等総合管理計画に基づき、統廃合や転用、ダウンサイジング等のストック量の最適化に取り組む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兵庫県姫路市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523,181
509,100
534.56
254,966,827
245,982,223
5,797,686
128,468,950
174,372,441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xdr:cNvCxnSpPr/>
      </xdr:nvCxnSpPr>
      <xdr:spPr>
        <a:xfrm flipV="1">
          <a:off x="4177665" y="55308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xdr:cNvSpPr txBox="1"/>
      </xdr:nvSpPr>
      <xdr:spPr>
        <a:xfrm>
          <a:off x="4216400" y="696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xdr:cNvCxnSpPr/>
      </xdr:nvCxnSpPr>
      <xdr:spPr>
        <a:xfrm>
          <a:off x="4108450" y="6963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xdr:cNvSpPr txBox="1"/>
      </xdr:nvSpPr>
      <xdr:spPr>
        <a:xfrm>
          <a:off x="4216400" y="531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xdr:cNvCxnSpPr/>
      </xdr:nvCxnSpPr>
      <xdr:spPr>
        <a:xfrm>
          <a:off x="4108450" y="5530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xdr:cNvSpPr txBox="1"/>
      </xdr:nvSpPr>
      <xdr:spPr>
        <a:xfrm>
          <a:off x="42164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xdr:cNvSpPr/>
      </xdr:nvSpPr>
      <xdr:spPr>
        <a:xfrm>
          <a:off x="4127500" y="6043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xdr:cNvSpPr/>
      </xdr:nvSpPr>
      <xdr:spPr>
        <a:xfrm>
          <a:off x="3384550" y="6011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xdr:cNvSpPr/>
      </xdr:nvSpPr>
      <xdr:spPr>
        <a:xfrm>
          <a:off x="2571750" y="598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xdr:cNvSpPr/>
      </xdr:nvSpPr>
      <xdr:spPr>
        <a:xfrm>
          <a:off x="17780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xdr:cNvSpPr/>
      </xdr:nvSpPr>
      <xdr:spPr>
        <a:xfrm>
          <a:off x="984250" y="5948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42545</xdr:rowOff>
    </xdr:from>
    <xdr:to>
      <xdr:col>24</xdr:col>
      <xdr:colOff>114300</xdr:colOff>
      <xdr:row>36</xdr:row>
      <xdr:rowOff>144145</xdr:rowOff>
    </xdr:to>
    <xdr:sp macro="" textlink="">
      <xdr:nvSpPr>
        <xdr:cNvPr id="73" name="楕円 72"/>
        <xdr:cNvSpPr/>
      </xdr:nvSpPr>
      <xdr:spPr>
        <a:xfrm>
          <a:off x="4127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65422</xdr:rowOff>
    </xdr:from>
    <xdr:ext cx="405111" cy="259045"/>
    <xdr:sp macro="" textlink="">
      <xdr:nvSpPr>
        <xdr:cNvPr id="74" name="【図書館】&#10;有形固定資産減価償却率該当値テキスト"/>
        <xdr:cNvSpPr txBox="1"/>
      </xdr:nvSpPr>
      <xdr:spPr>
        <a:xfrm>
          <a:off x="4216400" y="585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27305</xdr:rowOff>
    </xdr:from>
    <xdr:to>
      <xdr:col>20</xdr:col>
      <xdr:colOff>38100</xdr:colOff>
      <xdr:row>36</xdr:row>
      <xdr:rowOff>128905</xdr:rowOff>
    </xdr:to>
    <xdr:sp macro="" textlink="">
      <xdr:nvSpPr>
        <xdr:cNvPr id="75" name="楕円 74"/>
        <xdr:cNvSpPr/>
      </xdr:nvSpPr>
      <xdr:spPr>
        <a:xfrm>
          <a:off x="3384550" y="59772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78105</xdr:rowOff>
    </xdr:from>
    <xdr:to>
      <xdr:col>24</xdr:col>
      <xdr:colOff>63500</xdr:colOff>
      <xdr:row>36</xdr:row>
      <xdr:rowOff>93345</xdr:rowOff>
    </xdr:to>
    <xdr:cxnSp macro="">
      <xdr:nvCxnSpPr>
        <xdr:cNvPr id="76" name="直線コネクタ 75"/>
        <xdr:cNvCxnSpPr/>
      </xdr:nvCxnSpPr>
      <xdr:spPr>
        <a:xfrm>
          <a:off x="3429000" y="6028055"/>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147320</xdr:rowOff>
    </xdr:from>
    <xdr:to>
      <xdr:col>15</xdr:col>
      <xdr:colOff>101600</xdr:colOff>
      <xdr:row>36</xdr:row>
      <xdr:rowOff>77470</xdr:rowOff>
    </xdr:to>
    <xdr:sp macro="" textlink="">
      <xdr:nvSpPr>
        <xdr:cNvPr id="77" name="楕円 76"/>
        <xdr:cNvSpPr/>
      </xdr:nvSpPr>
      <xdr:spPr>
        <a:xfrm>
          <a:off x="2571750" y="5932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26670</xdr:rowOff>
    </xdr:from>
    <xdr:to>
      <xdr:col>19</xdr:col>
      <xdr:colOff>177800</xdr:colOff>
      <xdr:row>36</xdr:row>
      <xdr:rowOff>78105</xdr:rowOff>
    </xdr:to>
    <xdr:cxnSp macro="">
      <xdr:nvCxnSpPr>
        <xdr:cNvPr id="78" name="直線コネクタ 77"/>
        <xdr:cNvCxnSpPr/>
      </xdr:nvCxnSpPr>
      <xdr:spPr>
        <a:xfrm>
          <a:off x="2622550" y="5976620"/>
          <a:ext cx="80645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92075</xdr:rowOff>
    </xdr:from>
    <xdr:to>
      <xdr:col>10</xdr:col>
      <xdr:colOff>165100</xdr:colOff>
      <xdr:row>36</xdr:row>
      <xdr:rowOff>22225</xdr:rowOff>
    </xdr:to>
    <xdr:sp macro="" textlink="">
      <xdr:nvSpPr>
        <xdr:cNvPr id="79" name="楕円 78"/>
        <xdr:cNvSpPr/>
      </xdr:nvSpPr>
      <xdr:spPr>
        <a:xfrm>
          <a:off x="1778000" y="58769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142875</xdr:rowOff>
    </xdr:from>
    <xdr:to>
      <xdr:col>15</xdr:col>
      <xdr:colOff>50800</xdr:colOff>
      <xdr:row>36</xdr:row>
      <xdr:rowOff>26670</xdr:rowOff>
    </xdr:to>
    <xdr:cxnSp macro="">
      <xdr:nvCxnSpPr>
        <xdr:cNvPr id="80" name="直線コネクタ 79"/>
        <xdr:cNvCxnSpPr/>
      </xdr:nvCxnSpPr>
      <xdr:spPr>
        <a:xfrm>
          <a:off x="1828800" y="5927725"/>
          <a:ext cx="79375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141605</xdr:rowOff>
    </xdr:from>
    <xdr:to>
      <xdr:col>6</xdr:col>
      <xdr:colOff>38100</xdr:colOff>
      <xdr:row>36</xdr:row>
      <xdr:rowOff>71755</xdr:rowOff>
    </xdr:to>
    <xdr:sp macro="" textlink="">
      <xdr:nvSpPr>
        <xdr:cNvPr id="81" name="楕円 80"/>
        <xdr:cNvSpPr/>
      </xdr:nvSpPr>
      <xdr:spPr>
        <a:xfrm>
          <a:off x="984250" y="59264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142875</xdr:rowOff>
    </xdr:from>
    <xdr:to>
      <xdr:col>10</xdr:col>
      <xdr:colOff>114300</xdr:colOff>
      <xdr:row>36</xdr:row>
      <xdr:rowOff>20955</xdr:rowOff>
    </xdr:to>
    <xdr:cxnSp macro="">
      <xdr:nvCxnSpPr>
        <xdr:cNvPr id="82" name="直線コネクタ 81"/>
        <xdr:cNvCxnSpPr/>
      </xdr:nvCxnSpPr>
      <xdr:spPr>
        <a:xfrm flipV="1">
          <a:off x="1028700" y="5927725"/>
          <a:ext cx="8001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xdr:cNvSpPr txBox="1"/>
      </xdr:nvSpPr>
      <xdr:spPr>
        <a:xfrm>
          <a:off x="32391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xdr:cNvSpPr txBox="1"/>
      </xdr:nvSpPr>
      <xdr:spPr>
        <a:xfrm>
          <a:off x="2439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xdr:cNvSpPr txBox="1"/>
      </xdr:nvSpPr>
      <xdr:spPr>
        <a:xfrm>
          <a:off x="164529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xdr:cNvSpPr txBox="1"/>
      </xdr:nvSpPr>
      <xdr:spPr>
        <a:xfrm>
          <a:off x="8515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145432</xdr:rowOff>
    </xdr:from>
    <xdr:ext cx="405111" cy="259045"/>
    <xdr:sp macro="" textlink="">
      <xdr:nvSpPr>
        <xdr:cNvPr id="87" name="n_1mainValue【図書館】&#10;有形固定資産減価償却率"/>
        <xdr:cNvSpPr txBox="1"/>
      </xdr:nvSpPr>
      <xdr:spPr>
        <a:xfrm>
          <a:off x="323914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93997</xdr:rowOff>
    </xdr:from>
    <xdr:ext cx="405111" cy="259045"/>
    <xdr:sp macro="" textlink="">
      <xdr:nvSpPr>
        <xdr:cNvPr id="88" name="n_2mainValue【図書館】&#10;有形固定資産減価償却率"/>
        <xdr:cNvSpPr txBox="1"/>
      </xdr:nvSpPr>
      <xdr:spPr>
        <a:xfrm>
          <a:off x="2439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38752</xdr:rowOff>
    </xdr:from>
    <xdr:ext cx="405111" cy="259045"/>
    <xdr:sp macro="" textlink="">
      <xdr:nvSpPr>
        <xdr:cNvPr id="89" name="n_3mainValue【図書館】&#10;有形固定資産減価償却率"/>
        <xdr:cNvSpPr txBox="1"/>
      </xdr:nvSpPr>
      <xdr:spPr>
        <a:xfrm>
          <a:off x="1645294" y="56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88282</xdr:rowOff>
    </xdr:from>
    <xdr:ext cx="405111" cy="259045"/>
    <xdr:sp macro="" textlink="">
      <xdr:nvSpPr>
        <xdr:cNvPr id="90" name="n_4mainValue【図書館】&#10;有形固定資産減価償却率"/>
        <xdr:cNvSpPr txBox="1"/>
      </xdr:nvSpPr>
      <xdr:spPr>
        <a:xfrm>
          <a:off x="851544" y="570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xdr:cNvCxnSpPr/>
      </xdr:nvCxnSpPr>
      <xdr:spPr>
        <a:xfrm flipV="1">
          <a:off x="9429115" y="5519420"/>
          <a:ext cx="0" cy="1258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xdr:cNvSpPr txBox="1"/>
      </xdr:nvSpPr>
      <xdr:spPr>
        <a:xfrm>
          <a:off x="9467850" y="677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xdr:cNvCxnSpPr/>
      </xdr:nvCxnSpPr>
      <xdr:spPr>
        <a:xfrm>
          <a:off x="9359900" y="6777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xdr:cNvSpPr txBox="1"/>
      </xdr:nvSpPr>
      <xdr:spPr>
        <a:xfrm>
          <a:off x="9467850" y="53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xdr:cNvCxnSpPr/>
      </xdr:nvCxnSpPr>
      <xdr:spPr>
        <a:xfrm>
          <a:off x="9359900" y="55194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xdr:cNvSpPr txBox="1"/>
      </xdr:nvSpPr>
      <xdr:spPr>
        <a:xfrm>
          <a:off x="9467850" y="611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xdr:cNvSpPr/>
      </xdr:nvSpPr>
      <xdr:spPr>
        <a:xfrm>
          <a:off x="9398000" y="62661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xdr:cNvSpPr/>
      </xdr:nvSpPr>
      <xdr:spPr>
        <a:xfrm>
          <a:off x="8636000" y="6266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xdr:cNvSpPr/>
      </xdr:nvSpPr>
      <xdr:spPr>
        <a:xfrm>
          <a:off x="7842250" y="6282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xdr:cNvSpPr/>
      </xdr:nvSpPr>
      <xdr:spPr>
        <a:xfrm>
          <a:off x="7029450" y="628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xdr:cNvSpPr/>
      </xdr:nvSpPr>
      <xdr:spPr>
        <a:xfrm>
          <a:off x="6235700" y="628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28" name="楕円 127"/>
        <xdr:cNvSpPr/>
      </xdr:nvSpPr>
      <xdr:spPr>
        <a:xfrm>
          <a:off x="9398000" y="62661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129557</xdr:rowOff>
    </xdr:from>
    <xdr:ext cx="469744" cy="259045"/>
    <xdr:sp macro="" textlink="">
      <xdr:nvSpPr>
        <xdr:cNvPr id="129" name="【図書館】&#10;一人当たり面積該当値テキスト"/>
        <xdr:cNvSpPr txBox="1"/>
      </xdr:nvSpPr>
      <xdr:spPr>
        <a:xfrm>
          <a:off x="9467850" y="624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0" name="楕円 129"/>
        <xdr:cNvSpPr/>
      </xdr:nvSpPr>
      <xdr:spPr>
        <a:xfrm>
          <a:off x="8636000" y="6266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30480</xdr:rowOff>
    </xdr:from>
    <xdr:to>
      <xdr:col>55</xdr:col>
      <xdr:colOff>0</xdr:colOff>
      <xdr:row>38</xdr:row>
      <xdr:rowOff>30480</xdr:rowOff>
    </xdr:to>
    <xdr:cxnSp macro="">
      <xdr:nvCxnSpPr>
        <xdr:cNvPr id="131" name="直線コネクタ 130"/>
        <xdr:cNvCxnSpPr/>
      </xdr:nvCxnSpPr>
      <xdr:spPr>
        <a:xfrm>
          <a:off x="8686800" y="631063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151130</xdr:rowOff>
    </xdr:from>
    <xdr:to>
      <xdr:col>46</xdr:col>
      <xdr:colOff>38100</xdr:colOff>
      <xdr:row>38</xdr:row>
      <xdr:rowOff>81280</xdr:rowOff>
    </xdr:to>
    <xdr:sp macro="" textlink="">
      <xdr:nvSpPr>
        <xdr:cNvPr id="132" name="楕円 131"/>
        <xdr:cNvSpPr/>
      </xdr:nvSpPr>
      <xdr:spPr>
        <a:xfrm>
          <a:off x="7842250" y="62661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30480</xdr:rowOff>
    </xdr:to>
    <xdr:cxnSp macro="">
      <xdr:nvCxnSpPr>
        <xdr:cNvPr id="133" name="直線コネクタ 132"/>
        <xdr:cNvCxnSpPr/>
      </xdr:nvCxnSpPr>
      <xdr:spPr>
        <a:xfrm>
          <a:off x="7886700" y="63106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151130</xdr:rowOff>
    </xdr:from>
    <xdr:to>
      <xdr:col>41</xdr:col>
      <xdr:colOff>101600</xdr:colOff>
      <xdr:row>38</xdr:row>
      <xdr:rowOff>81280</xdr:rowOff>
    </xdr:to>
    <xdr:sp macro="" textlink="">
      <xdr:nvSpPr>
        <xdr:cNvPr id="134" name="楕円 133"/>
        <xdr:cNvSpPr/>
      </xdr:nvSpPr>
      <xdr:spPr>
        <a:xfrm>
          <a:off x="7029450" y="6266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30480</xdr:rowOff>
    </xdr:from>
    <xdr:to>
      <xdr:col>45</xdr:col>
      <xdr:colOff>177800</xdr:colOff>
      <xdr:row>38</xdr:row>
      <xdr:rowOff>30480</xdr:rowOff>
    </xdr:to>
    <xdr:cxnSp macro="">
      <xdr:nvCxnSpPr>
        <xdr:cNvPr id="135" name="直線コネクタ 134"/>
        <xdr:cNvCxnSpPr/>
      </xdr:nvCxnSpPr>
      <xdr:spPr>
        <a:xfrm>
          <a:off x="7080250" y="631063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36" name="楕円 135"/>
        <xdr:cNvSpPr/>
      </xdr:nvSpPr>
      <xdr:spPr>
        <a:xfrm>
          <a:off x="6235700" y="6266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30480</xdr:rowOff>
    </xdr:from>
    <xdr:to>
      <xdr:col>41</xdr:col>
      <xdr:colOff>50800</xdr:colOff>
      <xdr:row>38</xdr:row>
      <xdr:rowOff>30480</xdr:rowOff>
    </xdr:to>
    <xdr:cxnSp macro="">
      <xdr:nvCxnSpPr>
        <xdr:cNvPr id="137" name="直線コネクタ 136"/>
        <xdr:cNvCxnSpPr/>
      </xdr:nvCxnSpPr>
      <xdr:spPr>
        <a:xfrm>
          <a:off x="6286500" y="631063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xdr:cNvSpPr txBox="1"/>
      </xdr:nvSpPr>
      <xdr:spPr>
        <a:xfrm>
          <a:off x="8458277"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xdr:cNvSpPr txBox="1"/>
      </xdr:nvSpPr>
      <xdr:spPr>
        <a:xfrm>
          <a:off x="7677227" y="637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xdr:cNvSpPr txBox="1"/>
      </xdr:nvSpPr>
      <xdr:spPr>
        <a:xfrm>
          <a:off x="6864427" y="637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xdr:cNvSpPr txBox="1"/>
      </xdr:nvSpPr>
      <xdr:spPr>
        <a:xfrm>
          <a:off x="6070677" y="637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97807</xdr:rowOff>
    </xdr:from>
    <xdr:ext cx="469744" cy="259045"/>
    <xdr:sp macro="" textlink="">
      <xdr:nvSpPr>
        <xdr:cNvPr id="142" name="n_1mainValue【図書館】&#10;一人当たり面積"/>
        <xdr:cNvSpPr txBox="1"/>
      </xdr:nvSpPr>
      <xdr:spPr>
        <a:xfrm>
          <a:off x="8458277" y="604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97807</xdr:rowOff>
    </xdr:from>
    <xdr:ext cx="469744" cy="259045"/>
    <xdr:sp macro="" textlink="">
      <xdr:nvSpPr>
        <xdr:cNvPr id="143" name="n_2mainValue【図書館】&#10;一人当たり面積"/>
        <xdr:cNvSpPr txBox="1"/>
      </xdr:nvSpPr>
      <xdr:spPr>
        <a:xfrm>
          <a:off x="7677227" y="604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97807</xdr:rowOff>
    </xdr:from>
    <xdr:ext cx="469744" cy="259045"/>
    <xdr:sp macro="" textlink="">
      <xdr:nvSpPr>
        <xdr:cNvPr id="144" name="n_3mainValue【図書館】&#10;一人当たり面積"/>
        <xdr:cNvSpPr txBox="1"/>
      </xdr:nvSpPr>
      <xdr:spPr>
        <a:xfrm>
          <a:off x="6864427" y="604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97807</xdr:rowOff>
    </xdr:from>
    <xdr:ext cx="469744" cy="259045"/>
    <xdr:sp macro="" textlink="">
      <xdr:nvSpPr>
        <xdr:cNvPr id="145" name="n_4mainValue【図書館】&#10;一人当たり面積"/>
        <xdr:cNvSpPr txBox="1"/>
      </xdr:nvSpPr>
      <xdr:spPr>
        <a:xfrm>
          <a:off x="6070677" y="604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xdr:cNvCxnSpPr/>
      </xdr:nvCxnSpPr>
      <xdr:spPr>
        <a:xfrm flipV="1">
          <a:off x="4177665" y="941959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xdr:cNvSpPr txBox="1"/>
      </xdr:nvSpPr>
      <xdr:spPr>
        <a:xfrm>
          <a:off x="42164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xdr:cNvCxnSpPr/>
      </xdr:nvCxnSpPr>
      <xdr:spPr>
        <a:xfrm>
          <a:off x="4108450" y="941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xdr:cNvSpPr txBox="1"/>
      </xdr:nvSpPr>
      <xdr:spPr>
        <a:xfrm>
          <a:off x="4216400" y="9668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xdr:cNvSpPr/>
      </xdr:nvSpPr>
      <xdr:spPr>
        <a:xfrm>
          <a:off x="41275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xdr:cNvSpPr/>
      </xdr:nvSpPr>
      <xdr:spPr>
        <a:xfrm>
          <a:off x="3384550" y="98050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xdr:cNvSpPr/>
      </xdr:nvSpPr>
      <xdr:spPr>
        <a:xfrm>
          <a:off x="257175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xdr:cNvSpPr/>
      </xdr:nvSpPr>
      <xdr:spPr>
        <a:xfrm>
          <a:off x="1778000" y="975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xdr:cNvSpPr/>
      </xdr:nvSpPr>
      <xdr:spPr>
        <a:xfrm>
          <a:off x="984250" y="97389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10160</xdr:rowOff>
    </xdr:from>
    <xdr:to>
      <xdr:col>24</xdr:col>
      <xdr:colOff>114300</xdr:colOff>
      <xdr:row>60</xdr:row>
      <xdr:rowOff>111760</xdr:rowOff>
    </xdr:to>
    <xdr:sp macro="" textlink="">
      <xdr:nvSpPr>
        <xdr:cNvPr id="186" name="楕円 185"/>
        <xdr:cNvSpPr/>
      </xdr:nvSpPr>
      <xdr:spPr>
        <a:xfrm>
          <a:off x="41275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160037</xdr:rowOff>
    </xdr:from>
    <xdr:ext cx="405111" cy="259045"/>
    <xdr:sp macro="" textlink="">
      <xdr:nvSpPr>
        <xdr:cNvPr id="187" name="【体育館・プール】&#10;有形固定資産減価償却率該当値テキスト"/>
        <xdr:cNvSpPr txBox="1"/>
      </xdr:nvSpPr>
      <xdr:spPr>
        <a:xfrm>
          <a:off x="4216400" y="9907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48260</xdr:rowOff>
    </xdr:from>
    <xdr:to>
      <xdr:col>20</xdr:col>
      <xdr:colOff>38100</xdr:colOff>
      <xdr:row>60</xdr:row>
      <xdr:rowOff>149860</xdr:rowOff>
    </xdr:to>
    <xdr:sp macro="" textlink="">
      <xdr:nvSpPr>
        <xdr:cNvPr id="188" name="楕円 187"/>
        <xdr:cNvSpPr/>
      </xdr:nvSpPr>
      <xdr:spPr>
        <a:xfrm>
          <a:off x="3384550" y="99606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60960</xdr:rowOff>
    </xdr:from>
    <xdr:to>
      <xdr:col>24</xdr:col>
      <xdr:colOff>63500</xdr:colOff>
      <xdr:row>60</xdr:row>
      <xdr:rowOff>99060</xdr:rowOff>
    </xdr:to>
    <xdr:cxnSp macro="">
      <xdr:nvCxnSpPr>
        <xdr:cNvPr id="189" name="直線コネクタ 188"/>
        <xdr:cNvCxnSpPr/>
      </xdr:nvCxnSpPr>
      <xdr:spPr>
        <a:xfrm flipV="1">
          <a:off x="3429000" y="9973310"/>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8255</xdr:rowOff>
    </xdr:from>
    <xdr:to>
      <xdr:col>15</xdr:col>
      <xdr:colOff>101600</xdr:colOff>
      <xdr:row>60</xdr:row>
      <xdr:rowOff>109855</xdr:rowOff>
    </xdr:to>
    <xdr:sp macro="" textlink="">
      <xdr:nvSpPr>
        <xdr:cNvPr id="190" name="楕円 189"/>
        <xdr:cNvSpPr/>
      </xdr:nvSpPr>
      <xdr:spPr>
        <a:xfrm>
          <a:off x="2571750" y="992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59055</xdr:rowOff>
    </xdr:from>
    <xdr:to>
      <xdr:col>19</xdr:col>
      <xdr:colOff>177800</xdr:colOff>
      <xdr:row>60</xdr:row>
      <xdr:rowOff>99060</xdr:rowOff>
    </xdr:to>
    <xdr:cxnSp macro="">
      <xdr:nvCxnSpPr>
        <xdr:cNvPr id="191" name="直線コネクタ 190"/>
        <xdr:cNvCxnSpPr/>
      </xdr:nvCxnSpPr>
      <xdr:spPr>
        <a:xfrm>
          <a:off x="2622550" y="9971405"/>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92" name="楕円 191"/>
        <xdr:cNvSpPr/>
      </xdr:nvSpPr>
      <xdr:spPr>
        <a:xfrm>
          <a:off x="1778000" y="9885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17145</xdr:rowOff>
    </xdr:from>
    <xdr:to>
      <xdr:col>15</xdr:col>
      <xdr:colOff>50800</xdr:colOff>
      <xdr:row>60</xdr:row>
      <xdr:rowOff>59055</xdr:rowOff>
    </xdr:to>
    <xdr:cxnSp macro="">
      <xdr:nvCxnSpPr>
        <xdr:cNvPr id="193" name="直線コネクタ 192"/>
        <xdr:cNvCxnSpPr/>
      </xdr:nvCxnSpPr>
      <xdr:spPr>
        <a:xfrm>
          <a:off x="1828800" y="9929495"/>
          <a:ext cx="7937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154940</xdr:rowOff>
    </xdr:from>
    <xdr:to>
      <xdr:col>6</xdr:col>
      <xdr:colOff>38100</xdr:colOff>
      <xdr:row>60</xdr:row>
      <xdr:rowOff>85090</xdr:rowOff>
    </xdr:to>
    <xdr:sp macro="" textlink="">
      <xdr:nvSpPr>
        <xdr:cNvPr id="194" name="楕円 193"/>
        <xdr:cNvSpPr/>
      </xdr:nvSpPr>
      <xdr:spPr>
        <a:xfrm>
          <a:off x="984250" y="9902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17145</xdr:rowOff>
    </xdr:from>
    <xdr:to>
      <xdr:col>10</xdr:col>
      <xdr:colOff>114300</xdr:colOff>
      <xdr:row>60</xdr:row>
      <xdr:rowOff>34290</xdr:rowOff>
    </xdr:to>
    <xdr:cxnSp macro="">
      <xdr:nvCxnSpPr>
        <xdr:cNvPr id="195" name="直線コネクタ 194"/>
        <xdr:cNvCxnSpPr/>
      </xdr:nvCxnSpPr>
      <xdr:spPr>
        <a:xfrm flipV="1">
          <a:off x="1028700" y="9929495"/>
          <a:ext cx="8001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xdr:cNvSpPr txBox="1"/>
      </xdr:nvSpPr>
      <xdr:spPr>
        <a:xfrm>
          <a:off x="32391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xdr:cNvSpPr txBox="1"/>
      </xdr:nvSpPr>
      <xdr:spPr>
        <a:xfrm>
          <a:off x="24390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xdr:cNvSpPr txBox="1"/>
      </xdr:nvSpPr>
      <xdr:spPr>
        <a:xfrm>
          <a:off x="1645294"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xdr:cNvSpPr txBox="1"/>
      </xdr:nvSpPr>
      <xdr:spPr>
        <a:xfrm>
          <a:off x="851544" y="9520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140987</xdr:rowOff>
    </xdr:from>
    <xdr:ext cx="405111" cy="259045"/>
    <xdr:sp macro="" textlink="">
      <xdr:nvSpPr>
        <xdr:cNvPr id="200" name="n_1mainValue【体育館・プール】&#10;有形固定資産減価償却率"/>
        <xdr:cNvSpPr txBox="1"/>
      </xdr:nvSpPr>
      <xdr:spPr>
        <a:xfrm>
          <a:off x="32391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100982</xdr:rowOff>
    </xdr:from>
    <xdr:ext cx="405111" cy="259045"/>
    <xdr:sp macro="" textlink="">
      <xdr:nvSpPr>
        <xdr:cNvPr id="201" name="n_2mainValue【体育館・プール】&#10;有形固定資産減価償却率"/>
        <xdr:cNvSpPr txBox="1"/>
      </xdr:nvSpPr>
      <xdr:spPr>
        <a:xfrm>
          <a:off x="24390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202" name="n_3mainValue【体育館・プール】&#10;有形固定資産減価償却率"/>
        <xdr:cNvSpPr txBox="1"/>
      </xdr:nvSpPr>
      <xdr:spPr>
        <a:xfrm>
          <a:off x="164529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76217</xdr:rowOff>
    </xdr:from>
    <xdr:ext cx="405111" cy="259045"/>
    <xdr:sp macro="" textlink="">
      <xdr:nvSpPr>
        <xdr:cNvPr id="203" name="n_4mainValue【体育館・プール】&#10;有形固定資産減価償却率"/>
        <xdr:cNvSpPr txBox="1"/>
      </xdr:nvSpPr>
      <xdr:spPr>
        <a:xfrm>
          <a:off x="8515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xdr:cNvCxnSpPr/>
      </xdr:nvCxnSpPr>
      <xdr:spPr>
        <a:xfrm flipV="1">
          <a:off x="9429115" y="9237726"/>
          <a:ext cx="0" cy="1327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xdr:cNvSpPr txBox="1"/>
      </xdr:nvSpPr>
      <xdr:spPr>
        <a:xfrm>
          <a:off x="9467850" y="1056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xdr:cNvCxnSpPr/>
      </xdr:nvCxnSpPr>
      <xdr:spPr>
        <a:xfrm>
          <a:off x="9359900" y="105653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xdr:cNvSpPr txBox="1"/>
      </xdr:nvSpPr>
      <xdr:spPr>
        <a:xfrm>
          <a:off x="9467850" y="9019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xdr:cNvCxnSpPr/>
      </xdr:nvCxnSpPr>
      <xdr:spPr>
        <a:xfrm>
          <a:off x="9359900" y="9237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xdr:cNvSpPr txBox="1"/>
      </xdr:nvSpPr>
      <xdr:spPr>
        <a:xfrm>
          <a:off x="9467850" y="10120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xdr:cNvSpPr/>
      </xdr:nvSpPr>
      <xdr:spPr>
        <a:xfrm>
          <a:off x="9398000" y="1026261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xdr:cNvSpPr/>
      </xdr:nvSpPr>
      <xdr:spPr>
        <a:xfrm>
          <a:off x="8636000" y="1026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xdr:cNvSpPr/>
      </xdr:nvSpPr>
      <xdr:spPr>
        <a:xfrm>
          <a:off x="7842250" y="102694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xdr:cNvSpPr/>
      </xdr:nvSpPr>
      <xdr:spPr>
        <a:xfrm>
          <a:off x="7029450" y="1027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xdr:cNvSpPr/>
      </xdr:nvSpPr>
      <xdr:spPr>
        <a:xfrm>
          <a:off x="6235700" y="1027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29210</xdr:rowOff>
    </xdr:from>
    <xdr:to>
      <xdr:col>55</xdr:col>
      <xdr:colOff>50800</xdr:colOff>
      <xdr:row>62</xdr:row>
      <xdr:rowOff>130810</xdr:rowOff>
    </xdr:to>
    <xdr:sp macro="" textlink="">
      <xdr:nvSpPr>
        <xdr:cNvPr id="241" name="楕円 240"/>
        <xdr:cNvSpPr/>
      </xdr:nvSpPr>
      <xdr:spPr>
        <a:xfrm>
          <a:off x="9398000" y="102717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7637</xdr:rowOff>
    </xdr:from>
    <xdr:ext cx="469744" cy="259045"/>
    <xdr:sp macro="" textlink="">
      <xdr:nvSpPr>
        <xdr:cNvPr id="242" name="【体育館・プール】&#10;一人当たり面積該当値テキスト"/>
        <xdr:cNvSpPr txBox="1"/>
      </xdr:nvSpPr>
      <xdr:spPr>
        <a:xfrm>
          <a:off x="9467850" y="10250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33782</xdr:rowOff>
    </xdr:from>
    <xdr:to>
      <xdr:col>50</xdr:col>
      <xdr:colOff>165100</xdr:colOff>
      <xdr:row>62</xdr:row>
      <xdr:rowOff>135382</xdr:rowOff>
    </xdr:to>
    <xdr:sp macro="" textlink="">
      <xdr:nvSpPr>
        <xdr:cNvPr id="243" name="楕円 242"/>
        <xdr:cNvSpPr/>
      </xdr:nvSpPr>
      <xdr:spPr>
        <a:xfrm>
          <a:off x="8636000" y="1027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80010</xdr:rowOff>
    </xdr:from>
    <xdr:to>
      <xdr:col>55</xdr:col>
      <xdr:colOff>0</xdr:colOff>
      <xdr:row>62</xdr:row>
      <xdr:rowOff>84582</xdr:rowOff>
    </xdr:to>
    <xdr:cxnSp macro="">
      <xdr:nvCxnSpPr>
        <xdr:cNvPr id="244" name="直線コネクタ 243"/>
        <xdr:cNvCxnSpPr/>
      </xdr:nvCxnSpPr>
      <xdr:spPr>
        <a:xfrm flipV="1">
          <a:off x="8686800" y="10322560"/>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36068</xdr:rowOff>
    </xdr:from>
    <xdr:to>
      <xdr:col>46</xdr:col>
      <xdr:colOff>38100</xdr:colOff>
      <xdr:row>62</xdr:row>
      <xdr:rowOff>137668</xdr:rowOff>
    </xdr:to>
    <xdr:sp macro="" textlink="">
      <xdr:nvSpPr>
        <xdr:cNvPr id="245" name="楕円 244"/>
        <xdr:cNvSpPr/>
      </xdr:nvSpPr>
      <xdr:spPr>
        <a:xfrm>
          <a:off x="7842250" y="102786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84582</xdr:rowOff>
    </xdr:from>
    <xdr:to>
      <xdr:col>50</xdr:col>
      <xdr:colOff>114300</xdr:colOff>
      <xdr:row>62</xdr:row>
      <xdr:rowOff>86868</xdr:rowOff>
    </xdr:to>
    <xdr:cxnSp macro="">
      <xdr:nvCxnSpPr>
        <xdr:cNvPr id="246" name="直線コネクタ 245"/>
        <xdr:cNvCxnSpPr/>
      </xdr:nvCxnSpPr>
      <xdr:spPr>
        <a:xfrm flipV="1">
          <a:off x="7886700" y="10327132"/>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38354</xdr:rowOff>
    </xdr:from>
    <xdr:to>
      <xdr:col>41</xdr:col>
      <xdr:colOff>101600</xdr:colOff>
      <xdr:row>62</xdr:row>
      <xdr:rowOff>139954</xdr:rowOff>
    </xdr:to>
    <xdr:sp macro="" textlink="">
      <xdr:nvSpPr>
        <xdr:cNvPr id="247" name="楕円 246"/>
        <xdr:cNvSpPr/>
      </xdr:nvSpPr>
      <xdr:spPr>
        <a:xfrm>
          <a:off x="7029450" y="1028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86868</xdr:rowOff>
    </xdr:from>
    <xdr:to>
      <xdr:col>45</xdr:col>
      <xdr:colOff>177800</xdr:colOff>
      <xdr:row>62</xdr:row>
      <xdr:rowOff>89154</xdr:rowOff>
    </xdr:to>
    <xdr:cxnSp macro="">
      <xdr:nvCxnSpPr>
        <xdr:cNvPr id="248" name="直線コネクタ 247"/>
        <xdr:cNvCxnSpPr/>
      </xdr:nvCxnSpPr>
      <xdr:spPr>
        <a:xfrm flipV="1">
          <a:off x="7080250" y="10329418"/>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31496</xdr:rowOff>
    </xdr:from>
    <xdr:to>
      <xdr:col>36</xdr:col>
      <xdr:colOff>165100</xdr:colOff>
      <xdr:row>62</xdr:row>
      <xdr:rowOff>133096</xdr:rowOff>
    </xdr:to>
    <xdr:sp macro="" textlink="">
      <xdr:nvSpPr>
        <xdr:cNvPr id="249" name="楕円 248"/>
        <xdr:cNvSpPr/>
      </xdr:nvSpPr>
      <xdr:spPr>
        <a:xfrm>
          <a:off x="6235700" y="1027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82296</xdr:rowOff>
    </xdr:from>
    <xdr:to>
      <xdr:col>41</xdr:col>
      <xdr:colOff>50800</xdr:colOff>
      <xdr:row>62</xdr:row>
      <xdr:rowOff>89154</xdr:rowOff>
    </xdr:to>
    <xdr:cxnSp macro="">
      <xdr:nvCxnSpPr>
        <xdr:cNvPr id="250" name="直線コネクタ 249"/>
        <xdr:cNvCxnSpPr/>
      </xdr:nvCxnSpPr>
      <xdr:spPr>
        <a:xfrm>
          <a:off x="6286500" y="10324846"/>
          <a:ext cx="7937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xdr:cNvSpPr txBox="1"/>
      </xdr:nvSpPr>
      <xdr:spPr>
        <a:xfrm>
          <a:off x="8458277" y="1005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xdr:cNvSpPr txBox="1"/>
      </xdr:nvSpPr>
      <xdr:spPr>
        <a:xfrm>
          <a:off x="7677227" y="1005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xdr:cNvSpPr txBox="1"/>
      </xdr:nvSpPr>
      <xdr:spPr>
        <a:xfrm>
          <a:off x="6864427" y="1005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xdr:cNvSpPr txBox="1"/>
      </xdr:nvSpPr>
      <xdr:spPr>
        <a:xfrm>
          <a:off x="6070677" y="1036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126509</xdr:rowOff>
    </xdr:from>
    <xdr:ext cx="469744" cy="259045"/>
    <xdr:sp macro="" textlink="">
      <xdr:nvSpPr>
        <xdr:cNvPr id="255" name="n_1mainValue【体育館・プール】&#10;一人当たり面積"/>
        <xdr:cNvSpPr txBox="1"/>
      </xdr:nvSpPr>
      <xdr:spPr>
        <a:xfrm>
          <a:off x="8458277" y="10369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128795</xdr:rowOff>
    </xdr:from>
    <xdr:ext cx="469744" cy="259045"/>
    <xdr:sp macro="" textlink="">
      <xdr:nvSpPr>
        <xdr:cNvPr id="256" name="n_2mainValue【体育館・プール】&#10;一人当たり面積"/>
        <xdr:cNvSpPr txBox="1"/>
      </xdr:nvSpPr>
      <xdr:spPr>
        <a:xfrm>
          <a:off x="7677227" y="1037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131081</xdr:rowOff>
    </xdr:from>
    <xdr:ext cx="469744" cy="259045"/>
    <xdr:sp macro="" textlink="">
      <xdr:nvSpPr>
        <xdr:cNvPr id="257" name="n_3mainValue【体育館・プール】&#10;一人当たり面積"/>
        <xdr:cNvSpPr txBox="1"/>
      </xdr:nvSpPr>
      <xdr:spPr>
        <a:xfrm>
          <a:off x="6864427" y="103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149623</xdr:rowOff>
    </xdr:from>
    <xdr:ext cx="469744" cy="259045"/>
    <xdr:sp macro="" textlink="">
      <xdr:nvSpPr>
        <xdr:cNvPr id="258" name="n_4mainValue【体育館・プール】&#10;一人当たり面積"/>
        <xdr:cNvSpPr txBox="1"/>
      </xdr:nvSpPr>
      <xdr:spPr>
        <a:xfrm>
          <a:off x="6070677" y="10061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xdr:cNvCxnSpPr/>
      </xdr:nvCxnSpPr>
      <xdr:spPr>
        <a:xfrm flipV="1">
          <a:off x="4177665" y="12906248"/>
          <a:ext cx="0" cy="1228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xdr:cNvSpPr txBox="1"/>
      </xdr:nvSpPr>
      <xdr:spPr>
        <a:xfrm>
          <a:off x="4216400"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xdr:cNvCxnSpPr/>
      </xdr:nvCxnSpPr>
      <xdr:spPr>
        <a:xfrm>
          <a:off x="4108450" y="14135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xdr:cNvSpPr txBox="1"/>
      </xdr:nvSpPr>
      <xdr:spPr>
        <a:xfrm>
          <a:off x="4216400" y="12694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xdr:cNvCxnSpPr/>
      </xdr:nvCxnSpPr>
      <xdr:spPr>
        <a:xfrm>
          <a:off x="4108450" y="129062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xdr:cNvSpPr txBox="1"/>
      </xdr:nvSpPr>
      <xdr:spPr>
        <a:xfrm>
          <a:off x="4216400" y="13301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xdr:cNvSpPr/>
      </xdr:nvSpPr>
      <xdr:spPr>
        <a:xfrm>
          <a:off x="4127500" y="133228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xdr:cNvSpPr/>
      </xdr:nvSpPr>
      <xdr:spPr>
        <a:xfrm>
          <a:off x="3384550" y="132885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xdr:cNvSpPr/>
      </xdr:nvSpPr>
      <xdr:spPr>
        <a:xfrm>
          <a:off x="2571750" y="1325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xdr:cNvSpPr/>
      </xdr:nvSpPr>
      <xdr:spPr>
        <a:xfrm>
          <a:off x="1778000" y="1322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xdr:cNvSpPr/>
      </xdr:nvSpPr>
      <xdr:spPr>
        <a:xfrm>
          <a:off x="984250" y="13196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156463</xdr:rowOff>
    </xdr:from>
    <xdr:to>
      <xdr:col>24</xdr:col>
      <xdr:colOff>114300</xdr:colOff>
      <xdr:row>79</xdr:row>
      <xdr:rowOff>86613</xdr:rowOff>
    </xdr:to>
    <xdr:sp macro="" textlink="">
      <xdr:nvSpPr>
        <xdr:cNvPr id="297" name="楕円 296"/>
        <xdr:cNvSpPr/>
      </xdr:nvSpPr>
      <xdr:spPr>
        <a:xfrm>
          <a:off x="4127500" y="1304061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7890</xdr:rowOff>
    </xdr:from>
    <xdr:ext cx="405111" cy="259045"/>
    <xdr:sp macro="" textlink="">
      <xdr:nvSpPr>
        <xdr:cNvPr id="298" name="【福祉施設】&#10;有形固定資産減価償却率該当値テキスト"/>
        <xdr:cNvSpPr txBox="1"/>
      </xdr:nvSpPr>
      <xdr:spPr>
        <a:xfrm>
          <a:off x="4216400" y="1289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117602</xdr:rowOff>
    </xdr:from>
    <xdr:to>
      <xdr:col>20</xdr:col>
      <xdr:colOff>38100</xdr:colOff>
      <xdr:row>79</xdr:row>
      <xdr:rowOff>47752</xdr:rowOff>
    </xdr:to>
    <xdr:sp macro="" textlink="">
      <xdr:nvSpPr>
        <xdr:cNvPr id="299" name="楕円 298"/>
        <xdr:cNvSpPr/>
      </xdr:nvSpPr>
      <xdr:spPr>
        <a:xfrm>
          <a:off x="3384550" y="130017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168402</xdr:rowOff>
    </xdr:from>
    <xdr:to>
      <xdr:col>24</xdr:col>
      <xdr:colOff>63500</xdr:colOff>
      <xdr:row>79</xdr:row>
      <xdr:rowOff>35813</xdr:rowOff>
    </xdr:to>
    <xdr:cxnSp macro="">
      <xdr:nvCxnSpPr>
        <xdr:cNvPr id="300" name="直線コネクタ 299"/>
        <xdr:cNvCxnSpPr/>
      </xdr:nvCxnSpPr>
      <xdr:spPr>
        <a:xfrm>
          <a:off x="3429000" y="13046202"/>
          <a:ext cx="7493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58165</xdr:rowOff>
    </xdr:from>
    <xdr:to>
      <xdr:col>15</xdr:col>
      <xdr:colOff>101600</xdr:colOff>
      <xdr:row>78</xdr:row>
      <xdr:rowOff>159765</xdr:rowOff>
    </xdr:to>
    <xdr:sp macro="" textlink="">
      <xdr:nvSpPr>
        <xdr:cNvPr id="301" name="楕円 300"/>
        <xdr:cNvSpPr/>
      </xdr:nvSpPr>
      <xdr:spPr>
        <a:xfrm>
          <a:off x="2571750" y="1294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108965</xdr:rowOff>
    </xdr:from>
    <xdr:to>
      <xdr:col>19</xdr:col>
      <xdr:colOff>177800</xdr:colOff>
      <xdr:row>78</xdr:row>
      <xdr:rowOff>168402</xdr:rowOff>
    </xdr:to>
    <xdr:cxnSp macro="">
      <xdr:nvCxnSpPr>
        <xdr:cNvPr id="302" name="直線コネクタ 301"/>
        <xdr:cNvCxnSpPr/>
      </xdr:nvCxnSpPr>
      <xdr:spPr>
        <a:xfrm>
          <a:off x="2622550" y="12993115"/>
          <a:ext cx="806450" cy="5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170180</xdr:rowOff>
    </xdr:from>
    <xdr:to>
      <xdr:col>10</xdr:col>
      <xdr:colOff>165100</xdr:colOff>
      <xdr:row>78</xdr:row>
      <xdr:rowOff>100330</xdr:rowOff>
    </xdr:to>
    <xdr:sp macro="" textlink="">
      <xdr:nvSpPr>
        <xdr:cNvPr id="303" name="楕円 302"/>
        <xdr:cNvSpPr/>
      </xdr:nvSpPr>
      <xdr:spPr>
        <a:xfrm>
          <a:off x="1778000" y="1288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49530</xdr:rowOff>
    </xdr:from>
    <xdr:to>
      <xdr:col>15</xdr:col>
      <xdr:colOff>50800</xdr:colOff>
      <xdr:row>78</xdr:row>
      <xdr:rowOff>108965</xdr:rowOff>
    </xdr:to>
    <xdr:cxnSp macro="">
      <xdr:nvCxnSpPr>
        <xdr:cNvPr id="304" name="直線コネクタ 303"/>
        <xdr:cNvCxnSpPr/>
      </xdr:nvCxnSpPr>
      <xdr:spPr>
        <a:xfrm>
          <a:off x="1828800" y="12933680"/>
          <a:ext cx="79375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122174</xdr:rowOff>
    </xdr:from>
    <xdr:to>
      <xdr:col>6</xdr:col>
      <xdr:colOff>38100</xdr:colOff>
      <xdr:row>78</xdr:row>
      <xdr:rowOff>52324</xdr:rowOff>
    </xdr:to>
    <xdr:sp macro="" textlink="">
      <xdr:nvSpPr>
        <xdr:cNvPr id="305" name="楕円 304"/>
        <xdr:cNvSpPr/>
      </xdr:nvSpPr>
      <xdr:spPr>
        <a:xfrm>
          <a:off x="984250" y="128412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1524</xdr:rowOff>
    </xdr:from>
    <xdr:to>
      <xdr:col>10</xdr:col>
      <xdr:colOff>114300</xdr:colOff>
      <xdr:row>78</xdr:row>
      <xdr:rowOff>49530</xdr:rowOff>
    </xdr:to>
    <xdr:cxnSp macro="">
      <xdr:nvCxnSpPr>
        <xdr:cNvPr id="306" name="直線コネクタ 305"/>
        <xdr:cNvCxnSpPr/>
      </xdr:nvCxnSpPr>
      <xdr:spPr>
        <a:xfrm>
          <a:off x="1028700" y="12885674"/>
          <a:ext cx="8001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xdr:cNvSpPr txBox="1"/>
      </xdr:nvSpPr>
      <xdr:spPr>
        <a:xfrm>
          <a:off x="3239144" y="1338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xdr:cNvSpPr txBox="1"/>
      </xdr:nvSpPr>
      <xdr:spPr>
        <a:xfrm>
          <a:off x="2439044" y="13346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xdr:cNvSpPr txBox="1"/>
      </xdr:nvSpPr>
      <xdr:spPr>
        <a:xfrm>
          <a:off x="1645294" y="13319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xdr:cNvSpPr txBox="1"/>
      </xdr:nvSpPr>
      <xdr:spPr>
        <a:xfrm>
          <a:off x="851544" y="13282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64279</xdr:rowOff>
    </xdr:from>
    <xdr:ext cx="405111" cy="259045"/>
    <xdr:sp macro="" textlink="">
      <xdr:nvSpPr>
        <xdr:cNvPr id="311" name="n_1mainValue【福祉施設】&#10;有形固定資産減価償却率"/>
        <xdr:cNvSpPr txBox="1"/>
      </xdr:nvSpPr>
      <xdr:spPr>
        <a:xfrm>
          <a:off x="3239144" y="1278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4842</xdr:rowOff>
    </xdr:from>
    <xdr:ext cx="405111" cy="259045"/>
    <xdr:sp macro="" textlink="">
      <xdr:nvSpPr>
        <xdr:cNvPr id="312" name="n_2mainValue【福祉施設】&#10;有形固定資産減価償却率"/>
        <xdr:cNvSpPr txBox="1"/>
      </xdr:nvSpPr>
      <xdr:spPr>
        <a:xfrm>
          <a:off x="2439044" y="1272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116857</xdr:rowOff>
    </xdr:from>
    <xdr:ext cx="405111" cy="259045"/>
    <xdr:sp macro="" textlink="">
      <xdr:nvSpPr>
        <xdr:cNvPr id="313" name="n_3mainValue【福祉施設】&#10;有形固定資産減価償却率"/>
        <xdr:cNvSpPr txBox="1"/>
      </xdr:nvSpPr>
      <xdr:spPr>
        <a:xfrm>
          <a:off x="1645294" y="1267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68851</xdr:rowOff>
    </xdr:from>
    <xdr:ext cx="405111" cy="259045"/>
    <xdr:sp macro="" textlink="">
      <xdr:nvSpPr>
        <xdr:cNvPr id="314" name="n_4mainValue【福祉施設】&#10;有形固定資産減価償却率"/>
        <xdr:cNvSpPr txBox="1"/>
      </xdr:nvSpPr>
      <xdr:spPr>
        <a:xfrm>
          <a:off x="851544" y="1262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xdr:cNvCxnSpPr/>
      </xdr:nvCxnSpPr>
      <xdr:spPr>
        <a:xfrm flipV="1">
          <a:off x="9429115" y="12830629"/>
          <a:ext cx="0" cy="145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xdr:cNvSpPr txBox="1"/>
      </xdr:nvSpPr>
      <xdr:spPr>
        <a:xfrm>
          <a:off x="9467850" y="14290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xdr:cNvCxnSpPr/>
      </xdr:nvCxnSpPr>
      <xdr:spPr>
        <a:xfrm>
          <a:off x="9359900" y="142865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xdr:cNvSpPr txBox="1"/>
      </xdr:nvSpPr>
      <xdr:spPr>
        <a:xfrm>
          <a:off x="9467850" y="1261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xdr:cNvCxnSpPr/>
      </xdr:nvCxnSpPr>
      <xdr:spPr>
        <a:xfrm>
          <a:off x="9359900" y="128306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xdr:cNvSpPr txBox="1"/>
      </xdr:nvSpPr>
      <xdr:spPr>
        <a:xfrm>
          <a:off x="9467850" y="13754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xdr:cNvSpPr/>
      </xdr:nvSpPr>
      <xdr:spPr>
        <a:xfrm>
          <a:off x="9398000" y="137758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xdr:cNvSpPr/>
      </xdr:nvSpPr>
      <xdr:spPr>
        <a:xfrm>
          <a:off x="8636000" y="1377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xdr:cNvSpPr/>
      </xdr:nvSpPr>
      <xdr:spPr>
        <a:xfrm>
          <a:off x="7842250" y="137758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xdr:cNvSpPr/>
      </xdr:nvSpPr>
      <xdr:spPr>
        <a:xfrm>
          <a:off x="7029450" y="1377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xdr:cNvSpPr/>
      </xdr:nvSpPr>
      <xdr:spPr>
        <a:xfrm>
          <a:off x="6235700" y="137867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90714</xdr:rowOff>
    </xdr:from>
    <xdr:to>
      <xdr:col>55</xdr:col>
      <xdr:colOff>50800</xdr:colOff>
      <xdr:row>81</xdr:row>
      <xdr:rowOff>20864</xdr:rowOff>
    </xdr:to>
    <xdr:sp macro="" textlink="">
      <xdr:nvSpPr>
        <xdr:cNvPr id="356" name="楕円 355"/>
        <xdr:cNvSpPr/>
      </xdr:nvSpPr>
      <xdr:spPr>
        <a:xfrm>
          <a:off x="9398000" y="133050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113591</xdr:rowOff>
    </xdr:from>
    <xdr:ext cx="469744" cy="259045"/>
    <xdr:sp macro="" textlink="">
      <xdr:nvSpPr>
        <xdr:cNvPr id="357" name="【福祉施設】&#10;一人当たり面積該当値テキスト"/>
        <xdr:cNvSpPr txBox="1"/>
      </xdr:nvSpPr>
      <xdr:spPr>
        <a:xfrm>
          <a:off x="9467850" y="1316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101600</xdr:rowOff>
    </xdr:from>
    <xdr:to>
      <xdr:col>50</xdr:col>
      <xdr:colOff>165100</xdr:colOff>
      <xdr:row>81</xdr:row>
      <xdr:rowOff>31750</xdr:rowOff>
    </xdr:to>
    <xdr:sp macro="" textlink="">
      <xdr:nvSpPr>
        <xdr:cNvPr id="358" name="楕円 357"/>
        <xdr:cNvSpPr/>
      </xdr:nvSpPr>
      <xdr:spPr>
        <a:xfrm>
          <a:off x="8636000" y="13315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141514</xdr:rowOff>
    </xdr:from>
    <xdr:to>
      <xdr:col>55</xdr:col>
      <xdr:colOff>0</xdr:colOff>
      <xdr:row>80</xdr:row>
      <xdr:rowOff>152400</xdr:rowOff>
    </xdr:to>
    <xdr:cxnSp macro="">
      <xdr:nvCxnSpPr>
        <xdr:cNvPr id="359" name="直線コネクタ 358"/>
        <xdr:cNvCxnSpPr/>
      </xdr:nvCxnSpPr>
      <xdr:spPr>
        <a:xfrm flipV="1">
          <a:off x="8686800" y="13355864"/>
          <a:ext cx="7429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112486</xdr:rowOff>
    </xdr:from>
    <xdr:to>
      <xdr:col>46</xdr:col>
      <xdr:colOff>38100</xdr:colOff>
      <xdr:row>81</xdr:row>
      <xdr:rowOff>42636</xdr:rowOff>
    </xdr:to>
    <xdr:sp macro="" textlink="">
      <xdr:nvSpPr>
        <xdr:cNvPr id="360" name="楕円 359"/>
        <xdr:cNvSpPr/>
      </xdr:nvSpPr>
      <xdr:spPr>
        <a:xfrm>
          <a:off x="7842250" y="133268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152400</xdr:rowOff>
    </xdr:from>
    <xdr:to>
      <xdr:col>50</xdr:col>
      <xdr:colOff>114300</xdr:colOff>
      <xdr:row>80</xdr:row>
      <xdr:rowOff>163286</xdr:rowOff>
    </xdr:to>
    <xdr:cxnSp macro="">
      <xdr:nvCxnSpPr>
        <xdr:cNvPr id="361" name="直線コネクタ 360"/>
        <xdr:cNvCxnSpPr/>
      </xdr:nvCxnSpPr>
      <xdr:spPr>
        <a:xfrm flipV="1">
          <a:off x="7886700" y="13366750"/>
          <a:ext cx="8001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112486</xdr:rowOff>
    </xdr:from>
    <xdr:to>
      <xdr:col>41</xdr:col>
      <xdr:colOff>101600</xdr:colOff>
      <xdr:row>81</xdr:row>
      <xdr:rowOff>42636</xdr:rowOff>
    </xdr:to>
    <xdr:sp macro="" textlink="">
      <xdr:nvSpPr>
        <xdr:cNvPr id="362" name="楕円 361"/>
        <xdr:cNvSpPr/>
      </xdr:nvSpPr>
      <xdr:spPr>
        <a:xfrm>
          <a:off x="7029450" y="133268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163286</xdr:rowOff>
    </xdr:from>
    <xdr:to>
      <xdr:col>45</xdr:col>
      <xdr:colOff>177800</xdr:colOff>
      <xdr:row>80</xdr:row>
      <xdr:rowOff>163286</xdr:rowOff>
    </xdr:to>
    <xdr:cxnSp macro="">
      <xdr:nvCxnSpPr>
        <xdr:cNvPr id="363" name="直線コネクタ 362"/>
        <xdr:cNvCxnSpPr/>
      </xdr:nvCxnSpPr>
      <xdr:spPr>
        <a:xfrm>
          <a:off x="7080250" y="1337763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123371</xdr:rowOff>
    </xdr:from>
    <xdr:to>
      <xdr:col>36</xdr:col>
      <xdr:colOff>165100</xdr:colOff>
      <xdr:row>81</xdr:row>
      <xdr:rowOff>53521</xdr:rowOff>
    </xdr:to>
    <xdr:sp macro="" textlink="">
      <xdr:nvSpPr>
        <xdr:cNvPr id="364" name="楕円 363"/>
        <xdr:cNvSpPr/>
      </xdr:nvSpPr>
      <xdr:spPr>
        <a:xfrm>
          <a:off x="6235700" y="133377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163286</xdr:rowOff>
    </xdr:from>
    <xdr:to>
      <xdr:col>41</xdr:col>
      <xdr:colOff>50800</xdr:colOff>
      <xdr:row>81</xdr:row>
      <xdr:rowOff>2721</xdr:rowOff>
    </xdr:to>
    <xdr:cxnSp macro="">
      <xdr:nvCxnSpPr>
        <xdr:cNvPr id="365" name="直線コネクタ 364"/>
        <xdr:cNvCxnSpPr/>
      </xdr:nvCxnSpPr>
      <xdr:spPr>
        <a:xfrm flipV="1">
          <a:off x="6286500" y="13377636"/>
          <a:ext cx="793750" cy="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xdr:cNvSpPr txBox="1"/>
      </xdr:nvSpPr>
      <xdr:spPr>
        <a:xfrm>
          <a:off x="8458277" y="1386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xdr:cNvSpPr txBox="1"/>
      </xdr:nvSpPr>
      <xdr:spPr>
        <a:xfrm>
          <a:off x="7677227" y="1386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xdr:cNvSpPr txBox="1"/>
      </xdr:nvSpPr>
      <xdr:spPr>
        <a:xfrm>
          <a:off x="6864427" y="1386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xdr:cNvSpPr txBox="1"/>
      </xdr:nvSpPr>
      <xdr:spPr>
        <a:xfrm>
          <a:off x="6070677" y="1387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48277</xdr:rowOff>
    </xdr:from>
    <xdr:ext cx="469744" cy="259045"/>
    <xdr:sp macro="" textlink="">
      <xdr:nvSpPr>
        <xdr:cNvPr id="370" name="n_1mainValue【福祉施設】&#10;一人当たり面積"/>
        <xdr:cNvSpPr txBox="1"/>
      </xdr:nvSpPr>
      <xdr:spPr>
        <a:xfrm>
          <a:off x="8458277" y="1309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59163</xdr:rowOff>
    </xdr:from>
    <xdr:ext cx="469744" cy="259045"/>
    <xdr:sp macro="" textlink="">
      <xdr:nvSpPr>
        <xdr:cNvPr id="371" name="n_2mainValue【福祉施設】&#10;一人当たり面積"/>
        <xdr:cNvSpPr txBox="1"/>
      </xdr:nvSpPr>
      <xdr:spPr>
        <a:xfrm>
          <a:off x="7677227" y="1310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59163</xdr:rowOff>
    </xdr:from>
    <xdr:ext cx="469744" cy="259045"/>
    <xdr:sp macro="" textlink="">
      <xdr:nvSpPr>
        <xdr:cNvPr id="372" name="n_3mainValue【福祉施設】&#10;一人当たり面積"/>
        <xdr:cNvSpPr txBox="1"/>
      </xdr:nvSpPr>
      <xdr:spPr>
        <a:xfrm>
          <a:off x="6864427" y="1310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70048</xdr:rowOff>
    </xdr:from>
    <xdr:ext cx="469744" cy="259045"/>
    <xdr:sp macro="" textlink="">
      <xdr:nvSpPr>
        <xdr:cNvPr id="373" name="n_4mainValue【福祉施設】&#10;一人当たり面積"/>
        <xdr:cNvSpPr txBox="1"/>
      </xdr:nvSpPr>
      <xdr:spPr>
        <a:xfrm>
          <a:off x="6070677" y="1311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xdr:cNvCxnSpPr/>
      </xdr:nvCxnSpPr>
      <xdr:spPr>
        <a:xfrm flipV="1">
          <a:off x="4177665" y="165868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xdr:cNvSpPr txBox="1"/>
      </xdr:nvSpPr>
      <xdr:spPr>
        <a:xfrm>
          <a:off x="421640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xdr:cNvCxnSpPr/>
      </xdr:nvCxnSpPr>
      <xdr:spPr>
        <a:xfrm>
          <a:off x="41084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xdr:cNvSpPr txBox="1"/>
      </xdr:nvSpPr>
      <xdr:spPr>
        <a:xfrm>
          <a:off x="4216400" y="1636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xdr:cNvCxnSpPr/>
      </xdr:nvCxnSpPr>
      <xdr:spPr>
        <a:xfrm>
          <a:off x="4108450" y="165868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xdr:cNvSpPr txBox="1"/>
      </xdr:nvSpPr>
      <xdr:spPr>
        <a:xfrm>
          <a:off x="4216400" y="17135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xdr:cNvSpPr/>
      </xdr:nvSpPr>
      <xdr:spPr>
        <a:xfrm>
          <a:off x="4127500" y="17157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xdr:cNvSpPr/>
      </xdr:nvSpPr>
      <xdr:spPr>
        <a:xfrm>
          <a:off x="3384550" y="17141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xdr:cNvSpPr/>
      </xdr:nvSpPr>
      <xdr:spPr>
        <a:xfrm>
          <a:off x="2571750" y="1710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xdr:cNvSpPr/>
      </xdr:nvSpPr>
      <xdr:spPr>
        <a:xfrm>
          <a:off x="1778000" y="1711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xdr:cNvSpPr/>
      </xdr:nvSpPr>
      <xdr:spPr>
        <a:xfrm>
          <a:off x="984250" y="171132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44450</xdr:rowOff>
    </xdr:from>
    <xdr:to>
      <xdr:col>24</xdr:col>
      <xdr:colOff>114300</xdr:colOff>
      <xdr:row>102</xdr:row>
      <xdr:rowOff>146050</xdr:rowOff>
    </xdr:to>
    <xdr:sp macro="" textlink="">
      <xdr:nvSpPr>
        <xdr:cNvPr id="414" name="楕円 413"/>
        <xdr:cNvSpPr/>
      </xdr:nvSpPr>
      <xdr:spPr>
        <a:xfrm>
          <a:off x="4127500" y="1696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67327</xdr:rowOff>
    </xdr:from>
    <xdr:ext cx="405111" cy="259045"/>
    <xdr:sp macro="" textlink="">
      <xdr:nvSpPr>
        <xdr:cNvPr id="415" name="【市民会館】&#10;有形固定資産減価償却率該当値テキスト"/>
        <xdr:cNvSpPr txBox="1"/>
      </xdr:nvSpPr>
      <xdr:spPr>
        <a:xfrm>
          <a:off x="4216400" y="1681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151130</xdr:rowOff>
    </xdr:from>
    <xdr:to>
      <xdr:col>20</xdr:col>
      <xdr:colOff>38100</xdr:colOff>
      <xdr:row>102</xdr:row>
      <xdr:rowOff>81280</xdr:rowOff>
    </xdr:to>
    <xdr:sp macro="" textlink="">
      <xdr:nvSpPr>
        <xdr:cNvPr id="416" name="楕円 415"/>
        <xdr:cNvSpPr/>
      </xdr:nvSpPr>
      <xdr:spPr>
        <a:xfrm>
          <a:off x="3384550" y="16896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30480</xdr:rowOff>
    </xdr:from>
    <xdr:to>
      <xdr:col>24</xdr:col>
      <xdr:colOff>63500</xdr:colOff>
      <xdr:row>102</xdr:row>
      <xdr:rowOff>95250</xdr:rowOff>
    </xdr:to>
    <xdr:cxnSp macro="">
      <xdr:nvCxnSpPr>
        <xdr:cNvPr id="417" name="直線コネクタ 416"/>
        <xdr:cNvCxnSpPr/>
      </xdr:nvCxnSpPr>
      <xdr:spPr>
        <a:xfrm>
          <a:off x="3429000" y="16946880"/>
          <a:ext cx="7493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76836</xdr:rowOff>
    </xdr:from>
    <xdr:to>
      <xdr:col>15</xdr:col>
      <xdr:colOff>101600</xdr:colOff>
      <xdr:row>102</xdr:row>
      <xdr:rowOff>6986</xdr:rowOff>
    </xdr:to>
    <xdr:sp macro="" textlink="">
      <xdr:nvSpPr>
        <xdr:cNvPr id="418" name="楕円 417"/>
        <xdr:cNvSpPr/>
      </xdr:nvSpPr>
      <xdr:spPr>
        <a:xfrm>
          <a:off x="2571750" y="1682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127636</xdr:rowOff>
    </xdr:from>
    <xdr:to>
      <xdr:col>19</xdr:col>
      <xdr:colOff>177800</xdr:colOff>
      <xdr:row>102</xdr:row>
      <xdr:rowOff>30480</xdr:rowOff>
    </xdr:to>
    <xdr:cxnSp macro="">
      <xdr:nvCxnSpPr>
        <xdr:cNvPr id="419" name="直線コネクタ 418"/>
        <xdr:cNvCxnSpPr/>
      </xdr:nvCxnSpPr>
      <xdr:spPr>
        <a:xfrm>
          <a:off x="2622550" y="16872586"/>
          <a:ext cx="80645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4445</xdr:rowOff>
    </xdr:from>
    <xdr:to>
      <xdr:col>10</xdr:col>
      <xdr:colOff>165100</xdr:colOff>
      <xdr:row>101</xdr:row>
      <xdr:rowOff>106045</xdr:rowOff>
    </xdr:to>
    <xdr:sp macro="" textlink="">
      <xdr:nvSpPr>
        <xdr:cNvPr id="420" name="楕円 419"/>
        <xdr:cNvSpPr/>
      </xdr:nvSpPr>
      <xdr:spPr>
        <a:xfrm>
          <a:off x="1778000" y="167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55245</xdr:rowOff>
    </xdr:from>
    <xdr:to>
      <xdr:col>15</xdr:col>
      <xdr:colOff>50800</xdr:colOff>
      <xdr:row>101</xdr:row>
      <xdr:rowOff>127636</xdr:rowOff>
    </xdr:to>
    <xdr:cxnSp macro="">
      <xdr:nvCxnSpPr>
        <xdr:cNvPr id="421" name="直線コネクタ 420"/>
        <xdr:cNvCxnSpPr/>
      </xdr:nvCxnSpPr>
      <xdr:spPr>
        <a:xfrm>
          <a:off x="1828800" y="16800195"/>
          <a:ext cx="79375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103505</xdr:rowOff>
    </xdr:from>
    <xdr:to>
      <xdr:col>6</xdr:col>
      <xdr:colOff>38100</xdr:colOff>
      <xdr:row>101</xdr:row>
      <xdr:rowOff>33655</xdr:rowOff>
    </xdr:to>
    <xdr:sp macro="" textlink="">
      <xdr:nvSpPr>
        <xdr:cNvPr id="422" name="楕円 421"/>
        <xdr:cNvSpPr/>
      </xdr:nvSpPr>
      <xdr:spPr>
        <a:xfrm>
          <a:off x="984250" y="166770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154305</xdr:rowOff>
    </xdr:from>
    <xdr:to>
      <xdr:col>10</xdr:col>
      <xdr:colOff>114300</xdr:colOff>
      <xdr:row>101</xdr:row>
      <xdr:rowOff>55245</xdr:rowOff>
    </xdr:to>
    <xdr:cxnSp macro="">
      <xdr:nvCxnSpPr>
        <xdr:cNvPr id="423" name="直線コネクタ 422"/>
        <xdr:cNvCxnSpPr/>
      </xdr:nvCxnSpPr>
      <xdr:spPr>
        <a:xfrm>
          <a:off x="1028700" y="16727805"/>
          <a:ext cx="8001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xdr:cNvSpPr txBox="1"/>
      </xdr:nvSpPr>
      <xdr:spPr>
        <a:xfrm>
          <a:off x="3239144" y="17234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xdr:cNvSpPr txBox="1"/>
      </xdr:nvSpPr>
      <xdr:spPr>
        <a:xfrm>
          <a:off x="2439044" y="1719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xdr:cNvSpPr txBox="1"/>
      </xdr:nvSpPr>
      <xdr:spPr>
        <a:xfrm>
          <a:off x="1645294" y="17207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xdr:cNvSpPr txBox="1"/>
      </xdr:nvSpPr>
      <xdr:spPr>
        <a:xfrm>
          <a:off x="851544" y="1720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97807</xdr:rowOff>
    </xdr:from>
    <xdr:ext cx="405111" cy="259045"/>
    <xdr:sp macro="" textlink="">
      <xdr:nvSpPr>
        <xdr:cNvPr id="428" name="n_1mainValue【市民会館】&#10;有形固定資産減価償却率"/>
        <xdr:cNvSpPr txBox="1"/>
      </xdr:nvSpPr>
      <xdr:spPr>
        <a:xfrm>
          <a:off x="3239144" y="1667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23513</xdr:rowOff>
    </xdr:from>
    <xdr:ext cx="405111" cy="259045"/>
    <xdr:sp macro="" textlink="">
      <xdr:nvSpPr>
        <xdr:cNvPr id="429" name="n_2mainValue【市民会館】&#10;有形固定資産減価償却率"/>
        <xdr:cNvSpPr txBox="1"/>
      </xdr:nvSpPr>
      <xdr:spPr>
        <a:xfrm>
          <a:off x="2439044" y="1659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122572</xdr:rowOff>
    </xdr:from>
    <xdr:ext cx="405111" cy="259045"/>
    <xdr:sp macro="" textlink="">
      <xdr:nvSpPr>
        <xdr:cNvPr id="430" name="n_3mainValue【市民会館】&#10;有形固定資産減価償却率"/>
        <xdr:cNvSpPr txBox="1"/>
      </xdr:nvSpPr>
      <xdr:spPr>
        <a:xfrm>
          <a:off x="1645294" y="1652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50182</xdr:rowOff>
    </xdr:from>
    <xdr:ext cx="405111" cy="259045"/>
    <xdr:sp macro="" textlink="">
      <xdr:nvSpPr>
        <xdr:cNvPr id="431" name="n_4mainValue【市民会館】&#10;有形固定資産減価償却率"/>
        <xdr:cNvSpPr txBox="1"/>
      </xdr:nvSpPr>
      <xdr:spPr>
        <a:xfrm>
          <a:off x="851544" y="1645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xdr:cNvCxnSpPr/>
      </xdr:nvCxnSpPr>
      <xdr:spPr>
        <a:xfrm>
          <a:off x="595630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xdr:cNvSpPr txBox="1"/>
      </xdr:nvSpPr>
      <xdr:spPr>
        <a:xfrm>
          <a:off x="55272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xdr:cNvCxnSpPr/>
      </xdr:nvCxnSpPr>
      <xdr:spPr>
        <a:xfrm>
          <a:off x="5956300" y="1676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xdr:cNvSpPr txBox="1"/>
      </xdr:nvSpPr>
      <xdr:spPr>
        <a:xfrm>
          <a:off x="55272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xdr:cNvCxnSpPr/>
      </xdr:nvCxnSpPr>
      <xdr:spPr>
        <a:xfrm flipV="1">
          <a:off x="9429115" y="166554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xdr:cNvSpPr txBox="1"/>
      </xdr:nvSpPr>
      <xdr:spPr>
        <a:xfrm>
          <a:off x="9467850" y="1788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xdr:cNvCxnSpPr/>
      </xdr:nvCxnSpPr>
      <xdr:spPr>
        <a:xfrm>
          <a:off x="9359900" y="178784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xdr:cNvSpPr txBox="1"/>
      </xdr:nvSpPr>
      <xdr:spPr>
        <a:xfrm>
          <a:off x="9467850" y="1643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xdr:cNvCxnSpPr/>
      </xdr:nvCxnSpPr>
      <xdr:spPr>
        <a:xfrm>
          <a:off x="9359900" y="166554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xdr:cNvSpPr txBox="1"/>
      </xdr:nvSpPr>
      <xdr:spPr>
        <a:xfrm>
          <a:off x="9467850" y="17377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xdr:cNvSpPr/>
      </xdr:nvSpPr>
      <xdr:spPr>
        <a:xfrm>
          <a:off x="9398000" y="17399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xdr:cNvSpPr/>
      </xdr:nvSpPr>
      <xdr:spPr>
        <a:xfrm>
          <a:off x="8636000" y="1740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xdr:cNvSpPr/>
      </xdr:nvSpPr>
      <xdr:spPr>
        <a:xfrm>
          <a:off x="7842250" y="174218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xdr:cNvSpPr/>
      </xdr:nvSpPr>
      <xdr:spPr>
        <a:xfrm>
          <a:off x="7029450" y="1742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xdr:cNvSpPr/>
      </xdr:nvSpPr>
      <xdr:spPr>
        <a:xfrm>
          <a:off x="62357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82550</xdr:rowOff>
    </xdr:from>
    <xdr:to>
      <xdr:col>55</xdr:col>
      <xdr:colOff>50800</xdr:colOff>
      <xdr:row>103</xdr:row>
      <xdr:rowOff>12700</xdr:rowOff>
    </xdr:to>
    <xdr:sp macro="" textlink="">
      <xdr:nvSpPr>
        <xdr:cNvPr id="467" name="楕円 466"/>
        <xdr:cNvSpPr/>
      </xdr:nvSpPr>
      <xdr:spPr>
        <a:xfrm>
          <a:off x="9398000" y="169989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105427</xdr:rowOff>
    </xdr:from>
    <xdr:ext cx="469744" cy="259045"/>
    <xdr:sp macro="" textlink="">
      <xdr:nvSpPr>
        <xdr:cNvPr id="468" name="【市民会館】&#10;一人当たり面積該当値テキスト"/>
        <xdr:cNvSpPr txBox="1"/>
      </xdr:nvSpPr>
      <xdr:spPr>
        <a:xfrm>
          <a:off x="9467850" y="1685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88264</xdr:rowOff>
    </xdr:from>
    <xdr:to>
      <xdr:col>50</xdr:col>
      <xdr:colOff>165100</xdr:colOff>
      <xdr:row>103</xdr:row>
      <xdr:rowOff>18414</xdr:rowOff>
    </xdr:to>
    <xdr:sp macro="" textlink="">
      <xdr:nvSpPr>
        <xdr:cNvPr id="469" name="楕円 468"/>
        <xdr:cNvSpPr/>
      </xdr:nvSpPr>
      <xdr:spPr>
        <a:xfrm>
          <a:off x="8636000" y="1700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133350</xdr:rowOff>
    </xdr:from>
    <xdr:to>
      <xdr:col>55</xdr:col>
      <xdr:colOff>0</xdr:colOff>
      <xdr:row>102</xdr:row>
      <xdr:rowOff>139064</xdr:rowOff>
    </xdr:to>
    <xdr:cxnSp macro="">
      <xdr:nvCxnSpPr>
        <xdr:cNvPr id="470" name="直線コネクタ 469"/>
        <xdr:cNvCxnSpPr/>
      </xdr:nvCxnSpPr>
      <xdr:spPr>
        <a:xfrm flipV="1">
          <a:off x="8686800" y="17049750"/>
          <a:ext cx="7429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93980</xdr:rowOff>
    </xdr:from>
    <xdr:to>
      <xdr:col>46</xdr:col>
      <xdr:colOff>38100</xdr:colOff>
      <xdr:row>103</xdr:row>
      <xdr:rowOff>24130</xdr:rowOff>
    </xdr:to>
    <xdr:sp macro="" textlink="">
      <xdr:nvSpPr>
        <xdr:cNvPr id="471" name="楕円 470"/>
        <xdr:cNvSpPr/>
      </xdr:nvSpPr>
      <xdr:spPr>
        <a:xfrm>
          <a:off x="7842250" y="17010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139064</xdr:rowOff>
    </xdr:from>
    <xdr:to>
      <xdr:col>50</xdr:col>
      <xdr:colOff>114300</xdr:colOff>
      <xdr:row>102</xdr:row>
      <xdr:rowOff>144780</xdr:rowOff>
    </xdr:to>
    <xdr:cxnSp macro="">
      <xdr:nvCxnSpPr>
        <xdr:cNvPr id="472" name="直線コネクタ 471"/>
        <xdr:cNvCxnSpPr/>
      </xdr:nvCxnSpPr>
      <xdr:spPr>
        <a:xfrm flipV="1">
          <a:off x="7886700" y="17055464"/>
          <a:ext cx="8001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93980</xdr:rowOff>
    </xdr:from>
    <xdr:to>
      <xdr:col>41</xdr:col>
      <xdr:colOff>101600</xdr:colOff>
      <xdr:row>103</xdr:row>
      <xdr:rowOff>24130</xdr:rowOff>
    </xdr:to>
    <xdr:sp macro="" textlink="">
      <xdr:nvSpPr>
        <xdr:cNvPr id="473" name="楕円 472"/>
        <xdr:cNvSpPr/>
      </xdr:nvSpPr>
      <xdr:spPr>
        <a:xfrm>
          <a:off x="7029450" y="1701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144780</xdr:rowOff>
    </xdr:from>
    <xdr:to>
      <xdr:col>45</xdr:col>
      <xdr:colOff>177800</xdr:colOff>
      <xdr:row>102</xdr:row>
      <xdr:rowOff>144780</xdr:rowOff>
    </xdr:to>
    <xdr:cxnSp macro="">
      <xdr:nvCxnSpPr>
        <xdr:cNvPr id="474" name="直線コネクタ 473"/>
        <xdr:cNvCxnSpPr/>
      </xdr:nvCxnSpPr>
      <xdr:spPr>
        <a:xfrm>
          <a:off x="7080250" y="1706118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116839</xdr:rowOff>
    </xdr:from>
    <xdr:to>
      <xdr:col>36</xdr:col>
      <xdr:colOff>165100</xdr:colOff>
      <xdr:row>104</xdr:row>
      <xdr:rowOff>46989</xdr:rowOff>
    </xdr:to>
    <xdr:sp macro="" textlink="">
      <xdr:nvSpPr>
        <xdr:cNvPr id="475" name="楕円 474"/>
        <xdr:cNvSpPr/>
      </xdr:nvSpPr>
      <xdr:spPr>
        <a:xfrm>
          <a:off x="6235700" y="1720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144780</xdr:rowOff>
    </xdr:from>
    <xdr:to>
      <xdr:col>41</xdr:col>
      <xdr:colOff>50800</xdr:colOff>
      <xdr:row>103</xdr:row>
      <xdr:rowOff>167639</xdr:rowOff>
    </xdr:to>
    <xdr:cxnSp macro="">
      <xdr:nvCxnSpPr>
        <xdr:cNvPr id="476" name="直線コネクタ 475"/>
        <xdr:cNvCxnSpPr/>
      </xdr:nvCxnSpPr>
      <xdr:spPr>
        <a:xfrm flipV="1">
          <a:off x="6286500" y="17061180"/>
          <a:ext cx="79375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xdr:cNvSpPr txBox="1"/>
      </xdr:nvSpPr>
      <xdr:spPr>
        <a:xfrm>
          <a:off x="8458277" y="1749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xdr:cNvSpPr txBox="1"/>
      </xdr:nvSpPr>
      <xdr:spPr>
        <a:xfrm>
          <a:off x="7677227" y="1751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xdr:cNvSpPr txBox="1"/>
      </xdr:nvSpPr>
      <xdr:spPr>
        <a:xfrm>
          <a:off x="6864427" y="1751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xdr:cNvSpPr txBox="1"/>
      </xdr:nvSpPr>
      <xdr:spPr>
        <a:xfrm>
          <a:off x="6070677" y="1753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34941</xdr:rowOff>
    </xdr:from>
    <xdr:ext cx="469744" cy="259045"/>
    <xdr:sp macro="" textlink="">
      <xdr:nvSpPr>
        <xdr:cNvPr id="481" name="n_1mainValue【市民会館】&#10;一人当たり面積"/>
        <xdr:cNvSpPr txBox="1"/>
      </xdr:nvSpPr>
      <xdr:spPr>
        <a:xfrm>
          <a:off x="8458277" y="1677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40657</xdr:rowOff>
    </xdr:from>
    <xdr:ext cx="469744" cy="259045"/>
    <xdr:sp macro="" textlink="">
      <xdr:nvSpPr>
        <xdr:cNvPr id="482" name="n_2mainValue【市民会館】&#10;一人当たり面積"/>
        <xdr:cNvSpPr txBox="1"/>
      </xdr:nvSpPr>
      <xdr:spPr>
        <a:xfrm>
          <a:off x="7677227" y="1678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40657</xdr:rowOff>
    </xdr:from>
    <xdr:ext cx="469744" cy="259045"/>
    <xdr:sp macro="" textlink="">
      <xdr:nvSpPr>
        <xdr:cNvPr id="483" name="n_3mainValue【市民会館】&#10;一人当たり面積"/>
        <xdr:cNvSpPr txBox="1"/>
      </xdr:nvSpPr>
      <xdr:spPr>
        <a:xfrm>
          <a:off x="6864427" y="1678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63516</xdr:rowOff>
    </xdr:from>
    <xdr:ext cx="469744" cy="259045"/>
    <xdr:sp macro="" textlink="">
      <xdr:nvSpPr>
        <xdr:cNvPr id="484" name="n_4mainValue【市民会館】&#10;一人当たり面積"/>
        <xdr:cNvSpPr txBox="1"/>
      </xdr:nvSpPr>
      <xdr:spPr>
        <a:xfrm>
          <a:off x="6070677" y="1697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xdr:cNvCxnSpPr/>
      </xdr:nvCxnSpPr>
      <xdr:spPr>
        <a:xfrm flipV="1">
          <a:off x="14699614" y="5648597"/>
          <a:ext cx="0" cy="1238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xdr:cNvSpPr txBox="1"/>
      </xdr:nvSpPr>
      <xdr:spPr>
        <a:xfrm>
          <a:off x="14738350" y="6891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xdr:cNvCxnSpPr/>
      </xdr:nvCxnSpPr>
      <xdr:spPr>
        <a:xfrm>
          <a:off x="14611350" y="68875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xdr:cNvSpPr txBox="1"/>
      </xdr:nvSpPr>
      <xdr:spPr>
        <a:xfrm>
          <a:off x="14738350" y="5436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xdr:cNvCxnSpPr/>
      </xdr:nvCxnSpPr>
      <xdr:spPr>
        <a:xfrm>
          <a:off x="14611350" y="56485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xdr:cNvSpPr txBox="1"/>
      </xdr:nvSpPr>
      <xdr:spPr>
        <a:xfrm>
          <a:off x="14738350" y="6228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xdr:cNvSpPr/>
      </xdr:nvSpPr>
      <xdr:spPr>
        <a:xfrm>
          <a:off x="14649450" y="63708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xdr:cNvSpPr/>
      </xdr:nvSpPr>
      <xdr:spPr>
        <a:xfrm>
          <a:off x="138874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xdr:cNvSpPr/>
      </xdr:nvSpPr>
      <xdr:spPr>
        <a:xfrm>
          <a:off x="13093700" y="6356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xdr:cNvSpPr/>
      </xdr:nvSpPr>
      <xdr:spPr>
        <a:xfrm>
          <a:off x="12299950" y="63300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xdr:cNvSpPr/>
      </xdr:nvSpPr>
      <xdr:spPr>
        <a:xfrm>
          <a:off x="11487150" y="632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90715</xdr:rowOff>
    </xdr:from>
    <xdr:to>
      <xdr:col>85</xdr:col>
      <xdr:colOff>177800</xdr:colOff>
      <xdr:row>40</xdr:row>
      <xdr:rowOff>20865</xdr:rowOff>
    </xdr:to>
    <xdr:sp macro="" textlink="">
      <xdr:nvSpPr>
        <xdr:cNvPr id="526" name="楕円 525"/>
        <xdr:cNvSpPr/>
      </xdr:nvSpPr>
      <xdr:spPr>
        <a:xfrm>
          <a:off x="14649450" y="6535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69142</xdr:rowOff>
    </xdr:from>
    <xdr:ext cx="405111" cy="259045"/>
    <xdr:sp macro="" textlink="">
      <xdr:nvSpPr>
        <xdr:cNvPr id="527" name="【一般廃棄物処理施設】&#10;有形固定資産減価償却率該当値テキスト"/>
        <xdr:cNvSpPr txBox="1"/>
      </xdr:nvSpPr>
      <xdr:spPr>
        <a:xfrm>
          <a:off x="14738350" y="651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9072</xdr:rowOff>
    </xdr:from>
    <xdr:to>
      <xdr:col>81</xdr:col>
      <xdr:colOff>101600</xdr:colOff>
      <xdr:row>39</xdr:row>
      <xdr:rowOff>110672</xdr:rowOff>
    </xdr:to>
    <xdr:sp macro="" textlink="">
      <xdr:nvSpPr>
        <xdr:cNvPr id="528" name="楕円 527"/>
        <xdr:cNvSpPr/>
      </xdr:nvSpPr>
      <xdr:spPr>
        <a:xfrm>
          <a:off x="13887450" y="645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59872</xdr:rowOff>
    </xdr:from>
    <xdr:to>
      <xdr:col>85</xdr:col>
      <xdr:colOff>127000</xdr:colOff>
      <xdr:row>39</xdr:row>
      <xdr:rowOff>141515</xdr:rowOff>
    </xdr:to>
    <xdr:cxnSp macro="">
      <xdr:nvCxnSpPr>
        <xdr:cNvPr id="529" name="直線コネクタ 528"/>
        <xdr:cNvCxnSpPr/>
      </xdr:nvCxnSpPr>
      <xdr:spPr>
        <a:xfrm>
          <a:off x="13938250" y="6505122"/>
          <a:ext cx="762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97246</xdr:rowOff>
    </xdr:from>
    <xdr:to>
      <xdr:col>76</xdr:col>
      <xdr:colOff>165100</xdr:colOff>
      <xdr:row>39</xdr:row>
      <xdr:rowOff>27396</xdr:rowOff>
    </xdr:to>
    <xdr:sp macro="" textlink="">
      <xdr:nvSpPr>
        <xdr:cNvPr id="530" name="楕円 529"/>
        <xdr:cNvSpPr/>
      </xdr:nvSpPr>
      <xdr:spPr>
        <a:xfrm>
          <a:off x="13093700" y="63773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148046</xdr:rowOff>
    </xdr:from>
    <xdr:to>
      <xdr:col>81</xdr:col>
      <xdr:colOff>50800</xdr:colOff>
      <xdr:row>39</xdr:row>
      <xdr:rowOff>59872</xdr:rowOff>
    </xdr:to>
    <xdr:cxnSp macro="">
      <xdr:nvCxnSpPr>
        <xdr:cNvPr id="531" name="直線コネクタ 530"/>
        <xdr:cNvCxnSpPr/>
      </xdr:nvCxnSpPr>
      <xdr:spPr>
        <a:xfrm>
          <a:off x="13144500" y="6428196"/>
          <a:ext cx="793750" cy="7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xdr:rowOff>
    </xdr:from>
    <xdr:to>
      <xdr:col>72</xdr:col>
      <xdr:colOff>38100</xdr:colOff>
      <xdr:row>38</xdr:row>
      <xdr:rowOff>115570</xdr:rowOff>
    </xdr:to>
    <xdr:sp macro="" textlink="">
      <xdr:nvSpPr>
        <xdr:cNvPr id="532" name="楕円 531"/>
        <xdr:cNvSpPr/>
      </xdr:nvSpPr>
      <xdr:spPr>
        <a:xfrm>
          <a:off x="12299950" y="6294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64770</xdr:rowOff>
    </xdr:from>
    <xdr:to>
      <xdr:col>76</xdr:col>
      <xdr:colOff>114300</xdr:colOff>
      <xdr:row>38</xdr:row>
      <xdr:rowOff>148046</xdr:rowOff>
    </xdr:to>
    <xdr:cxnSp macro="">
      <xdr:nvCxnSpPr>
        <xdr:cNvPr id="533" name="直線コネクタ 532"/>
        <xdr:cNvCxnSpPr/>
      </xdr:nvCxnSpPr>
      <xdr:spPr>
        <a:xfrm>
          <a:off x="12344400" y="6344920"/>
          <a:ext cx="8001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49893</xdr:rowOff>
    </xdr:from>
    <xdr:to>
      <xdr:col>67</xdr:col>
      <xdr:colOff>101600</xdr:colOff>
      <xdr:row>38</xdr:row>
      <xdr:rowOff>151493</xdr:rowOff>
    </xdr:to>
    <xdr:sp macro="" textlink="">
      <xdr:nvSpPr>
        <xdr:cNvPr id="534" name="楕円 533"/>
        <xdr:cNvSpPr/>
      </xdr:nvSpPr>
      <xdr:spPr>
        <a:xfrm>
          <a:off x="11487150" y="633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64770</xdr:rowOff>
    </xdr:from>
    <xdr:to>
      <xdr:col>71</xdr:col>
      <xdr:colOff>177800</xdr:colOff>
      <xdr:row>38</xdr:row>
      <xdr:rowOff>100693</xdr:rowOff>
    </xdr:to>
    <xdr:cxnSp macro="">
      <xdr:nvCxnSpPr>
        <xdr:cNvPr id="535" name="直線コネクタ 534"/>
        <xdr:cNvCxnSpPr/>
      </xdr:nvCxnSpPr>
      <xdr:spPr>
        <a:xfrm flipV="1">
          <a:off x="11537950" y="6344920"/>
          <a:ext cx="80645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xdr:cNvSpPr txBox="1"/>
      </xdr:nvSpPr>
      <xdr:spPr>
        <a:xfrm>
          <a:off x="137420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xdr:cNvSpPr txBox="1"/>
      </xdr:nvSpPr>
      <xdr:spPr>
        <a:xfrm>
          <a:off x="1296099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xdr:cNvSpPr txBox="1"/>
      </xdr:nvSpPr>
      <xdr:spPr>
        <a:xfrm>
          <a:off x="12167244" y="6422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xdr:cNvSpPr txBox="1"/>
      </xdr:nvSpPr>
      <xdr:spPr>
        <a:xfrm>
          <a:off x="11354444" y="61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101799</xdr:rowOff>
    </xdr:from>
    <xdr:ext cx="405111" cy="259045"/>
    <xdr:sp macro="" textlink="">
      <xdr:nvSpPr>
        <xdr:cNvPr id="540" name="n_1mainValue【一般廃棄物処理施設】&#10;有形固定資産減価償却率"/>
        <xdr:cNvSpPr txBox="1"/>
      </xdr:nvSpPr>
      <xdr:spPr>
        <a:xfrm>
          <a:off x="13742044" y="6547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18523</xdr:rowOff>
    </xdr:from>
    <xdr:ext cx="405111" cy="259045"/>
    <xdr:sp macro="" textlink="">
      <xdr:nvSpPr>
        <xdr:cNvPr id="541" name="n_2mainValue【一般廃棄物処理施設】&#10;有形固定資産減価償却率"/>
        <xdr:cNvSpPr txBox="1"/>
      </xdr:nvSpPr>
      <xdr:spPr>
        <a:xfrm>
          <a:off x="12960994" y="6463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132097</xdr:rowOff>
    </xdr:from>
    <xdr:ext cx="405111" cy="259045"/>
    <xdr:sp macro="" textlink="">
      <xdr:nvSpPr>
        <xdr:cNvPr id="542" name="n_3mainValue【一般廃棄物処理施設】&#10;有形固定資産減価償却率"/>
        <xdr:cNvSpPr txBox="1"/>
      </xdr:nvSpPr>
      <xdr:spPr>
        <a:xfrm>
          <a:off x="12167244" y="608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3" name="n_4mainValue【一般廃棄物処理施設】&#10;有形固定資産減価償却率"/>
        <xdr:cNvSpPr txBox="1"/>
      </xdr:nvSpPr>
      <xdr:spPr>
        <a:xfrm>
          <a:off x="11354444" y="6422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xdr:cNvSpPr txBox="1"/>
      </xdr:nvSpPr>
      <xdr:spPr>
        <a:xfrm>
          <a:off x="16248514" y="6658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xdr:cNvSpPr txBox="1"/>
      </xdr:nvSpPr>
      <xdr:spPr>
        <a:xfrm>
          <a:off x="15939981" y="5560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xdr:cNvCxnSpPr/>
      </xdr:nvCxnSpPr>
      <xdr:spPr>
        <a:xfrm flipV="1">
          <a:off x="19951064" y="5665981"/>
          <a:ext cx="0" cy="1112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xdr:cNvSpPr txBox="1"/>
      </xdr:nvSpPr>
      <xdr:spPr>
        <a:xfrm>
          <a:off x="19989800" y="678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xdr:cNvCxnSpPr/>
      </xdr:nvCxnSpPr>
      <xdr:spPr>
        <a:xfrm>
          <a:off x="19881850" y="67788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xdr:cNvSpPr txBox="1"/>
      </xdr:nvSpPr>
      <xdr:spPr>
        <a:xfrm>
          <a:off x="19989800" y="5453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xdr:cNvCxnSpPr/>
      </xdr:nvCxnSpPr>
      <xdr:spPr>
        <a:xfrm>
          <a:off x="19881850" y="56659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xdr:cNvSpPr txBox="1"/>
      </xdr:nvSpPr>
      <xdr:spPr>
        <a:xfrm>
          <a:off x="19989800" y="6269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xdr:cNvSpPr/>
      </xdr:nvSpPr>
      <xdr:spPr>
        <a:xfrm>
          <a:off x="19900900" y="6284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xdr:cNvSpPr/>
      </xdr:nvSpPr>
      <xdr:spPr>
        <a:xfrm>
          <a:off x="19157950" y="63224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xdr:cNvSpPr/>
      </xdr:nvSpPr>
      <xdr:spPr>
        <a:xfrm>
          <a:off x="18345150" y="633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xdr:cNvSpPr/>
      </xdr:nvSpPr>
      <xdr:spPr>
        <a:xfrm>
          <a:off x="17551400" y="633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xdr:cNvSpPr/>
      </xdr:nvSpPr>
      <xdr:spPr>
        <a:xfrm>
          <a:off x="16757650" y="63556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1220</xdr:rowOff>
    </xdr:from>
    <xdr:to>
      <xdr:col>116</xdr:col>
      <xdr:colOff>114300</xdr:colOff>
      <xdr:row>38</xdr:row>
      <xdr:rowOff>102820</xdr:rowOff>
    </xdr:to>
    <xdr:sp macro="" textlink="">
      <xdr:nvSpPr>
        <xdr:cNvPr id="579" name="楕円 578"/>
        <xdr:cNvSpPr/>
      </xdr:nvSpPr>
      <xdr:spPr>
        <a:xfrm>
          <a:off x="19900900" y="62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24097</xdr:rowOff>
    </xdr:from>
    <xdr:ext cx="534377" cy="259045"/>
    <xdr:sp macro="" textlink="">
      <xdr:nvSpPr>
        <xdr:cNvPr id="580" name="【一般廃棄物処理施設】&#10;一人当たり有形固定資産（償却資産）額該当値テキスト"/>
        <xdr:cNvSpPr txBox="1"/>
      </xdr:nvSpPr>
      <xdr:spPr>
        <a:xfrm>
          <a:off x="19989800" y="6139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3186</xdr:rowOff>
    </xdr:from>
    <xdr:to>
      <xdr:col>112</xdr:col>
      <xdr:colOff>38100</xdr:colOff>
      <xdr:row>38</xdr:row>
      <xdr:rowOff>104786</xdr:rowOff>
    </xdr:to>
    <xdr:sp macro="" textlink="">
      <xdr:nvSpPr>
        <xdr:cNvPr id="581" name="楕円 580"/>
        <xdr:cNvSpPr/>
      </xdr:nvSpPr>
      <xdr:spPr>
        <a:xfrm>
          <a:off x="19157950" y="62833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52020</xdr:rowOff>
    </xdr:from>
    <xdr:to>
      <xdr:col>116</xdr:col>
      <xdr:colOff>63500</xdr:colOff>
      <xdr:row>38</xdr:row>
      <xdr:rowOff>53986</xdr:rowOff>
    </xdr:to>
    <xdr:cxnSp macro="">
      <xdr:nvCxnSpPr>
        <xdr:cNvPr id="582" name="直線コネクタ 581"/>
        <xdr:cNvCxnSpPr/>
      </xdr:nvCxnSpPr>
      <xdr:spPr>
        <a:xfrm flipV="1">
          <a:off x="19202400" y="6332170"/>
          <a:ext cx="7493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5523</xdr:rowOff>
    </xdr:from>
    <xdr:to>
      <xdr:col>107</xdr:col>
      <xdr:colOff>101600</xdr:colOff>
      <xdr:row>38</xdr:row>
      <xdr:rowOff>107123</xdr:rowOff>
    </xdr:to>
    <xdr:sp macro="" textlink="">
      <xdr:nvSpPr>
        <xdr:cNvPr id="583" name="楕円 582"/>
        <xdr:cNvSpPr/>
      </xdr:nvSpPr>
      <xdr:spPr>
        <a:xfrm>
          <a:off x="18345150" y="628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53986</xdr:rowOff>
    </xdr:from>
    <xdr:to>
      <xdr:col>111</xdr:col>
      <xdr:colOff>177800</xdr:colOff>
      <xdr:row>38</xdr:row>
      <xdr:rowOff>56323</xdr:rowOff>
    </xdr:to>
    <xdr:cxnSp macro="">
      <xdr:nvCxnSpPr>
        <xdr:cNvPr id="584" name="直線コネクタ 583"/>
        <xdr:cNvCxnSpPr/>
      </xdr:nvCxnSpPr>
      <xdr:spPr>
        <a:xfrm flipV="1">
          <a:off x="18395950" y="6334136"/>
          <a:ext cx="80645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7695</xdr:rowOff>
    </xdr:from>
    <xdr:to>
      <xdr:col>102</xdr:col>
      <xdr:colOff>165100</xdr:colOff>
      <xdr:row>38</xdr:row>
      <xdr:rowOff>109295</xdr:rowOff>
    </xdr:to>
    <xdr:sp macro="" textlink="">
      <xdr:nvSpPr>
        <xdr:cNvPr id="585" name="楕円 584"/>
        <xdr:cNvSpPr/>
      </xdr:nvSpPr>
      <xdr:spPr>
        <a:xfrm>
          <a:off x="17551400" y="628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56323</xdr:rowOff>
    </xdr:from>
    <xdr:to>
      <xdr:col>107</xdr:col>
      <xdr:colOff>50800</xdr:colOff>
      <xdr:row>38</xdr:row>
      <xdr:rowOff>58495</xdr:rowOff>
    </xdr:to>
    <xdr:cxnSp macro="">
      <xdr:nvCxnSpPr>
        <xdr:cNvPr id="586" name="直線コネクタ 585"/>
        <xdr:cNvCxnSpPr/>
      </xdr:nvCxnSpPr>
      <xdr:spPr>
        <a:xfrm flipV="1">
          <a:off x="17602200" y="6336473"/>
          <a:ext cx="79375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61668</xdr:rowOff>
    </xdr:from>
    <xdr:to>
      <xdr:col>98</xdr:col>
      <xdr:colOff>38100</xdr:colOff>
      <xdr:row>38</xdr:row>
      <xdr:rowOff>163268</xdr:rowOff>
    </xdr:to>
    <xdr:sp macro="" textlink="">
      <xdr:nvSpPr>
        <xdr:cNvPr id="587" name="楕円 586"/>
        <xdr:cNvSpPr/>
      </xdr:nvSpPr>
      <xdr:spPr>
        <a:xfrm>
          <a:off x="16757650" y="63418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58495</xdr:rowOff>
    </xdr:from>
    <xdr:to>
      <xdr:col>102</xdr:col>
      <xdr:colOff>114300</xdr:colOff>
      <xdr:row>38</xdr:row>
      <xdr:rowOff>112468</xdr:rowOff>
    </xdr:to>
    <xdr:cxnSp macro="">
      <xdr:nvCxnSpPr>
        <xdr:cNvPr id="588" name="直線コネクタ 587"/>
        <xdr:cNvCxnSpPr/>
      </xdr:nvCxnSpPr>
      <xdr:spPr>
        <a:xfrm flipV="1">
          <a:off x="16802100" y="6338645"/>
          <a:ext cx="800100" cy="5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xdr:cNvSpPr txBox="1"/>
      </xdr:nvSpPr>
      <xdr:spPr>
        <a:xfrm>
          <a:off x="18947911" y="641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xdr:cNvSpPr txBox="1"/>
      </xdr:nvSpPr>
      <xdr:spPr>
        <a:xfrm>
          <a:off x="18166861" y="642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xdr:cNvSpPr txBox="1"/>
      </xdr:nvSpPr>
      <xdr:spPr>
        <a:xfrm>
          <a:off x="17354061" y="643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xdr:cNvSpPr txBox="1"/>
      </xdr:nvSpPr>
      <xdr:spPr>
        <a:xfrm>
          <a:off x="16560311" y="644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121313</xdr:rowOff>
    </xdr:from>
    <xdr:ext cx="534377" cy="259045"/>
    <xdr:sp macro="" textlink="">
      <xdr:nvSpPr>
        <xdr:cNvPr id="593" name="n_1mainValue【一般廃棄物処理施設】&#10;一人当たり有形固定資産（償却資産）額"/>
        <xdr:cNvSpPr txBox="1"/>
      </xdr:nvSpPr>
      <xdr:spPr>
        <a:xfrm>
          <a:off x="18947911" y="6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123650</xdr:rowOff>
    </xdr:from>
    <xdr:ext cx="534377" cy="259045"/>
    <xdr:sp macro="" textlink="">
      <xdr:nvSpPr>
        <xdr:cNvPr id="594" name="n_2mainValue【一般廃棄物処理施設】&#10;一人当たり有形固定資産（償却資産）額"/>
        <xdr:cNvSpPr txBox="1"/>
      </xdr:nvSpPr>
      <xdr:spPr>
        <a:xfrm>
          <a:off x="18166861" y="607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125822</xdr:rowOff>
    </xdr:from>
    <xdr:ext cx="534377" cy="259045"/>
    <xdr:sp macro="" textlink="">
      <xdr:nvSpPr>
        <xdr:cNvPr id="595" name="n_3mainValue【一般廃棄物処理施設】&#10;一人当たり有形固定資産（償却資産）額"/>
        <xdr:cNvSpPr txBox="1"/>
      </xdr:nvSpPr>
      <xdr:spPr>
        <a:xfrm>
          <a:off x="17354061" y="60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8345</xdr:rowOff>
    </xdr:from>
    <xdr:ext cx="534377" cy="259045"/>
    <xdr:sp macro="" textlink="">
      <xdr:nvSpPr>
        <xdr:cNvPr id="596" name="n_4mainValue【一般廃棄物処理施設】&#10;一人当たり有形固定資産（償却資産）額"/>
        <xdr:cNvSpPr txBox="1"/>
      </xdr:nvSpPr>
      <xdr:spPr>
        <a:xfrm>
          <a:off x="16560311" y="612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xdr:cNvSpPr txBox="1"/>
      </xdr:nvSpPr>
      <xdr:spPr>
        <a:xfrm>
          <a:off x="10842791" y="10436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xdr:cNvCxnSpPr/>
      </xdr:nvCxnSpPr>
      <xdr:spPr>
        <a:xfrm flipV="1">
          <a:off x="14699614" y="9228582"/>
          <a:ext cx="0" cy="1190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xdr:cNvSpPr txBox="1"/>
      </xdr:nvSpPr>
      <xdr:spPr>
        <a:xfrm>
          <a:off x="14738350" y="10422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xdr:cNvCxnSpPr/>
      </xdr:nvCxnSpPr>
      <xdr:spPr>
        <a:xfrm>
          <a:off x="14611350" y="10419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xdr:cNvSpPr txBox="1"/>
      </xdr:nvSpPr>
      <xdr:spPr>
        <a:xfrm>
          <a:off x="14738350" y="901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xdr:cNvCxnSpPr/>
      </xdr:nvCxnSpPr>
      <xdr:spPr>
        <a:xfrm>
          <a:off x="14611350" y="922858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xdr:cNvSpPr txBox="1"/>
      </xdr:nvSpPr>
      <xdr:spPr>
        <a:xfrm>
          <a:off x="14738350" y="96822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xdr:cNvSpPr/>
      </xdr:nvSpPr>
      <xdr:spPr>
        <a:xfrm>
          <a:off x="14649450" y="98244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xdr:cNvSpPr/>
      </xdr:nvSpPr>
      <xdr:spPr>
        <a:xfrm>
          <a:off x="13887450" y="9783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xdr:cNvSpPr/>
      </xdr:nvSpPr>
      <xdr:spPr>
        <a:xfrm>
          <a:off x="13093700" y="97439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xdr:cNvSpPr/>
      </xdr:nvSpPr>
      <xdr:spPr>
        <a:xfrm>
          <a:off x="12299950" y="973937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xdr:cNvSpPr/>
      </xdr:nvSpPr>
      <xdr:spPr>
        <a:xfrm>
          <a:off x="11487150" y="96662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楕円 634"/>
        <xdr:cNvSpPr/>
      </xdr:nvSpPr>
      <xdr:spPr>
        <a:xfrm>
          <a:off x="14649450" y="99758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41927</xdr:rowOff>
    </xdr:from>
    <xdr:ext cx="405111" cy="259045"/>
    <xdr:sp macro="" textlink="">
      <xdr:nvSpPr>
        <xdr:cNvPr id="636" name="【保健センター・保健所】&#10;有形固定資産減価償却率該当値テキスト"/>
        <xdr:cNvSpPr txBox="1"/>
      </xdr:nvSpPr>
      <xdr:spPr>
        <a:xfrm>
          <a:off x="14738350"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36068</xdr:rowOff>
    </xdr:from>
    <xdr:to>
      <xdr:col>81</xdr:col>
      <xdr:colOff>101600</xdr:colOff>
      <xdr:row>60</xdr:row>
      <xdr:rowOff>137668</xdr:rowOff>
    </xdr:to>
    <xdr:sp macro="" textlink="">
      <xdr:nvSpPr>
        <xdr:cNvPr id="637" name="楕円 636"/>
        <xdr:cNvSpPr/>
      </xdr:nvSpPr>
      <xdr:spPr>
        <a:xfrm>
          <a:off x="13887450" y="99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86868</xdr:rowOff>
    </xdr:from>
    <xdr:to>
      <xdr:col>85</xdr:col>
      <xdr:colOff>127000</xdr:colOff>
      <xdr:row>60</xdr:row>
      <xdr:rowOff>114300</xdr:rowOff>
    </xdr:to>
    <xdr:cxnSp macro="">
      <xdr:nvCxnSpPr>
        <xdr:cNvPr id="638" name="直線コネクタ 637"/>
        <xdr:cNvCxnSpPr/>
      </xdr:nvCxnSpPr>
      <xdr:spPr>
        <a:xfrm>
          <a:off x="13938250" y="9999218"/>
          <a:ext cx="762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159512</xdr:rowOff>
    </xdr:from>
    <xdr:to>
      <xdr:col>76</xdr:col>
      <xdr:colOff>165100</xdr:colOff>
      <xdr:row>60</xdr:row>
      <xdr:rowOff>89662</xdr:rowOff>
    </xdr:to>
    <xdr:sp macro="" textlink="">
      <xdr:nvSpPr>
        <xdr:cNvPr id="639" name="楕円 638"/>
        <xdr:cNvSpPr/>
      </xdr:nvSpPr>
      <xdr:spPr>
        <a:xfrm>
          <a:off x="13093700" y="99067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38862</xdr:rowOff>
    </xdr:from>
    <xdr:to>
      <xdr:col>81</xdr:col>
      <xdr:colOff>50800</xdr:colOff>
      <xdr:row>60</xdr:row>
      <xdr:rowOff>86868</xdr:rowOff>
    </xdr:to>
    <xdr:cxnSp macro="">
      <xdr:nvCxnSpPr>
        <xdr:cNvPr id="640" name="直線コネクタ 639"/>
        <xdr:cNvCxnSpPr/>
      </xdr:nvCxnSpPr>
      <xdr:spPr>
        <a:xfrm>
          <a:off x="13144500" y="9951212"/>
          <a:ext cx="79375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20066</xdr:rowOff>
    </xdr:from>
    <xdr:to>
      <xdr:col>72</xdr:col>
      <xdr:colOff>38100</xdr:colOff>
      <xdr:row>60</xdr:row>
      <xdr:rowOff>121666</xdr:rowOff>
    </xdr:to>
    <xdr:sp macro="" textlink="">
      <xdr:nvSpPr>
        <xdr:cNvPr id="641" name="楕円 640"/>
        <xdr:cNvSpPr/>
      </xdr:nvSpPr>
      <xdr:spPr>
        <a:xfrm>
          <a:off x="12299950" y="993241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38862</xdr:rowOff>
    </xdr:from>
    <xdr:to>
      <xdr:col>76</xdr:col>
      <xdr:colOff>114300</xdr:colOff>
      <xdr:row>60</xdr:row>
      <xdr:rowOff>70866</xdr:rowOff>
    </xdr:to>
    <xdr:cxnSp macro="">
      <xdr:nvCxnSpPr>
        <xdr:cNvPr id="642" name="直線コネクタ 641"/>
        <xdr:cNvCxnSpPr/>
      </xdr:nvCxnSpPr>
      <xdr:spPr>
        <a:xfrm flipV="1">
          <a:off x="12344400" y="9951212"/>
          <a:ext cx="8001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150368</xdr:rowOff>
    </xdr:from>
    <xdr:to>
      <xdr:col>67</xdr:col>
      <xdr:colOff>101600</xdr:colOff>
      <xdr:row>60</xdr:row>
      <xdr:rowOff>80518</xdr:rowOff>
    </xdr:to>
    <xdr:sp macro="" textlink="">
      <xdr:nvSpPr>
        <xdr:cNvPr id="643" name="楕円 642"/>
        <xdr:cNvSpPr/>
      </xdr:nvSpPr>
      <xdr:spPr>
        <a:xfrm>
          <a:off x="11487150" y="98976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29718</xdr:rowOff>
    </xdr:from>
    <xdr:to>
      <xdr:col>71</xdr:col>
      <xdr:colOff>177800</xdr:colOff>
      <xdr:row>60</xdr:row>
      <xdr:rowOff>70866</xdr:rowOff>
    </xdr:to>
    <xdr:cxnSp macro="">
      <xdr:nvCxnSpPr>
        <xdr:cNvPr id="644" name="直線コネクタ 643"/>
        <xdr:cNvCxnSpPr/>
      </xdr:nvCxnSpPr>
      <xdr:spPr>
        <a:xfrm>
          <a:off x="11537950" y="9942068"/>
          <a:ext cx="8064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xdr:cNvSpPr txBox="1"/>
      </xdr:nvSpPr>
      <xdr:spPr>
        <a:xfrm>
          <a:off x="13742044" y="957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xdr:cNvSpPr txBox="1"/>
      </xdr:nvSpPr>
      <xdr:spPr>
        <a:xfrm>
          <a:off x="12960994" y="952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xdr:cNvSpPr txBox="1"/>
      </xdr:nvSpPr>
      <xdr:spPr>
        <a:xfrm>
          <a:off x="12167244" y="9520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xdr:cNvSpPr txBox="1"/>
      </xdr:nvSpPr>
      <xdr:spPr>
        <a:xfrm>
          <a:off x="11354444" y="9447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128795</xdr:rowOff>
    </xdr:from>
    <xdr:ext cx="405111" cy="259045"/>
    <xdr:sp macro="" textlink="">
      <xdr:nvSpPr>
        <xdr:cNvPr id="649" name="n_1mainValue【保健センター・保健所】&#10;有形固定資産減価償却率"/>
        <xdr:cNvSpPr txBox="1"/>
      </xdr:nvSpPr>
      <xdr:spPr>
        <a:xfrm>
          <a:off x="13742044" y="1004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80789</xdr:rowOff>
    </xdr:from>
    <xdr:ext cx="405111" cy="259045"/>
    <xdr:sp macro="" textlink="">
      <xdr:nvSpPr>
        <xdr:cNvPr id="650" name="n_2mainValue【保健センター・保健所】&#10;有形固定資産減価償却率"/>
        <xdr:cNvSpPr txBox="1"/>
      </xdr:nvSpPr>
      <xdr:spPr>
        <a:xfrm>
          <a:off x="12960994" y="999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112793</xdr:rowOff>
    </xdr:from>
    <xdr:ext cx="405111" cy="259045"/>
    <xdr:sp macro="" textlink="">
      <xdr:nvSpPr>
        <xdr:cNvPr id="651" name="n_3mainValue【保健センター・保健所】&#10;有形固定資産減価償却率"/>
        <xdr:cNvSpPr txBox="1"/>
      </xdr:nvSpPr>
      <xdr:spPr>
        <a:xfrm>
          <a:off x="12167244" y="10025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71645</xdr:rowOff>
    </xdr:from>
    <xdr:ext cx="405111" cy="259045"/>
    <xdr:sp macro="" textlink="">
      <xdr:nvSpPr>
        <xdr:cNvPr id="652" name="n_4mainValue【保健センター・保健所】&#10;有形固定資産減価償却率"/>
        <xdr:cNvSpPr txBox="1"/>
      </xdr:nvSpPr>
      <xdr:spPr>
        <a:xfrm>
          <a:off x="11354444" y="998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xdr:cNvCxnSpPr/>
      </xdr:nvCxnSpPr>
      <xdr:spPr>
        <a:xfrm flipV="1">
          <a:off x="19951064" y="9185148"/>
          <a:ext cx="0" cy="1384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xdr:cNvSpPr txBox="1"/>
      </xdr:nvSpPr>
      <xdr:spPr>
        <a:xfrm>
          <a:off x="19989800"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xdr:cNvCxnSpPr/>
      </xdr:nvCxnSpPr>
      <xdr:spPr>
        <a:xfrm>
          <a:off x="19881850" y="105699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xdr:cNvSpPr txBox="1"/>
      </xdr:nvSpPr>
      <xdr:spPr>
        <a:xfrm>
          <a:off x="19989800" y="896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xdr:cNvCxnSpPr/>
      </xdr:nvCxnSpPr>
      <xdr:spPr>
        <a:xfrm>
          <a:off x="19881850" y="91851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xdr:cNvSpPr txBox="1"/>
      </xdr:nvSpPr>
      <xdr:spPr>
        <a:xfrm>
          <a:off x="19989800" y="103850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xdr:cNvSpPr/>
      </xdr:nvSpPr>
      <xdr:spPr>
        <a:xfrm>
          <a:off x="19900900" y="1040663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xdr:cNvSpPr/>
      </xdr:nvSpPr>
      <xdr:spPr>
        <a:xfrm>
          <a:off x="19157950" y="104048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xdr:cNvSpPr/>
      </xdr:nvSpPr>
      <xdr:spPr>
        <a:xfrm>
          <a:off x="18345150" y="1040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xdr:cNvSpPr/>
      </xdr:nvSpPr>
      <xdr:spPr>
        <a:xfrm>
          <a:off x="17551400" y="104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xdr:cNvSpPr/>
      </xdr:nvSpPr>
      <xdr:spPr>
        <a:xfrm>
          <a:off x="16757650" y="104094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104648</xdr:rowOff>
    </xdr:from>
    <xdr:to>
      <xdr:col>116</xdr:col>
      <xdr:colOff>114300</xdr:colOff>
      <xdr:row>63</xdr:row>
      <xdr:rowOff>34798</xdr:rowOff>
    </xdr:to>
    <xdr:sp macro="" textlink="">
      <xdr:nvSpPr>
        <xdr:cNvPr id="690" name="楕円 689"/>
        <xdr:cNvSpPr/>
      </xdr:nvSpPr>
      <xdr:spPr>
        <a:xfrm>
          <a:off x="19900900" y="103471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127525</xdr:rowOff>
    </xdr:from>
    <xdr:ext cx="469744" cy="259045"/>
    <xdr:sp macro="" textlink="">
      <xdr:nvSpPr>
        <xdr:cNvPr id="691" name="【保健センター・保健所】&#10;一人当たり面積該当値テキスト"/>
        <xdr:cNvSpPr txBox="1"/>
      </xdr:nvSpPr>
      <xdr:spPr>
        <a:xfrm>
          <a:off x="19989800" y="1020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104648</xdr:rowOff>
    </xdr:from>
    <xdr:to>
      <xdr:col>112</xdr:col>
      <xdr:colOff>38100</xdr:colOff>
      <xdr:row>63</xdr:row>
      <xdr:rowOff>34798</xdr:rowOff>
    </xdr:to>
    <xdr:sp macro="" textlink="">
      <xdr:nvSpPr>
        <xdr:cNvPr id="692" name="楕円 691"/>
        <xdr:cNvSpPr/>
      </xdr:nvSpPr>
      <xdr:spPr>
        <a:xfrm>
          <a:off x="19157950" y="103471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155448</xdr:rowOff>
    </xdr:from>
    <xdr:to>
      <xdr:col>116</xdr:col>
      <xdr:colOff>63500</xdr:colOff>
      <xdr:row>62</xdr:row>
      <xdr:rowOff>155448</xdr:rowOff>
    </xdr:to>
    <xdr:cxnSp macro="">
      <xdr:nvCxnSpPr>
        <xdr:cNvPr id="693" name="直線コネクタ 692"/>
        <xdr:cNvCxnSpPr/>
      </xdr:nvCxnSpPr>
      <xdr:spPr>
        <a:xfrm>
          <a:off x="19202400" y="1039799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104648</xdr:rowOff>
    </xdr:from>
    <xdr:to>
      <xdr:col>107</xdr:col>
      <xdr:colOff>101600</xdr:colOff>
      <xdr:row>63</xdr:row>
      <xdr:rowOff>34798</xdr:rowOff>
    </xdr:to>
    <xdr:sp macro="" textlink="">
      <xdr:nvSpPr>
        <xdr:cNvPr id="694" name="楕円 693"/>
        <xdr:cNvSpPr/>
      </xdr:nvSpPr>
      <xdr:spPr>
        <a:xfrm>
          <a:off x="18345150" y="103471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155448</xdr:rowOff>
    </xdr:from>
    <xdr:to>
      <xdr:col>111</xdr:col>
      <xdr:colOff>177800</xdr:colOff>
      <xdr:row>62</xdr:row>
      <xdr:rowOff>155448</xdr:rowOff>
    </xdr:to>
    <xdr:cxnSp macro="">
      <xdr:nvCxnSpPr>
        <xdr:cNvPr id="695" name="直線コネクタ 694"/>
        <xdr:cNvCxnSpPr/>
      </xdr:nvCxnSpPr>
      <xdr:spPr>
        <a:xfrm>
          <a:off x="18395950" y="1039799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118364</xdr:rowOff>
    </xdr:from>
    <xdr:to>
      <xdr:col>102</xdr:col>
      <xdr:colOff>165100</xdr:colOff>
      <xdr:row>63</xdr:row>
      <xdr:rowOff>48514</xdr:rowOff>
    </xdr:to>
    <xdr:sp macro="" textlink="">
      <xdr:nvSpPr>
        <xdr:cNvPr id="696" name="楕円 695"/>
        <xdr:cNvSpPr/>
      </xdr:nvSpPr>
      <xdr:spPr>
        <a:xfrm>
          <a:off x="17551400" y="103609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155448</xdr:rowOff>
    </xdr:from>
    <xdr:to>
      <xdr:col>107</xdr:col>
      <xdr:colOff>50800</xdr:colOff>
      <xdr:row>62</xdr:row>
      <xdr:rowOff>169164</xdr:rowOff>
    </xdr:to>
    <xdr:cxnSp macro="">
      <xdr:nvCxnSpPr>
        <xdr:cNvPr id="697" name="直線コネクタ 696"/>
        <xdr:cNvCxnSpPr/>
      </xdr:nvCxnSpPr>
      <xdr:spPr>
        <a:xfrm flipV="1">
          <a:off x="17602200" y="10397998"/>
          <a:ext cx="79375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122936</xdr:rowOff>
    </xdr:from>
    <xdr:to>
      <xdr:col>98</xdr:col>
      <xdr:colOff>38100</xdr:colOff>
      <xdr:row>63</xdr:row>
      <xdr:rowOff>53086</xdr:rowOff>
    </xdr:to>
    <xdr:sp macro="" textlink="">
      <xdr:nvSpPr>
        <xdr:cNvPr id="698" name="楕円 697"/>
        <xdr:cNvSpPr/>
      </xdr:nvSpPr>
      <xdr:spPr>
        <a:xfrm>
          <a:off x="16757650" y="103654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169164</xdr:rowOff>
    </xdr:from>
    <xdr:to>
      <xdr:col>102</xdr:col>
      <xdr:colOff>114300</xdr:colOff>
      <xdr:row>63</xdr:row>
      <xdr:rowOff>2286</xdr:rowOff>
    </xdr:to>
    <xdr:cxnSp macro="">
      <xdr:nvCxnSpPr>
        <xdr:cNvPr id="699" name="直線コネクタ 698"/>
        <xdr:cNvCxnSpPr/>
      </xdr:nvCxnSpPr>
      <xdr:spPr>
        <a:xfrm flipV="1">
          <a:off x="16802100" y="10405364"/>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xdr:cNvSpPr txBox="1"/>
      </xdr:nvSpPr>
      <xdr:spPr>
        <a:xfrm>
          <a:off x="18980227" y="1049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xdr:cNvSpPr txBox="1"/>
      </xdr:nvSpPr>
      <xdr:spPr>
        <a:xfrm>
          <a:off x="18180127" y="1049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xdr:cNvSpPr txBox="1"/>
      </xdr:nvSpPr>
      <xdr:spPr>
        <a:xfrm>
          <a:off x="17386377" y="1050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xdr:cNvSpPr txBox="1"/>
      </xdr:nvSpPr>
      <xdr:spPr>
        <a:xfrm>
          <a:off x="16592627" y="1050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51325</xdr:rowOff>
    </xdr:from>
    <xdr:ext cx="469744" cy="259045"/>
    <xdr:sp macro="" textlink="">
      <xdr:nvSpPr>
        <xdr:cNvPr id="704" name="n_1mainValue【保健センター・保健所】&#10;一人当たり面積"/>
        <xdr:cNvSpPr txBox="1"/>
      </xdr:nvSpPr>
      <xdr:spPr>
        <a:xfrm>
          <a:off x="18980227" y="1012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51325</xdr:rowOff>
    </xdr:from>
    <xdr:ext cx="469744" cy="259045"/>
    <xdr:sp macro="" textlink="">
      <xdr:nvSpPr>
        <xdr:cNvPr id="705" name="n_2mainValue【保健センター・保健所】&#10;一人当たり面積"/>
        <xdr:cNvSpPr txBox="1"/>
      </xdr:nvSpPr>
      <xdr:spPr>
        <a:xfrm>
          <a:off x="18180127" y="1012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65041</xdr:rowOff>
    </xdr:from>
    <xdr:ext cx="469744" cy="259045"/>
    <xdr:sp macro="" textlink="">
      <xdr:nvSpPr>
        <xdr:cNvPr id="706" name="n_3mainValue【保健センター・保健所】&#10;一人当たり面積"/>
        <xdr:cNvSpPr txBox="1"/>
      </xdr:nvSpPr>
      <xdr:spPr>
        <a:xfrm>
          <a:off x="17386377" y="1014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69613</xdr:rowOff>
    </xdr:from>
    <xdr:ext cx="469744" cy="259045"/>
    <xdr:sp macro="" textlink="">
      <xdr:nvSpPr>
        <xdr:cNvPr id="707" name="n_4mainValue【保健センター・保健所】&#10;一人当たり面積"/>
        <xdr:cNvSpPr txBox="1"/>
      </xdr:nvSpPr>
      <xdr:spPr>
        <a:xfrm>
          <a:off x="16592627" y="1014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xdr:cNvCxnSpPr/>
      </xdr:nvCxnSpPr>
      <xdr:spPr>
        <a:xfrm flipV="1">
          <a:off x="14699614" y="13027025"/>
          <a:ext cx="0" cy="1033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xdr:cNvSpPr txBox="1"/>
      </xdr:nvSpPr>
      <xdr:spPr>
        <a:xfrm>
          <a:off x="14738350" y="1406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xdr:cNvCxnSpPr/>
      </xdr:nvCxnSpPr>
      <xdr:spPr>
        <a:xfrm>
          <a:off x="14611350" y="140608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xdr:cNvSpPr txBox="1"/>
      </xdr:nvSpPr>
      <xdr:spPr>
        <a:xfrm>
          <a:off x="14738350" y="1280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xdr:cNvCxnSpPr/>
      </xdr:nvCxnSpPr>
      <xdr:spPr>
        <a:xfrm>
          <a:off x="14611350" y="130270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xdr:cNvSpPr txBox="1"/>
      </xdr:nvSpPr>
      <xdr:spPr>
        <a:xfrm>
          <a:off x="14738350" y="13501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xdr:cNvSpPr/>
      </xdr:nvSpPr>
      <xdr:spPr>
        <a:xfrm>
          <a:off x="14649450" y="135229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xdr:cNvSpPr/>
      </xdr:nvSpPr>
      <xdr:spPr>
        <a:xfrm>
          <a:off x="13887450" y="13519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xdr:cNvSpPr/>
      </xdr:nvSpPr>
      <xdr:spPr>
        <a:xfrm>
          <a:off x="13093700" y="13502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xdr:cNvSpPr/>
      </xdr:nvSpPr>
      <xdr:spPr>
        <a:xfrm>
          <a:off x="12299950" y="13488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xdr:cNvSpPr/>
      </xdr:nvSpPr>
      <xdr:spPr>
        <a:xfrm>
          <a:off x="11487150" y="13465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168275</xdr:rowOff>
    </xdr:from>
    <xdr:to>
      <xdr:col>85</xdr:col>
      <xdr:colOff>177800</xdr:colOff>
      <xdr:row>81</xdr:row>
      <xdr:rowOff>98425</xdr:rowOff>
    </xdr:to>
    <xdr:sp macro="" textlink="">
      <xdr:nvSpPr>
        <xdr:cNvPr id="748" name="楕円 747"/>
        <xdr:cNvSpPr/>
      </xdr:nvSpPr>
      <xdr:spPr>
        <a:xfrm>
          <a:off x="14649450" y="133762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19702</xdr:rowOff>
    </xdr:from>
    <xdr:ext cx="405111" cy="259045"/>
    <xdr:sp macro="" textlink="">
      <xdr:nvSpPr>
        <xdr:cNvPr id="749" name="【消防施設】&#10;有形固定資産減価償却率該当値テキスト"/>
        <xdr:cNvSpPr txBox="1"/>
      </xdr:nvSpPr>
      <xdr:spPr>
        <a:xfrm>
          <a:off x="14738350" y="13234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156845</xdr:rowOff>
    </xdr:from>
    <xdr:to>
      <xdr:col>81</xdr:col>
      <xdr:colOff>101600</xdr:colOff>
      <xdr:row>81</xdr:row>
      <xdr:rowOff>86995</xdr:rowOff>
    </xdr:to>
    <xdr:sp macro="" textlink="">
      <xdr:nvSpPr>
        <xdr:cNvPr id="750" name="楕円 749"/>
        <xdr:cNvSpPr/>
      </xdr:nvSpPr>
      <xdr:spPr>
        <a:xfrm>
          <a:off x="13887450" y="133711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36195</xdr:rowOff>
    </xdr:from>
    <xdr:to>
      <xdr:col>85</xdr:col>
      <xdr:colOff>127000</xdr:colOff>
      <xdr:row>81</xdr:row>
      <xdr:rowOff>47625</xdr:rowOff>
    </xdr:to>
    <xdr:cxnSp macro="">
      <xdr:nvCxnSpPr>
        <xdr:cNvPr id="751" name="直線コネクタ 750"/>
        <xdr:cNvCxnSpPr/>
      </xdr:nvCxnSpPr>
      <xdr:spPr>
        <a:xfrm>
          <a:off x="13938250" y="13415645"/>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130175</xdr:rowOff>
    </xdr:from>
    <xdr:to>
      <xdr:col>76</xdr:col>
      <xdr:colOff>165100</xdr:colOff>
      <xdr:row>81</xdr:row>
      <xdr:rowOff>60325</xdr:rowOff>
    </xdr:to>
    <xdr:sp macro="" textlink="">
      <xdr:nvSpPr>
        <xdr:cNvPr id="752" name="楕円 751"/>
        <xdr:cNvSpPr/>
      </xdr:nvSpPr>
      <xdr:spPr>
        <a:xfrm>
          <a:off x="13093700" y="133445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xdr:rowOff>
    </xdr:from>
    <xdr:to>
      <xdr:col>81</xdr:col>
      <xdr:colOff>50800</xdr:colOff>
      <xdr:row>81</xdr:row>
      <xdr:rowOff>36195</xdr:rowOff>
    </xdr:to>
    <xdr:cxnSp macro="">
      <xdr:nvCxnSpPr>
        <xdr:cNvPr id="753" name="直線コネクタ 752"/>
        <xdr:cNvCxnSpPr/>
      </xdr:nvCxnSpPr>
      <xdr:spPr>
        <a:xfrm>
          <a:off x="13144500" y="13388975"/>
          <a:ext cx="7937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95886</xdr:rowOff>
    </xdr:from>
    <xdr:to>
      <xdr:col>72</xdr:col>
      <xdr:colOff>38100</xdr:colOff>
      <xdr:row>81</xdr:row>
      <xdr:rowOff>26036</xdr:rowOff>
    </xdr:to>
    <xdr:sp macro="" textlink="">
      <xdr:nvSpPr>
        <xdr:cNvPr id="754" name="楕円 753"/>
        <xdr:cNvSpPr/>
      </xdr:nvSpPr>
      <xdr:spPr>
        <a:xfrm>
          <a:off x="12299950" y="133102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146686</xdr:rowOff>
    </xdr:from>
    <xdr:to>
      <xdr:col>76</xdr:col>
      <xdr:colOff>114300</xdr:colOff>
      <xdr:row>81</xdr:row>
      <xdr:rowOff>9525</xdr:rowOff>
    </xdr:to>
    <xdr:cxnSp macro="">
      <xdr:nvCxnSpPr>
        <xdr:cNvPr id="755" name="直線コネクタ 754"/>
        <xdr:cNvCxnSpPr/>
      </xdr:nvCxnSpPr>
      <xdr:spPr>
        <a:xfrm>
          <a:off x="12344400" y="13361036"/>
          <a:ext cx="8001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52070</xdr:rowOff>
    </xdr:from>
    <xdr:to>
      <xdr:col>67</xdr:col>
      <xdr:colOff>101600</xdr:colOff>
      <xdr:row>80</xdr:row>
      <xdr:rowOff>153670</xdr:rowOff>
    </xdr:to>
    <xdr:sp macro="" textlink="">
      <xdr:nvSpPr>
        <xdr:cNvPr id="756" name="楕円 755"/>
        <xdr:cNvSpPr/>
      </xdr:nvSpPr>
      <xdr:spPr>
        <a:xfrm>
          <a:off x="1148715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102870</xdr:rowOff>
    </xdr:from>
    <xdr:to>
      <xdr:col>71</xdr:col>
      <xdr:colOff>177800</xdr:colOff>
      <xdr:row>80</xdr:row>
      <xdr:rowOff>146686</xdr:rowOff>
    </xdr:to>
    <xdr:cxnSp macro="">
      <xdr:nvCxnSpPr>
        <xdr:cNvPr id="757" name="直線コネクタ 756"/>
        <xdr:cNvCxnSpPr/>
      </xdr:nvCxnSpPr>
      <xdr:spPr>
        <a:xfrm>
          <a:off x="11537950" y="13317220"/>
          <a:ext cx="80645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xdr:cNvSpPr txBox="1"/>
      </xdr:nvSpPr>
      <xdr:spPr>
        <a:xfrm>
          <a:off x="13742044" y="1360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xdr:cNvSpPr txBox="1"/>
      </xdr:nvSpPr>
      <xdr:spPr>
        <a:xfrm>
          <a:off x="12960994" y="13588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xdr:cNvSpPr txBox="1"/>
      </xdr:nvSpPr>
      <xdr:spPr>
        <a:xfrm>
          <a:off x="12167244" y="1357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xdr:cNvSpPr txBox="1"/>
      </xdr:nvSpPr>
      <xdr:spPr>
        <a:xfrm>
          <a:off x="11354444" y="1355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103522</xdr:rowOff>
    </xdr:from>
    <xdr:ext cx="405111" cy="259045"/>
    <xdr:sp macro="" textlink="">
      <xdr:nvSpPr>
        <xdr:cNvPr id="762" name="n_1mainValue【消防施設】&#10;有形固定資産減価償却率"/>
        <xdr:cNvSpPr txBox="1"/>
      </xdr:nvSpPr>
      <xdr:spPr>
        <a:xfrm>
          <a:off x="13742044" y="1315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76852</xdr:rowOff>
    </xdr:from>
    <xdr:ext cx="405111" cy="259045"/>
    <xdr:sp macro="" textlink="">
      <xdr:nvSpPr>
        <xdr:cNvPr id="763" name="n_2mainValue【消防施設】&#10;有形固定資産減価償却率"/>
        <xdr:cNvSpPr txBox="1"/>
      </xdr:nvSpPr>
      <xdr:spPr>
        <a:xfrm>
          <a:off x="12960994" y="1312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42563</xdr:rowOff>
    </xdr:from>
    <xdr:ext cx="405111" cy="259045"/>
    <xdr:sp macro="" textlink="">
      <xdr:nvSpPr>
        <xdr:cNvPr id="764" name="n_3mainValue【消防施設】&#10;有形固定資産減価償却率"/>
        <xdr:cNvSpPr txBox="1"/>
      </xdr:nvSpPr>
      <xdr:spPr>
        <a:xfrm>
          <a:off x="12167244" y="1309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170197</xdr:rowOff>
    </xdr:from>
    <xdr:ext cx="405111" cy="259045"/>
    <xdr:sp macro="" textlink="">
      <xdr:nvSpPr>
        <xdr:cNvPr id="765" name="n_4mainValue【消防施設】&#10;有形固定資産減価償却率"/>
        <xdr:cNvSpPr txBox="1"/>
      </xdr:nvSpPr>
      <xdr:spPr>
        <a:xfrm>
          <a:off x="11354444" y="1304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xdr:cNvCxnSpPr/>
      </xdr:nvCxnSpPr>
      <xdr:spPr>
        <a:xfrm flipV="1">
          <a:off x="19951064" y="12750800"/>
          <a:ext cx="0" cy="1454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xdr:cNvSpPr txBox="1"/>
      </xdr:nvSpPr>
      <xdr:spPr>
        <a:xfrm>
          <a:off x="19989800" y="1420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xdr:cNvCxnSpPr/>
      </xdr:nvCxnSpPr>
      <xdr:spPr>
        <a:xfrm>
          <a:off x="19881850" y="1420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xdr:cNvSpPr txBox="1"/>
      </xdr:nvSpPr>
      <xdr:spPr>
        <a:xfrm>
          <a:off x="19989800" y="1253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xdr:cNvCxnSpPr/>
      </xdr:nvCxnSpPr>
      <xdr:spPr>
        <a:xfrm>
          <a:off x="19881850" y="12750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xdr:cNvSpPr txBox="1"/>
      </xdr:nvSpPr>
      <xdr:spPr>
        <a:xfrm>
          <a:off x="19989800" y="13503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xdr:cNvSpPr/>
      </xdr:nvSpPr>
      <xdr:spPr>
        <a:xfrm>
          <a:off x="19900900" y="1364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xdr:cNvSpPr/>
      </xdr:nvSpPr>
      <xdr:spPr>
        <a:xfrm>
          <a:off x="19157950" y="13646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xdr:cNvSpPr/>
      </xdr:nvSpPr>
      <xdr:spPr>
        <a:xfrm>
          <a:off x="18345150" y="13658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xdr:cNvSpPr/>
      </xdr:nvSpPr>
      <xdr:spPr>
        <a:xfrm>
          <a:off x="17551400" y="1367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xdr:cNvSpPr/>
      </xdr:nvSpPr>
      <xdr:spPr>
        <a:xfrm>
          <a:off x="16757650" y="136715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19050</xdr:rowOff>
    </xdr:from>
    <xdr:to>
      <xdr:col>116</xdr:col>
      <xdr:colOff>114300</xdr:colOff>
      <xdr:row>83</xdr:row>
      <xdr:rowOff>120650</xdr:rowOff>
    </xdr:to>
    <xdr:sp macro="" textlink="">
      <xdr:nvSpPr>
        <xdr:cNvPr id="805" name="楕円 804"/>
        <xdr:cNvSpPr/>
      </xdr:nvSpPr>
      <xdr:spPr>
        <a:xfrm>
          <a:off x="19900900" y="1372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168927</xdr:rowOff>
    </xdr:from>
    <xdr:ext cx="469744" cy="259045"/>
    <xdr:sp macro="" textlink="">
      <xdr:nvSpPr>
        <xdr:cNvPr id="806" name="【消防施設】&#10;一人当たり面積該当値テキスト"/>
        <xdr:cNvSpPr txBox="1"/>
      </xdr:nvSpPr>
      <xdr:spPr>
        <a:xfrm>
          <a:off x="19989800"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807" name="楕円 806"/>
        <xdr:cNvSpPr/>
      </xdr:nvSpPr>
      <xdr:spPr>
        <a:xfrm>
          <a:off x="19157950" y="13754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69850</xdr:rowOff>
    </xdr:from>
    <xdr:to>
      <xdr:col>116</xdr:col>
      <xdr:colOff>63500</xdr:colOff>
      <xdr:row>83</xdr:row>
      <xdr:rowOff>95250</xdr:rowOff>
    </xdr:to>
    <xdr:cxnSp macro="">
      <xdr:nvCxnSpPr>
        <xdr:cNvPr id="808" name="直線コネクタ 807"/>
        <xdr:cNvCxnSpPr/>
      </xdr:nvCxnSpPr>
      <xdr:spPr>
        <a:xfrm flipV="1">
          <a:off x="19202400" y="13779500"/>
          <a:ext cx="7493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31750</xdr:rowOff>
    </xdr:from>
    <xdr:to>
      <xdr:col>107</xdr:col>
      <xdr:colOff>101600</xdr:colOff>
      <xdr:row>83</xdr:row>
      <xdr:rowOff>133350</xdr:rowOff>
    </xdr:to>
    <xdr:sp macro="" textlink="">
      <xdr:nvSpPr>
        <xdr:cNvPr id="809" name="楕円 808"/>
        <xdr:cNvSpPr/>
      </xdr:nvSpPr>
      <xdr:spPr>
        <a:xfrm>
          <a:off x="1834515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82550</xdr:rowOff>
    </xdr:from>
    <xdr:to>
      <xdr:col>111</xdr:col>
      <xdr:colOff>177800</xdr:colOff>
      <xdr:row>83</xdr:row>
      <xdr:rowOff>95250</xdr:rowOff>
    </xdr:to>
    <xdr:cxnSp macro="">
      <xdr:nvCxnSpPr>
        <xdr:cNvPr id="810" name="直線コネクタ 809"/>
        <xdr:cNvCxnSpPr/>
      </xdr:nvCxnSpPr>
      <xdr:spPr>
        <a:xfrm>
          <a:off x="18395950" y="1379220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31750</xdr:rowOff>
    </xdr:from>
    <xdr:to>
      <xdr:col>102</xdr:col>
      <xdr:colOff>165100</xdr:colOff>
      <xdr:row>83</xdr:row>
      <xdr:rowOff>133350</xdr:rowOff>
    </xdr:to>
    <xdr:sp macro="" textlink="">
      <xdr:nvSpPr>
        <xdr:cNvPr id="811" name="楕円 810"/>
        <xdr:cNvSpPr/>
      </xdr:nvSpPr>
      <xdr:spPr>
        <a:xfrm>
          <a:off x="175514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82550</xdr:rowOff>
    </xdr:from>
    <xdr:to>
      <xdr:col>107</xdr:col>
      <xdr:colOff>50800</xdr:colOff>
      <xdr:row>83</xdr:row>
      <xdr:rowOff>82550</xdr:rowOff>
    </xdr:to>
    <xdr:cxnSp macro="">
      <xdr:nvCxnSpPr>
        <xdr:cNvPr id="812" name="直線コネクタ 811"/>
        <xdr:cNvCxnSpPr/>
      </xdr:nvCxnSpPr>
      <xdr:spPr>
        <a:xfrm>
          <a:off x="17602200" y="137922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57150</xdr:rowOff>
    </xdr:from>
    <xdr:to>
      <xdr:col>98</xdr:col>
      <xdr:colOff>38100</xdr:colOff>
      <xdr:row>83</xdr:row>
      <xdr:rowOff>158750</xdr:rowOff>
    </xdr:to>
    <xdr:sp macro="" textlink="">
      <xdr:nvSpPr>
        <xdr:cNvPr id="813" name="楕円 812"/>
        <xdr:cNvSpPr/>
      </xdr:nvSpPr>
      <xdr:spPr>
        <a:xfrm>
          <a:off x="16757650" y="13766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82550</xdr:rowOff>
    </xdr:from>
    <xdr:to>
      <xdr:col>102</xdr:col>
      <xdr:colOff>114300</xdr:colOff>
      <xdr:row>83</xdr:row>
      <xdr:rowOff>107950</xdr:rowOff>
    </xdr:to>
    <xdr:cxnSp macro="">
      <xdr:nvCxnSpPr>
        <xdr:cNvPr id="814" name="直線コネクタ 813"/>
        <xdr:cNvCxnSpPr/>
      </xdr:nvCxnSpPr>
      <xdr:spPr>
        <a:xfrm flipV="1">
          <a:off x="16802100" y="13792200"/>
          <a:ext cx="8001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xdr:cNvSpPr txBox="1"/>
      </xdr:nvSpPr>
      <xdr:spPr>
        <a:xfrm>
          <a:off x="18980227" y="1342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xdr:cNvSpPr txBox="1"/>
      </xdr:nvSpPr>
      <xdr:spPr>
        <a:xfrm>
          <a:off x="181801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xdr:cNvSpPr txBox="1"/>
      </xdr:nvSpPr>
      <xdr:spPr>
        <a:xfrm>
          <a:off x="17386377" y="1345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xdr:cNvSpPr txBox="1"/>
      </xdr:nvSpPr>
      <xdr:spPr>
        <a:xfrm>
          <a:off x="16592627" y="1345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137177</xdr:rowOff>
    </xdr:from>
    <xdr:ext cx="469744" cy="259045"/>
    <xdr:sp macro="" textlink="">
      <xdr:nvSpPr>
        <xdr:cNvPr id="819" name="n_1mainValue【消防施設】&#10;一人当たり面積"/>
        <xdr:cNvSpPr txBox="1"/>
      </xdr:nvSpPr>
      <xdr:spPr>
        <a:xfrm>
          <a:off x="189802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124477</xdr:rowOff>
    </xdr:from>
    <xdr:ext cx="469744" cy="259045"/>
    <xdr:sp macro="" textlink="">
      <xdr:nvSpPr>
        <xdr:cNvPr id="820" name="n_2mainValue【消防施設】&#10;一人当たり面積"/>
        <xdr:cNvSpPr txBox="1"/>
      </xdr:nvSpPr>
      <xdr:spPr>
        <a:xfrm>
          <a:off x="181801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124477</xdr:rowOff>
    </xdr:from>
    <xdr:ext cx="469744" cy="259045"/>
    <xdr:sp macro="" textlink="">
      <xdr:nvSpPr>
        <xdr:cNvPr id="821" name="n_3mainValue【消防施設】&#10;一人当たり面積"/>
        <xdr:cNvSpPr txBox="1"/>
      </xdr:nvSpPr>
      <xdr:spPr>
        <a:xfrm>
          <a:off x="1738637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149877</xdr:rowOff>
    </xdr:from>
    <xdr:ext cx="469744" cy="259045"/>
    <xdr:sp macro="" textlink="">
      <xdr:nvSpPr>
        <xdr:cNvPr id="822" name="n_4mainValue【消防施設】&#10;一人当たり面積"/>
        <xdr:cNvSpPr txBox="1"/>
      </xdr:nvSpPr>
      <xdr:spPr>
        <a:xfrm>
          <a:off x="16592627"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xdr:cNvCxnSpPr/>
      </xdr:nvCxnSpPr>
      <xdr:spPr>
        <a:xfrm flipV="1">
          <a:off x="14699614" y="165925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xdr:cNvSpPr txBox="1"/>
      </xdr:nvSpPr>
      <xdr:spPr>
        <a:xfrm>
          <a:off x="14738350"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xdr:cNvCxnSpPr/>
      </xdr:nvCxnSpPr>
      <xdr:spPr>
        <a:xfrm>
          <a:off x="14611350" y="178765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xdr:cNvSpPr txBox="1"/>
      </xdr:nvSpPr>
      <xdr:spPr>
        <a:xfrm>
          <a:off x="14738350" y="1636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xdr:cNvCxnSpPr/>
      </xdr:nvCxnSpPr>
      <xdr:spPr>
        <a:xfrm>
          <a:off x="14611350" y="165925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xdr:cNvSpPr txBox="1"/>
      </xdr:nvSpPr>
      <xdr:spPr>
        <a:xfrm>
          <a:off x="14738350" y="170446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xdr:cNvSpPr/>
      </xdr:nvSpPr>
      <xdr:spPr>
        <a:xfrm>
          <a:off x="14649450" y="171932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xdr:cNvSpPr/>
      </xdr:nvSpPr>
      <xdr:spPr>
        <a:xfrm>
          <a:off x="13887450" y="1720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xdr:cNvSpPr/>
      </xdr:nvSpPr>
      <xdr:spPr>
        <a:xfrm>
          <a:off x="13093700" y="1718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xdr:cNvSpPr/>
      </xdr:nvSpPr>
      <xdr:spPr>
        <a:xfrm>
          <a:off x="12299950" y="171608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xdr:cNvSpPr/>
      </xdr:nvSpPr>
      <xdr:spPr>
        <a:xfrm>
          <a:off x="11487150" y="1713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93980</xdr:rowOff>
    </xdr:from>
    <xdr:to>
      <xdr:col>85</xdr:col>
      <xdr:colOff>177800</xdr:colOff>
      <xdr:row>106</xdr:row>
      <xdr:rowOff>24130</xdr:rowOff>
    </xdr:to>
    <xdr:sp macro="" textlink="">
      <xdr:nvSpPr>
        <xdr:cNvPr id="863" name="楕円 862"/>
        <xdr:cNvSpPr/>
      </xdr:nvSpPr>
      <xdr:spPr>
        <a:xfrm>
          <a:off x="14649450" y="1752473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72407</xdr:rowOff>
    </xdr:from>
    <xdr:ext cx="405111" cy="259045"/>
    <xdr:sp macro="" textlink="">
      <xdr:nvSpPr>
        <xdr:cNvPr id="864" name="【庁舎】&#10;有形固定資産減価償却率該当値テキスト"/>
        <xdr:cNvSpPr txBox="1"/>
      </xdr:nvSpPr>
      <xdr:spPr>
        <a:xfrm>
          <a:off x="14738350" y="1750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865" name="楕円 864"/>
        <xdr:cNvSpPr/>
      </xdr:nvSpPr>
      <xdr:spPr>
        <a:xfrm>
          <a:off x="1388745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110489</xdr:rowOff>
    </xdr:from>
    <xdr:to>
      <xdr:col>85</xdr:col>
      <xdr:colOff>127000</xdr:colOff>
      <xdr:row>105</xdr:row>
      <xdr:rowOff>144780</xdr:rowOff>
    </xdr:to>
    <xdr:cxnSp macro="">
      <xdr:nvCxnSpPr>
        <xdr:cNvPr id="866" name="直線コネクタ 865"/>
        <xdr:cNvCxnSpPr/>
      </xdr:nvCxnSpPr>
      <xdr:spPr>
        <a:xfrm>
          <a:off x="13938250" y="17541239"/>
          <a:ext cx="762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10161</xdr:rowOff>
    </xdr:from>
    <xdr:to>
      <xdr:col>76</xdr:col>
      <xdr:colOff>165100</xdr:colOff>
      <xdr:row>105</xdr:row>
      <xdr:rowOff>111761</xdr:rowOff>
    </xdr:to>
    <xdr:sp macro="" textlink="">
      <xdr:nvSpPr>
        <xdr:cNvPr id="867" name="楕円 866"/>
        <xdr:cNvSpPr/>
      </xdr:nvSpPr>
      <xdr:spPr>
        <a:xfrm>
          <a:off x="13093700" y="1744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60961</xdr:rowOff>
    </xdr:from>
    <xdr:to>
      <xdr:col>81</xdr:col>
      <xdr:colOff>50800</xdr:colOff>
      <xdr:row>105</xdr:row>
      <xdr:rowOff>110489</xdr:rowOff>
    </xdr:to>
    <xdr:cxnSp macro="">
      <xdr:nvCxnSpPr>
        <xdr:cNvPr id="868" name="直線コネクタ 867"/>
        <xdr:cNvCxnSpPr/>
      </xdr:nvCxnSpPr>
      <xdr:spPr>
        <a:xfrm>
          <a:off x="13144500" y="17491711"/>
          <a:ext cx="79375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133986</xdr:rowOff>
    </xdr:from>
    <xdr:to>
      <xdr:col>72</xdr:col>
      <xdr:colOff>38100</xdr:colOff>
      <xdr:row>105</xdr:row>
      <xdr:rowOff>64136</xdr:rowOff>
    </xdr:to>
    <xdr:sp macro="" textlink="">
      <xdr:nvSpPr>
        <xdr:cNvPr id="869" name="楕円 868"/>
        <xdr:cNvSpPr/>
      </xdr:nvSpPr>
      <xdr:spPr>
        <a:xfrm>
          <a:off x="12299950" y="173932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13336</xdr:rowOff>
    </xdr:from>
    <xdr:to>
      <xdr:col>76</xdr:col>
      <xdr:colOff>114300</xdr:colOff>
      <xdr:row>105</xdr:row>
      <xdr:rowOff>60961</xdr:rowOff>
    </xdr:to>
    <xdr:cxnSp macro="">
      <xdr:nvCxnSpPr>
        <xdr:cNvPr id="870" name="直線コネクタ 869"/>
        <xdr:cNvCxnSpPr/>
      </xdr:nvCxnSpPr>
      <xdr:spPr>
        <a:xfrm>
          <a:off x="12344400" y="17444086"/>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31114</xdr:rowOff>
    </xdr:from>
    <xdr:to>
      <xdr:col>67</xdr:col>
      <xdr:colOff>101600</xdr:colOff>
      <xdr:row>105</xdr:row>
      <xdr:rowOff>132714</xdr:rowOff>
    </xdr:to>
    <xdr:sp macro="" textlink="">
      <xdr:nvSpPr>
        <xdr:cNvPr id="871" name="楕円 870"/>
        <xdr:cNvSpPr/>
      </xdr:nvSpPr>
      <xdr:spPr>
        <a:xfrm>
          <a:off x="11487150" y="174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13336</xdr:rowOff>
    </xdr:from>
    <xdr:to>
      <xdr:col>71</xdr:col>
      <xdr:colOff>177800</xdr:colOff>
      <xdr:row>105</xdr:row>
      <xdr:rowOff>81914</xdr:rowOff>
    </xdr:to>
    <xdr:cxnSp macro="">
      <xdr:nvCxnSpPr>
        <xdr:cNvPr id="872" name="直線コネクタ 871"/>
        <xdr:cNvCxnSpPr/>
      </xdr:nvCxnSpPr>
      <xdr:spPr>
        <a:xfrm flipV="1">
          <a:off x="11537950" y="17444086"/>
          <a:ext cx="80645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xdr:cNvSpPr txBox="1"/>
      </xdr:nvSpPr>
      <xdr:spPr>
        <a:xfrm>
          <a:off x="13742044" y="1697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xdr:cNvSpPr txBox="1"/>
      </xdr:nvSpPr>
      <xdr:spPr>
        <a:xfrm>
          <a:off x="12960994" y="1696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xdr:cNvSpPr txBox="1"/>
      </xdr:nvSpPr>
      <xdr:spPr>
        <a:xfrm>
          <a:off x="12167244" y="1693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xdr:cNvSpPr txBox="1"/>
      </xdr:nvSpPr>
      <xdr:spPr>
        <a:xfrm>
          <a:off x="11354444" y="1690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877" name="n_1mainValue【庁舎】&#10;有形固定資産減価償却率"/>
        <xdr:cNvSpPr txBox="1"/>
      </xdr:nvSpPr>
      <xdr:spPr>
        <a:xfrm>
          <a:off x="13742044" y="17583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102888</xdr:rowOff>
    </xdr:from>
    <xdr:ext cx="405111" cy="259045"/>
    <xdr:sp macro="" textlink="">
      <xdr:nvSpPr>
        <xdr:cNvPr id="878" name="n_2mainValue【庁舎】&#10;有形固定資産減価償却率"/>
        <xdr:cNvSpPr txBox="1"/>
      </xdr:nvSpPr>
      <xdr:spPr>
        <a:xfrm>
          <a:off x="12960994" y="17533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55263</xdr:rowOff>
    </xdr:from>
    <xdr:ext cx="405111" cy="259045"/>
    <xdr:sp macro="" textlink="">
      <xdr:nvSpPr>
        <xdr:cNvPr id="879" name="n_3mainValue【庁舎】&#10;有形固定資産減価償却率"/>
        <xdr:cNvSpPr txBox="1"/>
      </xdr:nvSpPr>
      <xdr:spPr>
        <a:xfrm>
          <a:off x="12167244" y="1748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123841</xdr:rowOff>
    </xdr:from>
    <xdr:ext cx="405111" cy="259045"/>
    <xdr:sp macro="" textlink="">
      <xdr:nvSpPr>
        <xdr:cNvPr id="880" name="n_4mainValue【庁舎】&#10;有形固定資産減価償却率"/>
        <xdr:cNvSpPr txBox="1"/>
      </xdr:nvSpPr>
      <xdr:spPr>
        <a:xfrm>
          <a:off x="11354444" y="17554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xdr:cNvCxnSpPr/>
      </xdr:nvCxnSpPr>
      <xdr:spPr>
        <a:xfrm flipV="1">
          <a:off x="19951064" y="167144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xdr:cNvSpPr txBox="1"/>
      </xdr:nvSpPr>
      <xdr:spPr>
        <a:xfrm>
          <a:off x="19989800"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xdr:cNvCxnSpPr/>
      </xdr:nvCxnSpPr>
      <xdr:spPr>
        <a:xfrm>
          <a:off x="19881850" y="17830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xdr:cNvSpPr txBox="1"/>
      </xdr:nvSpPr>
      <xdr:spPr>
        <a:xfrm>
          <a:off x="19989800" y="1648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xdr:cNvCxnSpPr/>
      </xdr:nvCxnSpPr>
      <xdr:spPr>
        <a:xfrm>
          <a:off x="19881850" y="167144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xdr:cNvSpPr txBox="1"/>
      </xdr:nvSpPr>
      <xdr:spPr>
        <a:xfrm>
          <a:off x="19989800" y="17457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xdr:cNvSpPr/>
      </xdr:nvSpPr>
      <xdr:spPr>
        <a:xfrm>
          <a:off x="19900900" y="17479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xdr:cNvSpPr/>
      </xdr:nvSpPr>
      <xdr:spPr>
        <a:xfrm>
          <a:off x="19157950" y="17486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xdr:cNvSpPr/>
      </xdr:nvSpPr>
      <xdr:spPr>
        <a:xfrm>
          <a:off x="183451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xdr:cNvSpPr/>
      </xdr:nvSpPr>
      <xdr:spPr>
        <a:xfrm>
          <a:off x="17551400" y="1749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xdr:cNvSpPr/>
      </xdr:nvSpPr>
      <xdr:spPr>
        <a:xfrm>
          <a:off x="16757650" y="17505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17780</xdr:rowOff>
    </xdr:from>
    <xdr:to>
      <xdr:col>116</xdr:col>
      <xdr:colOff>114300</xdr:colOff>
      <xdr:row>105</xdr:row>
      <xdr:rowOff>119380</xdr:rowOff>
    </xdr:to>
    <xdr:sp macro="" textlink="">
      <xdr:nvSpPr>
        <xdr:cNvPr id="920" name="楕円 919"/>
        <xdr:cNvSpPr/>
      </xdr:nvSpPr>
      <xdr:spPr>
        <a:xfrm>
          <a:off x="19900900" y="1744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40657</xdr:rowOff>
    </xdr:from>
    <xdr:ext cx="469744" cy="259045"/>
    <xdr:sp macro="" textlink="">
      <xdr:nvSpPr>
        <xdr:cNvPr id="921" name="【庁舎】&#10;一人当たり面積該当値テキスト"/>
        <xdr:cNvSpPr txBox="1"/>
      </xdr:nvSpPr>
      <xdr:spPr>
        <a:xfrm>
          <a:off x="19989800" y="1729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21589</xdr:rowOff>
    </xdr:from>
    <xdr:to>
      <xdr:col>112</xdr:col>
      <xdr:colOff>38100</xdr:colOff>
      <xdr:row>105</xdr:row>
      <xdr:rowOff>123189</xdr:rowOff>
    </xdr:to>
    <xdr:sp macro="" textlink="">
      <xdr:nvSpPr>
        <xdr:cNvPr id="922" name="楕円 921"/>
        <xdr:cNvSpPr/>
      </xdr:nvSpPr>
      <xdr:spPr>
        <a:xfrm>
          <a:off x="19157950" y="174523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68580</xdr:rowOff>
    </xdr:from>
    <xdr:to>
      <xdr:col>116</xdr:col>
      <xdr:colOff>63500</xdr:colOff>
      <xdr:row>105</xdr:row>
      <xdr:rowOff>72389</xdr:rowOff>
    </xdr:to>
    <xdr:cxnSp macro="">
      <xdr:nvCxnSpPr>
        <xdr:cNvPr id="923" name="直線コネクタ 922"/>
        <xdr:cNvCxnSpPr/>
      </xdr:nvCxnSpPr>
      <xdr:spPr>
        <a:xfrm flipV="1">
          <a:off x="19202400" y="17499330"/>
          <a:ext cx="7493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25400</xdr:rowOff>
    </xdr:from>
    <xdr:to>
      <xdr:col>107</xdr:col>
      <xdr:colOff>101600</xdr:colOff>
      <xdr:row>105</xdr:row>
      <xdr:rowOff>127000</xdr:rowOff>
    </xdr:to>
    <xdr:sp macro="" textlink="">
      <xdr:nvSpPr>
        <xdr:cNvPr id="924" name="楕円 923"/>
        <xdr:cNvSpPr/>
      </xdr:nvSpPr>
      <xdr:spPr>
        <a:xfrm>
          <a:off x="1834515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72389</xdr:rowOff>
    </xdr:from>
    <xdr:to>
      <xdr:col>111</xdr:col>
      <xdr:colOff>177800</xdr:colOff>
      <xdr:row>105</xdr:row>
      <xdr:rowOff>76200</xdr:rowOff>
    </xdr:to>
    <xdr:cxnSp macro="">
      <xdr:nvCxnSpPr>
        <xdr:cNvPr id="925" name="直線コネクタ 924"/>
        <xdr:cNvCxnSpPr/>
      </xdr:nvCxnSpPr>
      <xdr:spPr>
        <a:xfrm flipV="1">
          <a:off x="18395950" y="17503139"/>
          <a:ext cx="8064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21589</xdr:rowOff>
    </xdr:from>
    <xdr:to>
      <xdr:col>102</xdr:col>
      <xdr:colOff>165100</xdr:colOff>
      <xdr:row>105</xdr:row>
      <xdr:rowOff>123189</xdr:rowOff>
    </xdr:to>
    <xdr:sp macro="" textlink="">
      <xdr:nvSpPr>
        <xdr:cNvPr id="926" name="楕円 925"/>
        <xdr:cNvSpPr/>
      </xdr:nvSpPr>
      <xdr:spPr>
        <a:xfrm>
          <a:off x="17551400" y="174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72389</xdr:rowOff>
    </xdr:from>
    <xdr:to>
      <xdr:col>107</xdr:col>
      <xdr:colOff>50800</xdr:colOff>
      <xdr:row>105</xdr:row>
      <xdr:rowOff>76200</xdr:rowOff>
    </xdr:to>
    <xdr:cxnSp macro="">
      <xdr:nvCxnSpPr>
        <xdr:cNvPr id="927" name="直線コネクタ 926"/>
        <xdr:cNvCxnSpPr/>
      </xdr:nvCxnSpPr>
      <xdr:spPr>
        <a:xfrm>
          <a:off x="17602200" y="17503139"/>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25400</xdr:rowOff>
    </xdr:from>
    <xdr:to>
      <xdr:col>98</xdr:col>
      <xdr:colOff>38100</xdr:colOff>
      <xdr:row>105</xdr:row>
      <xdr:rowOff>127000</xdr:rowOff>
    </xdr:to>
    <xdr:sp macro="" textlink="">
      <xdr:nvSpPr>
        <xdr:cNvPr id="928" name="楕円 927"/>
        <xdr:cNvSpPr/>
      </xdr:nvSpPr>
      <xdr:spPr>
        <a:xfrm>
          <a:off x="16757650" y="17456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72389</xdr:rowOff>
    </xdr:from>
    <xdr:to>
      <xdr:col>102</xdr:col>
      <xdr:colOff>114300</xdr:colOff>
      <xdr:row>105</xdr:row>
      <xdr:rowOff>76200</xdr:rowOff>
    </xdr:to>
    <xdr:cxnSp macro="">
      <xdr:nvCxnSpPr>
        <xdr:cNvPr id="929" name="直線コネクタ 928"/>
        <xdr:cNvCxnSpPr/>
      </xdr:nvCxnSpPr>
      <xdr:spPr>
        <a:xfrm flipV="1">
          <a:off x="16802100" y="17503139"/>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xdr:cNvSpPr txBox="1"/>
      </xdr:nvSpPr>
      <xdr:spPr>
        <a:xfrm>
          <a:off x="18980227" y="1757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xdr:cNvSpPr txBox="1"/>
      </xdr:nvSpPr>
      <xdr:spPr>
        <a:xfrm>
          <a:off x="18180127" y="1758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xdr:cNvSpPr txBox="1"/>
      </xdr:nvSpPr>
      <xdr:spPr>
        <a:xfrm>
          <a:off x="17386377" y="1759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xdr:cNvSpPr txBox="1"/>
      </xdr:nvSpPr>
      <xdr:spPr>
        <a:xfrm>
          <a:off x="16592627"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139716</xdr:rowOff>
    </xdr:from>
    <xdr:ext cx="469744" cy="259045"/>
    <xdr:sp macro="" textlink="">
      <xdr:nvSpPr>
        <xdr:cNvPr id="934" name="n_1mainValue【庁舎】&#10;一人当たり面積"/>
        <xdr:cNvSpPr txBox="1"/>
      </xdr:nvSpPr>
      <xdr:spPr>
        <a:xfrm>
          <a:off x="18980227" y="1722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143527</xdr:rowOff>
    </xdr:from>
    <xdr:ext cx="469744" cy="259045"/>
    <xdr:sp macro="" textlink="">
      <xdr:nvSpPr>
        <xdr:cNvPr id="935" name="n_2mainValue【庁舎】&#10;一人当たり面積"/>
        <xdr:cNvSpPr txBox="1"/>
      </xdr:nvSpPr>
      <xdr:spPr>
        <a:xfrm>
          <a:off x="18180127" y="1723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139716</xdr:rowOff>
    </xdr:from>
    <xdr:ext cx="469744" cy="259045"/>
    <xdr:sp macro="" textlink="">
      <xdr:nvSpPr>
        <xdr:cNvPr id="936" name="n_3mainValue【庁舎】&#10;一人当たり面積"/>
        <xdr:cNvSpPr txBox="1"/>
      </xdr:nvSpPr>
      <xdr:spPr>
        <a:xfrm>
          <a:off x="17386377" y="1722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143527</xdr:rowOff>
    </xdr:from>
    <xdr:ext cx="469744" cy="259045"/>
    <xdr:sp macro="" textlink="">
      <xdr:nvSpPr>
        <xdr:cNvPr id="937" name="n_4mainValue【庁舎】&#10;一人当たり面積"/>
        <xdr:cNvSpPr txBox="1"/>
      </xdr:nvSpPr>
      <xdr:spPr>
        <a:xfrm>
          <a:off x="16592627" y="1723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本市においては、庁舎の有形固定資産減価償却率が</a:t>
          </a:r>
          <a:r>
            <a:rPr kumimoji="1" lang="en-US" altLang="ja-JP" sz="1100">
              <a:solidFill>
                <a:schemeClr val="dk1"/>
              </a:solidFill>
              <a:effectLst/>
              <a:latin typeface="+mn-lt"/>
              <a:ea typeface="+mn-ea"/>
              <a:cs typeface="+mn-cs"/>
            </a:rPr>
            <a:t>72.6</a:t>
          </a:r>
          <a:r>
            <a:rPr kumimoji="1" lang="ja-JP" altLang="ja-JP" sz="1100">
              <a:solidFill>
                <a:schemeClr val="dk1"/>
              </a:solidFill>
              <a:effectLst/>
              <a:latin typeface="+mn-lt"/>
              <a:ea typeface="+mn-ea"/>
              <a:cs typeface="+mn-cs"/>
            </a:rPr>
            <a:t>％と市施設の中でも高く、類似団体内平均、県平均を大きく上回っており、大規模改修などの老朽化対策を計画的に行っていく必要がある。また、保健センター・保健所の有形固定資産償却率についても類似団体内平均、県平均を上回っている。これらを含む公共建築物については、姫路市公共施設等総合管理計画に基づき、統廃合や転用、ダウンサイジング等のストック量の最適化に取り組む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jvsv-fs1\himeji-city\Section\&#36001;&#25919;&#35506;\&#35506;&#12510;&#12452;&#12489;&#12461;&#12517;\12&#20844;&#34920;&#38306;&#20418;\05&#12496;&#12521;&#12531;&#12473;&#12471;&#12540;&#12488;\01&#9670;&#32113;&#19968;&#22522;&#28310;&#9670;\102&#30476;&#36890;&#30693;&#12539;&#29031;&#20250;\R080818&#20196;&#21644;&#65302;&#24180;&#24230;&#36001;&#25919;&#29366;&#27841;&#36039;&#26009;&#38598;&#12398;&#20316;&#25104;&#12395;&#12388;&#12356;&#12390;&#65288;2&#22238;&#30446;&#12539;&#22320;&#26041;&#20844;&#20250;&#35336;&#38306;&#20418;&#65289;\&#22238;&#31572;\&#12304;&#36001;&#25919;&#29366;&#27841;&#36039;&#26009;&#38598;&#12305;_282014_&#23019;&#3633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0.9</v>
          </cell>
          <cell r="BX51">
            <v>19.100000000000001</v>
          </cell>
          <cell r="CF51">
            <v>11.6</v>
          </cell>
          <cell r="CN51">
            <v>9.6</v>
          </cell>
          <cell r="CV51">
            <v>3.3</v>
          </cell>
        </row>
        <row r="53">
          <cell r="BP53">
            <v>65.5</v>
          </cell>
          <cell r="BX53">
            <v>66.400000000000006</v>
          </cell>
          <cell r="CF53">
            <v>67.8</v>
          </cell>
          <cell r="CN53">
            <v>69.3</v>
          </cell>
          <cell r="CV53">
            <v>70.400000000000006</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2">
          <cell r="BP72" t="str">
            <v>R02</v>
          </cell>
          <cell r="BX72" t="str">
            <v>R03</v>
          </cell>
          <cell r="CF72" t="str">
            <v>R04</v>
          </cell>
          <cell r="CN72" t="str">
            <v>R05</v>
          </cell>
          <cell r="CV72" t="str">
            <v>R06</v>
          </cell>
        </row>
        <row r="73">
          <cell r="AN73" t="str">
            <v>当該団体値</v>
          </cell>
          <cell r="BP73">
            <v>0.9</v>
          </cell>
          <cell r="BX73">
            <v>19.100000000000001</v>
          </cell>
          <cell r="CF73">
            <v>11.6</v>
          </cell>
          <cell r="CN73">
            <v>9.6</v>
          </cell>
          <cell r="CV73">
            <v>3.3</v>
          </cell>
        </row>
        <row r="75">
          <cell r="BP75">
            <v>2.9</v>
          </cell>
          <cell r="BX75">
            <v>3</v>
          </cell>
          <cell r="CF75">
            <v>3.2</v>
          </cell>
          <cell r="CN75">
            <v>3.5</v>
          </cell>
          <cell r="CV75">
            <v>3.7</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election activeCell="AY8" sqref="AY8:BM8"/>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254966827</v>
      </c>
      <c r="BO4" s="371"/>
      <c r="BP4" s="371"/>
      <c r="BQ4" s="371"/>
      <c r="BR4" s="371"/>
      <c r="BS4" s="371"/>
      <c r="BT4" s="371"/>
      <c r="BU4" s="372"/>
      <c r="BV4" s="370">
        <v>238253754</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4.5</v>
      </c>
      <c r="CU4" s="377"/>
      <c r="CV4" s="377"/>
      <c r="CW4" s="377"/>
      <c r="CX4" s="377"/>
      <c r="CY4" s="377"/>
      <c r="CZ4" s="377"/>
      <c r="DA4" s="378"/>
      <c r="DB4" s="376">
        <v>4.3</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245982223</v>
      </c>
      <c r="BO5" s="408"/>
      <c r="BP5" s="408"/>
      <c r="BQ5" s="408"/>
      <c r="BR5" s="408"/>
      <c r="BS5" s="408"/>
      <c r="BT5" s="408"/>
      <c r="BU5" s="409"/>
      <c r="BV5" s="407">
        <v>228521943</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88.1</v>
      </c>
      <c r="CU5" s="405"/>
      <c r="CV5" s="405"/>
      <c r="CW5" s="405"/>
      <c r="CX5" s="405"/>
      <c r="CY5" s="405"/>
      <c r="CZ5" s="405"/>
      <c r="DA5" s="406"/>
      <c r="DB5" s="404">
        <v>87.7</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8984604</v>
      </c>
      <c r="BO6" s="408"/>
      <c r="BP6" s="408"/>
      <c r="BQ6" s="408"/>
      <c r="BR6" s="408"/>
      <c r="BS6" s="408"/>
      <c r="BT6" s="408"/>
      <c r="BU6" s="409"/>
      <c r="BV6" s="407">
        <v>9731811</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88.8</v>
      </c>
      <c r="CU6" s="445"/>
      <c r="CV6" s="445"/>
      <c r="CW6" s="445"/>
      <c r="CX6" s="445"/>
      <c r="CY6" s="445"/>
      <c r="CZ6" s="445"/>
      <c r="DA6" s="446"/>
      <c r="DB6" s="444">
        <v>89.5</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3186918</v>
      </c>
      <c r="BO7" s="408"/>
      <c r="BP7" s="408"/>
      <c r="BQ7" s="408"/>
      <c r="BR7" s="408"/>
      <c r="BS7" s="408"/>
      <c r="BT7" s="408"/>
      <c r="BU7" s="409"/>
      <c r="BV7" s="407">
        <v>4374721</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128468950</v>
      </c>
      <c r="CU7" s="408"/>
      <c r="CV7" s="408"/>
      <c r="CW7" s="408"/>
      <c r="CX7" s="408"/>
      <c r="CY7" s="408"/>
      <c r="CZ7" s="408"/>
      <c r="DA7" s="409"/>
      <c r="DB7" s="407">
        <v>125835112</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104</v>
      </c>
      <c r="AV8" s="440"/>
      <c r="AW8" s="440"/>
      <c r="AX8" s="440"/>
      <c r="AY8" s="441" t="s">
        <v>105</v>
      </c>
      <c r="AZ8" s="442"/>
      <c r="BA8" s="442"/>
      <c r="BB8" s="442"/>
      <c r="BC8" s="442"/>
      <c r="BD8" s="442"/>
      <c r="BE8" s="442"/>
      <c r="BF8" s="442"/>
      <c r="BG8" s="442"/>
      <c r="BH8" s="442"/>
      <c r="BI8" s="442"/>
      <c r="BJ8" s="442"/>
      <c r="BK8" s="442"/>
      <c r="BL8" s="442"/>
      <c r="BM8" s="443"/>
      <c r="BN8" s="407">
        <v>5797686</v>
      </c>
      <c r="BO8" s="408"/>
      <c r="BP8" s="408"/>
      <c r="BQ8" s="408"/>
      <c r="BR8" s="408"/>
      <c r="BS8" s="408"/>
      <c r="BT8" s="408"/>
      <c r="BU8" s="409"/>
      <c r="BV8" s="407">
        <v>5357090</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0.85</v>
      </c>
      <c r="CU8" s="448"/>
      <c r="CV8" s="448"/>
      <c r="CW8" s="448"/>
      <c r="CX8" s="448"/>
      <c r="CY8" s="448"/>
      <c r="CZ8" s="448"/>
      <c r="DA8" s="449"/>
      <c r="DB8" s="447">
        <v>0.85</v>
      </c>
      <c r="DC8" s="448"/>
      <c r="DD8" s="448"/>
      <c r="DE8" s="448"/>
      <c r="DF8" s="448"/>
      <c r="DG8" s="448"/>
      <c r="DH8" s="448"/>
      <c r="DI8" s="449"/>
    </row>
    <row r="9" spans="1:119" ht="18.75" customHeight="1" thickBot="1" x14ac:dyDescent="0.25">
      <c r="A9" s="169"/>
      <c r="B9" s="401" t="s">
        <v>107</v>
      </c>
      <c r="C9" s="402"/>
      <c r="D9" s="402"/>
      <c r="E9" s="402"/>
      <c r="F9" s="402"/>
      <c r="G9" s="402"/>
      <c r="H9" s="402"/>
      <c r="I9" s="402"/>
      <c r="J9" s="402"/>
      <c r="K9" s="450"/>
      <c r="L9" s="451" t="s">
        <v>108</v>
      </c>
      <c r="M9" s="452"/>
      <c r="N9" s="452"/>
      <c r="O9" s="452"/>
      <c r="P9" s="452"/>
      <c r="Q9" s="453"/>
      <c r="R9" s="454">
        <v>530495</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440596</v>
      </c>
      <c r="BO9" s="408"/>
      <c r="BP9" s="408"/>
      <c r="BQ9" s="408"/>
      <c r="BR9" s="408"/>
      <c r="BS9" s="408"/>
      <c r="BT9" s="408"/>
      <c r="BU9" s="409"/>
      <c r="BV9" s="407">
        <v>-413162</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12.1</v>
      </c>
      <c r="CU9" s="405"/>
      <c r="CV9" s="405"/>
      <c r="CW9" s="405"/>
      <c r="CX9" s="405"/>
      <c r="CY9" s="405"/>
      <c r="CZ9" s="405"/>
      <c r="DA9" s="406"/>
      <c r="DB9" s="404">
        <v>13.7</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113</v>
      </c>
      <c r="M10" s="437"/>
      <c r="N10" s="437"/>
      <c r="O10" s="437"/>
      <c r="P10" s="437"/>
      <c r="Q10" s="438"/>
      <c r="R10" s="458">
        <v>535664</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43653</v>
      </c>
      <c r="BO10" s="408"/>
      <c r="BP10" s="408"/>
      <c r="BQ10" s="408"/>
      <c r="BR10" s="408"/>
      <c r="BS10" s="408"/>
      <c r="BT10" s="408"/>
      <c r="BU10" s="409"/>
      <c r="BV10" s="407">
        <v>20994</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104</v>
      </c>
      <c r="AV11" s="440"/>
      <c r="AW11" s="440"/>
      <c r="AX11" s="440"/>
      <c r="AY11" s="441" t="s">
        <v>120</v>
      </c>
      <c r="AZ11" s="442"/>
      <c r="BA11" s="442"/>
      <c r="BB11" s="442"/>
      <c r="BC11" s="442"/>
      <c r="BD11" s="442"/>
      <c r="BE11" s="442"/>
      <c r="BF11" s="442"/>
      <c r="BG11" s="442"/>
      <c r="BH11" s="442"/>
      <c r="BI11" s="442"/>
      <c r="BJ11" s="442"/>
      <c r="BK11" s="442"/>
      <c r="BL11" s="442"/>
      <c r="BM11" s="443"/>
      <c r="BN11" s="407">
        <v>828260</v>
      </c>
      <c r="BO11" s="408"/>
      <c r="BP11" s="408"/>
      <c r="BQ11" s="408"/>
      <c r="BR11" s="408"/>
      <c r="BS11" s="408"/>
      <c r="BT11" s="408"/>
      <c r="BU11" s="409"/>
      <c r="BV11" s="407">
        <v>1527054</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523181</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509100</v>
      </c>
      <c r="S13" s="492"/>
      <c r="T13" s="492"/>
      <c r="U13" s="492"/>
      <c r="V13" s="493"/>
      <c r="W13" s="423" t="s">
        <v>131</v>
      </c>
      <c r="X13" s="424"/>
      <c r="Y13" s="424"/>
      <c r="Z13" s="424"/>
      <c r="AA13" s="424"/>
      <c r="AB13" s="414"/>
      <c r="AC13" s="458">
        <v>2413</v>
      </c>
      <c r="AD13" s="459"/>
      <c r="AE13" s="459"/>
      <c r="AF13" s="459"/>
      <c r="AG13" s="501"/>
      <c r="AH13" s="458">
        <v>2473</v>
      </c>
      <c r="AI13" s="459"/>
      <c r="AJ13" s="459"/>
      <c r="AK13" s="459"/>
      <c r="AL13" s="460"/>
      <c r="AM13" s="436" t="s">
        <v>132</v>
      </c>
      <c r="AN13" s="437"/>
      <c r="AO13" s="437"/>
      <c r="AP13" s="437"/>
      <c r="AQ13" s="437"/>
      <c r="AR13" s="437"/>
      <c r="AS13" s="437"/>
      <c r="AT13" s="438"/>
      <c r="AU13" s="439" t="s">
        <v>104</v>
      </c>
      <c r="AV13" s="440"/>
      <c r="AW13" s="440"/>
      <c r="AX13" s="440"/>
      <c r="AY13" s="441" t="s">
        <v>133</v>
      </c>
      <c r="AZ13" s="442"/>
      <c r="BA13" s="442"/>
      <c r="BB13" s="442"/>
      <c r="BC13" s="442"/>
      <c r="BD13" s="442"/>
      <c r="BE13" s="442"/>
      <c r="BF13" s="442"/>
      <c r="BG13" s="442"/>
      <c r="BH13" s="442"/>
      <c r="BI13" s="442"/>
      <c r="BJ13" s="442"/>
      <c r="BK13" s="442"/>
      <c r="BL13" s="442"/>
      <c r="BM13" s="443"/>
      <c r="BN13" s="407">
        <v>1312509</v>
      </c>
      <c r="BO13" s="408"/>
      <c r="BP13" s="408"/>
      <c r="BQ13" s="408"/>
      <c r="BR13" s="408"/>
      <c r="BS13" s="408"/>
      <c r="BT13" s="408"/>
      <c r="BU13" s="409"/>
      <c r="BV13" s="407">
        <v>1134886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3.7</v>
      </c>
      <c r="CU13" s="405"/>
      <c r="CV13" s="405"/>
      <c r="CW13" s="405"/>
      <c r="CX13" s="405"/>
      <c r="CY13" s="405"/>
      <c r="CZ13" s="405"/>
      <c r="DA13" s="406"/>
      <c r="DB13" s="404">
        <v>3.5</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525884</v>
      </c>
      <c r="S14" s="492"/>
      <c r="T14" s="492"/>
      <c r="U14" s="492"/>
      <c r="V14" s="493"/>
      <c r="W14" s="397"/>
      <c r="X14" s="398"/>
      <c r="Y14" s="398"/>
      <c r="Z14" s="398"/>
      <c r="AA14" s="398"/>
      <c r="AB14" s="387"/>
      <c r="AC14" s="494">
        <v>1</v>
      </c>
      <c r="AD14" s="495"/>
      <c r="AE14" s="495"/>
      <c r="AF14" s="495"/>
      <c r="AG14" s="496"/>
      <c r="AH14" s="494">
        <v>1</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3.3</v>
      </c>
      <c r="CU14" s="506"/>
      <c r="CV14" s="506"/>
      <c r="CW14" s="506"/>
      <c r="CX14" s="506"/>
      <c r="CY14" s="506"/>
      <c r="CZ14" s="506"/>
      <c r="DA14" s="507"/>
      <c r="DB14" s="505">
        <v>9.6</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512819</v>
      </c>
      <c r="S15" s="492"/>
      <c r="T15" s="492"/>
      <c r="U15" s="492"/>
      <c r="V15" s="493"/>
      <c r="W15" s="423" t="s">
        <v>137</v>
      </c>
      <c r="X15" s="424"/>
      <c r="Y15" s="424"/>
      <c r="Z15" s="424"/>
      <c r="AA15" s="424"/>
      <c r="AB15" s="414"/>
      <c r="AC15" s="458">
        <v>76075</v>
      </c>
      <c r="AD15" s="459"/>
      <c r="AE15" s="459"/>
      <c r="AF15" s="459"/>
      <c r="AG15" s="501"/>
      <c r="AH15" s="458">
        <v>76327</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86575594</v>
      </c>
      <c r="BO15" s="371"/>
      <c r="BP15" s="371"/>
      <c r="BQ15" s="371"/>
      <c r="BR15" s="371"/>
      <c r="BS15" s="371"/>
      <c r="BT15" s="371"/>
      <c r="BU15" s="372"/>
      <c r="BV15" s="370">
        <v>84632611</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31.8</v>
      </c>
      <c r="AD16" s="495"/>
      <c r="AE16" s="495"/>
      <c r="AF16" s="495"/>
      <c r="AG16" s="496"/>
      <c r="AH16" s="494">
        <v>32.299999999999997</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101991859</v>
      </c>
      <c r="BO16" s="408"/>
      <c r="BP16" s="408"/>
      <c r="BQ16" s="408"/>
      <c r="BR16" s="408"/>
      <c r="BS16" s="408"/>
      <c r="BT16" s="408"/>
      <c r="BU16" s="409"/>
      <c r="BV16" s="407">
        <v>99346080</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160442</v>
      </c>
      <c r="AD17" s="459"/>
      <c r="AE17" s="459"/>
      <c r="AF17" s="459"/>
      <c r="AG17" s="501"/>
      <c r="AH17" s="458">
        <v>157202</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111263526</v>
      </c>
      <c r="BO17" s="408"/>
      <c r="BP17" s="408"/>
      <c r="BQ17" s="408"/>
      <c r="BR17" s="408"/>
      <c r="BS17" s="408"/>
      <c r="BT17" s="408"/>
      <c r="BU17" s="409"/>
      <c r="BV17" s="407">
        <v>108579224</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534.55999999999995</v>
      </c>
      <c r="M18" s="531"/>
      <c r="N18" s="531"/>
      <c r="O18" s="531"/>
      <c r="P18" s="531"/>
      <c r="Q18" s="531"/>
      <c r="R18" s="532"/>
      <c r="S18" s="532"/>
      <c r="T18" s="532"/>
      <c r="U18" s="532"/>
      <c r="V18" s="533"/>
      <c r="W18" s="425"/>
      <c r="X18" s="426"/>
      <c r="Y18" s="426"/>
      <c r="Z18" s="426"/>
      <c r="AA18" s="426"/>
      <c r="AB18" s="417"/>
      <c r="AC18" s="534">
        <v>67.2</v>
      </c>
      <c r="AD18" s="535"/>
      <c r="AE18" s="535"/>
      <c r="AF18" s="535"/>
      <c r="AG18" s="536"/>
      <c r="AH18" s="534">
        <v>66.599999999999994</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119171085</v>
      </c>
      <c r="BO18" s="408"/>
      <c r="BP18" s="408"/>
      <c r="BQ18" s="408"/>
      <c r="BR18" s="408"/>
      <c r="BS18" s="408"/>
      <c r="BT18" s="408"/>
      <c r="BU18" s="409"/>
      <c r="BV18" s="407">
        <v>114011389</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992</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162201977</v>
      </c>
      <c r="BO19" s="408"/>
      <c r="BP19" s="408"/>
      <c r="BQ19" s="408"/>
      <c r="BR19" s="408"/>
      <c r="BS19" s="408"/>
      <c r="BT19" s="408"/>
      <c r="BU19" s="409"/>
      <c r="BV19" s="407">
        <v>158676141</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224106</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174372441</v>
      </c>
      <c r="BO22" s="371"/>
      <c r="BP22" s="371"/>
      <c r="BQ22" s="371"/>
      <c r="BR22" s="371"/>
      <c r="BS22" s="371"/>
      <c r="BT22" s="371"/>
      <c r="BU22" s="372"/>
      <c r="BV22" s="370">
        <v>182499773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122704153</v>
      </c>
      <c r="BO23" s="408"/>
      <c r="BP23" s="408"/>
      <c r="BQ23" s="408"/>
      <c r="BR23" s="408"/>
      <c r="BS23" s="408"/>
      <c r="BT23" s="408"/>
      <c r="BU23" s="409"/>
      <c r="BV23" s="407">
        <v>127602041</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11800</v>
      </c>
      <c r="R24" s="459"/>
      <c r="S24" s="459"/>
      <c r="T24" s="459"/>
      <c r="U24" s="459"/>
      <c r="V24" s="501"/>
      <c r="W24" s="553"/>
      <c r="X24" s="554"/>
      <c r="Y24" s="555"/>
      <c r="Z24" s="457" t="s">
        <v>162</v>
      </c>
      <c r="AA24" s="437"/>
      <c r="AB24" s="437"/>
      <c r="AC24" s="437"/>
      <c r="AD24" s="437"/>
      <c r="AE24" s="437"/>
      <c r="AF24" s="437"/>
      <c r="AG24" s="438"/>
      <c r="AH24" s="458">
        <v>3444</v>
      </c>
      <c r="AI24" s="459"/>
      <c r="AJ24" s="459"/>
      <c r="AK24" s="459"/>
      <c r="AL24" s="501"/>
      <c r="AM24" s="458">
        <v>11151672</v>
      </c>
      <c r="AN24" s="459"/>
      <c r="AO24" s="459"/>
      <c r="AP24" s="459"/>
      <c r="AQ24" s="459"/>
      <c r="AR24" s="501"/>
      <c r="AS24" s="458">
        <v>3238</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95912018</v>
      </c>
      <c r="BO24" s="408"/>
      <c r="BP24" s="408"/>
      <c r="BQ24" s="408"/>
      <c r="BR24" s="408"/>
      <c r="BS24" s="408"/>
      <c r="BT24" s="408"/>
      <c r="BU24" s="409"/>
      <c r="BV24" s="407">
        <v>97895766</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3</v>
      </c>
      <c r="M25" s="459"/>
      <c r="N25" s="459"/>
      <c r="O25" s="459"/>
      <c r="P25" s="501"/>
      <c r="Q25" s="458">
        <v>9600</v>
      </c>
      <c r="R25" s="459"/>
      <c r="S25" s="459"/>
      <c r="T25" s="459"/>
      <c r="U25" s="459"/>
      <c r="V25" s="501"/>
      <c r="W25" s="553"/>
      <c r="X25" s="554"/>
      <c r="Y25" s="555"/>
      <c r="Z25" s="457" t="s">
        <v>165</v>
      </c>
      <c r="AA25" s="437"/>
      <c r="AB25" s="437"/>
      <c r="AC25" s="437"/>
      <c r="AD25" s="437"/>
      <c r="AE25" s="437"/>
      <c r="AF25" s="437"/>
      <c r="AG25" s="438"/>
      <c r="AH25" s="458">
        <v>597</v>
      </c>
      <c r="AI25" s="459"/>
      <c r="AJ25" s="459"/>
      <c r="AK25" s="459"/>
      <c r="AL25" s="501"/>
      <c r="AM25" s="458">
        <v>1830999</v>
      </c>
      <c r="AN25" s="459"/>
      <c r="AO25" s="459"/>
      <c r="AP25" s="459"/>
      <c r="AQ25" s="459"/>
      <c r="AR25" s="501"/>
      <c r="AS25" s="458">
        <v>3067</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67592554</v>
      </c>
      <c r="BO25" s="371"/>
      <c r="BP25" s="371"/>
      <c r="BQ25" s="371"/>
      <c r="BR25" s="371"/>
      <c r="BS25" s="371"/>
      <c r="BT25" s="371"/>
      <c r="BU25" s="372"/>
      <c r="BV25" s="370">
        <v>68943916</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8100</v>
      </c>
      <c r="R26" s="459"/>
      <c r="S26" s="459"/>
      <c r="T26" s="459"/>
      <c r="U26" s="459"/>
      <c r="V26" s="501"/>
      <c r="W26" s="553"/>
      <c r="X26" s="554"/>
      <c r="Y26" s="555"/>
      <c r="Z26" s="457" t="s">
        <v>168</v>
      </c>
      <c r="AA26" s="559"/>
      <c r="AB26" s="559"/>
      <c r="AC26" s="559"/>
      <c r="AD26" s="559"/>
      <c r="AE26" s="559"/>
      <c r="AF26" s="559"/>
      <c r="AG26" s="560"/>
      <c r="AH26" s="458">
        <v>520</v>
      </c>
      <c r="AI26" s="459"/>
      <c r="AJ26" s="459"/>
      <c r="AK26" s="459"/>
      <c r="AL26" s="501"/>
      <c r="AM26" s="458">
        <v>1757080</v>
      </c>
      <c r="AN26" s="459"/>
      <c r="AO26" s="459"/>
      <c r="AP26" s="459"/>
      <c r="AQ26" s="459"/>
      <c r="AR26" s="501"/>
      <c r="AS26" s="458">
        <v>3379</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v>84303</v>
      </c>
      <c r="BO26" s="408"/>
      <c r="BP26" s="408"/>
      <c r="BQ26" s="408"/>
      <c r="BR26" s="408"/>
      <c r="BS26" s="408"/>
      <c r="BT26" s="408"/>
      <c r="BU26" s="409"/>
      <c r="BV26" s="407">
        <v>94163</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8230</v>
      </c>
      <c r="R27" s="459"/>
      <c r="S27" s="459"/>
      <c r="T27" s="459"/>
      <c r="U27" s="459"/>
      <c r="V27" s="501"/>
      <c r="W27" s="553"/>
      <c r="X27" s="554"/>
      <c r="Y27" s="555"/>
      <c r="Z27" s="457" t="s">
        <v>171</v>
      </c>
      <c r="AA27" s="437"/>
      <c r="AB27" s="437"/>
      <c r="AC27" s="437"/>
      <c r="AD27" s="437"/>
      <c r="AE27" s="437"/>
      <c r="AF27" s="437"/>
      <c r="AG27" s="438"/>
      <c r="AH27" s="458">
        <v>266</v>
      </c>
      <c r="AI27" s="459"/>
      <c r="AJ27" s="459"/>
      <c r="AK27" s="459"/>
      <c r="AL27" s="501"/>
      <c r="AM27" s="458">
        <v>937862</v>
      </c>
      <c r="AN27" s="459"/>
      <c r="AO27" s="459"/>
      <c r="AP27" s="459"/>
      <c r="AQ27" s="459"/>
      <c r="AR27" s="501"/>
      <c r="AS27" s="458">
        <v>3526</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5000000</v>
      </c>
      <c r="BO27" s="527"/>
      <c r="BP27" s="527"/>
      <c r="BQ27" s="527"/>
      <c r="BR27" s="527"/>
      <c r="BS27" s="527"/>
      <c r="BT27" s="527"/>
      <c r="BU27" s="528"/>
      <c r="BV27" s="526">
        <v>5000000</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7470</v>
      </c>
      <c r="R28" s="459"/>
      <c r="S28" s="459"/>
      <c r="T28" s="459"/>
      <c r="U28" s="459"/>
      <c r="V28" s="501"/>
      <c r="W28" s="553"/>
      <c r="X28" s="554"/>
      <c r="Y28" s="555"/>
      <c r="Z28" s="457" t="s">
        <v>174</v>
      </c>
      <c r="AA28" s="437"/>
      <c r="AB28" s="437"/>
      <c r="AC28" s="437"/>
      <c r="AD28" s="437"/>
      <c r="AE28" s="437"/>
      <c r="AF28" s="437"/>
      <c r="AG28" s="438"/>
      <c r="AH28" s="458">
        <v>24</v>
      </c>
      <c r="AI28" s="459"/>
      <c r="AJ28" s="459"/>
      <c r="AK28" s="459"/>
      <c r="AL28" s="501"/>
      <c r="AM28" s="458">
        <v>65784</v>
      </c>
      <c r="AN28" s="459"/>
      <c r="AO28" s="459"/>
      <c r="AP28" s="459"/>
      <c r="AQ28" s="459"/>
      <c r="AR28" s="501"/>
      <c r="AS28" s="458">
        <v>2741</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14597849</v>
      </c>
      <c r="BO28" s="371"/>
      <c r="BP28" s="371"/>
      <c r="BQ28" s="371"/>
      <c r="BR28" s="371"/>
      <c r="BS28" s="371"/>
      <c r="BT28" s="371"/>
      <c r="BU28" s="372"/>
      <c r="BV28" s="370">
        <v>14554196</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176</v>
      </c>
      <c r="F29" s="437"/>
      <c r="G29" s="437"/>
      <c r="H29" s="437"/>
      <c r="I29" s="437"/>
      <c r="J29" s="437"/>
      <c r="K29" s="438"/>
      <c r="L29" s="458">
        <v>43</v>
      </c>
      <c r="M29" s="459"/>
      <c r="N29" s="459"/>
      <c r="O29" s="459"/>
      <c r="P29" s="501"/>
      <c r="Q29" s="458">
        <v>6850</v>
      </c>
      <c r="R29" s="459"/>
      <c r="S29" s="459"/>
      <c r="T29" s="459"/>
      <c r="U29" s="459"/>
      <c r="V29" s="501"/>
      <c r="W29" s="556"/>
      <c r="X29" s="557"/>
      <c r="Y29" s="558"/>
      <c r="Z29" s="457" t="s">
        <v>177</v>
      </c>
      <c r="AA29" s="437"/>
      <c r="AB29" s="437"/>
      <c r="AC29" s="437"/>
      <c r="AD29" s="437"/>
      <c r="AE29" s="437"/>
      <c r="AF29" s="437"/>
      <c r="AG29" s="438"/>
      <c r="AH29" s="458">
        <v>3734</v>
      </c>
      <c r="AI29" s="459"/>
      <c r="AJ29" s="459"/>
      <c r="AK29" s="459"/>
      <c r="AL29" s="501"/>
      <c r="AM29" s="458">
        <v>12155318</v>
      </c>
      <c r="AN29" s="459"/>
      <c r="AO29" s="459"/>
      <c r="AP29" s="459"/>
      <c r="AQ29" s="459"/>
      <c r="AR29" s="501"/>
      <c r="AS29" s="458">
        <v>3255</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4907832</v>
      </c>
      <c r="BO29" s="408"/>
      <c r="BP29" s="408"/>
      <c r="BQ29" s="408"/>
      <c r="BR29" s="408"/>
      <c r="BS29" s="408"/>
      <c r="BT29" s="408"/>
      <c r="BU29" s="409"/>
      <c r="BV29" s="407">
        <v>4479208</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100.9</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43364413</v>
      </c>
      <c r="BO30" s="527"/>
      <c r="BP30" s="527"/>
      <c r="BQ30" s="527"/>
      <c r="BR30" s="527"/>
      <c r="BS30" s="527"/>
      <c r="BT30" s="527"/>
      <c r="BU30" s="528"/>
      <c r="BV30" s="526">
        <v>36260271</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5</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8</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f>IF(BG34="","",MAX(C34:D43,U34:V43,AM34:AN43)+1)</f>
        <v>10</v>
      </c>
      <c r="BF34" s="597"/>
      <c r="BG34" s="598" t="str">
        <f>IF('各会計、関係団体の財政状況及び健全化判断比率'!B33="","",'各会計、関係団体の財政状況及び健全化判断比率'!B33)</f>
        <v>卸売市場事業特別会計</v>
      </c>
      <c r="BH34" s="598"/>
      <c r="BI34" s="598"/>
      <c r="BJ34" s="598"/>
      <c r="BK34" s="598"/>
      <c r="BL34" s="598"/>
      <c r="BM34" s="598"/>
      <c r="BN34" s="598"/>
      <c r="BO34" s="598"/>
      <c r="BP34" s="598"/>
      <c r="BQ34" s="598"/>
      <c r="BR34" s="598"/>
      <c r="BS34" s="598"/>
      <c r="BT34" s="598"/>
      <c r="BU34" s="598"/>
      <c r="BV34" s="169"/>
      <c r="BW34" s="597">
        <f>IF(BY34="","",MAX(C34:D43,U34:V43,AM34:AN43,BE34:BF43)+1)</f>
        <v>11</v>
      </c>
      <c r="BX34" s="597"/>
      <c r="BY34" s="598" t="str">
        <f>IF('各会計、関係団体の財政状況及び健全化判断比率'!B68="","",'各会計、関係団体の財政状況及び健全化判断比率'!B68)</f>
        <v>加古川市外２市共有公会堂事務組合</v>
      </c>
      <c r="BZ34" s="598"/>
      <c r="CA34" s="598"/>
      <c r="CB34" s="598"/>
      <c r="CC34" s="598"/>
      <c r="CD34" s="598"/>
      <c r="CE34" s="598"/>
      <c r="CF34" s="598"/>
      <c r="CG34" s="598"/>
      <c r="CH34" s="598"/>
      <c r="CI34" s="598"/>
      <c r="CJ34" s="598"/>
      <c r="CK34" s="598"/>
      <c r="CL34" s="598"/>
      <c r="CM34" s="598"/>
      <c r="CN34" s="169"/>
      <c r="CO34" s="597">
        <f>IF(CQ34="","",MAX(C34:D43,U34:V43,AM34:AN43,BE34:BF43,BW34:BX43)+1)</f>
        <v>19</v>
      </c>
      <c r="CP34" s="597"/>
      <c r="CQ34" s="598" t="str">
        <f>IF('各会計、関係団体の財政状況及び健全化判断比率'!BS7="","",'各会計、関係団体の財政状況及び健全化判断比率'!BS7)</f>
        <v>（公財）姫路市救急医療協会</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f>IF(E35="","",C34+1)</f>
        <v>2</v>
      </c>
      <c r="D35" s="597"/>
      <c r="E35" s="598" t="str">
        <f>IF('各会計、関係団体の財政状況及び健全化判断比率'!B8="","",'各会計、関係団体の財政状況及び健全化判断比率'!B8)</f>
        <v>母子父子寡婦福祉資金貸付事業特別会計</v>
      </c>
      <c r="F35" s="598"/>
      <c r="G35" s="598"/>
      <c r="H35" s="598"/>
      <c r="I35" s="598"/>
      <c r="J35" s="598"/>
      <c r="K35" s="598"/>
      <c r="L35" s="598"/>
      <c r="M35" s="598"/>
      <c r="N35" s="598"/>
      <c r="O35" s="598"/>
      <c r="P35" s="598"/>
      <c r="Q35" s="598"/>
      <c r="R35" s="598"/>
      <c r="S35" s="598"/>
      <c r="T35" s="169"/>
      <c r="U35" s="597">
        <f>IF(W35="","",U34+1)</f>
        <v>6</v>
      </c>
      <c r="V35" s="597"/>
      <c r="W35" s="598" t="str">
        <f>IF('各会計、関係団体の財政状況及び健全化判断比率'!B29="","",'各会計、関係団体の財政状況及び健全化判断比率'!B29)</f>
        <v>介護保険事業特別会計</v>
      </c>
      <c r="X35" s="598"/>
      <c r="Y35" s="598"/>
      <c r="Z35" s="598"/>
      <c r="AA35" s="598"/>
      <c r="AB35" s="598"/>
      <c r="AC35" s="598"/>
      <c r="AD35" s="598"/>
      <c r="AE35" s="598"/>
      <c r="AF35" s="598"/>
      <c r="AG35" s="598"/>
      <c r="AH35" s="598"/>
      <c r="AI35" s="598"/>
      <c r="AJ35" s="598"/>
      <c r="AK35" s="598"/>
      <c r="AL35" s="169"/>
      <c r="AM35" s="597">
        <f t="shared" ref="AM35:AM43" si="0">IF(AO35="","",AM34+1)</f>
        <v>9</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12</v>
      </c>
      <c r="BX35" s="597"/>
      <c r="BY35" s="598" t="str">
        <f>IF('各会計、関係団体の財政状況及び健全化判断比率'!B69="","",'各会計、関係団体の財政状況及び健全化判断比率'!B69)</f>
        <v>市川町外三ヶ市町共有財産事務組合</v>
      </c>
      <c r="BZ35" s="598"/>
      <c r="CA35" s="598"/>
      <c r="CB35" s="598"/>
      <c r="CC35" s="598"/>
      <c r="CD35" s="598"/>
      <c r="CE35" s="598"/>
      <c r="CF35" s="598"/>
      <c r="CG35" s="598"/>
      <c r="CH35" s="598"/>
      <c r="CI35" s="598"/>
      <c r="CJ35" s="598"/>
      <c r="CK35" s="598"/>
      <c r="CL35" s="598"/>
      <c r="CM35" s="598"/>
      <c r="CN35" s="169"/>
      <c r="CO35" s="597">
        <f t="shared" ref="CO35:CO43" si="3">IF(CQ35="","",CO34+1)</f>
        <v>20</v>
      </c>
      <c r="CP35" s="597"/>
      <c r="CQ35" s="598" t="str">
        <f>IF('各会計、関係団体の財政状況及び健全化判断比率'!BS8="","",'各会計、関係団体の財政状況及び健全化判断比率'!BS8)</f>
        <v>（公財）姫路市中小企業共済センター</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f>IF(E36="","",C35+1)</f>
        <v>3</v>
      </c>
      <c r="D36" s="597"/>
      <c r="E36" s="598" t="str">
        <f>IF('各会計、関係団体の財政状況及び健全化判断比率'!B9="","",'各会計、関係団体の財政状況及び健全化判断比率'!B9)</f>
        <v>奨学学術振興事業特別会計</v>
      </c>
      <c r="F36" s="598"/>
      <c r="G36" s="598"/>
      <c r="H36" s="598"/>
      <c r="I36" s="598"/>
      <c r="J36" s="598"/>
      <c r="K36" s="598"/>
      <c r="L36" s="598"/>
      <c r="M36" s="598"/>
      <c r="N36" s="598"/>
      <c r="O36" s="598"/>
      <c r="P36" s="598"/>
      <c r="Q36" s="598"/>
      <c r="R36" s="598"/>
      <c r="S36" s="598"/>
      <c r="T36" s="169"/>
      <c r="U36" s="597">
        <f t="shared" ref="U36:U43" si="4">IF(W36="","",U35+1)</f>
        <v>7</v>
      </c>
      <c r="V36" s="597"/>
      <c r="W36" s="598" t="str">
        <f>IF('各会計、関係団体の財政状況及び健全化判断比率'!B30="","",'各会計、関係団体の財政状況及び健全化判断比率'!B30)</f>
        <v>後期高齢者医療事業特別会計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13</v>
      </c>
      <c r="BX36" s="597"/>
      <c r="BY36" s="598" t="str">
        <f>IF('各会計、関係団体の財政状況及び健全化判断比率'!B70="","",'各会計、関係団体の財政状況及び健全化判断比率'!B70)</f>
        <v>中播衛生施設事務組合</v>
      </c>
      <c r="BZ36" s="598"/>
      <c r="CA36" s="598"/>
      <c r="CB36" s="598"/>
      <c r="CC36" s="598"/>
      <c r="CD36" s="598"/>
      <c r="CE36" s="598"/>
      <c r="CF36" s="598"/>
      <c r="CG36" s="598"/>
      <c r="CH36" s="598"/>
      <c r="CI36" s="598"/>
      <c r="CJ36" s="598"/>
      <c r="CK36" s="598"/>
      <c r="CL36" s="598"/>
      <c r="CM36" s="598"/>
      <c r="CN36" s="169"/>
      <c r="CO36" s="597">
        <f t="shared" si="3"/>
        <v>21</v>
      </c>
      <c r="CP36" s="597"/>
      <c r="CQ36" s="598" t="str">
        <f>IF('各会計、関係団体の財政状況及び健全化判断比率'!BS9="","",'各会計、関係団体の財政状況及び健全化判断比率'!BS9)</f>
        <v>（公財）姫路・西はりま地場産業センター</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2">
      <c r="A37" s="169"/>
      <c r="B37" s="193"/>
      <c r="C37" s="597">
        <f>IF(E37="","",C36+1)</f>
        <v>4</v>
      </c>
      <c r="D37" s="597"/>
      <c r="E37" s="598" t="str">
        <f>IF('各会計、関係団体の財政状況及び健全化判断比率'!B10="","",'各会計、関係団体の財政状況及び健全化判断比率'!B10)</f>
        <v>財政健全化調整特別会計</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14</v>
      </c>
      <c r="BX37" s="597"/>
      <c r="BY37" s="598" t="str">
        <f>IF('各会計、関係団体の財政状況及び健全化判断比率'!B71="","",'各会計、関係団体の財政状況及び健全化判断比率'!B71)</f>
        <v>兵庫県競馬組合</v>
      </c>
      <c r="BZ37" s="598"/>
      <c r="CA37" s="598"/>
      <c r="CB37" s="598"/>
      <c r="CC37" s="598"/>
      <c r="CD37" s="598"/>
      <c r="CE37" s="598"/>
      <c r="CF37" s="598"/>
      <c r="CG37" s="598"/>
      <c r="CH37" s="598"/>
      <c r="CI37" s="598"/>
      <c r="CJ37" s="598"/>
      <c r="CK37" s="598"/>
      <c r="CL37" s="598"/>
      <c r="CM37" s="598"/>
      <c r="CN37" s="169"/>
      <c r="CO37" s="597">
        <f t="shared" si="3"/>
        <v>22</v>
      </c>
      <c r="CP37" s="597"/>
      <c r="CQ37" s="598" t="str">
        <f>IF('各会計、関係団体の財政状況及び健全化判断比率'!BS10="","",'各会計、関係団体の財政状況及び健全化判断比率'!BS10)</f>
        <v>（一財）姫路市まちづくり振興機構</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15</v>
      </c>
      <c r="BX38" s="597"/>
      <c r="BY38" s="598" t="str">
        <f>IF('各会計、関係団体の財政状況及び健全化判断比率'!B72="","",'各会計、関係団体の財政状況及び健全化判断比率'!B72)</f>
        <v>姫路福崎斎苑施設事務組合</v>
      </c>
      <c r="BZ38" s="598"/>
      <c r="CA38" s="598"/>
      <c r="CB38" s="598"/>
      <c r="CC38" s="598"/>
      <c r="CD38" s="598"/>
      <c r="CE38" s="598"/>
      <c r="CF38" s="598"/>
      <c r="CG38" s="598"/>
      <c r="CH38" s="598"/>
      <c r="CI38" s="598"/>
      <c r="CJ38" s="598"/>
      <c r="CK38" s="598"/>
      <c r="CL38" s="598"/>
      <c r="CM38" s="598"/>
      <c r="CN38" s="169"/>
      <c r="CO38" s="597">
        <f t="shared" si="3"/>
        <v>23</v>
      </c>
      <c r="CP38" s="597"/>
      <c r="CQ38" s="598" t="str">
        <f>IF('各会計、関係団体の財政状況及び健全化判断比率'!BS11="","",'各会計、関係団体の財政状況及び健全化判断比率'!BS11)</f>
        <v>姫路ウォーターフロント㈱</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16</v>
      </c>
      <c r="BX39" s="597"/>
      <c r="BY39" s="598" t="str">
        <f>IF('各会計、関係団体の財政状況及び健全化判断比率'!B73="","",'各会計、関係団体の財政状況及び健全化判断比率'!B73)</f>
        <v>くれさか環境事務組合</v>
      </c>
      <c r="BZ39" s="598"/>
      <c r="CA39" s="598"/>
      <c r="CB39" s="598"/>
      <c r="CC39" s="598"/>
      <c r="CD39" s="598"/>
      <c r="CE39" s="598"/>
      <c r="CF39" s="598"/>
      <c r="CG39" s="598"/>
      <c r="CH39" s="598"/>
      <c r="CI39" s="598"/>
      <c r="CJ39" s="598"/>
      <c r="CK39" s="598"/>
      <c r="CL39" s="598"/>
      <c r="CM39" s="598"/>
      <c r="CN39" s="169"/>
      <c r="CO39" s="597">
        <f t="shared" si="3"/>
        <v>24</v>
      </c>
      <c r="CP39" s="597"/>
      <c r="CQ39" s="598" t="str">
        <f>IF('各会計、関係団体の財政状況及び健全化判断比率'!BS12="","",'各会計、関係団体の財政状況及び健全化判断比率'!BS12)</f>
        <v>アイシーエス姫路市ウェルフェアー㈱</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17</v>
      </c>
      <c r="BX40" s="597"/>
      <c r="BY40" s="598" t="str">
        <f>IF('各会計、関係団体の財政状況及び健全化判断比率'!B74="","",'各会計、関係団体の財政状況及び健全化判断比率'!B74)</f>
        <v>兵庫県後期高齢者医療広域連合（一般会計）</v>
      </c>
      <c r="BZ40" s="598"/>
      <c r="CA40" s="598"/>
      <c r="CB40" s="598"/>
      <c r="CC40" s="598"/>
      <c r="CD40" s="598"/>
      <c r="CE40" s="598"/>
      <c r="CF40" s="598"/>
      <c r="CG40" s="598"/>
      <c r="CH40" s="598"/>
      <c r="CI40" s="598"/>
      <c r="CJ40" s="598"/>
      <c r="CK40" s="598"/>
      <c r="CL40" s="598"/>
      <c r="CM40" s="598"/>
      <c r="CN40" s="169"/>
      <c r="CO40" s="597">
        <f t="shared" si="3"/>
        <v>25</v>
      </c>
      <c r="CP40" s="597"/>
      <c r="CQ40" s="598" t="str">
        <f>IF('各会計、関係団体の財政状況及び健全化判断比率'!BS13="","",'各会計、関係団体の財政状況及び健全化判断比率'!BS13)</f>
        <v>イーグレひめじ管理㈱</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18</v>
      </c>
      <c r="BX41" s="597"/>
      <c r="BY41" s="598" t="str">
        <f>IF('各会計、関係団体の財政状況及び健全化判断比率'!B75="","",'各会計、関係団体の財政状況及び健全化判断比率'!B75)</f>
        <v>兵庫県後期高齢者医療広域連合（特別会計）</v>
      </c>
      <c r="BZ41" s="598"/>
      <c r="CA41" s="598"/>
      <c r="CB41" s="598"/>
      <c r="CC41" s="598"/>
      <c r="CD41" s="598"/>
      <c r="CE41" s="598"/>
      <c r="CF41" s="598"/>
      <c r="CG41" s="598"/>
      <c r="CH41" s="598"/>
      <c r="CI41" s="598"/>
      <c r="CJ41" s="598"/>
      <c r="CK41" s="598"/>
      <c r="CL41" s="598"/>
      <c r="CM41" s="598"/>
      <c r="CN41" s="169"/>
      <c r="CO41" s="597">
        <f t="shared" si="3"/>
        <v>26</v>
      </c>
      <c r="CP41" s="597"/>
      <c r="CQ41" s="598" t="str">
        <f>IF('各会計、関係団体の財政状況及び健全化判断比率'!BS14="","",'各会計、関係団体の財政状況及び健全化判断比率'!BS14)</f>
        <v>㈱姫路ポートセンター</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Q89frh6Day3j4vLq1T9R8jaoDDor8pOJqgoGQxwUI66JhC+pPLzRNbVJO0fMlJ3qpxs30RH+b5Xgvp+NsKJk4g==" saltValue="MW4Idt7/+RLw7BgV0tqmb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101745659</v>
      </c>
      <c r="S5" s="613"/>
      <c r="T5" s="613"/>
      <c r="U5" s="613"/>
      <c r="V5" s="613"/>
      <c r="W5" s="613"/>
      <c r="X5" s="613"/>
      <c r="Y5" s="614"/>
      <c r="Z5" s="615">
        <v>39.9</v>
      </c>
      <c r="AA5" s="615"/>
      <c r="AB5" s="615"/>
      <c r="AC5" s="615"/>
      <c r="AD5" s="616">
        <v>94514903</v>
      </c>
      <c r="AE5" s="616"/>
      <c r="AF5" s="616"/>
      <c r="AG5" s="616"/>
      <c r="AH5" s="616"/>
      <c r="AI5" s="616"/>
      <c r="AJ5" s="616"/>
      <c r="AK5" s="616"/>
      <c r="AL5" s="617">
        <v>70.400000000000006</v>
      </c>
      <c r="AM5" s="618"/>
      <c r="AN5" s="618"/>
      <c r="AO5" s="619"/>
      <c r="AP5" s="609" t="s">
        <v>216</v>
      </c>
      <c r="AQ5" s="610"/>
      <c r="AR5" s="610"/>
      <c r="AS5" s="610"/>
      <c r="AT5" s="610"/>
      <c r="AU5" s="610"/>
      <c r="AV5" s="610"/>
      <c r="AW5" s="610"/>
      <c r="AX5" s="610"/>
      <c r="AY5" s="610"/>
      <c r="AZ5" s="610"/>
      <c r="BA5" s="610"/>
      <c r="BB5" s="610"/>
      <c r="BC5" s="610"/>
      <c r="BD5" s="610"/>
      <c r="BE5" s="610"/>
      <c r="BF5" s="611"/>
      <c r="BG5" s="623">
        <v>89615030</v>
      </c>
      <c r="BH5" s="624"/>
      <c r="BI5" s="624"/>
      <c r="BJ5" s="624"/>
      <c r="BK5" s="624"/>
      <c r="BL5" s="624"/>
      <c r="BM5" s="624"/>
      <c r="BN5" s="625"/>
      <c r="BO5" s="626">
        <v>88.1</v>
      </c>
      <c r="BP5" s="626"/>
      <c r="BQ5" s="626"/>
      <c r="BR5" s="626"/>
      <c r="BS5" s="627">
        <v>2326928</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1523749</v>
      </c>
      <c r="S6" s="624"/>
      <c r="T6" s="624"/>
      <c r="U6" s="624"/>
      <c r="V6" s="624"/>
      <c r="W6" s="624"/>
      <c r="X6" s="624"/>
      <c r="Y6" s="625"/>
      <c r="Z6" s="626">
        <v>0.6</v>
      </c>
      <c r="AA6" s="626"/>
      <c r="AB6" s="626"/>
      <c r="AC6" s="626"/>
      <c r="AD6" s="627">
        <v>1523749</v>
      </c>
      <c r="AE6" s="627"/>
      <c r="AF6" s="627"/>
      <c r="AG6" s="627"/>
      <c r="AH6" s="627"/>
      <c r="AI6" s="627"/>
      <c r="AJ6" s="627"/>
      <c r="AK6" s="627"/>
      <c r="AL6" s="628">
        <v>1.1000000000000001</v>
      </c>
      <c r="AM6" s="629"/>
      <c r="AN6" s="629"/>
      <c r="AO6" s="630"/>
      <c r="AP6" s="620" t="s">
        <v>221</v>
      </c>
      <c r="AQ6" s="621"/>
      <c r="AR6" s="621"/>
      <c r="AS6" s="621"/>
      <c r="AT6" s="621"/>
      <c r="AU6" s="621"/>
      <c r="AV6" s="621"/>
      <c r="AW6" s="621"/>
      <c r="AX6" s="621"/>
      <c r="AY6" s="621"/>
      <c r="AZ6" s="621"/>
      <c r="BA6" s="621"/>
      <c r="BB6" s="621"/>
      <c r="BC6" s="621"/>
      <c r="BD6" s="621"/>
      <c r="BE6" s="621"/>
      <c r="BF6" s="622"/>
      <c r="BG6" s="623">
        <v>89615030</v>
      </c>
      <c r="BH6" s="624"/>
      <c r="BI6" s="624"/>
      <c r="BJ6" s="624"/>
      <c r="BK6" s="624"/>
      <c r="BL6" s="624"/>
      <c r="BM6" s="624"/>
      <c r="BN6" s="625"/>
      <c r="BO6" s="626">
        <v>88.1</v>
      </c>
      <c r="BP6" s="626"/>
      <c r="BQ6" s="626"/>
      <c r="BR6" s="626"/>
      <c r="BS6" s="627">
        <v>2326928</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944740</v>
      </c>
      <c r="CS6" s="624"/>
      <c r="CT6" s="624"/>
      <c r="CU6" s="624"/>
      <c r="CV6" s="624"/>
      <c r="CW6" s="624"/>
      <c r="CX6" s="624"/>
      <c r="CY6" s="625"/>
      <c r="CZ6" s="617">
        <v>0.4</v>
      </c>
      <c r="DA6" s="618"/>
      <c r="DB6" s="618"/>
      <c r="DC6" s="634"/>
      <c r="DD6" s="632" t="s">
        <v>122</v>
      </c>
      <c r="DE6" s="624"/>
      <c r="DF6" s="624"/>
      <c r="DG6" s="624"/>
      <c r="DH6" s="624"/>
      <c r="DI6" s="624"/>
      <c r="DJ6" s="624"/>
      <c r="DK6" s="624"/>
      <c r="DL6" s="624"/>
      <c r="DM6" s="624"/>
      <c r="DN6" s="624"/>
      <c r="DO6" s="624"/>
      <c r="DP6" s="625"/>
      <c r="DQ6" s="632">
        <v>943463</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58382</v>
      </c>
      <c r="S7" s="624"/>
      <c r="T7" s="624"/>
      <c r="U7" s="624"/>
      <c r="V7" s="624"/>
      <c r="W7" s="624"/>
      <c r="X7" s="624"/>
      <c r="Y7" s="625"/>
      <c r="Z7" s="626">
        <v>0</v>
      </c>
      <c r="AA7" s="626"/>
      <c r="AB7" s="626"/>
      <c r="AC7" s="626"/>
      <c r="AD7" s="627">
        <v>58382</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38320395</v>
      </c>
      <c r="BH7" s="624"/>
      <c r="BI7" s="624"/>
      <c r="BJ7" s="624"/>
      <c r="BK7" s="624"/>
      <c r="BL7" s="624"/>
      <c r="BM7" s="624"/>
      <c r="BN7" s="625"/>
      <c r="BO7" s="626">
        <v>37.700000000000003</v>
      </c>
      <c r="BP7" s="626"/>
      <c r="BQ7" s="626"/>
      <c r="BR7" s="626"/>
      <c r="BS7" s="627">
        <v>2326928</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20843615</v>
      </c>
      <c r="CS7" s="624"/>
      <c r="CT7" s="624"/>
      <c r="CU7" s="624"/>
      <c r="CV7" s="624"/>
      <c r="CW7" s="624"/>
      <c r="CX7" s="624"/>
      <c r="CY7" s="625"/>
      <c r="CZ7" s="626">
        <v>8.5</v>
      </c>
      <c r="DA7" s="626"/>
      <c r="DB7" s="626"/>
      <c r="DC7" s="626"/>
      <c r="DD7" s="632">
        <v>405288</v>
      </c>
      <c r="DE7" s="624"/>
      <c r="DF7" s="624"/>
      <c r="DG7" s="624"/>
      <c r="DH7" s="624"/>
      <c r="DI7" s="624"/>
      <c r="DJ7" s="624"/>
      <c r="DK7" s="624"/>
      <c r="DL7" s="624"/>
      <c r="DM7" s="624"/>
      <c r="DN7" s="624"/>
      <c r="DO7" s="624"/>
      <c r="DP7" s="625"/>
      <c r="DQ7" s="632">
        <v>16897532</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1040865</v>
      </c>
      <c r="S8" s="624"/>
      <c r="T8" s="624"/>
      <c r="U8" s="624"/>
      <c r="V8" s="624"/>
      <c r="W8" s="624"/>
      <c r="X8" s="624"/>
      <c r="Y8" s="625"/>
      <c r="Z8" s="626">
        <v>0.4</v>
      </c>
      <c r="AA8" s="626"/>
      <c r="AB8" s="626"/>
      <c r="AC8" s="626"/>
      <c r="AD8" s="627">
        <v>1040865</v>
      </c>
      <c r="AE8" s="627"/>
      <c r="AF8" s="627"/>
      <c r="AG8" s="627"/>
      <c r="AH8" s="627"/>
      <c r="AI8" s="627"/>
      <c r="AJ8" s="627"/>
      <c r="AK8" s="627"/>
      <c r="AL8" s="628">
        <v>0.8</v>
      </c>
      <c r="AM8" s="629"/>
      <c r="AN8" s="629"/>
      <c r="AO8" s="630"/>
      <c r="AP8" s="620" t="s">
        <v>227</v>
      </c>
      <c r="AQ8" s="621"/>
      <c r="AR8" s="621"/>
      <c r="AS8" s="621"/>
      <c r="AT8" s="621"/>
      <c r="AU8" s="621"/>
      <c r="AV8" s="621"/>
      <c r="AW8" s="621"/>
      <c r="AX8" s="621"/>
      <c r="AY8" s="621"/>
      <c r="AZ8" s="621"/>
      <c r="BA8" s="621"/>
      <c r="BB8" s="621"/>
      <c r="BC8" s="621"/>
      <c r="BD8" s="621"/>
      <c r="BE8" s="621"/>
      <c r="BF8" s="622"/>
      <c r="BG8" s="623">
        <v>777810</v>
      </c>
      <c r="BH8" s="624"/>
      <c r="BI8" s="624"/>
      <c r="BJ8" s="624"/>
      <c r="BK8" s="624"/>
      <c r="BL8" s="624"/>
      <c r="BM8" s="624"/>
      <c r="BN8" s="625"/>
      <c r="BO8" s="626">
        <v>0.8</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101308132</v>
      </c>
      <c r="CS8" s="624"/>
      <c r="CT8" s="624"/>
      <c r="CU8" s="624"/>
      <c r="CV8" s="624"/>
      <c r="CW8" s="624"/>
      <c r="CX8" s="624"/>
      <c r="CY8" s="625"/>
      <c r="CZ8" s="626">
        <v>41.2</v>
      </c>
      <c r="DA8" s="626"/>
      <c r="DB8" s="626"/>
      <c r="DC8" s="626"/>
      <c r="DD8" s="632">
        <v>1203186</v>
      </c>
      <c r="DE8" s="624"/>
      <c r="DF8" s="624"/>
      <c r="DG8" s="624"/>
      <c r="DH8" s="624"/>
      <c r="DI8" s="624"/>
      <c r="DJ8" s="624"/>
      <c r="DK8" s="624"/>
      <c r="DL8" s="624"/>
      <c r="DM8" s="624"/>
      <c r="DN8" s="624"/>
      <c r="DO8" s="624"/>
      <c r="DP8" s="625"/>
      <c r="DQ8" s="632">
        <v>52437176</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1373044</v>
      </c>
      <c r="S9" s="624"/>
      <c r="T9" s="624"/>
      <c r="U9" s="624"/>
      <c r="V9" s="624"/>
      <c r="W9" s="624"/>
      <c r="X9" s="624"/>
      <c r="Y9" s="625"/>
      <c r="Z9" s="626">
        <v>0.5</v>
      </c>
      <c r="AA9" s="626"/>
      <c r="AB9" s="626"/>
      <c r="AC9" s="626"/>
      <c r="AD9" s="627">
        <v>1373044</v>
      </c>
      <c r="AE9" s="627"/>
      <c r="AF9" s="627"/>
      <c r="AG9" s="627"/>
      <c r="AH9" s="627"/>
      <c r="AI9" s="627"/>
      <c r="AJ9" s="627"/>
      <c r="AK9" s="627"/>
      <c r="AL9" s="628">
        <v>1</v>
      </c>
      <c r="AM9" s="629"/>
      <c r="AN9" s="629"/>
      <c r="AO9" s="630"/>
      <c r="AP9" s="620" t="s">
        <v>230</v>
      </c>
      <c r="AQ9" s="621"/>
      <c r="AR9" s="621"/>
      <c r="AS9" s="621"/>
      <c r="AT9" s="621"/>
      <c r="AU9" s="621"/>
      <c r="AV9" s="621"/>
      <c r="AW9" s="621"/>
      <c r="AX9" s="621"/>
      <c r="AY9" s="621"/>
      <c r="AZ9" s="621"/>
      <c r="BA9" s="621"/>
      <c r="BB9" s="621"/>
      <c r="BC9" s="621"/>
      <c r="BD9" s="621"/>
      <c r="BE9" s="621"/>
      <c r="BF9" s="622"/>
      <c r="BG9" s="623">
        <v>28401623</v>
      </c>
      <c r="BH9" s="624"/>
      <c r="BI9" s="624"/>
      <c r="BJ9" s="624"/>
      <c r="BK9" s="624"/>
      <c r="BL9" s="624"/>
      <c r="BM9" s="624"/>
      <c r="BN9" s="625"/>
      <c r="BO9" s="626">
        <v>27.9</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17754098</v>
      </c>
      <c r="CS9" s="624"/>
      <c r="CT9" s="624"/>
      <c r="CU9" s="624"/>
      <c r="CV9" s="624"/>
      <c r="CW9" s="624"/>
      <c r="CX9" s="624"/>
      <c r="CY9" s="625"/>
      <c r="CZ9" s="626">
        <v>7.2</v>
      </c>
      <c r="DA9" s="626"/>
      <c r="DB9" s="626"/>
      <c r="DC9" s="626"/>
      <c r="DD9" s="632">
        <v>1504282</v>
      </c>
      <c r="DE9" s="624"/>
      <c r="DF9" s="624"/>
      <c r="DG9" s="624"/>
      <c r="DH9" s="624"/>
      <c r="DI9" s="624"/>
      <c r="DJ9" s="624"/>
      <c r="DK9" s="624"/>
      <c r="DL9" s="624"/>
      <c r="DM9" s="624"/>
      <c r="DN9" s="624"/>
      <c r="DO9" s="624"/>
      <c r="DP9" s="625"/>
      <c r="DQ9" s="632">
        <v>13905889</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1909171</v>
      </c>
      <c r="BH10" s="624"/>
      <c r="BI10" s="624"/>
      <c r="BJ10" s="624"/>
      <c r="BK10" s="624"/>
      <c r="BL10" s="624"/>
      <c r="BM10" s="624"/>
      <c r="BN10" s="625"/>
      <c r="BO10" s="626">
        <v>1.9</v>
      </c>
      <c r="BP10" s="626"/>
      <c r="BQ10" s="626"/>
      <c r="BR10" s="626"/>
      <c r="BS10" s="627">
        <v>317907</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218542</v>
      </c>
      <c r="CS10" s="624"/>
      <c r="CT10" s="624"/>
      <c r="CU10" s="624"/>
      <c r="CV10" s="624"/>
      <c r="CW10" s="624"/>
      <c r="CX10" s="624"/>
      <c r="CY10" s="625"/>
      <c r="CZ10" s="626">
        <v>0.1</v>
      </c>
      <c r="DA10" s="626"/>
      <c r="DB10" s="626"/>
      <c r="DC10" s="626"/>
      <c r="DD10" s="632">
        <v>7923</v>
      </c>
      <c r="DE10" s="624"/>
      <c r="DF10" s="624"/>
      <c r="DG10" s="624"/>
      <c r="DH10" s="624"/>
      <c r="DI10" s="624"/>
      <c r="DJ10" s="624"/>
      <c r="DK10" s="624"/>
      <c r="DL10" s="624"/>
      <c r="DM10" s="624"/>
      <c r="DN10" s="624"/>
      <c r="DO10" s="624"/>
      <c r="DP10" s="625"/>
      <c r="DQ10" s="632">
        <v>211498</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13550194</v>
      </c>
      <c r="S11" s="624"/>
      <c r="T11" s="624"/>
      <c r="U11" s="624"/>
      <c r="V11" s="624"/>
      <c r="W11" s="624"/>
      <c r="X11" s="624"/>
      <c r="Y11" s="625"/>
      <c r="Z11" s="628">
        <v>5.3</v>
      </c>
      <c r="AA11" s="629"/>
      <c r="AB11" s="629"/>
      <c r="AC11" s="635"/>
      <c r="AD11" s="632">
        <v>13550194</v>
      </c>
      <c r="AE11" s="624"/>
      <c r="AF11" s="624"/>
      <c r="AG11" s="624"/>
      <c r="AH11" s="624"/>
      <c r="AI11" s="624"/>
      <c r="AJ11" s="624"/>
      <c r="AK11" s="625"/>
      <c r="AL11" s="628">
        <v>10.1</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7231791</v>
      </c>
      <c r="BH11" s="624"/>
      <c r="BI11" s="624"/>
      <c r="BJ11" s="624"/>
      <c r="BK11" s="624"/>
      <c r="BL11" s="624"/>
      <c r="BM11" s="624"/>
      <c r="BN11" s="625"/>
      <c r="BO11" s="626">
        <v>7.1</v>
      </c>
      <c r="BP11" s="626"/>
      <c r="BQ11" s="626"/>
      <c r="BR11" s="626"/>
      <c r="BS11" s="627">
        <v>2009021</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2529607</v>
      </c>
      <c r="CS11" s="624"/>
      <c r="CT11" s="624"/>
      <c r="CU11" s="624"/>
      <c r="CV11" s="624"/>
      <c r="CW11" s="624"/>
      <c r="CX11" s="624"/>
      <c r="CY11" s="625"/>
      <c r="CZ11" s="626">
        <v>1</v>
      </c>
      <c r="DA11" s="626"/>
      <c r="DB11" s="626"/>
      <c r="DC11" s="626"/>
      <c r="DD11" s="632">
        <v>978680</v>
      </c>
      <c r="DE11" s="624"/>
      <c r="DF11" s="624"/>
      <c r="DG11" s="624"/>
      <c r="DH11" s="624"/>
      <c r="DI11" s="624"/>
      <c r="DJ11" s="624"/>
      <c r="DK11" s="624"/>
      <c r="DL11" s="624"/>
      <c r="DM11" s="624"/>
      <c r="DN11" s="624"/>
      <c r="DO11" s="624"/>
      <c r="DP11" s="625"/>
      <c r="DQ11" s="632">
        <v>1727228</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v>48311</v>
      </c>
      <c r="S12" s="624"/>
      <c r="T12" s="624"/>
      <c r="U12" s="624"/>
      <c r="V12" s="624"/>
      <c r="W12" s="624"/>
      <c r="X12" s="624"/>
      <c r="Y12" s="625"/>
      <c r="Z12" s="626">
        <v>0</v>
      </c>
      <c r="AA12" s="626"/>
      <c r="AB12" s="626"/>
      <c r="AC12" s="626"/>
      <c r="AD12" s="627">
        <v>48311</v>
      </c>
      <c r="AE12" s="627"/>
      <c r="AF12" s="627"/>
      <c r="AG12" s="627"/>
      <c r="AH12" s="627"/>
      <c r="AI12" s="627"/>
      <c r="AJ12" s="627"/>
      <c r="AK12" s="627"/>
      <c r="AL12" s="628">
        <v>0</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45778709</v>
      </c>
      <c r="BH12" s="624"/>
      <c r="BI12" s="624"/>
      <c r="BJ12" s="624"/>
      <c r="BK12" s="624"/>
      <c r="BL12" s="624"/>
      <c r="BM12" s="624"/>
      <c r="BN12" s="625"/>
      <c r="BO12" s="626">
        <v>45</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6953402</v>
      </c>
      <c r="CS12" s="624"/>
      <c r="CT12" s="624"/>
      <c r="CU12" s="624"/>
      <c r="CV12" s="624"/>
      <c r="CW12" s="624"/>
      <c r="CX12" s="624"/>
      <c r="CY12" s="625"/>
      <c r="CZ12" s="626">
        <v>2.8</v>
      </c>
      <c r="DA12" s="626"/>
      <c r="DB12" s="626"/>
      <c r="DC12" s="626"/>
      <c r="DD12" s="632">
        <v>2042781</v>
      </c>
      <c r="DE12" s="624"/>
      <c r="DF12" s="624"/>
      <c r="DG12" s="624"/>
      <c r="DH12" s="624"/>
      <c r="DI12" s="624"/>
      <c r="DJ12" s="624"/>
      <c r="DK12" s="624"/>
      <c r="DL12" s="624"/>
      <c r="DM12" s="624"/>
      <c r="DN12" s="624"/>
      <c r="DO12" s="624"/>
      <c r="DP12" s="625"/>
      <c r="DQ12" s="632">
        <v>4565414</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45403090</v>
      </c>
      <c r="BH13" s="624"/>
      <c r="BI13" s="624"/>
      <c r="BJ13" s="624"/>
      <c r="BK13" s="624"/>
      <c r="BL13" s="624"/>
      <c r="BM13" s="624"/>
      <c r="BN13" s="625"/>
      <c r="BO13" s="626">
        <v>44.6</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38107745</v>
      </c>
      <c r="CS13" s="624"/>
      <c r="CT13" s="624"/>
      <c r="CU13" s="624"/>
      <c r="CV13" s="624"/>
      <c r="CW13" s="624"/>
      <c r="CX13" s="624"/>
      <c r="CY13" s="625"/>
      <c r="CZ13" s="626">
        <v>15.5</v>
      </c>
      <c r="DA13" s="626"/>
      <c r="DB13" s="626"/>
      <c r="DC13" s="626"/>
      <c r="DD13" s="632">
        <v>20123380</v>
      </c>
      <c r="DE13" s="624"/>
      <c r="DF13" s="624"/>
      <c r="DG13" s="624"/>
      <c r="DH13" s="624"/>
      <c r="DI13" s="624"/>
      <c r="DJ13" s="624"/>
      <c r="DK13" s="624"/>
      <c r="DL13" s="624"/>
      <c r="DM13" s="624"/>
      <c r="DN13" s="624"/>
      <c r="DO13" s="624"/>
      <c r="DP13" s="625"/>
      <c r="DQ13" s="632">
        <v>18514793</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1552667</v>
      </c>
      <c r="BH14" s="624"/>
      <c r="BI14" s="624"/>
      <c r="BJ14" s="624"/>
      <c r="BK14" s="624"/>
      <c r="BL14" s="624"/>
      <c r="BM14" s="624"/>
      <c r="BN14" s="625"/>
      <c r="BO14" s="626">
        <v>1.5</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7516853</v>
      </c>
      <c r="CS14" s="624"/>
      <c r="CT14" s="624"/>
      <c r="CU14" s="624"/>
      <c r="CV14" s="624"/>
      <c r="CW14" s="624"/>
      <c r="CX14" s="624"/>
      <c r="CY14" s="625"/>
      <c r="CZ14" s="626">
        <v>3.1</v>
      </c>
      <c r="DA14" s="626"/>
      <c r="DB14" s="626"/>
      <c r="DC14" s="626"/>
      <c r="DD14" s="632">
        <v>1481534</v>
      </c>
      <c r="DE14" s="624"/>
      <c r="DF14" s="624"/>
      <c r="DG14" s="624"/>
      <c r="DH14" s="624"/>
      <c r="DI14" s="624"/>
      <c r="DJ14" s="624"/>
      <c r="DK14" s="624"/>
      <c r="DL14" s="624"/>
      <c r="DM14" s="624"/>
      <c r="DN14" s="624"/>
      <c r="DO14" s="624"/>
      <c r="DP14" s="625"/>
      <c r="DQ14" s="632">
        <v>5804568</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v>298898</v>
      </c>
      <c r="S15" s="624"/>
      <c r="T15" s="624"/>
      <c r="U15" s="624"/>
      <c r="V15" s="624"/>
      <c r="W15" s="624"/>
      <c r="X15" s="624"/>
      <c r="Y15" s="625"/>
      <c r="Z15" s="626">
        <v>0.1</v>
      </c>
      <c r="AA15" s="626"/>
      <c r="AB15" s="626"/>
      <c r="AC15" s="626"/>
      <c r="AD15" s="627">
        <v>298898</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3963259</v>
      </c>
      <c r="BH15" s="624"/>
      <c r="BI15" s="624"/>
      <c r="BJ15" s="624"/>
      <c r="BK15" s="624"/>
      <c r="BL15" s="624"/>
      <c r="BM15" s="624"/>
      <c r="BN15" s="625"/>
      <c r="BO15" s="626">
        <v>3.9</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29582845</v>
      </c>
      <c r="CS15" s="624"/>
      <c r="CT15" s="624"/>
      <c r="CU15" s="624"/>
      <c r="CV15" s="624"/>
      <c r="CW15" s="624"/>
      <c r="CX15" s="624"/>
      <c r="CY15" s="625"/>
      <c r="CZ15" s="626">
        <v>12</v>
      </c>
      <c r="DA15" s="626"/>
      <c r="DB15" s="626"/>
      <c r="DC15" s="626"/>
      <c r="DD15" s="632">
        <v>7921627</v>
      </c>
      <c r="DE15" s="624"/>
      <c r="DF15" s="624"/>
      <c r="DG15" s="624"/>
      <c r="DH15" s="624"/>
      <c r="DI15" s="624"/>
      <c r="DJ15" s="624"/>
      <c r="DK15" s="624"/>
      <c r="DL15" s="624"/>
      <c r="DM15" s="624"/>
      <c r="DN15" s="624"/>
      <c r="DO15" s="624"/>
      <c r="DP15" s="625"/>
      <c r="DQ15" s="632">
        <v>18689699</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1483408</v>
      </c>
      <c r="S16" s="624"/>
      <c r="T16" s="624"/>
      <c r="U16" s="624"/>
      <c r="V16" s="624"/>
      <c r="W16" s="624"/>
      <c r="X16" s="624"/>
      <c r="Y16" s="625"/>
      <c r="Z16" s="626">
        <v>0.6</v>
      </c>
      <c r="AA16" s="626"/>
      <c r="AB16" s="626"/>
      <c r="AC16" s="626"/>
      <c r="AD16" s="627">
        <v>1483408</v>
      </c>
      <c r="AE16" s="627"/>
      <c r="AF16" s="627"/>
      <c r="AG16" s="627"/>
      <c r="AH16" s="627"/>
      <c r="AI16" s="627"/>
      <c r="AJ16" s="627"/>
      <c r="AK16" s="627"/>
      <c r="AL16" s="628">
        <v>1.1000000000000001</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21410</v>
      </c>
      <c r="CS16" s="624"/>
      <c r="CT16" s="624"/>
      <c r="CU16" s="624"/>
      <c r="CV16" s="624"/>
      <c r="CW16" s="624"/>
      <c r="CX16" s="624"/>
      <c r="CY16" s="625"/>
      <c r="CZ16" s="626">
        <v>0</v>
      </c>
      <c r="DA16" s="626"/>
      <c r="DB16" s="626"/>
      <c r="DC16" s="626"/>
      <c r="DD16" s="632" t="s">
        <v>122</v>
      </c>
      <c r="DE16" s="624"/>
      <c r="DF16" s="624"/>
      <c r="DG16" s="624"/>
      <c r="DH16" s="624"/>
      <c r="DI16" s="624"/>
      <c r="DJ16" s="624"/>
      <c r="DK16" s="624"/>
      <c r="DL16" s="624"/>
      <c r="DM16" s="624"/>
      <c r="DN16" s="624"/>
      <c r="DO16" s="624"/>
      <c r="DP16" s="625"/>
      <c r="DQ16" s="632">
        <v>110</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3033657</v>
      </c>
      <c r="S17" s="624"/>
      <c r="T17" s="624"/>
      <c r="U17" s="624"/>
      <c r="V17" s="624"/>
      <c r="W17" s="624"/>
      <c r="X17" s="624"/>
      <c r="Y17" s="625"/>
      <c r="Z17" s="626">
        <v>1.2</v>
      </c>
      <c r="AA17" s="626"/>
      <c r="AB17" s="626"/>
      <c r="AC17" s="626"/>
      <c r="AD17" s="627">
        <v>3033657</v>
      </c>
      <c r="AE17" s="627"/>
      <c r="AF17" s="627"/>
      <c r="AG17" s="627"/>
      <c r="AH17" s="627"/>
      <c r="AI17" s="627"/>
      <c r="AJ17" s="627"/>
      <c r="AK17" s="627"/>
      <c r="AL17" s="628">
        <v>2.2999999999999998</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20201234</v>
      </c>
      <c r="CS17" s="624"/>
      <c r="CT17" s="624"/>
      <c r="CU17" s="624"/>
      <c r="CV17" s="624"/>
      <c r="CW17" s="624"/>
      <c r="CX17" s="624"/>
      <c r="CY17" s="625"/>
      <c r="CZ17" s="626">
        <v>8.1999999999999993</v>
      </c>
      <c r="DA17" s="626"/>
      <c r="DB17" s="626"/>
      <c r="DC17" s="626"/>
      <c r="DD17" s="632" t="s">
        <v>122</v>
      </c>
      <c r="DE17" s="624"/>
      <c r="DF17" s="624"/>
      <c r="DG17" s="624"/>
      <c r="DH17" s="624"/>
      <c r="DI17" s="624"/>
      <c r="DJ17" s="624"/>
      <c r="DK17" s="624"/>
      <c r="DL17" s="624"/>
      <c r="DM17" s="624"/>
      <c r="DN17" s="624"/>
      <c r="DO17" s="624"/>
      <c r="DP17" s="625"/>
      <c r="DQ17" s="632">
        <v>19624146</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580790</v>
      </c>
      <c r="S18" s="624"/>
      <c r="T18" s="624"/>
      <c r="U18" s="624"/>
      <c r="V18" s="624"/>
      <c r="W18" s="624"/>
      <c r="X18" s="624"/>
      <c r="Y18" s="625"/>
      <c r="Z18" s="626">
        <v>0.2</v>
      </c>
      <c r="AA18" s="626"/>
      <c r="AB18" s="626"/>
      <c r="AC18" s="626"/>
      <c r="AD18" s="627">
        <v>580790</v>
      </c>
      <c r="AE18" s="627"/>
      <c r="AF18" s="627"/>
      <c r="AG18" s="627"/>
      <c r="AH18" s="627"/>
      <c r="AI18" s="627"/>
      <c r="AJ18" s="627"/>
      <c r="AK18" s="627"/>
      <c r="AL18" s="628">
        <v>0.4</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2336188</v>
      </c>
      <c r="S19" s="624"/>
      <c r="T19" s="624"/>
      <c r="U19" s="624"/>
      <c r="V19" s="624"/>
      <c r="W19" s="624"/>
      <c r="X19" s="624"/>
      <c r="Y19" s="625"/>
      <c r="Z19" s="626">
        <v>0.9</v>
      </c>
      <c r="AA19" s="626"/>
      <c r="AB19" s="626"/>
      <c r="AC19" s="626"/>
      <c r="AD19" s="627">
        <v>2336188</v>
      </c>
      <c r="AE19" s="627"/>
      <c r="AF19" s="627"/>
      <c r="AG19" s="627"/>
      <c r="AH19" s="627"/>
      <c r="AI19" s="627"/>
      <c r="AJ19" s="627"/>
      <c r="AK19" s="627"/>
      <c r="AL19" s="628">
        <v>1.7</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12130629</v>
      </c>
      <c r="BH19" s="624"/>
      <c r="BI19" s="624"/>
      <c r="BJ19" s="624"/>
      <c r="BK19" s="624"/>
      <c r="BL19" s="624"/>
      <c r="BM19" s="624"/>
      <c r="BN19" s="625"/>
      <c r="BO19" s="626">
        <v>11.9</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116679</v>
      </c>
      <c r="S20" s="624"/>
      <c r="T20" s="624"/>
      <c r="U20" s="624"/>
      <c r="V20" s="624"/>
      <c r="W20" s="624"/>
      <c r="X20" s="624"/>
      <c r="Y20" s="625"/>
      <c r="Z20" s="626">
        <v>0</v>
      </c>
      <c r="AA20" s="626"/>
      <c r="AB20" s="626"/>
      <c r="AC20" s="626"/>
      <c r="AD20" s="627">
        <v>116679</v>
      </c>
      <c r="AE20" s="627"/>
      <c r="AF20" s="627"/>
      <c r="AG20" s="627"/>
      <c r="AH20" s="627"/>
      <c r="AI20" s="627"/>
      <c r="AJ20" s="627"/>
      <c r="AK20" s="627"/>
      <c r="AL20" s="628">
        <v>0.1</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12130629</v>
      </c>
      <c r="BH20" s="624"/>
      <c r="BI20" s="624"/>
      <c r="BJ20" s="624"/>
      <c r="BK20" s="624"/>
      <c r="BL20" s="624"/>
      <c r="BM20" s="624"/>
      <c r="BN20" s="625"/>
      <c r="BO20" s="626">
        <v>11.9</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245982223</v>
      </c>
      <c r="CS20" s="624"/>
      <c r="CT20" s="624"/>
      <c r="CU20" s="624"/>
      <c r="CV20" s="624"/>
      <c r="CW20" s="624"/>
      <c r="CX20" s="624"/>
      <c r="CY20" s="625"/>
      <c r="CZ20" s="626">
        <v>100</v>
      </c>
      <c r="DA20" s="626"/>
      <c r="DB20" s="626"/>
      <c r="DC20" s="626"/>
      <c r="DD20" s="632">
        <v>35668681</v>
      </c>
      <c r="DE20" s="624"/>
      <c r="DF20" s="624"/>
      <c r="DG20" s="624"/>
      <c r="DH20" s="624"/>
      <c r="DI20" s="624"/>
      <c r="DJ20" s="624"/>
      <c r="DK20" s="624"/>
      <c r="DL20" s="624"/>
      <c r="DM20" s="624"/>
      <c r="DN20" s="624"/>
      <c r="DO20" s="624"/>
      <c r="DP20" s="625"/>
      <c r="DQ20" s="632">
        <v>153321516</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17724356</v>
      </c>
      <c r="S21" s="624"/>
      <c r="T21" s="624"/>
      <c r="U21" s="624"/>
      <c r="V21" s="624"/>
      <c r="W21" s="624"/>
      <c r="X21" s="624"/>
      <c r="Y21" s="625"/>
      <c r="Z21" s="626">
        <v>7</v>
      </c>
      <c r="AA21" s="626"/>
      <c r="AB21" s="626"/>
      <c r="AC21" s="626"/>
      <c r="AD21" s="627">
        <v>16095618</v>
      </c>
      <c r="AE21" s="627"/>
      <c r="AF21" s="627"/>
      <c r="AG21" s="627"/>
      <c r="AH21" s="627"/>
      <c r="AI21" s="627"/>
      <c r="AJ21" s="627"/>
      <c r="AK21" s="627"/>
      <c r="AL21" s="628">
        <v>12</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38585</v>
      </c>
      <c r="BH21" s="624"/>
      <c r="BI21" s="624"/>
      <c r="BJ21" s="624"/>
      <c r="BK21" s="624"/>
      <c r="BL21" s="624"/>
      <c r="BM21" s="624"/>
      <c r="BN21" s="625"/>
      <c r="BO21" s="626">
        <v>0</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16095618</v>
      </c>
      <c r="S22" s="624"/>
      <c r="T22" s="624"/>
      <c r="U22" s="624"/>
      <c r="V22" s="624"/>
      <c r="W22" s="624"/>
      <c r="X22" s="624"/>
      <c r="Y22" s="625"/>
      <c r="Z22" s="626">
        <v>6.3</v>
      </c>
      <c r="AA22" s="626"/>
      <c r="AB22" s="626"/>
      <c r="AC22" s="626"/>
      <c r="AD22" s="627">
        <v>16095618</v>
      </c>
      <c r="AE22" s="627"/>
      <c r="AF22" s="627"/>
      <c r="AG22" s="627"/>
      <c r="AH22" s="627"/>
      <c r="AI22" s="627"/>
      <c r="AJ22" s="627"/>
      <c r="AK22" s="627"/>
      <c r="AL22" s="628">
        <v>12</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v>4861288</v>
      </c>
      <c r="BH22" s="624"/>
      <c r="BI22" s="624"/>
      <c r="BJ22" s="624"/>
      <c r="BK22" s="624"/>
      <c r="BL22" s="624"/>
      <c r="BM22" s="624"/>
      <c r="BN22" s="625"/>
      <c r="BO22" s="626">
        <v>4.8</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1628738</v>
      </c>
      <c r="S23" s="624"/>
      <c r="T23" s="624"/>
      <c r="U23" s="624"/>
      <c r="V23" s="624"/>
      <c r="W23" s="624"/>
      <c r="X23" s="624"/>
      <c r="Y23" s="625"/>
      <c r="Z23" s="626">
        <v>0.6</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7230756</v>
      </c>
      <c r="BH23" s="624"/>
      <c r="BI23" s="624"/>
      <c r="BJ23" s="624"/>
      <c r="BK23" s="624"/>
      <c r="BL23" s="624"/>
      <c r="BM23" s="624"/>
      <c r="BN23" s="625"/>
      <c r="BO23" s="626">
        <v>7.1</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127831986</v>
      </c>
      <c r="CS24" s="613"/>
      <c r="CT24" s="613"/>
      <c r="CU24" s="613"/>
      <c r="CV24" s="613"/>
      <c r="CW24" s="613"/>
      <c r="CX24" s="613"/>
      <c r="CY24" s="614"/>
      <c r="CZ24" s="617">
        <v>52</v>
      </c>
      <c r="DA24" s="618"/>
      <c r="DB24" s="618"/>
      <c r="DC24" s="634"/>
      <c r="DD24" s="655">
        <v>81184289</v>
      </c>
      <c r="DE24" s="613"/>
      <c r="DF24" s="613"/>
      <c r="DG24" s="613"/>
      <c r="DH24" s="613"/>
      <c r="DI24" s="613"/>
      <c r="DJ24" s="613"/>
      <c r="DK24" s="614"/>
      <c r="DL24" s="655">
        <v>72615293</v>
      </c>
      <c r="DM24" s="613"/>
      <c r="DN24" s="613"/>
      <c r="DO24" s="613"/>
      <c r="DP24" s="613"/>
      <c r="DQ24" s="613"/>
      <c r="DR24" s="613"/>
      <c r="DS24" s="613"/>
      <c r="DT24" s="613"/>
      <c r="DU24" s="613"/>
      <c r="DV24" s="614"/>
      <c r="DW24" s="617">
        <v>53.7</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141880523</v>
      </c>
      <c r="S25" s="624"/>
      <c r="T25" s="624"/>
      <c r="U25" s="624"/>
      <c r="V25" s="624"/>
      <c r="W25" s="624"/>
      <c r="X25" s="624"/>
      <c r="Y25" s="625"/>
      <c r="Z25" s="626">
        <v>55.6</v>
      </c>
      <c r="AA25" s="626"/>
      <c r="AB25" s="626"/>
      <c r="AC25" s="626"/>
      <c r="AD25" s="627">
        <v>133021029</v>
      </c>
      <c r="AE25" s="627"/>
      <c r="AF25" s="627"/>
      <c r="AG25" s="627"/>
      <c r="AH25" s="627"/>
      <c r="AI25" s="627"/>
      <c r="AJ25" s="627"/>
      <c r="AK25" s="627"/>
      <c r="AL25" s="628">
        <v>99.1</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38209947</v>
      </c>
      <c r="CS25" s="656"/>
      <c r="CT25" s="656"/>
      <c r="CU25" s="656"/>
      <c r="CV25" s="656"/>
      <c r="CW25" s="656"/>
      <c r="CX25" s="656"/>
      <c r="CY25" s="657"/>
      <c r="CZ25" s="628">
        <v>15.5</v>
      </c>
      <c r="DA25" s="653"/>
      <c r="DB25" s="653"/>
      <c r="DC25" s="658"/>
      <c r="DD25" s="632">
        <v>34737679</v>
      </c>
      <c r="DE25" s="656"/>
      <c r="DF25" s="656"/>
      <c r="DG25" s="656"/>
      <c r="DH25" s="656"/>
      <c r="DI25" s="656"/>
      <c r="DJ25" s="656"/>
      <c r="DK25" s="657"/>
      <c r="DL25" s="632">
        <v>34312130</v>
      </c>
      <c r="DM25" s="656"/>
      <c r="DN25" s="656"/>
      <c r="DO25" s="656"/>
      <c r="DP25" s="656"/>
      <c r="DQ25" s="656"/>
      <c r="DR25" s="656"/>
      <c r="DS25" s="656"/>
      <c r="DT25" s="656"/>
      <c r="DU25" s="656"/>
      <c r="DV25" s="657"/>
      <c r="DW25" s="628">
        <v>25.4</v>
      </c>
      <c r="DX25" s="653"/>
      <c r="DY25" s="653"/>
      <c r="DZ25" s="653"/>
      <c r="EA25" s="653"/>
      <c r="EB25" s="653"/>
      <c r="EC25" s="654"/>
    </row>
    <row r="26" spans="2:133" ht="11.25" customHeight="1" x14ac:dyDescent="0.2">
      <c r="B26" s="620" t="s">
        <v>283</v>
      </c>
      <c r="C26" s="621"/>
      <c r="D26" s="621"/>
      <c r="E26" s="621"/>
      <c r="F26" s="621"/>
      <c r="G26" s="621"/>
      <c r="H26" s="621"/>
      <c r="I26" s="621"/>
      <c r="J26" s="621"/>
      <c r="K26" s="621"/>
      <c r="L26" s="621"/>
      <c r="M26" s="621"/>
      <c r="N26" s="621"/>
      <c r="O26" s="621"/>
      <c r="P26" s="621"/>
      <c r="Q26" s="622"/>
      <c r="R26" s="623">
        <v>72126</v>
      </c>
      <c r="S26" s="624"/>
      <c r="T26" s="624"/>
      <c r="U26" s="624"/>
      <c r="V26" s="624"/>
      <c r="W26" s="624"/>
      <c r="X26" s="624"/>
      <c r="Y26" s="625"/>
      <c r="Z26" s="626">
        <v>0</v>
      </c>
      <c r="AA26" s="626"/>
      <c r="AB26" s="626"/>
      <c r="AC26" s="626"/>
      <c r="AD26" s="627">
        <v>72126</v>
      </c>
      <c r="AE26" s="627"/>
      <c r="AF26" s="627"/>
      <c r="AG26" s="627"/>
      <c r="AH26" s="627"/>
      <c r="AI26" s="627"/>
      <c r="AJ26" s="627"/>
      <c r="AK26" s="627"/>
      <c r="AL26" s="628">
        <v>0.1</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24699680</v>
      </c>
      <c r="CS26" s="624"/>
      <c r="CT26" s="624"/>
      <c r="CU26" s="624"/>
      <c r="CV26" s="624"/>
      <c r="CW26" s="624"/>
      <c r="CX26" s="624"/>
      <c r="CY26" s="625"/>
      <c r="CZ26" s="628">
        <v>10</v>
      </c>
      <c r="DA26" s="653"/>
      <c r="DB26" s="653"/>
      <c r="DC26" s="658"/>
      <c r="DD26" s="632">
        <v>22389497</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286</v>
      </c>
      <c r="C27" s="621"/>
      <c r="D27" s="621"/>
      <c r="E27" s="621"/>
      <c r="F27" s="621"/>
      <c r="G27" s="621"/>
      <c r="H27" s="621"/>
      <c r="I27" s="621"/>
      <c r="J27" s="621"/>
      <c r="K27" s="621"/>
      <c r="L27" s="621"/>
      <c r="M27" s="621"/>
      <c r="N27" s="621"/>
      <c r="O27" s="621"/>
      <c r="P27" s="621"/>
      <c r="Q27" s="622"/>
      <c r="R27" s="623">
        <v>1161218</v>
      </c>
      <c r="S27" s="624"/>
      <c r="T27" s="624"/>
      <c r="U27" s="624"/>
      <c r="V27" s="624"/>
      <c r="W27" s="624"/>
      <c r="X27" s="624"/>
      <c r="Y27" s="625"/>
      <c r="Z27" s="626">
        <v>0.5</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101745659</v>
      </c>
      <c r="BH27" s="624"/>
      <c r="BI27" s="624"/>
      <c r="BJ27" s="624"/>
      <c r="BK27" s="624"/>
      <c r="BL27" s="624"/>
      <c r="BM27" s="624"/>
      <c r="BN27" s="625"/>
      <c r="BO27" s="626">
        <v>100</v>
      </c>
      <c r="BP27" s="626"/>
      <c r="BQ27" s="626"/>
      <c r="BR27" s="626"/>
      <c r="BS27" s="627">
        <v>2326928</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69424339</v>
      </c>
      <c r="CS27" s="656"/>
      <c r="CT27" s="656"/>
      <c r="CU27" s="656"/>
      <c r="CV27" s="656"/>
      <c r="CW27" s="656"/>
      <c r="CX27" s="656"/>
      <c r="CY27" s="657"/>
      <c r="CZ27" s="628">
        <v>28.2</v>
      </c>
      <c r="DA27" s="653"/>
      <c r="DB27" s="653"/>
      <c r="DC27" s="658"/>
      <c r="DD27" s="632">
        <v>26825998</v>
      </c>
      <c r="DE27" s="656"/>
      <c r="DF27" s="656"/>
      <c r="DG27" s="656"/>
      <c r="DH27" s="656"/>
      <c r="DI27" s="656"/>
      <c r="DJ27" s="656"/>
      <c r="DK27" s="657"/>
      <c r="DL27" s="632">
        <v>19510811</v>
      </c>
      <c r="DM27" s="656"/>
      <c r="DN27" s="656"/>
      <c r="DO27" s="656"/>
      <c r="DP27" s="656"/>
      <c r="DQ27" s="656"/>
      <c r="DR27" s="656"/>
      <c r="DS27" s="656"/>
      <c r="DT27" s="656"/>
      <c r="DU27" s="656"/>
      <c r="DV27" s="657"/>
      <c r="DW27" s="628">
        <v>14.4</v>
      </c>
      <c r="DX27" s="653"/>
      <c r="DY27" s="653"/>
      <c r="DZ27" s="653"/>
      <c r="EA27" s="653"/>
      <c r="EB27" s="653"/>
      <c r="EC27" s="654"/>
    </row>
    <row r="28" spans="2:133" ht="11.25" customHeight="1" x14ac:dyDescent="0.2">
      <c r="B28" s="620" t="s">
        <v>289</v>
      </c>
      <c r="C28" s="621"/>
      <c r="D28" s="621"/>
      <c r="E28" s="621"/>
      <c r="F28" s="621"/>
      <c r="G28" s="621"/>
      <c r="H28" s="621"/>
      <c r="I28" s="621"/>
      <c r="J28" s="621"/>
      <c r="K28" s="621"/>
      <c r="L28" s="621"/>
      <c r="M28" s="621"/>
      <c r="N28" s="621"/>
      <c r="O28" s="621"/>
      <c r="P28" s="621"/>
      <c r="Q28" s="622"/>
      <c r="R28" s="623">
        <v>5704466</v>
      </c>
      <c r="S28" s="624"/>
      <c r="T28" s="624"/>
      <c r="U28" s="624"/>
      <c r="V28" s="624"/>
      <c r="W28" s="624"/>
      <c r="X28" s="624"/>
      <c r="Y28" s="625"/>
      <c r="Z28" s="626">
        <v>2.2000000000000002</v>
      </c>
      <c r="AA28" s="626"/>
      <c r="AB28" s="626"/>
      <c r="AC28" s="626"/>
      <c r="AD28" s="627">
        <v>924448</v>
      </c>
      <c r="AE28" s="627"/>
      <c r="AF28" s="627"/>
      <c r="AG28" s="627"/>
      <c r="AH28" s="627"/>
      <c r="AI28" s="627"/>
      <c r="AJ28" s="627"/>
      <c r="AK28" s="627"/>
      <c r="AL28" s="628">
        <v>0.7</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20197700</v>
      </c>
      <c r="CS28" s="624"/>
      <c r="CT28" s="624"/>
      <c r="CU28" s="624"/>
      <c r="CV28" s="624"/>
      <c r="CW28" s="624"/>
      <c r="CX28" s="624"/>
      <c r="CY28" s="625"/>
      <c r="CZ28" s="628">
        <v>8.1999999999999993</v>
      </c>
      <c r="DA28" s="653"/>
      <c r="DB28" s="653"/>
      <c r="DC28" s="658"/>
      <c r="DD28" s="632">
        <v>19620612</v>
      </c>
      <c r="DE28" s="624"/>
      <c r="DF28" s="624"/>
      <c r="DG28" s="624"/>
      <c r="DH28" s="624"/>
      <c r="DI28" s="624"/>
      <c r="DJ28" s="624"/>
      <c r="DK28" s="625"/>
      <c r="DL28" s="632">
        <v>18792352</v>
      </c>
      <c r="DM28" s="624"/>
      <c r="DN28" s="624"/>
      <c r="DO28" s="624"/>
      <c r="DP28" s="624"/>
      <c r="DQ28" s="624"/>
      <c r="DR28" s="624"/>
      <c r="DS28" s="624"/>
      <c r="DT28" s="624"/>
      <c r="DU28" s="624"/>
      <c r="DV28" s="625"/>
      <c r="DW28" s="628">
        <v>13.9</v>
      </c>
      <c r="DX28" s="653"/>
      <c r="DY28" s="653"/>
      <c r="DZ28" s="653"/>
      <c r="EA28" s="653"/>
      <c r="EB28" s="653"/>
      <c r="EC28" s="654"/>
    </row>
    <row r="29" spans="2:133" ht="11.25" customHeight="1" x14ac:dyDescent="0.2">
      <c r="B29" s="620" t="s">
        <v>291</v>
      </c>
      <c r="C29" s="621"/>
      <c r="D29" s="621"/>
      <c r="E29" s="621"/>
      <c r="F29" s="621"/>
      <c r="G29" s="621"/>
      <c r="H29" s="621"/>
      <c r="I29" s="621"/>
      <c r="J29" s="621"/>
      <c r="K29" s="621"/>
      <c r="L29" s="621"/>
      <c r="M29" s="621"/>
      <c r="N29" s="621"/>
      <c r="O29" s="621"/>
      <c r="P29" s="621"/>
      <c r="Q29" s="622"/>
      <c r="R29" s="623">
        <v>969761</v>
      </c>
      <c r="S29" s="624"/>
      <c r="T29" s="624"/>
      <c r="U29" s="624"/>
      <c r="V29" s="624"/>
      <c r="W29" s="624"/>
      <c r="X29" s="624"/>
      <c r="Y29" s="625"/>
      <c r="Z29" s="626">
        <v>0.4</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20197700</v>
      </c>
      <c r="CS29" s="656"/>
      <c r="CT29" s="656"/>
      <c r="CU29" s="656"/>
      <c r="CV29" s="656"/>
      <c r="CW29" s="656"/>
      <c r="CX29" s="656"/>
      <c r="CY29" s="657"/>
      <c r="CZ29" s="628">
        <v>8.1999999999999993</v>
      </c>
      <c r="DA29" s="653"/>
      <c r="DB29" s="653"/>
      <c r="DC29" s="658"/>
      <c r="DD29" s="632">
        <v>19620612</v>
      </c>
      <c r="DE29" s="656"/>
      <c r="DF29" s="656"/>
      <c r="DG29" s="656"/>
      <c r="DH29" s="656"/>
      <c r="DI29" s="656"/>
      <c r="DJ29" s="656"/>
      <c r="DK29" s="657"/>
      <c r="DL29" s="632">
        <v>18792352</v>
      </c>
      <c r="DM29" s="656"/>
      <c r="DN29" s="656"/>
      <c r="DO29" s="656"/>
      <c r="DP29" s="656"/>
      <c r="DQ29" s="656"/>
      <c r="DR29" s="656"/>
      <c r="DS29" s="656"/>
      <c r="DT29" s="656"/>
      <c r="DU29" s="656"/>
      <c r="DV29" s="657"/>
      <c r="DW29" s="628">
        <v>13.9</v>
      </c>
      <c r="DX29" s="653"/>
      <c r="DY29" s="653"/>
      <c r="DZ29" s="653"/>
      <c r="EA29" s="653"/>
      <c r="EB29" s="653"/>
      <c r="EC29" s="654"/>
    </row>
    <row r="30" spans="2:133" ht="11.25" customHeight="1" x14ac:dyDescent="0.2">
      <c r="B30" s="620" t="s">
        <v>293</v>
      </c>
      <c r="C30" s="621"/>
      <c r="D30" s="621"/>
      <c r="E30" s="621"/>
      <c r="F30" s="621"/>
      <c r="G30" s="621"/>
      <c r="H30" s="621"/>
      <c r="I30" s="621"/>
      <c r="J30" s="621"/>
      <c r="K30" s="621"/>
      <c r="L30" s="621"/>
      <c r="M30" s="621"/>
      <c r="N30" s="621"/>
      <c r="O30" s="621"/>
      <c r="P30" s="621"/>
      <c r="Q30" s="622"/>
      <c r="R30" s="623">
        <v>55566103</v>
      </c>
      <c r="S30" s="624"/>
      <c r="T30" s="624"/>
      <c r="U30" s="624"/>
      <c r="V30" s="624"/>
      <c r="W30" s="624"/>
      <c r="X30" s="624"/>
      <c r="Y30" s="625"/>
      <c r="Z30" s="626">
        <v>21.8</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19402032</v>
      </c>
      <c r="CS30" s="624"/>
      <c r="CT30" s="624"/>
      <c r="CU30" s="624"/>
      <c r="CV30" s="624"/>
      <c r="CW30" s="624"/>
      <c r="CX30" s="624"/>
      <c r="CY30" s="625"/>
      <c r="CZ30" s="628">
        <v>7.9</v>
      </c>
      <c r="DA30" s="653"/>
      <c r="DB30" s="653"/>
      <c r="DC30" s="658"/>
      <c r="DD30" s="632">
        <v>18877735</v>
      </c>
      <c r="DE30" s="624"/>
      <c r="DF30" s="624"/>
      <c r="DG30" s="624"/>
      <c r="DH30" s="624"/>
      <c r="DI30" s="624"/>
      <c r="DJ30" s="624"/>
      <c r="DK30" s="625"/>
      <c r="DL30" s="632">
        <v>18049475</v>
      </c>
      <c r="DM30" s="624"/>
      <c r="DN30" s="624"/>
      <c r="DO30" s="624"/>
      <c r="DP30" s="624"/>
      <c r="DQ30" s="624"/>
      <c r="DR30" s="624"/>
      <c r="DS30" s="624"/>
      <c r="DT30" s="624"/>
      <c r="DU30" s="624"/>
      <c r="DV30" s="625"/>
      <c r="DW30" s="628">
        <v>13.3</v>
      </c>
      <c r="DX30" s="653"/>
      <c r="DY30" s="653"/>
      <c r="DZ30" s="653"/>
      <c r="EA30" s="653"/>
      <c r="EB30" s="653"/>
      <c r="EC30" s="654"/>
    </row>
    <row r="31" spans="2:133" ht="11.25" customHeight="1" x14ac:dyDescent="0.2">
      <c r="B31" s="636" t="s">
        <v>297</v>
      </c>
      <c r="C31" s="637"/>
      <c r="D31" s="637"/>
      <c r="E31" s="637"/>
      <c r="F31" s="637"/>
      <c r="G31" s="637"/>
      <c r="H31" s="637"/>
      <c r="I31" s="637"/>
      <c r="J31" s="637"/>
      <c r="K31" s="637"/>
      <c r="L31" s="637"/>
      <c r="M31" s="637"/>
      <c r="N31" s="637"/>
      <c r="O31" s="637"/>
      <c r="P31" s="637"/>
      <c r="Q31" s="638"/>
      <c r="R31" s="623">
        <v>6911</v>
      </c>
      <c r="S31" s="624"/>
      <c r="T31" s="624"/>
      <c r="U31" s="624"/>
      <c r="V31" s="624"/>
      <c r="W31" s="624"/>
      <c r="X31" s="624"/>
      <c r="Y31" s="625"/>
      <c r="Z31" s="626">
        <v>0</v>
      </c>
      <c r="AA31" s="626"/>
      <c r="AB31" s="626"/>
      <c r="AC31" s="626"/>
      <c r="AD31" s="627">
        <v>6911</v>
      </c>
      <c r="AE31" s="627"/>
      <c r="AF31" s="627"/>
      <c r="AG31" s="627"/>
      <c r="AH31" s="627"/>
      <c r="AI31" s="627"/>
      <c r="AJ31" s="627"/>
      <c r="AK31" s="627"/>
      <c r="AL31" s="628">
        <v>0</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99.5</v>
      </c>
      <c r="BH31" s="667"/>
      <c r="BI31" s="667"/>
      <c r="BJ31" s="667"/>
      <c r="BK31" s="667"/>
      <c r="BL31" s="667"/>
      <c r="BM31" s="618">
        <v>98.1</v>
      </c>
      <c r="BN31" s="667"/>
      <c r="BO31" s="667"/>
      <c r="BP31" s="667"/>
      <c r="BQ31" s="668"/>
      <c r="BR31" s="670">
        <v>99.4</v>
      </c>
      <c r="BS31" s="667"/>
      <c r="BT31" s="667"/>
      <c r="BU31" s="667"/>
      <c r="BV31" s="667"/>
      <c r="BW31" s="667"/>
      <c r="BX31" s="618">
        <v>97.9</v>
      </c>
      <c r="BY31" s="667"/>
      <c r="BZ31" s="667"/>
      <c r="CA31" s="667"/>
      <c r="CB31" s="668"/>
      <c r="CD31" s="663"/>
      <c r="CE31" s="664"/>
      <c r="CF31" s="620" t="s">
        <v>300</v>
      </c>
      <c r="CG31" s="621"/>
      <c r="CH31" s="621"/>
      <c r="CI31" s="621"/>
      <c r="CJ31" s="621"/>
      <c r="CK31" s="621"/>
      <c r="CL31" s="621"/>
      <c r="CM31" s="621"/>
      <c r="CN31" s="621"/>
      <c r="CO31" s="621"/>
      <c r="CP31" s="621"/>
      <c r="CQ31" s="622"/>
      <c r="CR31" s="623">
        <v>795668</v>
      </c>
      <c r="CS31" s="656"/>
      <c r="CT31" s="656"/>
      <c r="CU31" s="656"/>
      <c r="CV31" s="656"/>
      <c r="CW31" s="656"/>
      <c r="CX31" s="656"/>
      <c r="CY31" s="657"/>
      <c r="CZ31" s="628">
        <v>0.3</v>
      </c>
      <c r="DA31" s="653"/>
      <c r="DB31" s="653"/>
      <c r="DC31" s="658"/>
      <c r="DD31" s="632">
        <v>742877</v>
      </c>
      <c r="DE31" s="656"/>
      <c r="DF31" s="656"/>
      <c r="DG31" s="656"/>
      <c r="DH31" s="656"/>
      <c r="DI31" s="656"/>
      <c r="DJ31" s="656"/>
      <c r="DK31" s="657"/>
      <c r="DL31" s="632">
        <v>742877</v>
      </c>
      <c r="DM31" s="656"/>
      <c r="DN31" s="656"/>
      <c r="DO31" s="656"/>
      <c r="DP31" s="656"/>
      <c r="DQ31" s="656"/>
      <c r="DR31" s="656"/>
      <c r="DS31" s="656"/>
      <c r="DT31" s="656"/>
      <c r="DU31" s="656"/>
      <c r="DV31" s="657"/>
      <c r="DW31" s="628">
        <v>0.5</v>
      </c>
      <c r="DX31" s="653"/>
      <c r="DY31" s="653"/>
      <c r="DZ31" s="653"/>
      <c r="EA31" s="653"/>
      <c r="EB31" s="653"/>
      <c r="EC31" s="654"/>
    </row>
    <row r="32" spans="2:133" ht="11.25" customHeight="1" x14ac:dyDescent="0.2">
      <c r="B32" s="620" t="s">
        <v>301</v>
      </c>
      <c r="C32" s="621"/>
      <c r="D32" s="621"/>
      <c r="E32" s="621"/>
      <c r="F32" s="621"/>
      <c r="G32" s="621"/>
      <c r="H32" s="621"/>
      <c r="I32" s="621"/>
      <c r="J32" s="621"/>
      <c r="K32" s="621"/>
      <c r="L32" s="621"/>
      <c r="M32" s="621"/>
      <c r="N32" s="621"/>
      <c r="O32" s="621"/>
      <c r="P32" s="621"/>
      <c r="Q32" s="622"/>
      <c r="R32" s="623">
        <v>15394035</v>
      </c>
      <c r="S32" s="624"/>
      <c r="T32" s="624"/>
      <c r="U32" s="624"/>
      <c r="V32" s="624"/>
      <c r="W32" s="624"/>
      <c r="X32" s="624"/>
      <c r="Y32" s="625"/>
      <c r="Z32" s="626">
        <v>6</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302</v>
      </c>
      <c r="AX32" s="620" t="s">
        <v>303</v>
      </c>
      <c r="AY32" s="621"/>
      <c r="AZ32" s="621"/>
      <c r="BA32" s="621"/>
      <c r="BB32" s="621"/>
      <c r="BC32" s="621"/>
      <c r="BD32" s="621"/>
      <c r="BE32" s="621"/>
      <c r="BF32" s="622"/>
      <c r="BG32" s="680">
        <v>99.3</v>
      </c>
      <c r="BH32" s="656"/>
      <c r="BI32" s="656"/>
      <c r="BJ32" s="656"/>
      <c r="BK32" s="656"/>
      <c r="BL32" s="656"/>
      <c r="BM32" s="629">
        <v>97.9</v>
      </c>
      <c r="BN32" s="656"/>
      <c r="BO32" s="656"/>
      <c r="BP32" s="656"/>
      <c r="BQ32" s="669"/>
      <c r="BR32" s="680">
        <v>99.2</v>
      </c>
      <c r="BS32" s="656"/>
      <c r="BT32" s="656"/>
      <c r="BU32" s="656"/>
      <c r="BV32" s="656"/>
      <c r="BW32" s="656"/>
      <c r="BX32" s="629">
        <v>97.7</v>
      </c>
      <c r="BY32" s="656"/>
      <c r="BZ32" s="656"/>
      <c r="CA32" s="656"/>
      <c r="CB32" s="669"/>
      <c r="CD32" s="665"/>
      <c r="CE32" s="666"/>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8"/>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2">
      <c r="B33" s="620" t="s">
        <v>305</v>
      </c>
      <c r="C33" s="621"/>
      <c r="D33" s="621"/>
      <c r="E33" s="621"/>
      <c r="F33" s="621"/>
      <c r="G33" s="621"/>
      <c r="H33" s="621"/>
      <c r="I33" s="621"/>
      <c r="J33" s="621"/>
      <c r="K33" s="621"/>
      <c r="L33" s="621"/>
      <c r="M33" s="621"/>
      <c r="N33" s="621"/>
      <c r="O33" s="621"/>
      <c r="P33" s="621"/>
      <c r="Q33" s="622"/>
      <c r="R33" s="623">
        <v>427775</v>
      </c>
      <c r="S33" s="624"/>
      <c r="T33" s="624"/>
      <c r="U33" s="624"/>
      <c r="V33" s="624"/>
      <c r="W33" s="624"/>
      <c r="X33" s="624"/>
      <c r="Y33" s="625"/>
      <c r="Z33" s="626">
        <v>0.2</v>
      </c>
      <c r="AA33" s="626"/>
      <c r="AB33" s="626"/>
      <c r="AC33" s="626"/>
      <c r="AD33" s="627">
        <v>136426</v>
      </c>
      <c r="AE33" s="627"/>
      <c r="AF33" s="627"/>
      <c r="AG33" s="627"/>
      <c r="AH33" s="627"/>
      <c r="AI33" s="627"/>
      <c r="AJ33" s="627"/>
      <c r="AK33" s="627"/>
      <c r="AL33" s="628">
        <v>0.1</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99.6</v>
      </c>
      <c r="BH33" s="682"/>
      <c r="BI33" s="682"/>
      <c r="BJ33" s="682"/>
      <c r="BK33" s="682"/>
      <c r="BL33" s="682"/>
      <c r="BM33" s="683">
        <v>97.9</v>
      </c>
      <c r="BN33" s="682"/>
      <c r="BO33" s="682"/>
      <c r="BP33" s="682"/>
      <c r="BQ33" s="684"/>
      <c r="BR33" s="681">
        <v>99.5</v>
      </c>
      <c r="BS33" s="682"/>
      <c r="BT33" s="682"/>
      <c r="BU33" s="682"/>
      <c r="BV33" s="682"/>
      <c r="BW33" s="682"/>
      <c r="BX33" s="683">
        <v>97.7</v>
      </c>
      <c r="BY33" s="682"/>
      <c r="BZ33" s="682"/>
      <c r="CA33" s="682"/>
      <c r="CB33" s="684"/>
      <c r="CD33" s="620" t="s">
        <v>307</v>
      </c>
      <c r="CE33" s="621"/>
      <c r="CF33" s="621"/>
      <c r="CG33" s="621"/>
      <c r="CH33" s="621"/>
      <c r="CI33" s="621"/>
      <c r="CJ33" s="621"/>
      <c r="CK33" s="621"/>
      <c r="CL33" s="621"/>
      <c r="CM33" s="621"/>
      <c r="CN33" s="621"/>
      <c r="CO33" s="621"/>
      <c r="CP33" s="621"/>
      <c r="CQ33" s="622"/>
      <c r="CR33" s="623">
        <v>82460146</v>
      </c>
      <c r="CS33" s="656"/>
      <c r="CT33" s="656"/>
      <c r="CU33" s="656"/>
      <c r="CV33" s="656"/>
      <c r="CW33" s="656"/>
      <c r="CX33" s="656"/>
      <c r="CY33" s="657"/>
      <c r="CZ33" s="628">
        <v>33.5</v>
      </c>
      <c r="DA33" s="653"/>
      <c r="DB33" s="653"/>
      <c r="DC33" s="658"/>
      <c r="DD33" s="632">
        <v>59905742</v>
      </c>
      <c r="DE33" s="656"/>
      <c r="DF33" s="656"/>
      <c r="DG33" s="656"/>
      <c r="DH33" s="656"/>
      <c r="DI33" s="656"/>
      <c r="DJ33" s="656"/>
      <c r="DK33" s="657"/>
      <c r="DL33" s="632">
        <v>46555792</v>
      </c>
      <c r="DM33" s="656"/>
      <c r="DN33" s="656"/>
      <c r="DO33" s="656"/>
      <c r="DP33" s="656"/>
      <c r="DQ33" s="656"/>
      <c r="DR33" s="656"/>
      <c r="DS33" s="656"/>
      <c r="DT33" s="656"/>
      <c r="DU33" s="656"/>
      <c r="DV33" s="657"/>
      <c r="DW33" s="628">
        <v>34.4</v>
      </c>
      <c r="DX33" s="653"/>
      <c r="DY33" s="653"/>
      <c r="DZ33" s="653"/>
      <c r="EA33" s="653"/>
      <c r="EB33" s="653"/>
      <c r="EC33" s="654"/>
    </row>
    <row r="34" spans="2:133" ht="11.25" customHeight="1" x14ac:dyDescent="0.2">
      <c r="B34" s="620" t="s">
        <v>308</v>
      </c>
      <c r="C34" s="621"/>
      <c r="D34" s="621"/>
      <c r="E34" s="621"/>
      <c r="F34" s="621"/>
      <c r="G34" s="621"/>
      <c r="H34" s="621"/>
      <c r="I34" s="621"/>
      <c r="J34" s="621"/>
      <c r="K34" s="621"/>
      <c r="L34" s="621"/>
      <c r="M34" s="621"/>
      <c r="N34" s="621"/>
      <c r="O34" s="621"/>
      <c r="P34" s="621"/>
      <c r="Q34" s="622"/>
      <c r="R34" s="623">
        <v>737961</v>
      </c>
      <c r="S34" s="624"/>
      <c r="T34" s="624"/>
      <c r="U34" s="624"/>
      <c r="V34" s="624"/>
      <c r="W34" s="624"/>
      <c r="X34" s="624"/>
      <c r="Y34" s="625"/>
      <c r="Z34" s="626">
        <v>0.3</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33542315</v>
      </c>
      <c r="CS34" s="624"/>
      <c r="CT34" s="624"/>
      <c r="CU34" s="624"/>
      <c r="CV34" s="624"/>
      <c r="CW34" s="624"/>
      <c r="CX34" s="624"/>
      <c r="CY34" s="625"/>
      <c r="CZ34" s="628">
        <v>13.6</v>
      </c>
      <c r="DA34" s="653"/>
      <c r="DB34" s="653"/>
      <c r="DC34" s="658"/>
      <c r="DD34" s="632">
        <v>23715893</v>
      </c>
      <c r="DE34" s="624"/>
      <c r="DF34" s="624"/>
      <c r="DG34" s="624"/>
      <c r="DH34" s="624"/>
      <c r="DI34" s="624"/>
      <c r="DJ34" s="624"/>
      <c r="DK34" s="625"/>
      <c r="DL34" s="632">
        <v>20208770</v>
      </c>
      <c r="DM34" s="624"/>
      <c r="DN34" s="624"/>
      <c r="DO34" s="624"/>
      <c r="DP34" s="624"/>
      <c r="DQ34" s="624"/>
      <c r="DR34" s="624"/>
      <c r="DS34" s="624"/>
      <c r="DT34" s="624"/>
      <c r="DU34" s="624"/>
      <c r="DV34" s="625"/>
      <c r="DW34" s="628">
        <v>14.9</v>
      </c>
      <c r="DX34" s="653"/>
      <c r="DY34" s="653"/>
      <c r="DZ34" s="653"/>
      <c r="EA34" s="653"/>
      <c r="EB34" s="653"/>
      <c r="EC34" s="654"/>
    </row>
    <row r="35" spans="2:133" ht="11.25" customHeight="1" x14ac:dyDescent="0.2">
      <c r="B35" s="620" t="s">
        <v>310</v>
      </c>
      <c r="C35" s="621"/>
      <c r="D35" s="621"/>
      <c r="E35" s="621"/>
      <c r="F35" s="621"/>
      <c r="G35" s="621"/>
      <c r="H35" s="621"/>
      <c r="I35" s="621"/>
      <c r="J35" s="621"/>
      <c r="K35" s="621"/>
      <c r="L35" s="621"/>
      <c r="M35" s="621"/>
      <c r="N35" s="621"/>
      <c r="O35" s="621"/>
      <c r="P35" s="621"/>
      <c r="Q35" s="622"/>
      <c r="R35" s="623">
        <v>1905297</v>
      </c>
      <c r="S35" s="624"/>
      <c r="T35" s="624"/>
      <c r="U35" s="624"/>
      <c r="V35" s="624"/>
      <c r="W35" s="624"/>
      <c r="X35" s="624"/>
      <c r="Y35" s="625"/>
      <c r="Z35" s="626">
        <v>0.7</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1468678</v>
      </c>
      <c r="CS35" s="656"/>
      <c r="CT35" s="656"/>
      <c r="CU35" s="656"/>
      <c r="CV35" s="656"/>
      <c r="CW35" s="656"/>
      <c r="CX35" s="656"/>
      <c r="CY35" s="657"/>
      <c r="CZ35" s="628">
        <v>0.6</v>
      </c>
      <c r="DA35" s="653"/>
      <c r="DB35" s="653"/>
      <c r="DC35" s="658"/>
      <c r="DD35" s="632">
        <v>1149742</v>
      </c>
      <c r="DE35" s="656"/>
      <c r="DF35" s="656"/>
      <c r="DG35" s="656"/>
      <c r="DH35" s="656"/>
      <c r="DI35" s="656"/>
      <c r="DJ35" s="656"/>
      <c r="DK35" s="657"/>
      <c r="DL35" s="632">
        <v>1149742</v>
      </c>
      <c r="DM35" s="656"/>
      <c r="DN35" s="656"/>
      <c r="DO35" s="656"/>
      <c r="DP35" s="656"/>
      <c r="DQ35" s="656"/>
      <c r="DR35" s="656"/>
      <c r="DS35" s="656"/>
      <c r="DT35" s="656"/>
      <c r="DU35" s="656"/>
      <c r="DV35" s="657"/>
      <c r="DW35" s="628">
        <v>0.8</v>
      </c>
      <c r="DX35" s="653"/>
      <c r="DY35" s="653"/>
      <c r="DZ35" s="653"/>
      <c r="EA35" s="653"/>
      <c r="EB35" s="653"/>
      <c r="EC35" s="654"/>
    </row>
    <row r="36" spans="2:133" ht="11.25" customHeight="1" x14ac:dyDescent="0.2">
      <c r="B36" s="620" t="s">
        <v>314</v>
      </c>
      <c r="C36" s="621"/>
      <c r="D36" s="621"/>
      <c r="E36" s="621"/>
      <c r="F36" s="621"/>
      <c r="G36" s="621"/>
      <c r="H36" s="621"/>
      <c r="I36" s="621"/>
      <c r="J36" s="621"/>
      <c r="K36" s="621"/>
      <c r="L36" s="621"/>
      <c r="M36" s="621"/>
      <c r="N36" s="621"/>
      <c r="O36" s="621"/>
      <c r="P36" s="621"/>
      <c r="Q36" s="622"/>
      <c r="R36" s="623">
        <v>9731811</v>
      </c>
      <c r="S36" s="624"/>
      <c r="T36" s="624"/>
      <c r="U36" s="624"/>
      <c r="V36" s="624"/>
      <c r="W36" s="624"/>
      <c r="X36" s="624"/>
      <c r="Y36" s="625"/>
      <c r="Z36" s="626">
        <v>3.8</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29668015</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650323</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13895147</v>
      </c>
      <c r="CS36" s="624"/>
      <c r="CT36" s="624"/>
      <c r="CU36" s="624"/>
      <c r="CV36" s="624"/>
      <c r="CW36" s="624"/>
      <c r="CX36" s="624"/>
      <c r="CY36" s="625"/>
      <c r="CZ36" s="628">
        <v>5.6</v>
      </c>
      <c r="DA36" s="653"/>
      <c r="DB36" s="653"/>
      <c r="DC36" s="658"/>
      <c r="DD36" s="632">
        <v>11811307</v>
      </c>
      <c r="DE36" s="624"/>
      <c r="DF36" s="624"/>
      <c r="DG36" s="624"/>
      <c r="DH36" s="624"/>
      <c r="DI36" s="624"/>
      <c r="DJ36" s="624"/>
      <c r="DK36" s="625"/>
      <c r="DL36" s="632">
        <v>9924138</v>
      </c>
      <c r="DM36" s="624"/>
      <c r="DN36" s="624"/>
      <c r="DO36" s="624"/>
      <c r="DP36" s="624"/>
      <c r="DQ36" s="624"/>
      <c r="DR36" s="624"/>
      <c r="DS36" s="624"/>
      <c r="DT36" s="624"/>
      <c r="DU36" s="624"/>
      <c r="DV36" s="625"/>
      <c r="DW36" s="628">
        <v>7.3</v>
      </c>
      <c r="DX36" s="653"/>
      <c r="DY36" s="653"/>
      <c r="DZ36" s="653"/>
      <c r="EA36" s="653"/>
      <c r="EB36" s="653"/>
      <c r="EC36" s="654"/>
    </row>
    <row r="37" spans="2:133" ht="11.25" customHeight="1" x14ac:dyDescent="0.2">
      <c r="B37" s="620" t="s">
        <v>318</v>
      </c>
      <c r="C37" s="621"/>
      <c r="D37" s="621"/>
      <c r="E37" s="621"/>
      <c r="F37" s="621"/>
      <c r="G37" s="621"/>
      <c r="H37" s="621"/>
      <c r="I37" s="621"/>
      <c r="J37" s="621"/>
      <c r="K37" s="621"/>
      <c r="L37" s="621"/>
      <c r="M37" s="621"/>
      <c r="N37" s="621"/>
      <c r="O37" s="621"/>
      <c r="P37" s="621"/>
      <c r="Q37" s="622"/>
      <c r="R37" s="623">
        <v>10134140</v>
      </c>
      <c r="S37" s="624"/>
      <c r="T37" s="624"/>
      <c r="U37" s="624"/>
      <c r="V37" s="624"/>
      <c r="W37" s="624"/>
      <c r="X37" s="624"/>
      <c r="Y37" s="625"/>
      <c r="Z37" s="626">
        <v>4</v>
      </c>
      <c r="AA37" s="626"/>
      <c r="AB37" s="626"/>
      <c r="AC37" s="626"/>
      <c r="AD37" s="627">
        <v>67850</v>
      </c>
      <c r="AE37" s="627"/>
      <c r="AF37" s="627"/>
      <c r="AG37" s="627"/>
      <c r="AH37" s="627"/>
      <c r="AI37" s="627"/>
      <c r="AJ37" s="627"/>
      <c r="AK37" s="627"/>
      <c r="AL37" s="628">
        <v>0.1</v>
      </c>
      <c r="AM37" s="629"/>
      <c r="AN37" s="629"/>
      <c r="AO37" s="630"/>
      <c r="AQ37" s="686" t="s">
        <v>319</v>
      </c>
      <c r="AR37" s="687"/>
      <c r="AS37" s="687"/>
      <c r="AT37" s="687"/>
      <c r="AU37" s="687"/>
      <c r="AV37" s="687"/>
      <c r="AW37" s="687"/>
      <c r="AX37" s="687"/>
      <c r="AY37" s="688"/>
      <c r="AZ37" s="623">
        <v>8135787</v>
      </c>
      <c r="BA37" s="624"/>
      <c r="BB37" s="624"/>
      <c r="BC37" s="624"/>
      <c r="BD37" s="656"/>
      <c r="BE37" s="656"/>
      <c r="BF37" s="669"/>
      <c r="BG37" s="620" t="s">
        <v>320</v>
      </c>
      <c r="BH37" s="621"/>
      <c r="BI37" s="621"/>
      <c r="BJ37" s="621"/>
      <c r="BK37" s="621"/>
      <c r="BL37" s="621"/>
      <c r="BM37" s="621"/>
      <c r="BN37" s="621"/>
      <c r="BO37" s="621"/>
      <c r="BP37" s="621"/>
      <c r="BQ37" s="621"/>
      <c r="BR37" s="621"/>
      <c r="BS37" s="621"/>
      <c r="BT37" s="621"/>
      <c r="BU37" s="622"/>
      <c r="BV37" s="623">
        <v>-682514</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541982</v>
      </c>
      <c r="CS37" s="656"/>
      <c r="CT37" s="656"/>
      <c r="CU37" s="656"/>
      <c r="CV37" s="656"/>
      <c r="CW37" s="656"/>
      <c r="CX37" s="656"/>
      <c r="CY37" s="657"/>
      <c r="CZ37" s="628">
        <v>0.2</v>
      </c>
      <c r="DA37" s="653"/>
      <c r="DB37" s="653"/>
      <c r="DC37" s="658"/>
      <c r="DD37" s="632">
        <v>308736</v>
      </c>
      <c r="DE37" s="656"/>
      <c r="DF37" s="656"/>
      <c r="DG37" s="656"/>
      <c r="DH37" s="656"/>
      <c r="DI37" s="656"/>
      <c r="DJ37" s="656"/>
      <c r="DK37" s="657"/>
      <c r="DL37" s="632">
        <v>308736</v>
      </c>
      <c r="DM37" s="656"/>
      <c r="DN37" s="656"/>
      <c r="DO37" s="656"/>
      <c r="DP37" s="656"/>
      <c r="DQ37" s="656"/>
      <c r="DR37" s="656"/>
      <c r="DS37" s="656"/>
      <c r="DT37" s="656"/>
      <c r="DU37" s="656"/>
      <c r="DV37" s="657"/>
      <c r="DW37" s="628">
        <v>0.2</v>
      </c>
      <c r="DX37" s="653"/>
      <c r="DY37" s="653"/>
      <c r="DZ37" s="653"/>
      <c r="EA37" s="653"/>
      <c r="EB37" s="653"/>
      <c r="EC37" s="654"/>
    </row>
    <row r="38" spans="2:133" ht="11.25" customHeight="1" x14ac:dyDescent="0.2">
      <c r="B38" s="620" t="s">
        <v>322</v>
      </c>
      <c r="C38" s="621"/>
      <c r="D38" s="621"/>
      <c r="E38" s="621"/>
      <c r="F38" s="621"/>
      <c r="G38" s="621"/>
      <c r="H38" s="621"/>
      <c r="I38" s="621"/>
      <c r="J38" s="621"/>
      <c r="K38" s="621"/>
      <c r="L38" s="621"/>
      <c r="M38" s="621"/>
      <c r="N38" s="621"/>
      <c r="O38" s="621"/>
      <c r="P38" s="621"/>
      <c r="Q38" s="622"/>
      <c r="R38" s="623">
        <v>11274700</v>
      </c>
      <c r="S38" s="624"/>
      <c r="T38" s="624"/>
      <c r="U38" s="624"/>
      <c r="V38" s="624"/>
      <c r="W38" s="624"/>
      <c r="X38" s="624"/>
      <c r="Y38" s="625"/>
      <c r="Z38" s="626">
        <v>4.4000000000000004</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596289</v>
      </c>
      <c r="BA38" s="624"/>
      <c r="BB38" s="624"/>
      <c r="BC38" s="624"/>
      <c r="BD38" s="656"/>
      <c r="BE38" s="656"/>
      <c r="BF38" s="669"/>
      <c r="BG38" s="620" t="s">
        <v>324</v>
      </c>
      <c r="BH38" s="621"/>
      <c r="BI38" s="621"/>
      <c r="BJ38" s="621"/>
      <c r="BK38" s="621"/>
      <c r="BL38" s="621"/>
      <c r="BM38" s="621"/>
      <c r="BN38" s="621"/>
      <c r="BO38" s="621"/>
      <c r="BP38" s="621"/>
      <c r="BQ38" s="621"/>
      <c r="BR38" s="621"/>
      <c r="BS38" s="621"/>
      <c r="BT38" s="621"/>
      <c r="BU38" s="622"/>
      <c r="BV38" s="623">
        <v>61540</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20811585</v>
      </c>
      <c r="CS38" s="624"/>
      <c r="CT38" s="624"/>
      <c r="CU38" s="624"/>
      <c r="CV38" s="624"/>
      <c r="CW38" s="624"/>
      <c r="CX38" s="624"/>
      <c r="CY38" s="625"/>
      <c r="CZ38" s="628">
        <v>8.5</v>
      </c>
      <c r="DA38" s="653"/>
      <c r="DB38" s="653"/>
      <c r="DC38" s="658"/>
      <c r="DD38" s="632">
        <v>16616160</v>
      </c>
      <c r="DE38" s="624"/>
      <c r="DF38" s="624"/>
      <c r="DG38" s="624"/>
      <c r="DH38" s="624"/>
      <c r="DI38" s="624"/>
      <c r="DJ38" s="624"/>
      <c r="DK38" s="625"/>
      <c r="DL38" s="632">
        <v>15190942</v>
      </c>
      <c r="DM38" s="624"/>
      <c r="DN38" s="624"/>
      <c r="DO38" s="624"/>
      <c r="DP38" s="624"/>
      <c r="DQ38" s="624"/>
      <c r="DR38" s="624"/>
      <c r="DS38" s="624"/>
      <c r="DT38" s="624"/>
      <c r="DU38" s="624"/>
      <c r="DV38" s="625"/>
      <c r="DW38" s="628">
        <v>11.2</v>
      </c>
      <c r="DX38" s="653"/>
      <c r="DY38" s="653"/>
      <c r="DZ38" s="653"/>
      <c r="EA38" s="653"/>
      <c r="EB38" s="653"/>
      <c r="EC38" s="654"/>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486686</v>
      </c>
      <c r="BA39" s="624"/>
      <c r="BB39" s="624"/>
      <c r="BC39" s="624"/>
      <c r="BD39" s="656"/>
      <c r="BE39" s="656"/>
      <c r="BF39" s="669"/>
      <c r="BG39" s="620" t="s">
        <v>328</v>
      </c>
      <c r="BH39" s="621"/>
      <c r="BI39" s="621"/>
      <c r="BJ39" s="621"/>
      <c r="BK39" s="621"/>
      <c r="BL39" s="621"/>
      <c r="BM39" s="621"/>
      <c r="BN39" s="621"/>
      <c r="BO39" s="621"/>
      <c r="BP39" s="621"/>
      <c r="BQ39" s="621"/>
      <c r="BR39" s="621"/>
      <c r="BS39" s="621"/>
      <c r="BT39" s="621"/>
      <c r="BU39" s="622"/>
      <c r="BV39" s="623">
        <v>90698</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9263282</v>
      </c>
      <c r="CS39" s="656"/>
      <c r="CT39" s="656"/>
      <c r="CU39" s="656"/>
      <c r="CV39" s="656"/>
      <c r="CW39" s="656"/>
      <c r="CX39" s="656"/>
      <c r="CY39" s="657"/>
      <c r="CZ39" s="628">
        <v>3.8</v>
      </c>
      <c r="DA39" s="653"/>
      <c r="DB39" s="653"/>
      <c r="DC39" s="658"/>
      <c r="DD39" s="632">
        <v>3746117</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3"/>
      <c r="DY39" s="653"/>
      <c r="DZ39" s="653"/>
      <c r="EA39" s="653"/>
      <c r="EB39" s="653"/>
      <c r="EC39" s="654"/>
    </row>
    <row r="40" spans="2:133" ht="11.25" customHeight="1" x14ac:dyDescent="0.2">
      <c r="B40" s="620" t="s">
        <v>330</v>
      </c>
      <c r="C40" s="621"/>
      <c r="D40" s="621"/>
      <c r="E40" s="621"/>
      <c r="F40" s="621"/>
      <c r="G40" s="621"/>
      <c r="H40" s="621"/>
      <c r="I40" s="621"/>
      <c r="J40" s="621"/>
      <c r="K40" s="621"/>
      <c r="L40" s="621"/>
      <c r="M40" s="621"/>
      <c r="N40" s="621"/>
      <c r="O40" s="621"/>
      <c r="P40" s="621"/>
      <c r="Q40" s="622"/>
      <c r="R40" s="623">
        <v>1109800</v>
      </c>
      <c r="S40" s="624"/>
      <c r="T40" s="624"/>
      <c r="U40" s="624"/>
      <c r="V40" s="624"/>
      <c r="W40" s="624"/>
      <c r="X40" s="624"/>
      <c r="Y40" s="625"/>
      <c r="Z40" s="626">
        <v>0.4</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v>233957</v>
      </c>
      <c r="BA40" s="624"/>
      <c r="BB40" s="624"/>
      <c r="BC40" s="624"/>
      <c r="BD40" s="656"/>
      <c r="BE40" s="656"/>
      <c r="BF40" s="669"/>
      <c r="BG40" s="673" t="s">
        <v>332</v>
      </c>
      <c r="BH40" s="674"/>
      <c r="BI40" s="674"/>
      <c r="BJ40" s="674"/>
      <c r="BK40" s="674"/>
      <c r="BL40" s="211"/>
      <c r="BM40" s="621" t="s">
        <v>333</v>
      </c>
      <c r="BN40" s="621"/>
      <c r="BO40" s="621"/>
      <c r="BP40" s="621"/>
      <c r="BQ40" s="621"/>
      <c r="BR40" s="621"/>
      <c r="BS40" s="621"/>
      <c r="BT40" s="621"/>
      <c r="BU40" s="622"/>
      <c r="BV40" s="623">
        <v>94</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3479139</v>
      </c>
      <c r="CS40" s="624"/>
      <c r="CT40" s="624"/>
      <c r="CU40" s="624"/>
      <c r="CV40" s="624"/>
      <c r="CW40" s="624"/>
      <c r="CX40" s="624"/>
      <c r="CY40" s="625"/>
      <c r="CZ40" s="628">
        <v>1.4</v>
      </c>
      <c r="DA40" s="653"/>
      <c r="DB40" s="653"/>
      <c r="DC40" s="658"/>
      <c r="DD40" s="632">
        <v>2866523</v>
      </c>
      <c r="DE40" s="624"/>
      <c r="DF40" s="624"/>
      <c r="DG40" s="624"/>
      <c r="DH40" s="624"/>
      <c r="DI40" s="624"/>
      <c r="DJ40" s="624"/>
      <c r="DK40" s="625"/>
      <c r="DL40" s="632">
        <v>82200</v>
      </c>
      <c r="DM40" s="624"/>
      <c r="DN40" s="624"/>
      <c r="DO40" s="624"/>
      <c r="DP40" s="624"/>
      <c r="DQ40" s="624"/>
      <c r="DR40" s="624"/>
      <c r="DS40" s="624"/>
      <c r="DT40" s="624"/>
      <c r="DU40" s="624"/>
      <c r="DV40" s="625"/>
      <c r="DW40" s="628">
        <v>0.1</v>
      </c>
      <c r="DX40" s="653"/>
      <c r="DY40" s="653"/>
      <c r="DZ40" s="653"/>
      <c r="EA40" s="653"/>
      <c r="EB40" s="653"/>
      <c r="EC40" s="654"/>
    </row>
    <row r="41" spans="2:133" ht="11.25" customHeight="1" x14ac:dyDescent="0.2">
      <c r="B41" s="644" t="s">
        <v>335</v>
      </c>
      <c r="C41" s="645"/>
      <c r="D41" s="645"/>
      <c r="E41" s="645"/>
      <c r="F41" s="645"/>
      <c r="G41" s="645"/>
      <c r="H41" s="645"/>
      <c r="I41" s="645"/>
      <c r="J41" s="645"/>
      <c r="K41" s="645"/>
      <c r="L41" s="645"/>
      <c r="M41" s="645"/>
      <c r="N41" s="645"/>
      <c r="O41" s="645"/>
      <c r="P41" s="645"/>
      <c r="Q41" s="646"/>
      <c r="R41" s="695">
        <v>254966827</v>
      </c>
      <c r="S41" s="696"/>
      <c r="T41" s="696"/>
      <c r="U41" s="696"/>
      <c r="V41" s="696"/>
      <c r="W41" s="696"/>
      <c r="X41" s="696"/>
      <c r="Y41" s="700"/>
      <c r="Z41" s="701">
        <v>100</v>
      </c>
      <c r="AA41" s="701"/>
      <c r="AB41" s="701"/>
      <c r="AC41" s="701"/>
      <c r="AD41" s="702">
        <v>134228790</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5170042</v>
      </c>
      <c r="BA41" s="624"/>
      <c r="BB41" s="624"/>
      <c r="BC41" s="624"/>
      <c r="BD41" s="656"/>
      <c r="BE41" s="656"/>
      <c r="BF41" s="669"/>
      <c r="BG41" s="673"/>
      <c r="BH41" s="674"/>
      <c r="BI41" s="674"/>
      <c r="BJ41" s="674"/>
      <c r="BK41" s="674"/>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3"/>
      <c r="DB41" s="653"/>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331</v>
      </c>
      <c r="AR42" s="693"/>
      <c r="AS42" s="693"/>
      <c r="AT42" s="693"/>
      <c r="AU42" s="693"/>
      <c r="AV42" s="693"/>
      <c r="AW42" s="693"/>
      <c r="AX42" s="693"/>
      <c r="AY42" s="694"/>
      <c r="AZ42" s="695">
        <v>15045254</v>
      </c>
      <c r="BA42" s="696"/>
      <c r="BB42" s="696"/>
      <c r="BC42" s="696"/>
      <c r="BD42" s="682"/>
      <c r="BE42" s="682"/>
      <c r="BF42" s="684"/>
      <c r="BG42" s="675"/>
      <c r="BH42" s="676"/>
      <c r="BI42" s="676"/>
      <c r="BJ42" s="676"/>
      <c r="BK42" s="676"/>
      <c r="BL42" s="212"/>
      <c r="BM42" s="645" t="s">
        <v>339</v>
      </c>
      <c r="BN42" s="645"/>
      <c r="BO42" s="645"/>
      <c r="BP42" s="645"/>
      <c r="BQ42" s="645"/>
      <c r="BR42" s="645"/>
      <c r="BS42" s="645"/>
      <c r="BT42" s="645"/>
      <c r="BU42" s="646"/>
      <c r="BV42" s="695">
        <v>384</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35690091</v>
      </c>
      <c r="CS42" s="656"/>
      <c r="CT42" s="656"/>
      <c r="CU42" s="656"/>
      <c r="CV42" s="656"/>
      <c r="CW42" s="656"/>
      <c r="CX42" s="656"/>
      <c r="CY42" s="657"/>
      <c r="CZ42" s="628">
        <v>14.5</v>
      </c>
      <c r="DA42" s="653"/>
      <c r="DB42" s="653"/>
      <c r="DC42" s="658"/>
      <c r="DD42" s="632">
        <v>12231485</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341</v>
      </c>
      <c r="CD43" s="620" t="s">
        <v>342</v>
      </c>
      <c r="CE43" s="621"/>
      <c r="CF43" s="621"/>
      <c r="CG43" s="621"/>
      <c r="CH43" s="621"/>
      <c r="CI43" s="621"/>
      <c r="CJ43" s="621"/>
      <c r="CK43" s="621"/>
      <c r="CL43" s="621"/>
      <c r="CM43" s="621"/>
      <c r="CN43" s="621"/>
      <c r="CO43" s="621"/>
      <c r="CP43" s="621"/>
      <c r="CQ43" s="622"/>
      <c r="CR43" s="623">
        <v>835529</v>
      </c>
      <c r="CS43" s="656"/>
      <c r="CT43" s="656"/>
      <c r="CU43" s="656"/>
      <c r="CV43" s="656"/>
      <c r="CW43" s="656"/>
      <c r="CX43" s="656"/>
      <c r="CY43" s="657"/>
      <c r="CZ43" s="628">
        <v>0.3</v>
      </c>
      <c r="DA43" s="653"/>
      <c r="DB43" s="653"/>
      <c r="DC43" s="658"/>
      <c r="DD43" s="632">
        <v>754859</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344</v>
      </c>
      <c r="CG44" s="621"/>
      <c r="CH44" s="621"/>
      <c r="CI44" s="621"/>
      <c r="CJ44" s="621"/>
      <c r="CK44" s="621"/>
      <c r="CL44" s="621"/>
      <c r="CM44" s="621"/>
      <c r="CN44" s="621"/>
      <c r="CO44" s="621"/>
      <c r="CP44" s="621"/>
      <c r="CQ44" s="622"/>
      <c r="CR44" s="623">
        <v>35668681</v>
      </c>
      <c r="CS44" s="624"/>
      <c r="CT44" s="624"/>
      <c r="CU44" s="624"/>
      <c r="CV44" s="624"/>
      <c r="CW44" s="624"/>
      <c r="CX44" s="624"/>
      <c r="CY44" s="625"/>
      <c r="CZ44" s="628">
        <v>14.5</v>
      </c>
      <c r="DA44" s="629"/>
      <c r="DB44" s="629"/>
      <c r="DC44" s="635"/>
      <c r="DD44" s="632">
        <v>12231375</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346</v>
      </c>
      <c r="CG45" s="621"/>
      <c r="CH45" s="621"/>
      <c r="CI45" s="621"/>
      <c r="CJ45" s="621"/>
      <c r="CK45" s="621"/>
      <c r="CL45" s="621"/>
      <c r="CM45" s="621"/>
      <c r="CN45" s="621"/>
      <c r="CO45" s="621"/>
      <c r="CP45" s="621"/>
      <c r="CQ45" s="622"/>
      <c r="CR45" s="623">
        <v>18118994</v>
      </c>
      <c r="CS45" s="656"/>
      <c r="CT45" s="656"/>
      <c r="CU45" s="656"/>
      <c r="CV45" s="656"/>
      <c r="CW45" s="656"/>
      <c r="CX45" s="656"/>
      <c r="CY45" s="657"/>
      <c r="CZ45" s="628">
        <v>7.4</v>
      </c>
      <c r="DA45" s="653"/>
      <c r="DB45" s="653"/>
      <c r="DC45" s="658"/>
      <c r="DD45" s="632">
        <v>2074093</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3"/>
      <c r="CE46" s="664"/>
      <c r="CF46" s="620" t="s">
        <v>347</v>
      </c>
      <c r="CG46" s="621"/>
      <c r="CH46" s="621"/>
      <c r="CI46" s="621"/>
      <c r="CJ46" s="621"/>
      <c r="CK46" s="621"/>
      <c r="CL46" s="621"/>
      <c r="CM46" s="621"/>
      <c r="CN46" s="621"/>
      <c r="CO46" s="621"/>
      <c r="CP46" s="621"/>
      <c r="CQ46" s="622"/>
      <c r="CR46" s="623">
        <v>17231760</v>
      </c>
      <c r="CS46" s="624"/>
      <c r="CT46" s="624"/>
      <c r="CU46" s="624"/>
      <c r="CV46" s="624"/>
      <c r="CW46" s="624"/>
      <c r="CX46" s="624"/>
      <c r="CY46" s="625"/>
      <c r="CZ46" s="628">
        <v>7</v>
      </c>
      <c r="DA46" s="629"/>
      <c r="DB46" s="629"/>
      <c r="DC46" s="635"/>
      <c r="DD46" s="632">
        <v>10128154</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3"/>
      <c r="CE47" s="664"/>
      <c r="CF47" s="620" t="s">
        <v>348</v>
      </c>
      <c r="CG47" s="621"/>
      <c r="CH47" s="621"/>
      <c r="CI47" s="621"/>
      <c r="CJ47" s="621"/>
      <c r="CK47" s="621"/>
      <c r="CL47" s="621"/>
      <c r="CM47" s="621"/>
      <c r="CN47" s="621"/>
      <c r="CO47" s="621"/>
      <c r="CP47" s="621"/>
      <c r="CQ47" s="622"/>
      <c r="CR47" s="623">
        <v>21410</v>
      </c>
      <c r="CS47" s="656"/>
      <c r="CT47" s="656"/>
      <c r="CU47" s="656"/>
      <c r="CV47" s="656"/>
      <c r="CW47" s="656"/>
      <c r="CX47" s="656"/>
      <c r="CY47" s="657"/>
      <c r="CZ47" s="628">
        <v>0</v>
      </c>
      <c r="DA47" s="653"/>
      <c r="DB47" s="653"/>
      <c r="DC47" s="658"/>
      <c r="DD47" s="632">
        <v>110</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ht="11" x14ac:dyDescent="0.2">
      <c r="B48" s="213"/>
      <c r="CD48" s="665"/>
      <c r="CE48" s="666"/>
      <c r="CF48" s="620" t="s">
        <v>349</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350</v>
      </c>
      <c r="CE49" s="645"/>
      <c r="CF49" s="645"/>
      <c r="CG49" s="645"/>
      <c r="CH49" s="645"/>
      <c r="CI49" s="645"/>
      <c r="CJ49" s="645"/>
      <c r="CK49" s="645"/>
      <c r="CL49" s="645"/>
      <c r="CM49" s="645"/>
      <c r="CN49" s="645"/>
      <c r="CO49" s="645"/>
      <c r="CP49" s="645"/>
      <c r="CQ49" s="646"/>
      <c r="CR49" s="695">
        <v>245982223</v>
      </c>
      <c r="CS49" s="682"/>
      <c r="CT49" s="682"/>
      <c r="CU49" s="682"/>
      <c r="CV49" s="682"/>
      <c r="CW49" s="682"/>
      <c r="CX49" s="682"/>
      <c r="CY49" s="711"/>
      <c r="CZ49" s="703">
        <v>100</v>
      </c>
      <c r="DA49" s="712"/>
      <c r="DB49" s="712"/>
      <c r="DC49" s="713"/>
      <c r="DD49" s="714">
        <v>153321516</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o1Jtns6d9MV2ZhoklY7GezRPcBxRGQBjL/FtZGGchKCcaqunsbQ4WP0TJO8rS0MhSQzgm2v00f7kIDDNXttLXA==" saltValue="TZ8qAg5T27c96O4vheaXh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52" zoomScale="55" zoomScaleNormal="55" zoomScaleSheetLayoutView="70" workbookViewId="0">
      <selection activeCell="AP38" sqref="AP38:AT38"/>
    </sheetView>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351</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352</v>
      </c>
      <c r="DK2" s="723"/>
      <c r="DL2" s="723"/>
      <c r="DM2" s="723"/>
      <c r="DN2" s="723"/>
      <c r="DO2" s="724"/>
      <c r="DP2" s="216"/>
      <c r="DQ2" s="722" t="s">
        <v>353</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354</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355</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356</v>
      </c>
      <c r="B5" s="728"/>
      <c r="C5" s="728"/>
      <c r="D5" s="728"/>
      <c r="E5" s="728"/>
      <c r="F5" s="728"/>
      <c r="G5" s="728"/>
      <c r="H5" s="728"/>
      <c r="I5" s="728"/>
      <c r="J5" s="728"/>
      <c r="K5" s="728"/>
      <c r="L5" s="728"/>
      <c r="M5" s="728"/>
      <c r="N5" s="728"/>
      <c r="O5" s="728"/>
      <c r="P5" s="729"/>
      <c r="Q5" s="733" t="s">
        <v>357</v>
      </c>
      <c r="R5" s="734"/>
      <c r="S5" s="734"/>
      <c r="T5" s="734"/>
      <c r="U5" s="735"/>
      <c r="V5" s="733" t="s">
        <v>358</v>
      </c>
      <c r="W5" s="734"/>
      <c r="X5" s="734"/>
      <c r="Y5" s="734"/>
      <c r="Z5" s="735"/>
      <c r="AA5" s="733" t="s">
        <v>359</v>
      </c>
      <c r="AB5" s="734"/>
      <c r="AC5" s="734"/>
      <c r="AD5" s="734"/>
      <c r="AE5" s="734"/>
      <c r="AF5" s="739" t="s">
        <v>360</v>
      </c>
      <c r="AG5" s="734"/>
      <c r="AH5" s="734"/>
      <c r="AI5" s="734"/>
      <c r="AJ5" s="740"/>
      <c r="AK5" s="734" t="s">
        <v>361</v>
      </c>
      <c r="AL5" s="734"/>
      <c r="AM5" s="734"/>
      <c r="AN5" s="734"/>
      <c r="AO5" s="735"/>
      <c r="AP5" s="733" t="s">
        <v>362</v>
      </c>
      <c r="AQ5" s="734"/>
      <c r="AR5" s="734"/>
      <c r="AS5" s="734"/>
      <c r="AT5" s="735"/>
      <c r="AU5" s="733" t="s">
        <v>363</v>
      </c>
      <c r="AV5" s="734"/>
      <c r="AW5" s="734"/>
      <c r="AX5" s="734"/>
      <c r="AY5" s="740"/>
      <c r="AZ5" s="220"/>
      <c r="BA5" s="220"/>
      <c r="BB5" s="220"/>
      <c r="BC5" s="220"/>
      <c r="BD5" s="220"/>
      <c r="BE5" s="221"/>
      <c r="BF5" s="221"/>
      <c r="BG5" s="221"/>
      <c r="BH5" s="221"/>
      <c r="BI5" s="221"/>
      <c r="BJ5" s="221"/>
      <c r="BK5" s="221"/>
      <c r="BL5" s="221"/>
      <c r="BM5" s="221"/>
      <c r="BN5" s="221"/>
      <c r="BO5" s="221"/>
      <c r="BP5" s="221"/>
      <c r="BQ5" s="727" t="s">
        <v>364</v>
      </c>
      <c r="BR5" s="728"/>
      <c r="BS5" s="728"/>
      <c r="BT5" s="728"/>
      <c r="BU5" s="728"/>
      <c r="BV5" s="728"/>
      <c r="BW5" s="728"/>
      <c r="BX5" s="728"/>
      <c r="BY5" s="728"/>
      <c r="BZ5" s="728"/>
      <c r="CA5" s="728"/>
      <c r="CB5" s="728"/>
      <c r="CC5" s="728"/>
      <c r="CD5" s="728"/>
      <c r="CE5" s="728"/>
      <c r="CF5" s="728"/>
      <c r="CG5" s="729"/>
      <c r="CH5" s="733" t="s">
        <v>365</v>
      </c>
      <c r="CI5" s="734"/>
      <c r="CJ5" s="734"/>
      <c r="CK5" s="734"/>
      <c r="CL5" s="735"/>
      <c r="CM5" s="733" t="s">
        <v>366</v>
      </c>
      <c r="CN5" s="734"/>
      <c r="CO5" s="734"/>
      <c r="CP5" s="734"/>
      <c r="CQ5" s="735"/>
      <c r="CR5" s="733" t="s">
        <v>367</v>
      </c>
      <c r="CS5" s="734"/>
      <c r="CT5" s="734"/>
      <c r="CU5" s="734"/>
      <c r="CV5" s="735"/>
      <c r="CW5" s="733" t="s">
        <v>368</v>
      </c>
      <c r="CX5" s="734"/>
      <c r="CY5" s="734"/>
      <c r="CZ5" s="734"/>
      <c r="DA5" s="735"/>
      <c r="DB5" s="733" t="s">
        <v>369</v>
      </c>
      <c r="DC5" s="734"/>
      <c r="DD5" s="734"/>
      <c r="DE5" s="734"/>
      <c r="DF5" s="735"/>
      <c r="DG5" s="763" t="s">
        <v>370</v>
      </c>
      <c r="DH5" s="764"/>
      <c r="DI5" s="764"/>
      <c r="DJ5" s="764"/>
      <c r="DK5" s="765"/>
      <c r="DL5" s="763" t="s">
        <v>371</v>
      </c>
      <c r="DM5" s="764"/>
      <c r="DN5" s="764"/>
      <c r="DO5" s="764"/>
      <c r="DP5" s="765"/>
      <c r="DQ5" s="733" t="s">
        <v>372</v>
      </c>
      <c r="DR5" s="734"/>
      <c r="DS5" s="734"/>
      <c r="DT5" s="734"/>
      <c r="DU5" s="735"/>
      <c r="DV5" s="733" t="s">
        <v>363</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373</v>
      </c>
      <c r="C7" s="750"/>
      <c r="D7" s="750"/>
      <c r="E7" s="750"/>
      <c r="F7" s="750"/>
      <c r="G7" s="750"/>
      <c r="H7" s="750"/>
      <c r="I7" s="750"/>
      <c r="J7" s="750"/>
      <c r="K7" s="750"/>
      <c r="L7" s="750"/>
      <c r="M7" s="750"/>
      <c r="N7" s="750"/>
      <c r="O7" s="750"/>
      <c r="P7" s="751"/>
      <c r="Q7" s="752">
        <v>254438</v>
      </c>
      <c r="R7" s="753"/>
      <c r="S7" s="753"/>
      <c r="T7" s="753"/>
      <c r="U7" s="753"/>
      <c r="V7" s="753">
        <v>245476</v>
      </c>
      <c r="W7" s="753"/>
      <c r="X7" s="753"/>
      <c r="Y7" s="753"/>
      <c r="Z7" s="753"/>
      <c r="AA7" s="753">
        <v>8962</v>
      </c>
      <c r="AB7" s="753"/>
      <c r="AC7" s="753"/>
      <c r="AD7" s="753"/>
      <c r="AE7" s="754"/>
      <c r="AF7" s="755">
        <v>5798</v>
      </c>
      <c r="AG7" s="756"/>
      <c r="AH7" s="756"/>
      <c r="AI7" s="756"/>
      <c r="AJ7" s="757"/>
      <c r="AK7" s="758">
        <v>1466</v>
      </c>
      <c r="AL7" s="759"/>
      <c r="AM7" s="759"/>
      <c r="AN7" s="759"/>
      <c r="AO7" s="759"/>
      <c r="AP7" s="759">
        <v>174373</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558</v>
      </c>
      <c r="BT7" s="747"/>
      <c r="BU7" s="747"/>
      <c r="BV7" s="747"/>
      <c r="BW7" s="747"/>
      <c r="BX7" s="747"/>
      <c r="BY7" s="747"/>
      <c r="BZ7" s="747"/>
      <c r="CA7" s="747"/>
      <c r="CB7" s="747"/>
      <c r="CC7" s="747"/>
      <c r="CD7" s="747"/>
      <c r="CE7" s="747"/>
      <c r="CF7" s="747"/>
      <c r="CG7" s="762"/>
      <c r="CH7" s="743">
        <v>-4</v>
      </c>
      <c r="CI7" s="744"/>
      <c r="CJ7" s="744"/>
      <c r="CK7" s="744"/>
      <c r="CL7" s="745"/>
      <c r="CM7" s="743">
        <v>59</v>
      </c>
      <c r="CN7" s="744"/>
      <c r="CO7" s="744"/>
      <c r="CP7" s="744"/>
      <c r="CQ7" s="745"/>
      <c r="CR7" s="743">
        <v>20</v>
      </c>
      <c r="CS7" s="744"/>
      <c r="CT7" s="744"/>
      <c r="CU7" s="744"/>
      <c r="CV7" s="745"/>
      <c r="CW7" s="743" t="s">
        <v>490</v>
      </c>
      <c r="CX7" s="744"/>
      <c r="CY7" s="744"/>
      <c r="CZ7" s="744"/>
      <c r="DA7" s="745"/>
      <c r="DB7" s="743" t="s">
        <v>490</v>
      </c>
      <c r="DC7" s="744"/>
      <c r="DD7" s="744"/>
      <c r="DE7" s="744"/>
      <c r="DF7" s="745"/>
      <c r="DG7" s="743" t="s">
        <v>490</v>
      </c>
      <c r="DH7" s="744"/>
      <c r="DI7" s="744"/>
      <c r="DJ7" s="744"/>
      <c r="DK7" s="745"/>
      <c r="DL7" s="743" t="s">
        <v>490</v>
      </c>
      <c r="DM7" s="744"/>
      <c r="DN7" s="744"/>
      <c r="DO7" s="744"/>
      <c r="DP7" s="745"/>
      <c r="DQ7" s="743" t="s">
        <v>490</v>
      </c>
      <c r="DR7" s="744"/>
      <c r="DS7" s="744"/>
      <c r="DT7" s="744"/>
      <c r="DU7" s="745"/>
      <c r="DV7" s="746"/>
      <c r="DW7" s="747"/>
      <c r="DX7" s="747"/>
      <c r="DY7" s="747"/>
      <c r="DZ7" s="748"/>
      <c r="EA7" s="222"/>
    </row>
    <row r="8" spans="1:131" s="223" customFormat="1" ht="26.25" customHeight="1" x14ac:dyDescent="0.2">
      <c r="A8" s="226">
        <v>2</v>
      </c>
      <c r="B8" s="780" t="s">
        <v>374</v>
      </c>
      <c r="C8" s="781"/>
      <c r="D8" s="781"/>
      <c r="E8" s="781"/>
      <c r="F8" s="781"/>
      <c r="G8" s="781"/>
      <c r="H8" s="781"/>
      <c r="I8" s="781"/>
      <c r="J8" s="781"/>
      <c r="K8" s="781"/>
      <c r="L8" s="781"/>
      <c r="M8" s="781"/>
      <c r="N8" s="781"/>
      <c r="O8" s="781"/>
      <c r="P8" s="782"/>
      <c r="Q8" s="783">
        <v>146</v>
      </c>
      <c r="R8" s="784"/>
      <c r="S8" s="784"/>
      <c r="T8" s="784"/>
      <c r="U8" s="784"/>
      <c r="V8" s="784">
        <v>123</v>
      </c>
      <c r="W8" s="784"/>
      <c r="X8" s="784"/>
      <c r="Y8" s="784"/>
      <c r="Z8" s="784"/>
      <c r="AA8" s="784">
        <v>23</v>
      </c>
      <c r="AB8" s="784"/>
      <c r="AC8" s="784"/>
      <c r="AD8" s="784"/>
      <c r="AE8" s="785"/>
      <c r="AF8" s="786" t="s">
        <v>122</v>
      </c>
      <c r="AG8" s="787"/>
      <c r="AH8" s="787"/>
      <c r="AI8" s="787"/>
      <c r="AJ8" s="788"/>
      <c r="AK8" s="769">
        <v>1</v>
      </c>
      <c r="AL8" s="770"/>
      <c r="AM8" s="770"/>
      <c r="AN8" s="770"/>
      <c r="AO8" s="770"/>
      <c r="AP8" s="770">
        <v>232</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559</v>
      </c>
      <c r="BT8" s="774"/>
      <c r="BU8" s="774"/>
      <c r="BV8" s="774"/>
      <c r="BW8" s="774"/>
      <c r="BX8" s="774"/>
      <c r="BY8" s="774"/>
      <c r="BZ8" s="774"/>
      <c r="CA8" s="774"/>
      <c r="CB8" s="774"/>
      <c r="CC8" s="774"/>
      <c r="CD8" s="774"/>
      <c r="CE8" s="774"/>
      <c r="CF8" s="774"/>
      <c r="CG8" s="775"/>
      <c r="CH8" s="776">
        <v>-20</v>
      </c>
      <c r="CI8" s="777"/>
      <c r="CJ8" s="777"/>
      <c r="CK8" s="777"/>
      <c r="CL8" s="778"/>
      <c r="CM8" s="776">
        <v>239</v>
      </c>
      <c r="CN8" s="777"/>
      <c r="CO8" s="777"/>
      <c r="CP8" s="777"/>
      <c r="CQ8" s="778"/>
      <c r="CR8" s="776">
        <v>100</v>
      </c>
      <c r="CS8" s="777"/>
      <c r="CT8" s="777"/>
      <c r="CU8" s="777"/>
      <c r="CV8" s="778"/>
      <c r="CW8" s="776">
        <v>72</v>
      </c>
      <c r="CX8" s="777"/>
      <c r="CY8" s="777"/>
      <c r="CZ8" s="777"/>
      <c r="DA8" s="778"/>
      <c r="DB8" s="776" t="s">
        <v>490</v>
      </c>
      <c r="DC8" s="777"/>
      <c r="DD8" s="777"/>
      <c r="DE8" s="777"/>
      <c r="DF8" s="778"/>
      <c r="DG8" s="776" t="s">
        <v>490</v>
      </c>
      <c r="DH8" s="777"/>
      <c r="DI8" s="777"/>
      <c r="DJ8" s="777"/>
      <c r="DK8" s="778"/>
      <c r="DL8" s="776" t="s">
        <v>490</v>
      </c>
      <c r="DM8" s="777"/>
      <c r="DN8" s="777"/>
      <c r="DO8" s="777"/>
      <c r="DP8" s="778"/>
      <c r="DQ8" s="776" t="s">
        <v>490</v>
      </c>
      <c r="DR8" s="777"/>
      <c r="DS8" s="777"/>
      <c r="DT8" s="777"/>
      <c r="DU8" s="778"/>
      <c r="DV8" s="773"/>
      <c r="DW8" s="774"/>
      <c r="DX8" s="774"/>
      <c r="DY8" s="774"/>
      <c r="DZ8" s="779"/>
      <c r="EA8" s="222"/>
    </row>
    <row r="9" spans="1:131" s="223" customFormat="1" ht="26.25" customHeight="1" x14ac:dyDescent="0.2">
      <c r="A9" s="226">
        <v>3</v>
      </c>
      <c r="B9" s="780" t="s">
        <v>375</v>
      </c>
      <c r="C9" s="781"/>
      <c r="D9" s="781"/>
      <c r="E9" s="781"/>
      <c r="F9" s="781"/>
      <c r="G9" s="781"/>
      <c r="H9" s="781"/>
      <c r="I9" s="781"/>
      <c r="J9" s="781"/>
      <c r="K9" s="781"/>
      <c r="L9" s="781"/>
      <c r="M9" s="781"/>
      <c r="N9" s="781"/>
      <c r="O9" s="781"/>
      <c r="P9" s="782"/>
      <c r="Q9" s="783">
        <v>50</v>
      </c>
      <c r="R9" s="784"/>
      <c r="S9" s="784"/>
      <c r="T9" s="784"/>
      <c r="U9" s="784"/>
      <c r="V9" s="784">
        <v>50</v>
      </c>
      <c r="W9" s="784"/>
      <c r="X9" s="784"/>
      <c r="Y9" s="784"/>
      <c r="Z9" s="784"/>
      <c r="AA9" s="784">
        <v>0</v>
      </c>
      <c r="AB9" s="784"/>
      <c r="AC9" s="784"/>
      <c r="AD9" s="784"/>
      <c r="AE9" s="785"/>
      <c r="AF9" s="786" t="s">
        <v>122</v>
      </c>
      <c r="AG9" s="787"/>
      <c r="AH9" s="787"/>
      <c r="AI9" s="787"/>
      <c r="AJ9" s="788"/>
      <c r="AK9" s="769">
        <v>1</v>
      </c>
      <c r="AL9" s="770"/>
      <c r="AM9" s="770"/>
      <c r="AN9" s="770"/>
      <c r="AO9" s="770"/>
      <c r="AP9" s="770" t="s">
        <v>549</v>
      </c>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560</v>
      </c>
      <c r="BT9" s="774"/>
      <c r="BU9" s="774"/>
      <c r="BV9" s="774"/>
      <c r="BW9" s="774"/>
      <c r="BX9" s="774"/>
      <c r="BY9" s="774"/>
      <c r="BZ9" s="774"/>
      <c r="CA9" s="774"/>
      <c r="CB9" s="774"/>
      <c r="CC9" s="774"/>
      <c r="CD9" s="774"/>
      <c r="CE9" s="774"/>
      <c r="CF9" s="774"/>
      <c r="CG9" s="775"/>
      <c r="CH9" s="776">
        <v>-19</v>
      </c>
      <c r="CI9" s="777"/>
      <c r="CJ9" s="777"/>
      <c r="CK9" s="777"/>
      <c r="CL9" s="778"/>
      <c r="CM9" s="776">
        <v>332</v>
      </c>
      <c r="CN9" s="777"/>
      <c r="CO9" s="777"/>
      <c r="CP9" s="777"/>
      <c r="CQ9" s="778"/>
      <c r="CR9" s="776">
        <v>102</v>
      </c>
      <c r="CS9" s="777"/>
      <c r="CT9" s="777"/>
      <c r="CU9" s="777"/>
      <c r="CV9" s="778"/>
      <c r="CW9" s="776">
        <v>4</v>
      </c>
      <c r="CX9" s="777"/>
      <c r="CY9" s="777"/>
      <c r="CZ9" s="777"/>
      <c r="DA9" s="778"/>
      <c r="DB9" s="776" t="s">
        <v>490</v>
      </c>
      <c r="DC9" s="777"/>
      <c r="DD9" s="777"/>
      <c r="DE9" s="777"/>
      <c r="DF9" s="778"/>
      <c r="DG9" s="776" t="s">
        <v>490</v>
      </c>
      <c r="DH9" s="777"/>
      <c r="DI9" s="777"/>
      <c r="DJ9" s="777"/>
      <c r="DK9" s="778"/>
      <c r="DL9" s="776" t="s">
        <v>490</v>
      </c>
      <c r="DM9" s="777"/>
      <c r="DN9" s="777"/>
      <c r="DO9" s="777"/>
      <c r="DP9" s="778"/>
      <c r="DQ9" s="776" t="s">
        <v>490</v>
      </c>
      <c r="DR9" s="777"/>
      <c r="DS9" s="777"/>
      <c r="DT9" s="777"/>
      <c r="DU9" s="778"/>
      <c r="DV9" s="773"/>
      <c r="DW9" s="774"/>
      <c r="DX9" s="774"/>
      <c r="DY9" s="774"/>
      <c r="DZ9" s="779"/>
      <c r="EA9" s="222"/>
    </row>
    <row r="10" spans="1:131" s="223" customFormat="1" ht="26.25" customHeight="1" x14ac:dyDescent="0.2">
      <c r="A10" s="226">
        <v>4</v>
      </c>
      <c r="B10" s="780" t="s">
        <v>376</v>
      </c>
      <c r="C10" s="781"/>
      <c r="D10" s="781"/>
      <c r="E10" s="781"/>
      <c r="F10" s="781"/>
      <c r="G10" s="781"/>
      <c r="H10" s="781"/>
      <c r="I10" s="781"/>
      <c r="J10" s="781"/>
      <c r="K10" s="781"/>
      <c r="L10" s="781"/>
      <c r="M10" s="781"/>
      <c r="N10" s="781"/>
      <c r="O10" s="781"/>
      <c r="P10" s="782"/>
      <c r="Q10" s="783">
        <v>482</v>
      </c>
      <c r="R10" s="784"/>
      <c r="S10" s="784"/>
      <c r="T10" s="784"/>
      <c r="U10" s="784"/>
      <c r="V10" s="784">
        <v>482</v>
      </c>
      <c r="W10" s="784"/>
      <c r="X10" s="784"/>
      <c r="Y10" s="784"/>
      <c r="Z10" s="784"/>
      <c r="AA10" s="784">
        <v>0</v>
      </c>
      <c r="AB10" s="784"/>
      <c r="AC10" s="784"/>
      <c r="AD10" s="784"/>
      <c r="AE10" s="785"/>
      <c r="AF10" s="786" t="s">
        <v>122</v>
      </c>
      <c r="AG10" s="787"/>
      <c r="AH10" s="787"/>
      <c r="AI10" s="787"/>
      <c r="AJ10" s="788"/>
      <c r="AK10" s="769">
        <v>474</v>
      </c>
      <c r="AL10" s="770"/>
      <c r="AM10" s="770"/>
      <c r="AN10" s="770"/>
      <c r="AO10" s="770"/>
      <c r="AP10" s="770" t="s">
        <v>549</v>
      </c>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561</v>
      </c>
      <c r="BT10" s="774"/>
      <c r="BU10" s="774"/>
      <c r="BV10" s="774"/>
      <c r="BW10" s="774"/>
      <c r="BX10" s="774"/>
      <c r="BY10" s="774"/>
      <c r="BZ10" s="774"/>
      <c r="CA10" s="774"/>
      <c r="CB10" s="774"/>
      <c r="CC10" s="774"/>
      <c r="CD10" s="774"/>
      <c r="CE10" s="774"/>
      <c r="CF10" s="774"/>
      <c r="CG10" s="775"/>
      <c r="CH10" s="776">
        <v>148</v>
      </c>
      <c r="CI10" s="777"/>
      <c r="CJ10" s="777"/>
      <c r="CK10" s="777"/>
      <c r="CL10" s="778"/>
      <c r="CM10" s="776">
        <v>2636</v>
      </c>
      <c r="CN10" s="777"/>
      <c r="CO10" s="777"/>
      <c r="CP10" s="777"/>
      <c r="CQ10" s="778"/>
      <c r="CR10" s="776">
        <v>80</v>
      </c>
      <c r="CS10" s="777"/>
      <c r="CT10" s="777"/>
      <c r="CU10" s="777"/>
      <c r="CV10" s="778"/>
      <c r="CW10" s="776" t="s">
        <v>490</v>
      </c>
      <c r="CX10" s="777"/>
      <c r="CY10" s="777"/>
      <c r="CZ10" s="777"/>
      <c r="DA10" s="778"/>
      <c r="DB10" s="776" t="s">
        <v>490</v>
      </c>
      <c r="DC10" s="777"/>
      <c r="DD10" s="777"/>
      <c r="DE10" s="777"/>
      <c r="DF10" s="778"/>
      <c r="DG10" s="776" t="s">
        <v>490</v>
      </c>
      <c r="DH10" s="777"/>
      <c r="DI10" s="777"/>
      <c r="DJ10" s="777"/>
      <c r="DK10" s="778"/>
      <c r="DL10" s="776" t="s">
        <v>490</v>
      </c>
      <c r="DM10" s="777"/>
      <c r="DN10" s="777"/>
      <c r="DO10" s="777"/>
      <c r="DP10" s="778"/>
      <c r="DQ10" s="776" t="s">
        <v>490</v>
      </c>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t="s">
        <v>562</v>
      </c>
      <c r="BT11" s="774"/>
      <c r="BU11" s="774"/>
      <c r="BV11" s="774"/>
      <c r="BW11" s="774"/>
      <c r="BX11" s="774"/>
      <c r="BY11" s="774"/>
      <c r="BZ11" s="774"/>
      <c r="CA11" s="774"/>
      <c r="CB11" s="774"/>
      <c r="CC11" s="774"/>
      <c r="CD11" s="774"/>
      <c r="CE11" s="774"/>
      <c r="CF11" s="774"/>
      <c r="CG11" s="775"/>
      <c r="CH11" s="776">
        <v>1</v>
      </c>
      <c r="CI11" s="777"/>
      <c r="CJ11" s="777"/>
      <c r="CK11" s="777"/>
      <c r="CL11" s="778"/>
      <c r="CM11" s="776">
        <v>-128</v>
      </c>
      <c r="CN11" s="777"/>
      <c r="CO11" s="777"/>
      <c r="CP11" s="777"/>
      <c r="CQ11" s="778"/>
      <c r="CR11" s="776">
        <v>80</v>
      </c>
      <c r="CS11" s="777"/>
      <c r="CT11" s="777"/>
      <c r="CU11" s="777"/>
      <c r="CV11" s="778"/>
      <c r="CW11" s="776" t="s">
        <v>490</v>
      </c>
      <c r="CX11" s="777"/>
      <c r="CY11" s="777"/>
      <c r="CZ11" s="777"/>
      <c r="DA11" s="778"/>
      <c r="DB11" s="776" t="s">
        <v>490</v>
      </c>
      <c r="DC11" s="777"/>
      <c r="DD11" s="777"/>
      <c r="DE11" s="777"/>
      <c r="DF11" s="778"/>
      <c r="DG11" s="776" t="s">
        <v>490</v>
      </c>
      <c r="DH11" s="777"/>
      <c r="DI11" s="777"/>
      <c r="DJ11" s="777"/>
      <c r="DK11" s="778"/>
      <c r="DL11" s="776" t="s">
        <v>490</v>
      </c>
      <c r="DM11" s="777"/>
      <c r="DN11" s="777"/>
      <c r="DO11" s="777"/>
      <c r="DP11" s="778"/>
      <c r="DQ11" s="776" t="s">
        <v>490</v>
      </c>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t="s">
        <v>563</v>
      </c>
      <c r="BT12" s="774"/>
      <c r="BU12" s="774"/>
      <c r="BV12" s="774"/>
      <c r="BW12" s="774"/>
      <c r="BX12" s="774"/>
      <c r="BY12" s="774"/>
      <c r="BZ12" s="774"/>
      <c r="CA12" s="774"/>
      <c r="CB12" s="774"/>
      <c r="CC12" s="774"/>
      <c r="CD12" s="774"/>
      <c r="CE12" s="774"/>
      <c r="CF12" s="774"/>
      <c r="CG12" s="775"/>
      <c r="CH12" s="776">
        <v>6</v>
      </c>
      <c r="CI12" s="777"/>
      <c r="CJ12" s="777"/>
      <c r="CK12" s="777"/>
      <c r="CL12" s="778"/>
      <c r="CM12" s="776">
        <v>79</v>
      </c>
      <c r="CN12" s="777"/>
      <c r="CO12" s="777"/>
      <c r="CP12" s="777"/>
      <c r="CQ12" s="778"/>
      <c r="CR12" s="776">
        <v>24</v>
      </c>
      <c r="CS12" s="777"/>
      <c r="CT12" s="777"/>
      <c r="CU12" s="777"/>
      <c r="CV12" s="778"/>
      <c r="CW12" s="776" t="s">
        <v>490</v>
      </c>
      <c r="CX12" s="777"/>
      <c r="CY12" s="777"/>
      <c r="CZ12" s="777"/>
      <c r="DA12" s="778"/>
      <c r="DB12" s="776" t="s">
        <v>490</v>
      </c>
      <c r="DC12" s="777"/>
      <c r="DD12" s="777"/>
      <c r="DE12" s="777"/>
      <c r="DF12" s="778"/>
      <c r="DG12" s="776" t="s">
        <v>490</v>
      </c>
      <c r="DH12" s="777"/>
      <c r="DI12" s="777"/>
      <c r="DJ12" s="777"/>
      <c r="DK12" s="778"/>
      <c r="DL12" s="776" t="s">
        <v>490</v>
      </c>
      <c r="DM12" s="777"/>
      <c r="DN12" s="777"/>
      <c r="DO12" s="777"/>
      <c r="DP12" s="778"/>
      <c r="DQ12" s="776" t="s">
        <v>490</v>
      </c>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t="s">
        <v>564</v>
      </c>
      <c r="BT13" s="774"/>
      <c r="BU13" s="774"/>
      <c r="BV13" s="774"/>
      <c r="BW13" s="774"/>
      <c r="BX13" s="774"/>
      <c r="BY13" s="774"/>
      <c r="BZ13" s="774"/>
      <c r="CA13" s="774"/>
      <c r="CB13" s="774"/>
      <c r="CC13" s="774"/>
      <c r="CD13" s="774"/>
      <c r="CE13" s="774"/>
      <c r="CF13" s="774"/>
      <c r="CG13" s="775"/>
      <c r="CH13" s="776">
        <v>2</v>
      </c>
      <c r="CI13" s="777"/>
      <c r="CJ13" s="777"/>
      <c r="CK13" s="777"/>
      <c r="CL13" s="778"/>
      <c r="CM13" s="776">
        <v>121</v>
      </c>
      <c r="CN13" s="777"/>
      <c r="CO13" s="777"/>
      <c r="CP13" s="777"/>
      <c r="CQ13" s="778"/>
      <c r="CR13" s="776">
        <v>30</v>
      </c>
      <c r="CS13" s="777"/>
      <c r="CT13" s="777"/>
      <c r="CU13" s="777"/>
      <c r="CV13" s="778"/>
      <c r="CW13" s="776" t="s">
        <v>490</v>
      </c>
      <c r="CX13" s="777"/>
      <c r="CY13" s="777"/>
      <c r="CZ13" s="777"/>
      <c r="DA13" s="778"/>
      <c r="DB13" s="776" t="s">
        <v>490</v>
      </c>
      <c r="DC13" s="777"/>
      <c r="DD13" s="777"/>
      <c r="DE13" s="777"/>
      <c r="DF13" s="778"/>
      <c r="DG13" s="776" t="s">
        <v>490</v>
      </c>
      <c r="DH13" s="777"/>
      <c r="DI13" s="777"/>
      <c r="DJ13" s="777"/>
      <c r="DK13" s="778"/>
      <c r="DL13" s="776" t="s">
        <v>490</v>
      </c>
      <c r="DM13" s="777"/>
      <c r="DN13" s="777"/>
      <c r="DO13" s="777"/>
      <c r="DP13" s="778"/>
      <c r="DQ13" s="776" t="s">
        <v>490</v>
      </c>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t="s">
        <v>565</v>
      </c>
      <c r="BT14" s="774"/>
      <c r="BU14" s="774"/>
      <c r="BV14" s="774"/>
      <c r="BW14" s="774"/>
      <c r="BX14" s="774"/>
      <c r="BY14" s="774"/>
      <c r="BZ14" s="774"/>
      <c r="CA14" s="774"/>
      <c r="CB14" s="774"/>
      <c r="CC14" s="774"/>
      <c r="CD14" s="774"/>
      <c r="CE14" s="774"/>
      <c r="CF14" s="774"/>
      <c r="CG14" s="775"/>
      <c r="CH14" s="776">
        <v>21</v>
      </c>
      <c r="CI14" s="777"/>
      <c r="CJ14" s="777"/>
      <c r="CK14" s="777"/>
      <c r="CL14" s="778"/>
      <c r="CM14" s="776">
        <v>523</v>
      </c>
      <c r="CN14" s="777"/>
      <c r="CO14" s="777"/>
      <c r="CP14" s="777"/>
      <c r="CQ14" s="778"/>
      <c r="CR14" s="776">
        <v>96</v>
      </c>
      <c r="CS14" s="777"/>
      <c r="CT14" s="777"/>
      <c r="CU14" s="777"/>
      <c r="CV14" s="778"/>
      <c r="CW14" s="776" t="s">
        <v>490</v>
      </c>
      <c r="CX14" s="777"/>
      <c r="CY14" s="777"/>
      <c r="CZ14" s="777"/>
      <c r="DA14" s="778"/>
      <c r="DB14" s="776" t="s">
        <v>490</v>
      </c>
      <c r="DC14" s="777"/>
      <c r="DD14" s="777"/>
      <c r="DE14" s="777"/>
      <c r="DF14" s="778"/>
      <c r="DG14" s="776" t="s">
        <v>490</v>
      </c>
      <c r="DH14" s="777"/>
      <c r="DI14" s="777"/>
      <c r="DJ14" s="777"/>
      <c r="DK14" s="778"/>
      <c r="DL14" s="776" t="s">
        <v>490</v>
      </c>
      <c r="DM14" s="777"/>
      <c r="DN14" s="777"/>
      <c r="DO14" s="777"/>
      <c r="DP14" s="778"/>
      <c r="DQ14" s="776" t="s">
        <v>490</v>
      </c>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377</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378</v>
      </c>
      <c r="B23" s="789" t="s">
        <v>379</v>
      </c>
      <c r="C23" s="790"/>
      <c r="D23" s="790"/>
      <c r="E23" s="790"/>
      <c r="F23" s="790"/>
      <c r="G23" s="790"/>
      <c r="H23" s="790"/>
      <c r="I23" s="790"/>
      <c r="J23" s="790"/>
      <c r="K23" s="790"/>
      <c r="L23" s="790"/>
      <c r="M23" s="790"/>
      <c r="N23" s="790"/>
      <c r="O23" s="790"/>
      <c r="P23" s="791"/>
      <c r="Q23" s="792"/>
      <c r="R23" s="793"/>
      <c r="S23" s="793"/>
      <c r="T23" s="793"/>
      <c r="U23" s="793"/>
      <c r="V23" s="793"/>
      <c r="W23" s="793"/>
      <c r="X23" s="793"/>
      <c r="Y23" s="793"/>
      <c r="Z23" s="793"/>
      <c r="AA23" s="793"/>
      <c r="AB23" s="793"/>
      <c r="AC23" s="793"/>
      <c r="AD23" s="793"/>
      <c r="AE23" s="794"/>
      <c r="AF23" s="795">
        <v>5798</v>
      </c>
      <c r="AG23" s="793"/>
      <c r="AH23" s="793"/>
      <c r="AI23" s="793"/>
      <c r="AJ23" s="796"/>
      <c r="AK23" s="797"/>
      <c r="AL23" s="798"/>
      <c r="AM23" s="798"/>
      <c r="AN23" s="798"/>
      <c r="AO23" s="798"/>
      <c r="AP23" s="793"/>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380</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381</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356</v>
      </c>
      <c r="B26" s="728"/>
      <c r="C26" s="728"/>
      <c r="D26" s="728"/>
      <c r="E26" s="728"/>
      <c r="F26" s="728"/>
      <c r="G26" s="728"/>
      <c r="H26" s="728"/>
      <c r="I26" s="728"/>
      <c r="J26" s="728"/>
      <c r="K26" s="728"/>
      <c r="L26" s="728"/>
      <c r="M26" s="728"/>
      <c r="N26" s="728"/>
      <c r="O26" s="728"/>
      <c r="P26" s="729"/>
      <c r="Q26" s="733" t="s">
        <v>382</v>
      </c>
      <c r="R26" s="734"/>
      <c r="S26" s="734"/>
      <c r="T26" s="734"/>
      <c r="U26" s="735"/>
      <c r="V26" s="733" t="s">
        <v>383</v>
      </c>
      <c r="W26" s="734"/>
      <c r="X26" s="734"/>
      <c r="Y26" s="734"/>
      <c r="Z26" s="735"/>
      <c r="AA26" s="733" t="s">
        <v>384</v>
      </c>
      <c r="AB26" s="734"/>
      <c r="AC26" s="734"/>
      <c r="AD26" s="734"/>
      <c r="AE26" s="734"/>
      <c r="AF26" s="814" t="s">
        <v>385</v>
      </c>
      <c r="AG26" s="815"/>
      <c r="AH26" s="815"/>
      <c r="AI26" s="815"/>
      <c r="AJ26" s="816"/>
      <c r="AK26" s="734" t="s">
        <v>386</v>
      </c>
      <c r="AL26" s="734"/>
      <c r="AM26" s="734"/>
      <c r="AN26" s="734"/>
      <c r="AO26" s="735"/>
      <c r="AP26" s="733" t="s">
        <v>387</v>
      </c>
      <c r="AQ26" s="734"/>
      <c r="AR26" s="734"/>
      <c r="AS26" s="734"/>
      <c r="AT26" s="735"/>
      <c r="AU26" s="733" t="s">
        <v>388</v>
      </c>
      <c r="AV26" s="734"/>
      <c r="AW26" s="734"/>
      <c r="AX26" s="734"/>
      <c r="AY26" s="735"/>
      <c r="AZ26" s="733" t="s">
        <v>389</v>
      </c>
      <c r="BA26" s="734"/>
      <c r="BB26" s="734"/>
      <c r="BC26" s="734"/>
      <c r="BD26" s="735"/>
      <c r="BE26" s="733" t="s">
        <v>363</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390</v>
      </c>
      <c r="C28" s="750"/>
      <c r="D28" s="750"/>
      <c r="E28" s="750"/>
      <c r="F28" s="750"/>
      <c r="G28" s="750"/>
      <c r="H28" s="750"/>
      <c r="I28" s="750"/>
      <c r="J28" s="750"/>
      <c r="K28" s="750"/>
      <c r="L28" s="750"/>
      <c r="M28" s="750"/>
      <c r="N28" s="750"/>
      <c r="O28" s="750"/>
      <c r="P28" s="751"/>
      <c r="Q28" s="822">
        <v>51889</v>
      </c>
      <c r="R28" s="823"/>
      <c r="S28" s="823"/>
      <c r="T28" s="823"/>
      <c r="U28" s="823"/>
      <c r="V28" s="823">
        <v>51209</v>
      </c>
      <c r="W28" s="823"/>
      <c r="X28" s="823"/>
      <c r="Y28" s="823"/>
      <c r="Z28" s="823"/>
      <c r="AA28" s="823">
        <v>680</v>
      </c>
      <c r="AB28" s="823"/>
      <c r="AC28" s="823"/>
      <c r="AD28" s="823"/>
      <c r="AE28" s="824"/>
      <c r="AF28" s="825">
        <v>680</v>
      </c>
      <c r="AG28" s="823"/>
      <c r="AH28" s="823"/>
      <c r="AI28" s="823"/>
      <c r="AJ28" s="826"/>
      <c r="AK28" s="827">
        <v>5875</v>
      </c>
      <c r="AL28" s="828"/>
      <c r="AM28" s="828"/>
      <c r="AN28" s="828"/>
      <c r="AO28" s="828"/>
      <c r="AP28" s="828" t="s">
        <v>549</v>
      </c>
      <c r="AQ28" s="828"/>
      <c r="AR28" s="828"/>
      <c r="AS28" s="828"/>
      <c r="AT28" s="828"/>
      <c r="AU28" s="828" t="s">
        <v>549</v>
      </c>
      <c r="AV28" s="828"/>
      <c r="AW28" s="828"/>
      <c r="AX28" s="828"/>
      <c r="AY28" s="828"/>
      <c r="AZ28" s="829" t="s">
        <v>549</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391</v>
      </c>
      <c r="C29" s="781"/>
      <c r="D29" s="781"/>
      <c r="E29" s="781"/>
      <c r="F29" s="781"/>
      <c r="G29" s="781"/>
      <c r="H29" s="781"/>
      <c r="I29" s="781"/>
      <c r="J29" s="781"/>
      <c r="K29" s="781"/>
      <c r="L29" s="781"/>
      <c r="M29" s="781"/>
      <c r="N29" s="781"/>
      <c r="O29" s="781"/>
      <c r="P29" s="782"/>
      <c r="Q29" s="783">
        <v>48470</v>
      </c>
      <c r="R29" s="784"/>
      <c r="S29" s="784"/>
      <c r="T29" s="784"/>
      <c r="U29" s="784"/>
      <c r="V29" s="784">
        <v>48405</v>
      </c>
      <c r="W29" s="784"/>
      <c r="X29" s="784"/>
      <c r="Y29" s="784"/>
      <c r="Z29" s="784"/>
      <c r="AA29" s="784">
        <v>65</v>
      </c>
      <c r="AB29" s="784"/>
      <c r="AC29" s="784"/>
      <c r="AD29" s="784"/>
      <c r="AE29" s="785"/>
      <c r="AF29" s="786">
        <v>65</v>
      </c>
      <c r="AG29" s="787"/>
      <c r="AH29" s="787"/>
      <c r="AI29" s="787"/>
      <c r="AJ29" s="788"/>
      <c r="AK29" s="834">
        <v>7436</v>
      </c>
      <c r="AL29" s="830"/>
      <c r="AM29" s="830"/>
      <c r="AN29" s="830"/>
      <c r="AO29" s="830"/>
      <c r="AP29" s="830" t="s">
        <v>549</v>
      </c>
      <c r="AQ29" s="830"/>
      <c r="AR29" s="830"/>
      <c r="AS29" s="830"/>
      <c r="AT29" s="830"/>
      <c r="AU29" s="830" t="s">
        <v>549</v>
      </c>
      <c r="AV29" s="830"/>
      <c r="AW29" s="830"/>
      <c r="AX29" s="830"/>
      <c r="AY29" s="830"/>
      <c r="AZ29" s="831" t="s">
        <v>549</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392</v>
      </c>
      <c r="C30" s="781"/>
      <c r="D30" s="781"/>
      <c r="E30" s="781"/>
      <c r="F30" s="781"/>
      <c r="G30" s="781"/>
      <c r="H30" s="781"/>
      <c r="I30" s="781"/>
      <c r="J30" s="781"/>
      <c r="K30" s="781"/>
      <c r="L30" s="781"/>
      <c r="M30" s="781"/>
      <c r="N30" s="781"/>
      <c r="O30" s="781"/>
      <c r="P30" s="782"/>
      <c r="Q30" s="783">
        <v>9724</v>
      </c>
      <c r="R30" s="784"/>
      <c r="S30" s="784"/>
      <c r="T30" s="784"/>
      <c r="U30" s="784"/>
      <c r="V30" s="784">
        <v>9424</v>
      </c>
      <c r="W30" s="784"/>
      <c r="X30" s="784"/>
      <c r="Y30" s="784"/>
      <c r="Z30" s="784"/>
      <c r="AA30" s="784">
        <v>300</v>
      </c>
      <c r="AB30" s="784"/>
      <c r="AC30" s="784"/>
      <c r="AD30" s="784"/>
      <c r="AE30" s="785"/>
      <c r="AF30" s="786">
        <v>300</v>
      </c>
      <c r="AG30" s="787"/>
      <c r="AH30" s="787"/>
      <c r="AI30" s="787"/>
      <c r="AJ30" s="788"/>
      <c r="AK30" s="834">
        <v>2022</v>
      </c>
      <c r="AL30" s="830"/>
      <c r="AM30" s="830"/>
      <c r="AN30" s="830"/>
      <c r="AO30" s="830"/>
      <c r="AP30" s="830" t="s">
        <v>549</v>
      </c>
      <c r="AQ30" s="830"/>
      <c r="AR30" s="830"/>
      <c r="AS30" s="830"/>
      <c r="AT30" s="830"/>
      <c r="AU30" s="830" t="s">
        <v>549</v>
      </c>
      <c r="AV30" s="830"/>
      <c r="AW30" s="830"/>
      <c r="AX30" s="830"/>
      <c r="AY30" s="830"/>
      <c r="AZ30" s="831" t="s">
        <v>549</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393</v>
      </c>
      <c r="C31" s="781"/>
      <c r="D31" s="781"/>
      <c r="E31" s="781"/>
      <c r="F31" s="781"/>
      <c r="G31" s="781"/>
      <c r="H31" s="781"/>
      <c r="I31" s="781"/>
      <c r="J31" s="781"/>
      <c r="K31" s="781"/>
      <c r="L31" s="781"/>
      <c r="M31" s="781"/>
      <c r="N31" s="781"/>
      <c r="O31" s="781"/>
      <c r="P31" s="782"/>
      <c r="Q31" s="783">
        <v>11534</v>
      </c>
      <c r="R31" s="784"/>
      <c r="S31" s="784"/>
      <c r="T31" s="784"/>
      <c r="U31" s="784"/>
      <c r="V31" s="784">
        <v>9708</v>
      </c>
      <c r="W31" s="784"/>
      <c r="X31" s="784"/>
      <c r="Y31" s="784"/>
      <c r="Z31" s="784"/>
      <c r="AA31" s="784">
        <v>1826</v>
      </c>
      <c r="AB31" s="784"/>
      <c r="AC31" s="784"/>
      <c r="AD31" s="784"/>
      <c r="AE31" s="785"/>
      <c r="AF31" s="786">
        <v>10692</v>
      </c>
      <c r="AG31" s="787"/>
      <c r="AH31" s="787"/>
      <c r="AI31" s="787"/>
      <c r="AJ31" s="788"/>
      <c r="AK31" s="834">
        <v>640</v>
      </c>
      <c r="AL31" s="830"/>
      <c r="AM31" s="830"/>
      <c r="AN31" s="830"/>
      <c r="AO31" s="830"/>
      <c r="AP31" s="830">
        <v>20481</v>
      </c>
      <c r="AQ31" s="830"/>
      <c r="AR31" s="830"/>
      <c r="AS31" s="830"/>
      <c r="AT31" s="830"/>
      <c r="AU31" s="830">
        <v>430</v>
      </c>
      <c r="AV31" s="830"/>
      <c r="AW31" s="830"/>
      <c r="AX31" s="830"/>
      <c r="AY31" s="830"/>
      <c r="AZ31" s="831" t="s">
        <v>549</v>
      </c>
      <c r="BA31" s="831"/>
      <c r="BB31" s="831"/>
      <c r="BC31" s="831"/>
      <c r="BD31" s="831"/>
      <c r="BE31" s="832" t="s">
        <v>394</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395</v>
      </c>
      <c r="C32" s="781"/>
      <c r="D32" s="781"/>
      <c r="E32" s="781"/>
      <c r="F32" s="781"/>
      <c r="G32" s="781"/>
      <c r="H32" s="781"/>
      <c r="I32" s="781"/>
      <c r="J32" s="781"/>
      <c r="K32" s="781"/>
      <c r="L32" s="781"/>
      <c r="M32" s="781"/>
      <c r="N32" s="781"/>
      <c r="O32" s="781"/>
      <c r="P32" s="782"/>
      <c r="Q32" s="783">
        <v>18775</v>
      </c>
      <c r="R32" s="784"/>
      <c r="S32" s="784"/>
      <c r="T32" s="784"/>
      <c r="U32" s="784"/>
      <c r="V32" s="784">
        <v>18775</v>
      </c>
      <c r="W32" s="784"/>
      <c r="X32" s="784"/>
      <c r="Y32" s="784"/>
      <c r="Z32" s="784"/>
      <c r="AA32" s="784">
        <v>0</v>
      </c>
      <c r="AB32" s="784"/>
      <c r="AC32" s="784"/>
      <c r="AD32" s="784"/>
      <c r="AE32" s="785"/>
      <c r="AF32" s="786">
        <v>2049</v>
      </c>
      <c r="AG32" s="787"/>
      <c r="AH32" s="787"/>
      <c r="AI32" s="787"/>
      <c r="AJ32" s="788"/>
      <c r="AK32" s="834">
        <v>8370</v>
      </c>
      <c r="AL32" s="830"/>
      <c r="AM32" s="830"/>
      <c r="AN32" s="830"/>
      <c r="AO32" s="830"/>
      <c r="AP32" s="830">
        <v>79728</v>
      </c>
      <c r="AQ32" s="830"/>
      <c r="AR32" s="830"/>
      <c r="AS32" s="830"/>
      <c r="AT32" s="830"/>
      <c r="AU32" s="830">
        <v>31558</v>
      </c>
      <c r="AV32" s="830"/>
      <c r="AW32" s="830"/>
      <c r="AX32" s="830"/>
      <c r="AY32" s="830"/>
      <c r="AZ32" s="831" t="s">
        <v>549</v>
      </c>
      <c r="BA32" s="831"/>
      <c r="BB32" s="831"/>
      <c r="BC32" s="831"/>
      <c r="BD32" s="831"/>
      <c r="BE32" s="832" t="s">
        <v>394</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t="s">
        <v>396</v>
      </c>
      <c r="C33" s="781"/>
      <c r="D33" s="781"/>
      <c r="E33" s="781"/>
      <c r="F33" s="781"/>
      <c r="G33" s="781"/>
      <c r="H33" s="781"/>
      <c r="I33" s="781"/>
      <c r="J33" s="781"/>
      <c r="K33" s="781"/>
      <c r="L33" s="781"/>
      <c r="M33" s="781"/>
      <c r="N33" s="781"/>
      <c r="O33" s="781"/>
      <c r="P33" s="782"/>
      <c r="Q33" s="783">
        <v>2094</v>
      </c>
      <c r="R33" s="784"/>
      <c r="S33" s="784"/>
      <c r="T33" s="784"/>
      <c r="U33" s="784"/>
      <c r="V33" s="784">
        <v>1235</v>
      </c>
      <c r="W33" s="784"/>
      <c r="X33" s="784"/>
      <c r="Y33" s="784"/>
      <c r="Z33" s="784"/>
      <c r="AA33" s="784">
        <f>+Q33-V33</f>
        <v>859</v>
      </c>
      <c r="AB33" s="784"/>
      <c r="AC33" s="784"/>
      <c r="AD33" s="784"/>
      <c r="AE33" s="785"/>
      <c r="AF33" s="786">
        <v>716</v>
      </c>
      <c r="AG33" s="787"/>
      <c r="AH33" s="787"/>
      <c r="AI33" s="787"/>
      <c r="AJ33" s="788"/>
      <c r="AK33" s="834">
        <v>596</v>
      </c>
      <c r="AL33" s="830"/>
      <c r="AM33" s="830"/>
      <c r="AN33" s="830"/>
      <c r="AO33" s="830"/>
      <c r="AP33" s="830">
        <v>11044</v>
      </c>
      <c r="AQ33" s="830"/>
      <c r="AR33" s="830"/>
      <c r="AS33" s="830"/>
      <c r="AT33" s="830"/>
      <c r="AU33" s="830">
        <v>7168</v>
      </c>
      <c r="AV33" s="830"/>
      <c r="AW33" s="830"/>
      <c r="AX33" s="830"/>
      <c r="AY33" s="830"/>
      <c r="AZ33" s="831" t="s">
        <v>549</v>
      </c>
      <c r="BA33" s="831"/>
      <c r="BB33" s="831"/>
      <c r="BC33" s="831"/>
      <c r="BD33" s="831"/>
      <c r="BE33" s="832" t="s">
        <v>397</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398</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378</v>
      </c>
      <c r="B63" s="789" t="s">
        <v>399</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14501</v>
      </c>
      <c r="AG63" s="844"/>
      <c r="AH63" s="844"/>
      <c r="AI63" s="844"/>
      <c r="AJ63" s="845"/>
      <c r="AK63" s="846"/>
      <c r="AL63" s="841"/>
      <c r="AM63" s="841"/>
      <c r="AN63" s="841"/>
      <c r="AO63" s="841"/>
      <c r="AP63" s="844"/>
      <c r="AQ63" s="844"/>
      <c r="AR63" s="844"/>
      <c r="AS63" s="844"/>
      <c r="AT63" s="844"/>
      <c r="AU63" s="844"/>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401</v>
      </c>
      <c r="B66" s="728"/>
      <c r="C66" s="728"/>
      <c r="D66" s="728"/>
      <c r="E66" s="728"/>
      <c r="F66" s="728"/>
      <c r="G66" s="728"/>
      <c r="H66" s="728"/>
      <c r="I66" s="728"/>
      <c r="J66" s="728"/>
      <c r="K66" s="728"/>
      <c r="L66" s="728"/>
      <c r="M66" s="728"/>
      <c r="N66" s="728"/>
      <c r="O66" s="728"/>
      <c r="P66" s="729"/>
      <c r="Q66" s="733" t="s">
        <v>382</v>
      </c>
      <c r="R66" s="734"/>
      <c r="S66" s="734"/>
      <c r="T66" s="734"/>
      <c r="U66" s="735"/>
      <c r="V66" s="733" t="s">
        <v>383</v>
      </c>
      <c r="W66" s="734"/>
      <c r="X66" s="734"/>
      <c r="Y66" s="734"/>
      <c r="Z66" s="735"/>
      <c r="AA66" s="733" t="s">
        <v>384</v>
      </c>
      <c r="AB66" s="734"/>
      <c r="AC66" s="734"/>
      <c r="AD66" s="734"/>
      <c r="AE66" s="735"/>
      <c r="AF66" s="854" t="s">
        <v>385</v>
      </c>
      <c r="AG66" s="815"/>
      <c r="AH66" s="815"/>
      <c r="AI66" s="815"/>
      <c r="AJ66" s="855"/>
      <c r="AK66" s="733" t="s">
        <v>386</v>
      </c>
      <c r="AL66" s="728"/>
      <c r="AM66" s="728"/>
      <c r="AN66" s="728"/>
      <c r="AO66" s="729"/>
      <c r="AP66" s="733" t="s">
        <v>387</v>
      </c>
      <c r="AQ66" s="734"/>
      <c r="AR66" s="734"/>
      <c r="AS66" s="734"/>
      <c r="AT66" s="735"/>
      <c r="AU66" s="733" t="s">
        <v>402</v>
      </c>
      <c r="AV66" s="734"/>
      <c r="AW66" s="734"/>
      <c r="AX66" s="734"/>
      <c r="AY66" s="735"/>
      <c r="AZ66" s="733" t="s">
        <v>363</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550</v>
      </c>
      <c r="C68" s="870"/>
      <c r="D68" s="870"/>
      <c r="E68" s="870"/>
      <c r="F68" s="870"/>
      <c r="G68" s="870"/>
      <c r="H68" s="870"/>
      <c r="I68" s="870"/>
      <c r="J68" s="870"/>
      <c r="K68" s="870"/>
      <c r="L68" s="870"/>
      <c r="M68" s="870"/>
      <c r="N68" s="870"/>
      <c r="O68" s="870"/>
      <c r="P68" s="871"/>
      <c r="Q68" s="872">
        <v>5</v>
      </c>
      <c r="R68" s="866"/>
      <c r="S68" s="866"/>
      <c r="T68" s="866"/>
      <c r="U68" s="866"/>
      <c r="V68" s="866">
        <v>1</v>
      </c>
      <c r="W68" s="866"/>
      <c r="X68" s="866"/>
      <c r="Y68" s="866"/>
      <c r="Z68" s="866"/>
      <c r="AA68" s="866">
        <v>4</v>
      </c>
      <c r="AB68" s="866"/>
      <c r="AC68" s="866"/>
      <c r="AD68" s="866"/>
      <c r="AE68" s="866"/>
      <c r="AF68" s="866">
        <v>4</v>
      </c>
      <c r="AG68" s="866"/>
      <c r="AH68" s="866"/>
      <c r="AI68" s="866"/>
      <c r="AJ68" s="866"/>
      <c r="AK68" s="866">
        <v>0</v>
      </c>
      <c r="AL68" s="866"/>
      <c r="AM68" s="866"/>
      <c r="AN68" s="866"/>
      <c r="AO68" s="866"/>
      <c r="AP68" s="866" t="s">
        <v>549</v>
      </c>
      <c r="AQ68" s="866"/>
      <c r="AR68" s="866"/>
      <c r="AS68" s="866"/>
      <c r="AT68" s="866"/>
      <c r="AU68" s="866" t="s">
        <v>549</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551</v>
      </c>
      <c r="C69" s="874"/>
      <c r="D69" s="874"/>
      <c r="E69" s="874"/>
      <c r="F69" s="874"/>
      <c r="G69" s="874"/>
      <c r="H69" s="874"/>
      <c r="I69" s="874"/>
      <c r="J69" s="874"/>
      <c r="K69" s="874"/>
      <c r="L69" s="874"/>
      <c r="M69" s="874"/>
      <c r="N69" s="874"/>
      <c r="O69" s="874"/>
      <c r="P69" s="875"/>
      <c r="Q69" s="876">
        <v>13</v>
      </c>
      <c r="R69" s="830"/>
      <c r="S69" s="830"/>
      <c r="T69" s="830"/>
      <c r="U69" s="830"/>
      <c r="V69" s="830">
        <v>10</v>
      </c>
      <c r="W69" s="830"/>
      <c r="X69" s="830"/>
      <c r="Y69" s="830"/>
      <c r="Z69" s="830"/>
      <c r="AA69" s="830">
        <v>3</v>
      </c>
      <c r="AB69" s="830"/>
      <c r="AC69" s="830"/>
      <c r="AD69" s="830"/>
      <c r="AE69" s="830"/>
      <c r="AF69" s="830">
        <v>3</v>
      </c>
      <c r="AG69" s="830"/>
      <c r="AH69" s="830"/>
      <c r="AI69" s="830"/>
      <c r="AJ69" s="830"/>
      <c r="AK69" s="830">
        <v>6</v>
      </c>
      <c r="AL69" s="830"/>
      <c r="AM69" s="830"/>
      <c r="AN69" s="830"/>
      <c r="AO69" s="830"/>
      <c r="AP69" s="830" t="s">
        <v>549</v>
      </c>
      <c r="AQ69" s="830"/>
      <c r="AR69" s="830"/>
      <c r="AS69" s="830"/>
      <c r="AT69" s="830"/>
      <c r="AU69" s="830" t="s">
        <v>549</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552</v>
      </c>
      <c r="C70" s="874"/>
      <c r="D70" s="874"/>
      <c r="E70" s="874"/>
      <c r="F70" s="874"/>
      <c r="G70" s="874"/>
      <c r="H70" s="874"/>
      <c r="I70" s="874"/>
      <c r="J70" s="874"/>
      <c r="K70" s="874"/>
      <c r="L70" s="874"/>
      <c r="M70" s="874"/>
      <c r="N70" s="874"/>
      <c r="O70" s="874"/>
      <c r="P70" s="875"/>
      <c r="Q70" s="876">
        <v>201</v>
      </c>
      <c r="R70" s="830"/>
      <c r="S70" s="830"/>
      <c r="T70" s="830"/>
      <c r="U70" s="830"/>
      <c r="V70" s="830">
        <v>194</v>
      </c>
      <c r="W70" s="830"/>
      <c r="X70" s="830"/>
      <c r="Y70" s="830"/>
      <c r="Z70" s="830"/>
      <c r="AA70" s="830">
        <v>7</v>
      </c>
      <c r="AB70" s="830"/>
      <c r="AC70" s="830"/>
      <c r="AD70" s="830"/>
      <c r="AE70" s="830"/>
      <c r="AF70" s="830">
        <v>7</v>
      </c>
      <c r="AG70" s="830"/>
      <c r="AH70" s="830"/>
      <c r="AI70" s="830"/>
      <c r="AJ70" s="830"/>
      <c r="AK70" s="830">
        <v>0</v>
      </c>
      <c r="AL70" s="830"/>
      <c r="AM70" s="830"/>
      <c r="AN70" s="830"/>
      <c r="AO70" s="830"/>
      <c r="AP70" s="830" t="s">
        <v>490</v>
      </c>
      <c r="AQ70" s="830"/>
      <c r="AR70" s="830"/>
      <c r="AS70" s="830"/>
      <c r="AT70" s="830"/>
      <c r="AU70" s="830" t="s">
        <v>490</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553</v>
      </c>
      <c r="C71" s="874"/>
      <c r="D71" s="874"/>
      <c r="E71" s="874"/>
      <c r="F71" s="874"/>
      <c r="G71" s="874"/>
      <c r="H71" s="874"/>
      <c r="I71" s="874"/>
      <c r="J71" s="874"/>
      <c r="K71" s="874"/>
      <c r="L71" s="874"/>
      <c r="M71" s="874"/>
      <c r="N71" s="874"/>
      <c r="O71" s="874"/>
      <c r="P71" s="875"/>
      <c r="Q71" s="876">
        <v>130737</v>
      </c>
      <c r="R71" s="830"/>
      <c r="S71" s="830"/>
      <c r="T71" s="830"/>
      <c r="U71" s="830"/>
      <c r="V71" s="830">
        <v>130734</v>
      </c>
      <c r="W71" s="830"/>
      <c r="X71" s="830"/>
      <c r="Y71" s="830"/>
      <c r="Z71" s="830"/>
      <c r="AA71" s="830">
        <v>3</v>
      </c>
      <c r="AB71" s="830"/>
      <c r="AC71" s="830"/>
      <c r="AD71" s="830"/>
      <c r="AE71" s="830"/>
      <c r="AF71" s="830">
        <v>3</v>
      </c>
      <c r="AG71" s="830"/>
      <c r="AH71" s="830"/>
      <c r="AI71" s="830"/>
      <c r="AJ71" s="830"/>
      <c r="AK71" s="830">
        <v>0</v>
      </c>
      <c r="AL71" s="830"/>
      <c r="AM71" s="830"/>
      <c r="AN71" s="830"/>
      <c r="AO71" s="830"/>
      <c r="AP71" s="830" t="s">
        <v>490</v>
      </c>
      <c r="AQ71" s="830"/>
      <c r="AR71" s="830"/>
      <c r="AS71" s="830"/>
      <c r="AT71" s="830"/>
      <c r="AU71" s="830" t="s">
        <v>490</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554</v>
      </c>
      <c r="C72" s="874"/>
      <c r="D72" s="874"/>
      <c r="E72" s="874"/>
      <c r="F72" s="874"/>
      <c r="G72" s="874"/>
      <c r="H72" s="874"/>
      <c r="I72" s="874"/>
      <c r="J72" s="874"/>
      <c r="K72" s="874"/>
      <c r="L72" s="874"/>
      <c r="M72" s="874"/>
      <c r="N72" s="874"/>
      <c r="O72" s="874"/>
      <c r="P72" s="875"/>
      <c r="Q72" s="876">
        <v>54</v>
      </c>
      <c r="R72" s="830"/>
      <c r="S72" s="830"/>
      <c r="T72" s="830"/>
      <c r="U72" s="830"/>
      <c r="V72" s="830">
        <v>50</v>
      </c>
      <c r="W72" s="830"/>
      <c r="X72" s="830"/>
      <c r="Y72" s="830"/>
      <c r="Z72" s="830"/>
      <c r="AA72" s="830">
        <v>4</v>
      </c>
      <c r="AB72" s="830"/>
      <c r="AC72" s="830"/>
      <c r="AD72" s="830"/>
      <c r="AE72" s="830"/>
      <c r="AF72" s="830">
        <v>4</v>
      </c>
      <c r="AG72" s="830"/>
      <c r="AH72" s="830"/>
      <c r="AI72" s="830"/>
      <c r="AJ72" s="830"/>
      <c r="AK72" s="830">
        <v>0</v>
      </c>
      <c r="AL72" s="830"/>
      <c r="AM72" s="830"/>
      <c r="AN72" s="830"/>
      <c r="AO72" s="830"/>
      <c r="AP72" s="830" t="s">
        <v>490</v>
      </c>
      <c r="AQ72" s="830"/>
      <c r="AR72" s="830"/>
      <c r="AS72" s="830"/>
      <c r="AT72" s="830"/>
      <c r="AU72" s="830" t="s">
        <v>490</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t="s">
        <v>555</v>
      </c>
      <c r="C73" s="874"/>
      <c r="D73" s="874"/>
      <c r="E73" s="874"/>
      <c r="F73" s="874"/>
      <c r="G73" s="874"/>
      <c r="H73" s="874"/>
      <c r="I73" s="874"/>
      <c r="J73" s="874"/>
      <c r="K73" s="874"/>
      <c r="L73" s="874"/>
      <c r="M73" s="874"/>
      <c r="N73" s="874"/>
      <c r="O73" s="874"/>
      <c r="P73" s="875"/>
      <c r="Q73" s="876">
        <v>1064</v>
      </c>
      <c r="R73" s="830"/>
      <c r="S73" s="830"/>
      <c r="T73" s="830"/>
      <c r="U73" s="830"/>
      <c r="V73" s="830">
        <v>984</v>
      </c>
      <c r="W73" s="830"/>
      <c r="X73" s="830"/>
      <c r="Y73" s="830"/>
      <c r="Z73" s="830"/>
      <c r="AA73" s="830">
        <v>80</v>
      </c>
      <c r="AB73" s="830"/>
      <c r="AC73" s="830"/>
      <c r="AD73" s="830"/>
      <c r="AE73" s="830"/>
      <c r="AF73" s="830">
        <v>80</v>
      </c>
      <c r="AG73" s="830"/>
      <c r="AH73" s="830"/>
      <c r="AI73" s="830"/>
      <c r="AJ73" s="830"/>
      <c r="AK73" s="830">
        <v>48</v>
      </c>
      <c r="AL73" s="830"/>
      <c r="AM73" s="830"/>
      <c r="AN73" s="830"/>
      <c r="AO73" s="830"/>
      <c r="AP73" s="830" t="s">
        <v>490</v>
      </c>
      <c r="AQ73" s="830"/>
      <c r="AR73" s="830"/>
      <c r="AS73" s="830"/>
      <c r="AT73" s="830"/>
      <c r="AU73" s="830" t="s">
        <v>490</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t="s">
        <v>556</v>
      </c>
      <c r="C74" s="874"/>
      <c r="D74" s="874"/>
      <c r="E74" s="874"/>
      <c r="F74" s="874"/>
      <c r="G74" s="874"/>
      <c r="H74" s="874"/>
      <c r="I74" s="874"/>
      <c r="J74" s="874"/>
      <c r="K74" s="874"/>
      <c r="L74" s="874"/>
      <c r="M74" s="874"/>
      <c r="N74" s="874"/>
      <c r="O74" s="874"/>
      <c r="P74" s="875"/>
      <c r="Q74" s="876">
        <v>784</v>
      </c>
      <c r="R74" s="830"/>
      <c r="S74" s="830"/>
      <c r="T74" s="830"/>
      <c r="U74" s="830"/>
      <c r="V74" s="830">
        <v>370</v>
      </c>
      <c r="W74" s="830"/>
      <c r="X74" s="830"/>
      <c r="Y74" s="830"/>
      <c r="Z74" s="830"/>
      <c r="AA74" s="830">
        <v>414</v>
      </c>
      <c r="AB74" s="830"/>
      <c r="AC74" s="830"/>
      <c r="AD74" s="830"/>
      <c r="AE74" s="830"/>
      <c r="AF74" s="830">
        <v>414</v>
      </c>
      <c r="AG74" s="830"/>
      <c r="AH74" s="830"/>
      <c r="AI74" s="830"/>
      <c r="AJ74" s="830"/>
      <c r="AK74" s="830">
        <v>0</v>
      </c>
      <c r="AL74" s="830"/>
      <c r="AM74" s="830"/>
      <c r="AN74" s="830"/>
      <c r="AO74" s="830"/>
      <c r="AP74" s="830" t="s">
        <v>490</v>
      </c>
      <c r="AQ74" s="830"/>
      <c r="AR74" s="830"/>
      <c r="AS74" s="830"/>
      <c r="AT74" s="830"/>
      <c r="AU74" s="830" t="s">
        <v>490</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t="s">
        <v>557</v>
      </c>
      <c r="C75" s="874"/>
      <c r="D75" s="874"/>
      <c r="E75" s="874"/>
      <c r="F75" s="874"/>
      <c r="G75" s="874"/>
      <c r="H75" s="874"/>
      <c r="I75" s="874"/>
      <c r="J75" s="874"/>
      <c r="K75" s="874"/>
      <c r="L75" s="874"/>
      <c r="M75" s="874"/>
      <c r="N75" s="874"/>
      <c r="O75" s="874"/>
      <c r="P75" s="875"/>
      <c r="Q75" s="877">
        <v>906481</v>
      </c>
      <c r="R75" s="878"/>
      <c r="S75" s="878"/>
      <c r="T75" s="878"/>
      <c r="U75" s="834"/>
      <c r="V75" s="879">
        <v>887687</v>
      </c>
      <c r="W75" s="878"/>
      <c r="X75" s="878"/>
      <c r="Y75" s="878"/>
      <c r="Z75" s="834"/>
      <c r="AA75" s="879">
        <v>18794</v>
      </c>
      <c r="AB75" s="878"/>
      <c r="AC75" s="878"/>
      <c r="AD75" s="878"/>
      <c r="AE75" s="834"/>
      <c r="AF75" s="879">
        <v>18794</v>
      </c>
      <c r="AG75" s="878"/>
      <c r="AH75" s="878"/>
      <c r="AI75" s="878"/>
      <c r="AJ75" s="834"/>
      <c r="AK75" s="879">
        <v>9782</v>
      </c>
      <c r="AL75" s="878"/>
      <c r="AM75" s="878"/>
      <c r="AN75" s="878"/>
      <c r="AO75" s="834"/>
      <c r="AP75" s="879" t="s">
        <v>490</v>
      </c>
      <c r="AQ75" s="878"/>
      <c r="AR75" s="878"/>
      <c r="AS75" s="878"/>
      <c r="AT75" s="834"/>
      <c r="AU75" s="879" t="s">
        <v>490</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378</v>
      </c>
      <c r="B88" s="789" t="s">
        <v>403</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c r="AG88" s="844"/>
      <c r="AH88" s="844"/>
      <c r="AI88" s="844"/>
      <c r="AJ88" s="844"/>
      <c r="AK88" s="841"/>
      <c r="AL88" s="841"/>
      <c r="AM88" s="841"/>
      <c r="AN88" s="841"/>
      <c r="AO88" s="841"/>
      <c r="AP88" s="844"/>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789" t="s">
        <v>404</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405</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406</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409</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410</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411</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412</v>
      </c>
      <c r="AB109" s="893"/>
      <c r="AC109" s="893"/>
      <c r="AD109" s="893"/>
      <c r="AE109" s="894"/>
      <c r="AF109" s="892" t="s">
        <v>413</v>
      </c>
      <c r="AG109" s="893"/>
      <c r="AH109" s="893"/>
      <c r="AI109" s="893"/>
      <c r="AJ109" s="894"/>
      <c r="AK109" s="892" t="s">
        <v>294</v>
      </c>
      <c r="AL109" s="893"/>
      <c r="AM109" s="893"/>
      <c r="AN109" s="893"/>
      <c r="AO109" s="894"/>
      <c r="AP109" s="892" t="s">
        <v>414</v>
      </c>
      <c r="AQ109" s="893"/>
      <c r="AR109" s="893"/>
      <c r="AS109" s="893"/>
      <c r="AT109" s="895"/>
      <c r="AU109" s="912" t="s">
        <v>411</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412</v>
      </c>
      <c r="BR109" s="893"/>
      <c r="BS109" s="893"/>
      <c r="BT109" s="893"/>
      <c r="BU109" s="894"/>
      <c r="BV109" s="892" t="s">
        <v>413</v>
      </c>
      <c r="BW109" s="893"/>
      <c r="BX109" s="893"/>
      <c r="BY109" s="893"/>
      <c r="BZ109" s="894"/>
      <c r="CA109" s="892" t="s">
        <v>294</v>
      </c>
      <c r="CB109" s="893"/>
      <c r="CC109" s="893"/>
      <c r="CD109" s="893"/>
      <c r="CE109" s="894"/>
      <c r="CF109" s="913" t="s">
        <v>414</v>
      </c>
      <c r="CG109" s="913"/>
      <c r="CH109" s="913"/>
      <c r="CI109" s="913"/>
      <c r="CJ109" s="913"/>
      <c r="CK109" s="892" t="s">
        <v>415</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412</v>
      </c>
      <c r="DH109" s="893"/>
      <c r="DI109" s="893"/>
      <c r="DJ109" s="893"/>
      <c r="DK109" s="894"/>
      <c r="DL109" s="892" t="s">
        <v>413</v>
      </c>
      <c r="DM109" s="893"/>
      <c r="DN109" s="893"/>
      <c r="DO109" s="893"/>
      <c r="DP109" s="894"/>
      <c r="DQ109" s="892" t="s">
        <v>294</v>
      </c>
      <c r="DR109" s="893"/>
      <c r="DS109" s="893"/>
      <c r="DT109" s="893"/>
      <c r="DU109" s="894"/>
      <c r="DV109" s="892" t="s">
        <v>414</v>
      </c>
      <c r="DW109" s="893"/>
      <c r="DX109" s="893"/>
      <c r="DY109" s="893"/>
      <c r="DZ109" s="895"/>
    </row>
    <row r="110" spans="1:131" s="218" customFormat="1" ht="26.25" customHeight="1" x14ac:dyDescent="0.2">
      <c r="A110" s="896" t="s">
        <v>416</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21596914</v>
      </c>
      <c r="AB110" s="900"/>
      <c r="AC110" s="900"/>
      <c r="AD110" s="900"/>
      <c r="AE110" s="901"/>
      <c r="AF110" s="902">
        <v>20854028</v>
      </c>
      <c r="AG110" s="900"/>
      <c r="AH110" s="900"/>
      <c r="AI110" s="900"/>
      <c r="AJ110" s="901"/>
      <c r="AK110" s="902">
        <v>19445085</v>
      </c>
      <c r="AL110" s="900"/>
      <c r="AM110" s="900"/>
      <c r="AN110" s="900"/>
      <c r="AO110" s="901"/>
      <c r="AP110" s="903">
        <v>17.2</v>
      </c>
      <c r="AQ110" s="904"/>
      <c r="AR110" s="904"/>
      <c r="AS110" s="904"/>
      <c r="AT110" s="905"/>
      <c r="AU110" s="906" t="s">
        <v>69</v>
      </c>
      <c r="AV110" s="907"/>
      <c r="AW110" s="907"/>
      <c r="AX110" s="907"/>
      <c r="AY110" s="907"/>
      <c r="AZ110" s="929" t="s">
        <v>417</v>
      </c>
      <c r="BA110" s="897"/>
      <c r="BB110" s="897"/>
      <c r="BC110" s="897"/>
      <c r="BD110" s="897"/>
      <c r="BE110" s="897"/>
      <c r="BF110" s="897"/>
      <c r="BG110" s="897"/>
      <c r="BH110" s="897"/>
      <c r="BI110" s="897"/>
      <c r="BJ110" s="897"/>
      <c r="BK110" s="897"/>
      <c r="BL110" s="897"/>
      <c r="BM110" s="897"/>
      <c r="BN110" s="897"/>
      <c r="BO110" s="897"/>
      <c r="BP110" s="898"/>
      <c r="BQ110" s="930">
        <v>193596195</v>
      </c>
      <c r="BR110" s="931"/>
      <c r="BS110" s="931"/>
      <c r="BT110" s="931"/>
      <c r="BU110" s="931"/>
      <c r="BV110" s="931">
        <v>182807715</v>
      </c>
      <c r="BW110" s="931"/>
      <c r="BX110" s="931"/>
      <c r="BY110" s="931"/>
      <c r="BZ110" s="931"/>
      <c r="CA110" s="931">
        <v>174604738</v>
      </c>
      <c r="CB110" s="931"/>
      <c r="CC110" s="931"/>
      <c r="CD110" s="931"/>
      <c r="CE110" s="931"/>
      <c r="CF110" s="944">
        <v>154.1</v>
      </c>
      <c r="CG110" s="945"/>
      <c r="CH110" s="945"/>
      <c r="CI110" s="945"/>
      <c r="CJ110" s="945"/>
      <c r="CK110" s="946" t="s">
        <v>418</v>
      </c>
      <c r="CL110" s="947"/>
      <c r="CM110" s="929" t="s">
        <v>419</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v>25074249</v>
      </c>
      <c r="DH110" s="931"/>
      <c r="DI110" s="931"/>
      <c r="DJ110" s="931"/>
      <c r="DK110" s="931"/>
      <c r="DL110" s="931">
        <v>25192495</v>
      </c>
      <c r="DM110" s="931"/>
      <c r="DN110" s="931"/>
      <c r="DO110" s="931"/>
      <c r="DP110" s="931"/>
      <c r="DQ110" s="931">
        <v>24366976</v>
      </c>
      <c r="DR110" s="931"/>
      <c r="DS110" s="931"/>
      <c r="DT110" s="931"/>
      <c r="DU110" s="931"/>
      <c r="DV110" s="932">
        <v>21.5</v>
      </c>
      <c r="DW110" s="932"/>
      <c r="DX110" s="932"/>
      <c r="DY110" s="932"/>
      <c r="DZ110" s="933"/>
    </row>
    <row r="111" spans="1:131" s="218" customFormat="1" ht="26.25" customHeight="1" x14ac:dyDescent="0.2">
      <c r="A111" s="934" t="s">
        <v>420</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421</v>
      </c>
      <c r="BA111" s="923"/>
      <c r="BB111" s="923"/>
      <c r="BC111" s="923"/>
      <c r="BD111" s="923"/>
      <c r="BE111" s="923"/>
      <c r="BF111" s="923"/>
      <c r="BG111" s="923"/>
      <c r="BH111" s="923"/>
      <c r="BI111" s="923"/>
      <c r="BJ111" s="923"/>
      <c r="BK111" s="923"/>
      <c r="BL111" s="923"/>
      <c r="BM111" s="923"/>
      <c r="BN111" s="923"/>
      <c r="BO111" s="923"/>
      <c r="BP111" s="924"/>
      <c r="BQ111" s="925">
        <v>25074249</v>
      </c>
      <c r="BR111" s="926"/>
      <c r="BS111" s="926"/>
      <c r="BT111" s="926"/>
      <c r="BU111" s="926"/>
      <c r="BV111" s="926">
        <v>25192495</v>
      </c>
      <c r="BW111" s="926"/>
      <c r="BX111" s="926"/>
      <c r="BY111" s="926"/>
      <c r="BZ111" s="926"/>
      <c r="CA111" s="926">
        <v>24366976</v>
      </c>
      <c r="CB111" s="926"/>
      <c r="CC111" s="926"/>
      <c r="CD111" s="926"/>
      <c r="CE111" s="926"/>
      <c r="CF111" s="920">
        <v>21.5</v>
      </c>
      <c r="CG111" s="921"/>
      <c r="CH111" s="921"/>
      <c r="CI111" s="921"/>
      <c r="CJ111" s="921"/>
      <c r="CK111" s="948"/>
      <c r="CL111" s="949"/>
      <c r="CM111" s="922" t="s">
        <v>422</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423</v>
      </c>
      <c r="B112" s="953"/>
      <c r="C112" s="923" t="s">
        <v>424</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v>168333</v>
      </c>
      <c r="AB112" s="959"/>
      <c r="AC112" s="959"/>
      <c r="AD112" s="959"/>
      <c r="AE112" s="960"/>
      <c r="AF112" s="961">
        <v>168333</v>
      </c>
      <c r="AG112" s="959"/>
      <c r="AH112" s="959"/>
      <c r="AI112" s="959"/>
      <c r="AJ112" s="960"/>
      <c r="AK112" s="961">
        <v>175000</v>
      </c>
      <c r="AL112" s="959"/>
      <c r="AM112" s="959"/>
      <c r="AN112" s="959"/>
      <c r="AO112" s="960"/>
      <c r="AP112" s="962">
        <v>0.2</v>
      </c>
      <c r="AQ112" s="963"/>
      <c r="AR112" s="963"/>
      <c r="AS112" s="963"/>
      <c r="AT112" s="964"/>
      <c r="AU112" s="908"/>
      <c r="AV112" s="909"/>
      <c r="AW112" s="909"/>
      <c r="AX112" s="909"/>
      <c r="AY112" s="909"/>
      <c r="AZ112" s="922" t="s">
        <v>425</v>
      </c>
      <c r="BA112" s="923"/>
      <c r="BB112" s="923"/>
      <c r="BC112" s="923"/>
      <c r="BD112" s="923"/>
      <c r="BE112" s="923"/>
      <c r="BF112" s="923"/>
      <c r="BG112" s="923"/>
      <c r="BH112" s="923"/>
      <c r="BI112" s="923"/>
      <c r="BJ112" s="923"/>
      <c r="BK112" s="923"/>
      <c r="BL112" s="923"/>
      <c r="BM112" s="923"/>
      <c r="BN112" s="923"/>
      <c r="BO112" s="923"/>
      <c r="BP112" s="924"/>
      <c r="BQ112" s="925">
        <v>37743271</v>
      </c>
      <c r="BR112" s="926"/>
      <c r="BS112" s="926"/>
      <c r="BT112" s="926"/>
      <c r="BU112" s="926"/>
      <c r="BV112" s="926">
        <v>37993195</v>
      </c>
      <c r="BW112" s="926"/>
      <c r="BX112" s="926"/>
      <c r="BY112" s="926"/>
      <c r="BZ112" s="926"/>
      <c r="CA112" s="926">
        <v>39156002</v>
      </c>
      <c r="CB112" s="926"/>
      <c r="CC112" s="926"/>
      <c r="CD112" s="926"/>
      <c r="CE112" s="926"/>
      <c r="CF112" s="920">
        <v>34.6</v>
      </c>
      <c r="CG112" s="921"/>
      <c r="CH112" s="921"/>
      <c r="CI112" s="921"/>
      <c r="CJ112" s="921"/>
      <c r="CK112" s="948"/>
      <c r="CL112" s="949"/>
      <c r="CM112" s="922" t="s">
        <v>426</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427</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4236474</v>
      </c>
      <c r="AB113" s="938"/>
      <c r="AC113" s="938"/>
      <c r="AD113" s="938"/>
      <c r="AE113" s="939"/>
      <c r="AF113" s="940">
        <v>4397877</v>
      </c>
      <c r="AG113" s="938"/>
      <c r="AH113" s="938"/>
      <c r="AI113" s="938"/>
      <c r="AJ113" s="939"/>
      <c r="AK113" s="940">
        <v>4715293</v>
      </c>
      <c r="AL113" s="938"/>
      <c r="AM113" s="938"/>
      <c r="AN113" s="938"/>
      <c r="AO113" s="939"/>
      <c r="AP113" s="941">
        <v>4.2</v>
      </c>
      <c r="AQ113" s="942"/>
      <c r="AR113" s="942"/>
      <c r="AS113" s="942"/>
      <c r="AT113" s="943"/>
      <c r="AU113" s="908"/>
      <c r="AV113" s="909"/>
      <c r="AW113" s="909"/>
      <c r="AX113" s="909"/>
      <c r="AY113" s="909"/>
      <c r="AZ113" s="922" t="s">
        <v>428</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429</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430</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431</v>
      </c>
      <c r="BA114" s="923"/>
      <c r="BB114" s="923"/>
      <c r="BC114" s="923"/>
      <c r="BD114" s="923"/>
      <c r="BE114" s="923"/>
      <c r="BF114" s="923"/>
      <c r="BG114" s="923"/>
      <c r="BH114" s="923"/>
      <c r="BI114" s="923"/>
      <c r="BJ114" s="923"/>
      <c r="BK114" s="923"/>
      <c r="BL114" s="923"/>
      <c r="BM114" s="923"/>
      <c r="BN114" s="923"/>
      <c r="BO114" s="923"/>
      <c r="BP114" s="924"/>
      <c r="BQ114" s="925">
        <v>26912998</v>
      </c>
      <c r="BR114" s="926"/>
      <c r="BS114" s="926"/>
      <c r="BT114" s="926"/>
      <c r="BU114" s="926"/>
      <c r="BV114" s="926">
        <v>28602206</v>
      </c>
      <c r="BW114" s="926"/>
      <c r="BX114" s="926"/>
      <c r="BY114" s="926"/>
      <c r="BZ114" s="926"/>
      <c r="CA114" s="926">
        <v>29974912</v>
      </c>
      <c r="CB114" s="926"/>
      <c r="CC114" s="926"/>
      <c r="CD114" s="926"/>
      <c r="CE114" s="926"/>
      <c r="CF114" s="920">
        <v>26.5</v>
      </c>
      <c r="CG114" s="921"/>
      <c r="CH114" s="921"/>
      <c r="CI114" s="921"/>
      <c r="CJ114" s="921"/>
      <c r="CK114" s="948"/>
      <c r="CL114" s="949"/>
      <c r="CM114" s="922" t="s">
        <v>432</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433</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122</v>
      </c>
      <c r="AB115" s="938"/>
      <c r="AC115" s="938"/>
      <c r="AD115" s="938"/>
      <c r="AE115" s="939"/>
      <c r="AF115" s="940" t="s">
        <v>122</v>
      </c>
      <c r="AG115" s="938"/>
      <c r="AH115" s="938"/>
      <c r="AI115" s="938"/>
      <c r="AJ115" s="939"/>
      <c r="AK115" s="940" t="s">
        <v>122</v>
      </c>
      <c r="AL115" s="938"/>
      <c r="AM115" s="938"/>
      <c r="AN115" s="938"/>
      <c r="AO115" s="939"/>
      <c r="AP115" s="941" t="s">
        <v>122</v>
      </c>
      <c r="AQ115" s="942"/>
      <c r="AR115" s="942"/>
      <c r="AS115" s="942"/>
      <c r="AT115" s="943"/>
      <c r="AU115" s="908"/>
      <c r="AV115" s="909"/>
      <c r="AW115" s="909"/>
      <c r="AX115" s="909"/>
      <c r="AY115" s="909"/>
      <c r="AZ115" s="922" t="s">
        <v>434</v>
      </c>
      <c r="BA115" s="923"/>
      <c r="BB115" s="923"/>
      <c r="BC115" s="923"/>
      <c r="BD115" s="923"/>
      <c r="BE115" s="923"/>
      <c r="BF115" s="923"/>
      <c r="BG115" s="923"/>
      <c r="BH115" s="923"/>
      <c r="BI115" s="923"/>
      <c r="BJ115" s="923"/>
      <c r="BK115" s="923"/>
      <c r="BL115" s="923"/>
      <c r="BM115" s="923"/>
      <c r="BN115" s="923"/>
      <c r="BO115" s="923"/>
      <c r="BP115" s="924"/>
      <c r="BQ115" s="925">
        <v>193</v>
      </c>
      <c r="BR115" s="926"/>
      <c r="BS115" s="926"/>
      <c r="BT115" s="926"/>
      <c r="BU115" s="926"/>
      <c r="BV115" s="926">
        <v>3726</v>
      </c>
      <c r="BW115" s="926"/>
      <c r="BX115" s="926"/>
      <c r="BY115" s="926"/>
      <c r="BZ115" s="926"/>
      <c r="CA115" s="926">
        <v>432</v>
      </c>
      <c r="CB115" s="926"/>
      <c r="CC115" s="926"/>
      <c r="CD115" s="926"/>
      <c r="CE115" s="926"/>
      <c r="CF115" s="920">
        <v>0</v>
      </c>
      <c r="CG115" s="921"/>
      <c r="CH115" s="921"/>
      <c r="CI115" s="921"/>
      <c r="CJ115" s="921"/>
      <c r="CK115" s="948"/>
      <c r="CL115" s="949"/>
      <c r="CM115" s="922" t="s">
        <v>435</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436</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203</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437</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438</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439</v>
      </c>
      <c r="Z117" s="894"/>
      <c r="AA117" s="978">
        <v>26001924</v>
      </c>
      <c r="AB117" s="979"/>
      <c r="AC117" s="979"/>
      <c r="AD117" s="979"/>
      <c r="AE117" s="980"/>
      <c r="AF117" s="981">
        <v>25420238</v>
      </c>
      <c r="AG117" s="979"/>
      <c r="AH117" s="979"/>
      <c r="AI117" s="979"/>
      <c r="AJ117" s="980"/>
      <c r="AK117" s="981">
        <v>24335378</v>
      </c>
      <c r="AL117" s="979"/>
      <c r="AM117" s="979"/>
      <c r="AN117" s="979"/>
      <c r="AO117" s="980"/>
      <c r="AP117" s="982"/>
      <c r="AQ117" s="983"/>
      <c r="AR117" s="983"/>
      <c r="AS117" s="983"/>
      <c r="AT117" s="984"/>
      <c r="AU117" s="908"/>
      <c r="AV117" s="909"/>
      <c r="AW117" s="909"/>
      <c r="AX117" s="909"/>
      <c r="AY117" s="909"/>
      <c r="AZ117" s="974" t="s">
        <v>440</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441</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415</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412</v>
      </c>
      <c r="AB118" s="893"/>
      <c r="AC118" s="893"/>
      <c r="AD118" s="893"/>
      <c r="AE118" s="894"/>
      <c r="AF118" s="892" t="s">
        <v>413</v>
      </c>
      <c r="AG118" s="893"/>
      <c r="AH118" s="893"/>
      <c r="AI118" s="893"/>
      <c r="AJ118" s="894"/>
      <c r="AK118" s="892" t="s">
        <v>294</v>
      </c>
      <c r="AL118" s="893"/>
      <c r="AM118" s="893"/>
      <c r="AN118" s="893"/>
      <c r="AO118" s="894"/>
      <c r="AP118" s="970" t="s">
        <v>414</v>
      </c>
      <c r="AQ118" s="971"/>
      <c r="AR118" s="971"/>
      <c r="AS118" s="971"/>
      <c r="AT118" s="972"/>
      <c r="AU118" s="908"/>
      <c r="AV118" s="909"/>
      <c r="AW118" s="909"/>
      <c r="AX118" s="909"/>
      <c r="AY118" s="909"/>
      <c r="AZ118" s="973" t="s">
        <v>442</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443</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418</v>
      </c>
      <c r="B119" s="947"/>
      <c r="C119" s="929" t="s">
        <v>419</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444</v>
      </c>
      <c r="BP119" s="1005"/>
      <c r="BQ119" s="999">
        <v>283326906</v>
      </c>
      <c r="BR119" s="1000"/>
      <c r="BS119" s="1000"/>
      <c r="BT119" s="1000"/>
      <c r="BU119" s="1000"/>
      <c r="BV119" s="1000">
        <v>274599337</v>
      </c>
      <c r="BW119" s="1000"/>
      <c r="BX119" s="1000"/>
      <c r="BY119" s="1000"/>
      <c r="BZ119" s="1000"/>
      <c r="CA119" s="1000">
        <v>268103060</v>
      </c>
      <c r="CB119" s="1000"/>
      <c r="CC119" s="1000"/>
      <c r="CD119" s="1000"/>
      <c r="CE119" s="1000"/>
      <c r="CF119" s="1001"/>
      <c r="CG119" s="1002"/>
      <c r="CH119" s="1002"/>
      <c r="CI119" s="1002"/>
      <c r="CJ119" s="1003"/>
      <c r="CK119" s="950"/>
      <c r="CL119" s="951"/>
      <c r="CM119" s="973" t="s">
        <v>445</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2">
      <c r="A120" s="1057"/>
      <c r="B120" s="949"/>
      <c r="C120" s="922" t="s">
        <v>422</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446</v>
      </c>
      <c r="AV120" s="992"/>
      <c r="AW120" s="992"/>
      <c r="AX120" s="992"/>
      <c r="AY120" s="993"/>
      <c r="AZ120" s="929" t="s">
        <v>447</v>
      </c>
      <c r="BA120" s="897"/>
      <c r="BB120" s="897"/>
      <c r="BC120" s="897"/>
      <c r="BD120" s="897"/>
      <c r="BE120" s="897"/>
      <c r="BF120" s="897"/>
      <c r="BG120" s="897"/>
      <c r="BH120" s="897"/>
      <c r="BI120" s="897"/>
      <c r="BJ120" s="897"/>
      <c r="BK120" s="897"/>
      <c r="BL120" s="897"/>
      <c r="BM120" s="897"/>
      <c r="BN120" s="897"/>
      <c r="BO120" s="897"/>
      <c r="BP120" s="898"/>
      <c r="BQ120" s="930">
        <v>62935245</v>
      </c>
      <c r="BR120" s="931"/>
      <c r="BS120" s="931"/>
      <c r="BT120" s="931"/>
      <c r="BU120" s="931"/>
      <c r="BV120" s="931">
        <v>64874780</v>
      </c>
      <c r="BW120" s="931"/>
      <c r="BX120" s="931"/>
      <c r="BY120" s="931"/>
      <c r="BZ120" s="931"/>
      <c r="CA120" s="931">
        <v>72866899</v>
      </c>
      <c r="CB120" s="931"/>
      <c r="CC120" s="931"/>
      <c r="CD120" s="931"/>
      <c r="CE120" s="931"/>
      <c r="CF120" s="944">
        <v>64.3</v>
      </c>
      <c r="CG120" s="945"/>
      <c r="CH120" s="945"/>
      <c r="CI120" s="945"/>
      <c r="CJ120" s="945"/>
      <c r="CK120" s="1006" t="s">
        <v>448</v>
      </c>
      <c r="CL120" s="1007"/>
      <c r="CM120" s="1007"/>
      <c r="CN120" s="1007"/>
      <c r="CO120" s="1008"/>
      <c r="CP120" s="1014" t="s">
        <v>395</v>
      </c>
      <c r="CQ120" s="1015"/>
      <c r="CR120" s="1015"/>
      <c r="CS120" s="1015"/>
      <c r="CT120" s="1015"/>
      <c r="CU120" s="1015"/>
      <c r="CV120" s="1015"/>
      <c r="CW120" s="1015"/>
      <c r="CX120" s="1015"/>
      <c r="CY120" s="1015"/>
      <c r="CZ120" s="1015"/>
      <c r="DA120" s="1015"/>
      <c r="DB120" s="1015"/>
      <c r="DC120" s="1015"/>
      <c r="DD120" s="1015"/>
      <c r="DE120" s="1015"/>
      <c r="DF120" s="1016"/>
      <c r="DG120" s="930">
        <v>30078214</v>
      </c>
      <c r="DH120" s="931"/>
      <c r="DI120" s="931"/>
      <c r="DJ120" s="931"/>
      <c r="DK120" s="931"/>
      <c r="DL120" s="931">
        <v>30083288</v>
      </c>
      <c r="DM120" s="931"/>
      <c r="DN120" s="931"/>
      <c r="DO120" s="931"/>
      <c r="DP120" s="931"/>
      <c r="DQ120" s="931">
        <v>31558097</v>
      </c>
      <c r="DR120" s="931"/>
      <c r="DS120" s="931"/>
      <c r="DT120" s="931"/>
      <c r="DU120" s="931"/>
      <c r="DV120" s="932">
        <v>27.9</v>
      </c>
      <c r="DW120" s="932"/>
      <c r="DX120" s="932"/>
      <c r="DY120" s="932"/>
      <c r="DZ120" s="933"/>
    </row>
    <row r="121" spans="1:130" s="218" customFormat="1" ht="26.25" customHeight="1" x14ac:dyDescent="0.2">
      <c r="A121" s="1057"/>
      <c r="B121" s="949"/>
      <c r="C121" s="974" t="s">
        <v>449</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450</v>
      </c>
      <c r="BA121" s="923"/>
      <c r="BB121" s="923"/>
      <c r="BC121" s="923"/>
      <c r="BD121" s="923"/>
      <c r="BE121" s="923"/>
      <c r="BF121" s="923"/>
      <c r="BG121" s="923"/>
      <c r="BH121" s="923"/>
      <c r="BI121" s="923"/>
      <c r="BJ121" s="923"/>
      <c r="BK121" s="923"/>
      <c r="BL121" s="923"/>
      <c r="BM121" s="923"/>
      <c r="BN121" s="923"/>
      <c r="BO121" s="923"/>
      <c r="BP121" s="924"/>
      <c r="BQ121" s="925">
        <v>35403961</v>
      </c>
      <c r="BR121" s="926"/>
      <c r="BS121" s="926"/>
      <c r="BT121" s="926"/>
      <c r="BU121" s="926"/>
      <c r="BV121" s="926">
        <v>34980112</v>
      </c>
      <c r="BW121" s="926"/>
      <c r="BX121" s="926"/>
      <c r="BY121" s="926"/>
      <c r="BZ121" s="926"/>
      <c r="CA121" s="926">
        <v>35894147</v>
      </c>
      <c r="CB121" s="926"/>
      <c r="CC121" s="926"/>
      <c r="CD121" s="926"/>
      <c r="CE121" s="926"/>
      <c r="CF121" s="920">
        <v>31.7</v>
      </c>
      <c r="CG121" s="921"/>
      <c r="CH121" s="921"/>
      <c r="CI121" s="921"/>
      <c r="CJ121" s="921"/>
      <c r="CK121" s="1009"/>
      <c r="CL121" s="1010"/>
      <c r="CM121" s="1010"/>
      <c r="CN121" s="1010"/>
      <c r="CO121" s="1011"/>
      <c r="CP121" s="1019" t="s">
        <v>396</v>
      </c>
      <c r="CQ121" s="1020"/>
      <c r="CR121" s="1020"/>
      <c r="CS121" s="1020"/>
      <c r="CT121" s="1020"/>
      <c r="CU121" s="1020"/>
      <c r="CV121" s="1020"/>
      <c r="CW121" s="1020"/>
      <c r="CX121" s="1020"/>
      <c r="CY121" s="1020"/>
      <c r="CZ121" s="1020"/>
      <c r="DA121" s="1020"/>
      <c r="DB121" s="1020"/>
      <c r="DC121" s="1020"/>
      <c r="DD121" s="1020"/>
      <c r="DE121" s="1020"/>
      <c r="DF121" s="1021"/>
      <c r="DG121" s="925">
        <v>7256335</v>
      </c>
      <c r="DH121" s="926"/>
      <c r="DI121" s="926"/>
      <c r="DJ121" s="926"/>
      <c r="DK121" s="926"/>
      <c r="DL121" s="926">
        <v>7488348</v>
      </c>
      <c r="DM121" s="926"/>
      <c r="DN121" s="926"/>
      <c r="DO121" s="926"/>
      <c r="DP121" s="926"/>
      <c r="DQ121" s="926">
        <v>7167797</v>
      </c>
      <c r="DR121" s="926"/>
      <c r="DS121" s="926"/>
      <c r="DT121" s="926"/>
      <c r="DU121" s="926"/>
      <c r="DV121" s="927">
        <v>6.3</v>
      </c>
      <c r="DW121" s="927"/>
      <c r="DX121" s="927"/>
      <c r="DY121" s="927"/>
      <c r="DZ121" s="928"/>
    </row>
    <row r="122" spans="1:130" s="218" customFormat="1" ht="26.25" customHeight="1" x14ac:dyDescent="0.2">
      <c r="A122" s="1057"/>
      <c r="B122" s="949"/>
      <c r="C122" s="922" t="s">
        <v>432</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451</v>
      </c>
      <c r="BA122" s="965"/>
      <c r="BB122" s="965"/>
      <c r="BC122" s="965"/>
      <c r="BD122" s="965"/>
      <c r="BE122" s="965"/>
      <c r="BF122" s="965"/>
      <c r="BG122" s="965"/>
      <c r="BH122" s="965"/>
      <c r="BI122" s="965"/>
      <c r="BJ122" s="965"/>
      <c r="BK122" s="965"/>
      <c r="BL122" s="965"/>
      <c r="BM122" s="965"/>
      <c r="BN122" s="965"/>
      <c r="BO122" s="965"/>
      <c r="BP122" s="966"/>
      <c r="BQ122" s="999">
        <v>172512632</v>
      </c>
      <c r="BR122" s="1000"/>
      <c r="BS122" s="1000"/>
      <c r="BT122" s="1000"/>
      <c r="BU122" s="1000"/>
      <c r="BV122" s="1000">
        <v>164249737</v>
      </c>
      <c r="BW122" s="1000"/>
      <c r="BX122" s="1000"/>
      <c r="BY122" s="1000"/>
      <c r="BZ122" s="1000"/>
      <c r="CA122" s="1000">
        <v>155596643</v>
      </c>
      <c r="CB122" s="1000"/>
      <c r="CC122" s="1000"/>
      <c r="CD122" s="1000"/>
      <c r="CE122" s="1000"/>
      <c r="CF122" s="1017">
        <v>137.30000000000001</v>
      </c>
      <c r="CG122" s="1018"/>
      <c r="CH122" s="1018"/>
      <c r="CI122" s="1018"/>
      <c r="CJ122" s="1018"/>
      <c r="CK122" s="1009"/>
      <c r="CL122" s="1010"/>
      <c r="CM122" s="1010"/>
      <c r="CN122" s="1010"/>
      <c r="CO122" s="1011"/>
      <c r="CP122" s="1019" t="s">
        <v>393</v>
      </c>
      <c r="CQ122" s="1020"/>
      <c r="CR122" s="1020"/>
      <c r="CS122" s="1020"/>
      <c r="CT122" s="1020"/>
      <c r="CU122" s="1020"/>
      <c r="CV122" s="1020"/>
      <c r="CW122" s="1020"/>
      <c r="CX122" s="1020"/>
      <c r="CY122" s="1020"/>
      <c r="CZ122" s="1020"/>
      <c r="DA122" s="1020"/>
      <c r="DB122" s="1020"/>
      <c r="DC122" s="1020"/>
      <c r="DD122" s="1020"/>
      <c r="DE122" s="1020"/>
      <c r="DF122" s="1021"/>
      <c r="DG122" s="925">
        <v>408722</v>
      </c>
      <c r="DH122" s="926"/>
      <c r="DI122" s="926"/>
      <c r="DJ122" s="926"/>
      <c r="DK122" s="926"/>
      <c r="DL122" s="926">
        <v>421559</v>
      </c>
      <c r="DM122" s="926"/>
      <c r="DN122" s="926"/>
      <c r="DO122" s="926"/>
      <c r="DP122" s="926"/>
      <c r="DQ122" s="926">
        <v>430108</v>
      </c>
      <c r="DR122" s="926"/>
      <c r="DS122" s="926"/>
      <c r="DT122" s="926"/>
      <c r="DU122" s="926"/>
      <c r="DV122" s="927">
        <v>0.4</v>
      </c>
      <c r="DW122" s="927"/>
      <c r="DX122" s="927"/>
      <c r="DY122" s="927"/>
      <c r="DZ122" s="928"/>
    </row>
    <row r="123" spans="1:130" s="218" customFormat="1" ht="26.25" customHeight="1" x14ac:dyDescent="0.2">
      <c r="A123" s="1057"/>
      <c r="B123" s="949"/>
      <c r="C123" s="922" t="s">
        <v>438</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452</v>
      </c>
      <c r="BP123" s="1005"/>
      <c r="BQ123" s="1063">
        <v>270851838</v>
      </c>
      <c r="BR123" s="1064"/>
      <c r="BS123" s="1064"/>
      <c r="BT123" s="1064"/>
      <c r="BU123" s="1064"/>
      <c r="BV123" s="1064">
        <v>264104629</v>
      </c>
      <c r="BW123" s="1064"/>
      <c r="BX123" s="1064"/>
      <c r="BY123" s="1064"/>
      <c r="BZ123" s="1064"/>
      <c r="CA123" s="1064">
        <v>264357689</v>
      </c>
      <c r="CB123" s="1064"/>
      <c r="CC123" s="1064"/>
      <c r="CD123" s="1064"/>
      <c r="CE123" s="1064"/>
      <c r="CF123" s="1001"/>
      <c r="CG123" s="1002"/>
      <c r="CH123" s="1002"/>
      <c r="CI123" s="1002"/>
      <c r="CJ123" s="1003"/>
      <c r="CK123" s="1009"/>
      <c r="CL123" s="1010"/>
      <c r="CM123" s="1010"/>
      <c r="CN123" s="1010"/>
      <c r="CO123" s="1011"/>
      <c r="CP123" s="1019"/>
      <c r="CQ123" s="1020"/>
      <c r="CR123" s="1020"/>
      <c r="CS123" s="1020"/>
      <c r="CT123" s="1020"/>
      <c r="CU123" s="1020"/>
      <c r="CV123" s="1020"/>
      <c r="CW123" s="1020"/>
      <c r="CX123" s="1020"/>
      <c r="CY123" s="1020"/>
      <c r="CZ123" s="1020"/>
      <c r="DA123" s="1020"/>
      <c r="DB123" s="1020"/>
      <c r="DC123" s="1020"/>
      <c r="DD123" s="1020"/>
      <c r="DE123" s="1020"/>
      <c r="DF123" s="1021"/>
      <c r="DG123" s="958"/>
      <c r="DH123" s="959"/>
      <c r="DI123" s="959"/>
      <c r="DJ123" s="959"/>
      <c r="DK123" s="960"/>
      <c r="DL123" s="961"/>
      <c r="DM123" s="959"/>
      <c r="DN123" s="959"/>
      <c r="DO123" s="959"/>
      <c r="DP123" s="960"/>
      <c r="DQ123" s="961"/>
      <c r="DR123" s="959"/>
      <c r="DS123" s="959"/>
      <c r="DT123" s="959"/>
      <c r="DU123" s="960"/>
      <c r="DV123" s="962"/>
      <c r="DW123" s="963"/>
      <c r="DX123" s="963"/>
      <c r="DY123" s="963"/>
      <c r="DZ123" s="964"/>
    </row>
    <row r="124" spans="1:130" s="218" customFormat="1" ht="26.25" customHeight="1" thickBot="1" x14ac:dyDescent="0.25">
      <c r="A124" s="1057"/>
      <c r="B124" s="949"/>
      <c r="C124" s="922" t="s">
        <v>441</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453</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11.6</v>
      </c>
      <c r="BR124" s="1027"/>
      <c r="BS124" s="1027"/>
      <c r="BT124" s="1027"/>
      <c r="BU124" s="1027"/>
      <c r="BV124" s="1027">
        <v>9.6</v>
      </c>
      <c r="BW124" s="1027"/>
      <c r="BX124" s="1027"/>
      <c r="BY124" s="1027"/>
      <c r="BZ124" s="1027"/>
      <c r="CA124" s="1027">
        <v>3.3</v>
      </c>
      <c r="CB124" s="1027"/>
      <c r="CC124" s="1027"/>
      <c r="CD124" s="1027"/>
      <c r="CE124" s="1027"/>
      <c r="CF124" s="1028"/>
      <c r="CG124" s="1029"/>
      <c r="CH124" s="1029"/>
      <c r="CI124" s="1029"/>
      <c r="CJ124" s="1030"/>
      <c r="CK124" s="1012"/>
      <c r="CL124" s="1012"/>
      <c r="CM124" s="1012"/>
      <c r="CN124" s="1012"/>
      <c r="CO124" s="1013"/>
      <c r="CP124" s="1019" t="s">
        <v>454</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2">
      <c r="A125" s="1057"/>
      <c r="B125" s="949"/>
      <c r="C125" s="922" t="s">
        <v>443</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455</v>
      </c>
      <c r="CL125" s="1007"/>
      <c r="CM125" s="1007"/>
      <c r="CN125" s="1007"/>
      <c r="CO125" s="1008"/>
      <c r="CP125" s="929" t="s">
        <v>456</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445</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457</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2">
      <c r="A127" s="1058"/>
      <c r="B127" s="951"/>
      <c r="C127" s="973" t="s">
        <v>458</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459</v>
      </c>
      <c r="AY127" s="1032"/>
      <c r="AZ127" s="1032"/>
      <c r="BA127" s="1032"/>
      <c r="BB127" s="1032"/>
      <c r="BC127" s="1032"/>
      <c r="BD127" s="1032"/>
      <c r="BE127" s="1033"/>
      <c r="BF127" s="1034" t="s">
        <v>460</v>
      </c>
      <c r="BG127" s="1032"/>
      <c r="BH127" s="1032"/>
      <c r="BI127" s="1032"/>
      <c r="BJ127" s="1032"/>
      <c r="BK127" s="1032"/>
      <c r="BL127" s="1033"/>
      <c r="BM127" s="1034" t="s">
        <v>461</v>
      </c>
      <c r="BN127" s="1032"/>
      <c r="BO127" s="1032"/>
      <c r="BP127" s="1032"/>
      <c r="BQ127" s="1032"/>
      <c r="BR127" s="1032"/>
      <c r="BS127" s="1033"/>
      <c r="BT127" s="1034" t="s">
        <v>462</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463</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464</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465</v>
      </c>
      <c r="X128" s="1043"/>
      <c r="Y128" s="1043"/>
      <c r="Z128" s="1044"/>
      <c r="AA128" s="1045">
        <v>4641374</v>
      </c>
      <c r="AB128" s="1046"/>
      <c r="AC128" s="1046"/>
      <c r="AD128" s="1046"/>
      <c r="AE128" s="1047"/>
      <c r="AF128" s="1048">
        <v>4991613</v>
      </c>
      <c r="AG128" s="1046"/>
      <c r="AH128" s="1046"/>
      <c r="AI128" s="1046"/>
      <c r="AJ128" s="1047"/>
      <c r="AK128" s="1048">
        <v>4933876</v>
      </c>
      <c r="AL128" s="1046"/>
      <c r="AM128" s="1046"/>
      <c r="AN128" s="1046"/>
      <c r="AO128" s="1047"/>
      <c r="AP128" s="1049"/>
      <c r="AQ128" s="1050"/>
      <c r="AR128" s="1050"/>
      <c r="AS128" s="1050"/>
      <c r="AT128" s="1051"/>
      <c r="AU128" s="220"/>
      <c r="AV128" s="220"/>
      <c r="AW128" s="220"/>
      <c r="AX128" s="896" t="s">
        <v>466</v>
      </c>
      <c r="AY128" s="897"/>
      <c r="AZ128" s="897"/>
      <c r="BA128" s="897"/>
      <c r="BB128" s="897"/>
      <c r="BC128" s="897"/>
      <c r="BD128" s="897"/>
      <c r="BE128" s="898"/>
      <c r="BF128" s="1052" t="s">
        <v>122</v>
      </c>
      <c r="BG128" s="1053"/>
      <c r="BH128" s="1053"/>
      <c r="BI128" s="1053"/>
      <c r="BJ128" s="1053"/>
      <c r="BK128" s="1053"/>
      <c r="BL128" s="1054"/>
      <c r="BM128" s="1052">
        <v>11.25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467</v>
      </c>
      <c r="CQ128" s="726"/>
      <c r="CR128" s="726"/>
      <c r="CS128" s="726"/>
      <c r="CT128" s="726"/>
      <c r="CU128" s="726"/>
      <c r="CV128" s="726"/>
      <c r="CW128" s="726"/>
      <c r="CX128" s="726"/>
      <c r="CY128" s="726"/>
      <c r="CZ128" s="726"/>
      <c r="DA128" s="726"/>
      <c r="DB128" s="726"/>
      <c r="DC128" s="726"/>
      <c r="DD128" s="726"/>
      <c r="DE128" s="726"/>
      <c r="DF128" s="1036"/>
      <c r="DG128" s="1037">
        <v>193</v>
      </c>
      <c r="DH128" s="1038"/>
      <c r="DI128" s="1038"/>
      <c r="DJ128" s="1038"/>
      <c r="DK128" s="1038"/>
      <c r="DL128" s="1038">
        <v>3726</v>
      </c>
      <c r="DM128" s="1038"/>
      <c r="DN128" s="1038"/>
      <c r="DO128" s="1038"/>
      <c r="DP128" s="1038"/>
      <c r="DQ128" s="1038">
        <v>432</v>
      </c>
      <c r="DR128" s="1038"/>
      <c r="DS128" s="1038"/>
      <c r="DT128" s="1038"/>
      <c r="DU128" s="1038"/>
      <c r="DV128" s="1039">
        <v>0</v>
      </c>
      <c r="DW128" s="1039"/>
      <c r="DX128" s="1039"/>
      <c r="DY128" s="1039"/>
      <c r="DZ128" s="1040"/>
    </row>
    <row r="129" spans="1:131" s="218"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468</v>
      </c>
      <c r="X129" s="1071"/>
      <c r="Y129" s="1071"/>
      <c r="Z129" s="1072"/>
      <c r="AA129" s="958">
        <v>124017973</v>
      </c>
      <c r="AB129" s="959"/>
      <c r="AC129" s="959"/>
      <c r="AD129" s="959"/>
      <c r="AE129" s="960"/>
      <c r="AF129" s="961">
        <v>125835112</v>
      </c>
      <c r="AG129" s="959"/>
      <c r="AH129" s="959"/>
      <c r="AI129" s="959"/>
      <c r="AJ129" s="960"/>
      <c r="AK129" s="961">
        <v>128468950</v>
      </c>
      <c r="AL129" s="959"/>
      <c r="AM129" s="959"/>
      <c r="AN129" s="959"/>
      <c r="AO129" s="960"/>
      <c r="AP129" s="1073"/>
      <c r="AQ129" s="1074"/>
      <c r="AR129" s="1074"/>
      <c r="AS129" s="1074"/>
      <c r="AT129" s="1075"/>
      <c r="AU129" s="221"/>
      <c r="AV129" s="221"/>
      <c r="AW129" s="221"/>
      <c r="AX129" s="1065" t="s">
        <v>469</v>
      </c>
      <c r="AY129" s="923"/>
      <c r="AZ129" s="923"/>
      <c r="BA129" s="923"/>
      <c r="BB129" s="923"/>
      <c r="BC129" s="923"/>
      <c r="BD129" s="923"/>
      <c r="BE129" s="924"/>
      <c r="BF129" s="1066" t="s">
        <v>122</v>
      </c>
      <c r="BG129" s="1067"/>
      <c r="BH129" s="1067"/>
      <c r="BI129" s="1067"/>
      <c r="BJ129" s="1067"/>
      <c r="BK129" s="1067"/>
      <c r="BL129" s="1068"/>
      <c r="BM129" s="1066">
        <v>16.25</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470</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471</v>
      </c>
      <c r="X130" s="1071"/>
      <c r="Y130" s="1071"/>
      <c r="Z130" s="1072"/>
      <c r="AA130" s="958">
        <v>17196436</v>
      </c>
      <c r="AB130" s="959"/>
      <c r="AC130" s="959"/>
      <c r="AD130" s="959"/>
      <c r="AE130" s="960"/>
      <c r="AF130" s="961">
        <v>16633929</v>
      </c>
      <c r="AG130" s="959"/>
      <c r="AH130" s="959"/>
      <c r="AI130" s="959"/>
      <c r="AJ130" s="960"/>
      <c r="AK130" s="961">
        <v>15163790</v>
      </c>
      <c r="AL130" s="959"/>
      <c r="AM130" s="959"/>
      <c r="AN130" s="959"/>
      <c r="AO130" s="960"/>
      <c r="AP130" s="1073"/>
      <c r="AQ130" s="1074"/>
      <c r="AR130" s="1074"/>
      <c r="AS130" s="1074"/>
      <c r="AT130" s="1075"/>
      <c r="AU130" s="221"/>
      <c r="AV130" s="221"/>
      <c r="AW130" s="221"/>
      <c r="AX130" s="1065" t="s">
        <v>472</v>
      </c>
      <c r="AY130" s="923"/>
      <c r="AZ130" s="923"/>
      <c r="BA130" s="923"/>
      <c r="BB130" s="923"/>
      <c r="BC130" s="923"/>
      <c r="BD130" s="923"/>
      <c r="BE130" s="924"/>
      <c r="BF130" s="1101">
        <v>3.7</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473</v>
      </c>
      <c r="X131" s="1108"/>
      <c r="Y131" s="1108"/>
      <c r="Z131" s="1109"/>
      <c r="AA131" s="1004">
        <v>106821537</v>
      </c>
      <c r="AB131" s="986"/>
      <c r="AC131" s="986"/>
      <c r="AD131" s="986"/>
      <c r="AE131" s="987"/>
      <c r="AF131" s="985">
        <v>109201183</v>
      </c>
      <c r="AG131" s="986"/>
      <c r="AH131" s="986"/>
      <c r="AI131" s="986"/>
      <c r="AJ131" s="987"/>
      <c r="AK131" s="985">
        <v>113305160</v>
      </c>
      <c r="AL131" s="986"/>
      <c r="AM131" s="986"/>
      <c r="AN131" s="986"/>
      <c r="AO131" s="987"/>
      <c r="AP131" s="1110"/>
      <c r="AQ131" s="1111"/>
      <c r="AR131" s="1111"/>
      <c r="AS131" s="1111"/>
      <c r="AT131" s="1112"/>
      <c r="AU131" s="221"/>
      <c r="AV131" s="221"/>
      <c r="AW131" s="221"/>
      <c r="AX131" s="1083" t="s">
        <v>474</v>
      </c>
      <c r="AY131" s="726"/>
      <c r="AZ131" s="726"/>
      <c r="BA131" s="726"/>
      <c r="BB131" s="726"/>
      <c r="BC131" s="726"/>
      <c r="BD131" s="726"/>
      <c r="BE131" s="1036"/>
      <c r="BF131" s="1084">
        <v>3.3</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475</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476</v>
      </c>
      <c r="W132" s="1094"/>
      <c r="X132" s="1094"/>
      <c r="Y132" s="1094"/>
      <c r="Z132" s="1095"/>
      <c r="AA132" s="1096">
        <v>3.8981973939999999</v>
      </c>
      <c r="AB132" s="1097"/>
      <c r="AC132" s="1097"/>
      <c r="AD132" s="1097"/>
      <c r="AE132" s="1098"/>
      <c r="AF132" s="1099">
        <v>3.4749588290000002</v>
      </c>
      <c r="AG132" s="1097"/>
      <c r="AH132" s="1097"/>
      <c r="AI132" s="1097"/>
      <c r="AJ132" s="1098"/>
      <c r="AK132" s="1099">
        <v>3.7400870080000002</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477</v>
      </c>
      <c r="W133" s="1077"/>
      <c r="X133" s="1077"/>
      <c r="Y133" s="1077"/>
      <c r="Z133" s="1078"/>
      <c r="AA133" s="1079">
        <v>3.2</v>
      </c>
      <c r="AB133" s="1080"/>
      <c r="AC133" s="1080"/>
      <c r="AD133" s="1080"/>
      <c r="AE133" s="1081"/>
      <c r="AF133" s="1079">
        <v>3.5</v>
      </c>
      <c r="AG133" s="1080"/>
      <c r="AH133" s="1080"/>
      <c r="AI133" s="1080"/>
      <c r="AJ133" s="1081"/>
      <c r="AK133" s="1079">
        <v>3.7</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sN0S/2gqpVF202BIIWtCkCx0iSXxC+BPNhmO+nClUCzrPfeAz9OecpUrfOIM4VnTRABrmvNZ8D15muMTk5zExw==" saltValue="7lUBfnnN7kC2N/2KzPU58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40" zoomScale="70" zoomScaleNormal="85" zoomScaleSheetLayoutView="70" workbookViewId="0">
      <selection activeCell="AY74" sqref="AY74"/>
    </sheetView>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478</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fc/OfWLDx6Y+rYMfUHtFfLE4e9mKpw4KpGC7FfdzKcEji53VxMtVOlFtyZgKO8RWULnR6YlxWoHTv+A7ZQdNgg==" saltValue="KPI42euQJccxnCfZ1W+b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AW43" zoomScale="85" zoomScaleNormal="85"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0JpZGgyx8lFc4mKlzJ0A5/CMb4VAYAKF1/8+xMhgx/9Z/kVPeSjycZe9CfLbsvu5oHjWWPJ6aIvuzVaAMPuV1A==" saltValue="jXJhAF5PawuNnD35SE2XB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19" zoomScale="70" zoomScaleSheetLayoutView="7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481</v>
      </c>
      <c r="AP7" s="260"/>
      <c r="AQ7" s="261" t="s">
        <v>482</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483</v>
      </c>
      <c r="AQ8" s="267" t="s">
        <v>484</v>
      </c>
      <c r="AR8" s="268" t="s">
        <v>485</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486</v>
      </c>
      <c r="AL9" s="1117"/>
      <c r="AM9" s="1117"/>
      <c r="AN9" s="1118"/>
      <c r="AO9" s="269">
        <v>38209947</v>
      </c>
      <c r="AP9" s="269">
        <v>73034</v>
      </c>
      <c r="AQ9" s="270">
        <v>69190</v>
      </c>
      <c r="AR9" s="271">
        <v>5.6</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487</v>
      </c>
      <c r="AL10" s="1117"/>
      <c r="AM10" s="1117"/>
      <c r="AN10" s="1118"/>
      <c r="AO10" s="272">
        <v>77756</v>
      </c>
      <c r="AP10" s="272">
        <v>149</v>
      </c>
      <c r="AQ10" s="273">
        <v>1817</v>
      </c>
      <c r="AR10" s="274">
        <v>-91.8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488</v>
      </c>
      <c r="AL11" s="1117"/>
      <c r="AM11" s="1117"/>
      <c r="AN11" s="1118"/>
      <c r="AO11" s="272">
        <v>281917</v>
      </c>
      <c r="AP11" s="272">
        <v>539</v>
      </c>
      <c r="AQ11" s="273">
        <v>711</v>
      </c>
      <c r="AR11" s="274">
        <v>-24.2</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489</v>
      </c>
      <c r="AL12" s="1117"/>
      <c r="AM12" s="1117"/>
      <c r="AN12" s="1118"/>
      <c r="AO12" s="272" t="s">
        <v>490</v>
      </c>
      <c r="AP12" s="272" t="s">
        <v>490</v>
      </c>
      <c r="AQ12" s="273">
        <v>19</v>
      </c>
      <c r="AR12" s="274" t="s">
        <v>490</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491</v>
      </c>
      <c r="AL13" s="1117"/>
      <c r="AM13" s="1117"/>
      <c r="AN13" s="1118"/>
      <c r="AO13" s="272">
        <v>649605</v>
      </c>
      <c r="AP13" s="272">
        <v>1242</v>
      </c>
      <c r="AQ13" s="273">
        <v>2094</v>
      </c>
      <c r="AR13" s="274">
        <v>-40.700000000000003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492</v>
      </c>
      <c r="AL14" s="1117"/>
      <c r="AM14" s="1117"/>
      <c r="AN14" s="1118"/>
      <c r="AO14" s="272">
        <v>835529</v>
      </c>
      <c r="AP14" s="272">
        <v>1597</v>
      </c>
      <c r="AQ14" s="273">
        <v>1351</v>
      </c>
      <c r="AR14" s="274">
        <v>18.2</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493</v>
      </c>
      <c r="AL15" s="1120"/>
      <c r="AM15" s="1120"/>
      <c r="AN15" s="1121"/>
      <c r="AO15" s="272">
        <v>-2337315</v>
      </c>
      <c r="AP15" s="272">
        <v>-4468</v>
      </c>
      <c r="AQ15" s="273">
        <v>-3935</v>
      </c>
      <c r="AR15" s="274">
        <v>13.5</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37717439</v>
      </c>
      <c r="AP16" s="272">
        <v>72093</v>
      </c>
      <c r="AQ16" s="273">
        <v>71247</v>
      </c>
      <c r="AR16" s="274">
        <v>1.2</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498</v>
      </c>
      <c r="AL21" s="1123"/>
      <c r="AM21" s="1123"/>
      <c r="AN21" s="1124"/>
      <c r="AO21" s="285">
        <v>7.14</v>
      </c>
      <c r="AP21" s="286">
        <v>6.59</v>
      </c>
      <c r="AQ21" s="287">
        <v>0.55000000000000004</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499</v>
      </c>
      <c r="AL22" s="1123"/>
      <c r="AM22" s="1123"/>
      <c r="AN22" s="1124"/>
      <c r="AO22" s="290">
        <v>100.9</v>
      </c>
      <c r="AP22" s="291">
        <v>99.2</v>
      </c>
      <c r="AQ22" s="292">
        <v>1.7</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13" t="s">
        <v>500</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 x14ac:dyDescent="0.2">
      <c r="A27" s="297"/>
      <c r="AO27" s="250"/>
      <c r="AP27" s="250"/>
      <c r="AQ27" s="250"/>
      <c r="AR27" s="250"/>
      <c r="AS27" s="250"/>
      <c r="AT27" s="250"/>
    </row>
    <row r="28" spans="1:46" ht="16.5"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481</v>
      </c>
      <c r="AP30" s="260"/>
      <c r="AQ30" s="261" t="s">
        <v>482</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503</v>
      </c>
      <c r="AL32" s="1131"/>
      <c r="AM32" s="1131"/>
      <c r="AN32" s="1132"/>
      <c r="AO32" s="300">
        <v>19445085</v>
      </c>
      <c r="AP32" s="300">
        <v>37167</v>
      </c>
      <c r="AQ32" s="301">
        <v>37151</v>
      </c>
      <c r="AR32" s="302">
        <v>0</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504</v>
      </c>
      <c r="AL33" s="1131"/>
      <c r="AM33" s="1131"/>
      <c r="AN33" s="1132"/>
      <c r="AO33" s="300" t="s">
        <v>490</v>
      </c>
      <c r="AP33" s="300" t="s">
        <v>490</v>
      </c>
      <c r="AQ33" s="301">
        <v>1</v>
      </c>
      <c r="AR33" s="302" t="s">
        <v>490</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505</v>
      </c>
      <c r="AL34" s="1131"/>
      <c r="AM34" s="1131"/>
      <c r="AN34" s="1132"/>
      <c r="AO34" s="300">
        <v>175000</v>
      </c>
      <c r="AP34" s="300">
        <v>334</v>
      </c>
      <c r="AQ34" s="301">
        <v>48</v>
      </c>
      <c r="AR34" s="302">
        <v>595.79999999999995</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506</v>
      </c>
      <c r="AL35" s="1131"/>
      <c r="AM35" s="1131"/>
      <c r="AN35" s="1132"/>
      <c r="AO35" s="300">
        <v>4715293</v>
      </c>
      <c r="AP35" s="300">
        <v>9013</v>
      </c>
      <c r="AQ35" s="301">
        <v>8181</v>
      </c>
      <c r="AR35" s="302">
        <v>10.199999999999999</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507</v>
      </c>
      <c r="AL36" s="1131"/>
      <c r="AM36" s="1131"/>
      <c r="AN36" s="1132"/>
      <c r="AO36" s="300" t="s">
        <v>490</v>
      </c>
      <c r="AP36" s="300" t="s">
        <v>490</v>
      </c>
      <c r="AQ36" s="301">
        <v>473</v>
      </c>
      <c r="AR36" s="302" t="s">
        <v>490</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508</v>
      </c>
      <c r="AL37" s="1131"/>
      <c r="AM37" s="1131"/>
      <c r="AN37" s="1132"/>
      <c r="AO37" s="300" t="s">
        <v>490</v>
      </c>
      <c r="AP37" s="300" t="s">
        <v>490</v>
      </c>
      <c r="AQ37" s="301">
        <v>499</v>
      </c>
      <c r="AR37" s="302" t="s">
        <v>490</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509</v>
      </c>
      <c r="AL38" s="1134"/>
      <c r="AM38" s="1134"/>
      <c r="AN38" s="1135"/>
      <c r="AO38" s="303" t="s">
        <v>490</v>
      </c>
      <c r="AP38" s="303" t="s">
        <v>490</v>
      </c>
      <c r="AQ38" s="304">
        <v>1</v>
      </c>
      <c r="AR38" s="292" t="s">
        <v>490</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510</v>
      </c>
      <c r="AL39" s="1134"/>
      <c r="AM39" s="1134"/>
      <c r="AN39" s="1135"/>
      <c r="AO39" s="300">
        <v>-4933876</v>
      </c>
      <c r="AP39" s="300">
        <v>-9431</v>
      </c>
      <c r="AQ39" s="301">
        <v>-8269</v>
      </c>
      <c r="AR39" s="302">
        <v>14.1</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511</v>
      </c>
      <c r="AL40" s="1131"/>
      <c r="AM40" s="1131"/>
      <c r="AN40" s="1132"/>
      <c r="AO40" s="300">
        <v>-15163790</v>
      </c>
      <c r="AP40" s="300">
        <v>-28984</v>
      </c>
      <c r="AQ40" s="301">
        <v>-27482</v>
      </c>
      <c r="AR40" s="302">
        <v>5.5</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4237712</v>
      </c>
      <c r="AP41" s="300">
        <v>8100</v>
      </c>
      <c r="AQ41" s="301">
        <v>10602</v>
      </c>
      <c r="AR41" s="302">
        <v>-23.6</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481</v>
      </c>
      <c r="AN49" s="1127" t="s">
        <v>514</v>
      </c>
      <c r="AO49" s="1128"/>
      <c r="AP49" s="1128"/>
      <c r="AQ49" s="1128"/>
      <c r="AR49" s="1129"/>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515</v>
      </c>
      <c r="AO50" s="317" t="s">
        <v>516</v>
      </c>
      <c r="AP50" s="318" t="s">
        <v>517</v>
      </c>
      <c r="AQ50" s="319" t="s">
        <v>518</v>
      </c>
      <c r="AR50" s="320" t="s">
        <v>519</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52279104</v>
      </c>
      <c r="AN51" s="322">
        <v>97878</v>
      </c>
      <c r="AO51" s="323">
        <v>38.700000000000003</v>
      </c>
      <c r="AP51" s="324">
        <v>52191</v>
      </c>
      <c r="AQ51" s="325">
        <v>0.7</v>
      </c>
      <c r="AR51" s="326">
        <v>38</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31061663</v>
      </c>
      <c r="AN52" s="330">
        <v>58154</v>
      </c>
      <c r="AO52" s="331">
        <v>36.200000000000003</v>
      </c>
      <c r="AP52" s="332">
        <v>26807</v>
      </c>
      <c r="AQ52" s="333">
        <v>1.8</v>
      </c>
      <c r="AR52" s="334">
        <v>34.4</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30227944</v>
      </c>
      <c r="AN53" s="322">
        <v>56940</v>
      </c>
      <c r="AO53" s="323">
        <v>-41.8</v>
      </c>
      <c r="AP53" s="324">
        <v>48105</v>
      </c>
      <c r="AQ53" s="325">
        <v>-7.8</v>
      </c>
      <c r="AR53" s="326">
        <v>-34</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16547447</v>
      </c>
      <c r="AN54" s="330">
        <v>31170</v>
      </c>
      <c r="AO54" s="331">
        <v>-46.4</v>
      </c>
      <c r="AP54" s="332">
        <v>24072</v>
      </c>
      <c r="AQ54" s="333">
        <v>-10.199999999999999</v>
      </c>
      <c r="AR54" s="334">
        <v>-36.200000000000003</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24593935</v>
      </c>
      <c r="AN55" s="322">
        <v>46539</v>
      </c>
      <c r="AO55" s="323">
        <v>-18.3</v>
      </c>
      <c r="AP55" s="324">
        <v>47446</v>
      </c>
      <c r="AQ55" s="325">
        <v>-1.4</v>
      </c>
      <c r="AR55" s="326">
        <v>-16.899999999999999</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12228523</v>
      </c>
      <c r="AN56" s="330">
        <v>23140</v>
      </c>
      <c r="AO56" s="331">
        <v>-25.8</v>
      </c>
      <c r="AP56" s="332">
        <v>24371</v>
      </c>
      <c r="AQ56" s="333">
        <v>1.2</v>
      </c>
      <c r="AR56" s="334">
        <v>-27</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27985752</v>
      </c>
      <c r="AN57" s="322">
        <v>53217</v>
      </c>
      <c r="AO57" s="323">
        <v>14.3</v>
      </c>
      <c r="AP57" s="324">
        <v>48387</v>
      </c>
      <c r="AQ57" s="325">
        <v>2</v>
      </c>
      <c r="AR57" s="326">
        <v>12.3</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14423357</v>
      </c>
      <c r="AN58" s="330">
        <v>27427</v>
      </c>
      <c r="AO58" s="331">
        <v>18.5</v>
      </c>
      <c r="AP58" s="332">
        <v>25592</v>
      </c>
      <c r="AQ58" s="333">
        <v>5</v>
      </c>
      <c r="AR58" s="334">
        <v>13.5</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35668681</v>
      </c>
      <c r="AN59" s="322">
        <v>68177</v>
      </c>
      <c r="AO59" s="323">
        <v>28.1</v>
      </c>
      <c r="AP59" s="324">
        <v>49684</v>
      </c>
      <c r="AQ59" s="325">
        <v>2.7</v>
      </c>
      <c r="AR59" s="326">
        <v>25.4</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17231760</v>
      </c>
      <c r="AN60" s="330">
        <v>32937</v>
      </c>
      <c r="AO60" s="331">
        <v>20.100000000000001</v>
      </c>
      <c r="AP60" s="332">
        <v>28303</v>
      </c>
      <c r="AQ60" s="333">
        <v>10.6</v>
      </c>
      <c r="AR60" s="334">
        <v>9.5</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34151083</v>
      </c>
      <c r="AN61" s="337">
        <v>64550</v>
      </c>
      <c r="AO61" s="338">
        <v>4.2</v>
      </c>
      <c r="AP61" s="339">
        <v>49163</v>
      </c>
      <c r="AQ61" s="340">
        <v>-0.8</v>
      </c>
      <c r="AR61" s="326">
        <v>5</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18298550</v>
      </c>
      <c r="AN62" s="330">
        <v>34566</v>
      </c>
      <c r="AO62" s="331">
        <v>0.5</v>
      </c>
      <c r="AP62" s="332">
        <v>25829</v>
      </c>
      <c r="AQ62" s="333">
        <v>1.7</v>
      </c>
      <c r="AR62" s="334">
        <v>-1.2</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kivrI4Dm8GRV9lcuc+J26C3WpZ/tCLh2ub5mk20og6sgN98C8LN5ZZtgrGhGgRxKi2WCA3l5Eqve8MSb/yVong==" saltValue="28bAauRolO8coVqXXnhyY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election activeCell="BL101" sqref="BL101"/>
    </sheetView>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0" spans="125:125" ht="13.5" hidden="1" customHeight="1" x14ac:dyDescent="0.2"/>
    <row r="121" spans="125:125" ht="13.5" hidden="1" customHeight="1" x14ac:dyDescent="0.2">
      <c r="DU121" s="247"/>
    </row>
  </sheetData>
  <sheetProtection algorithmName="SHA-512" hashValue="YK/fN9giABuw37ppk5FYrP3lEyrzdxaDQcz9w3MmD9fXsbfdxJD8a4jQA+hAUQOS/SaUUlgORctbRTs/CoukQg==" saltValue="sLCdJ2Ms1ekU8HzaSRcFD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election activeCell="C109" sqref="C109"/>
    </sheetView>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6dUV14QwCvS2sRz+CNCMQkJ/bB8uZoTaZ9P+3YPd6WO8PfKxmnECbZlXF4eoiNmwKqZ7y8ydIdTq+amscPlelw==" saltValue="UhJwjYOVo4dhUdfSSmpaw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0" zoomScale="85" zoomScaleNormal="85" zoomScaleSheetLayoutView="100" workbookViewId="0">
      <selection activeCell="O45" sqref="O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39" t="s">
        <v>3</v>
      </c>
      <c r="D47" s="1139"/>
      <c r="E47" s="1140"/>
      <c r="F47" s="11">
        <v>11.01</v>
      </c>
      <c r="G47" s="12">
        <v>11.42</v>
      </c>
      <c r="H47" s="12">
        <v>11.72</v>
      </c>
      <c r="I47" s="12">
        <v>11.57</v>
      </c>
      <c r="J47" s="13">
        <v>11.36</v>
      </c>
    </row>
    <row r="48" spans="2:10" ht="57.75" customHeight="1" x14ac:dyDescent="0.2">
      <c r="B48" s="14"/>
      <c r="C48" s="1141" t="s">
        <v>4</v>
      </c>
      <c r="D48" s="1141"/>
      <c r="E48" s="1142"/>
      <c r="F48" s="15">
        <v>3.96</v>
      </c>
      <c r="G48" s="16">
        <v>4.32</v>
      </c>
      <c r="H48" s="16">
        <v>4.6500000000000004</v>
      </c>
      <c r="I48" s="16">
        <v>4.26</v>
      </c>
      <c r="J48" s="17">
        <v>4.51</v>
      </c>
    </row>
    <row r="49" spans="2:10" ht="57.75" customHeight="1" thickBot="1" x14ac:dyDescent="0.25">
      <c r="B49" s="18"/>
      <c r="C49" s="1143" t="s">
        <v>5</v>
      </c>
      <c r="D49" s="1143"/>
      <c r="E49" s="1144"/>
      <c r="F49" s="19" t="s">
        <v>533</v>
      </c>
      <c r="G49" s="20">
        <v>2.09</v>
      </c>
      <c r="H49" s="20">
        <v>1.56</v>
      </c>
      <c r="I49" s="20">
        <v>0.9</v>
      </c>
      <c r="J49" s="21">
        <v>1.02</v>
      </c>
    </row>
    <row r="50" spans="2:10" ht="13" x14ac:dyDescent="0.2"/>
  </sheetData>
  <sheetProtection algorithmName="SHA-512" hashValue="Pa4waNI4PpBKYPx0/66kGT4vEOs4fk64J7aOLV+cYVkt9iby21utp2vhkVeZFaIANP04LhkkFJAwJAX3XncdAg==" saltValue="2ldpc1l0U63Dp9ESdyYU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7"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51" t="s">
        <v>534</v>
      </c>
      <c r="D34" s="1151"/>
      <c r="E34" s="1152"/>
      <c r="F34" s="32">
        <v>5.44</v>
      </c>
      <c r="G34" s="33">
        <v>6.55</v>
      </c>
      <c r="H34" s="33">
        <v>7.38</v>
      </c>
      <c r="I34" s="33">
        <v>8.32</v>
      </c>
      <c r="J34" s="34">
        <v>8.32</v>
      </c>
      <c r="K34" s="22"/>
      <c r="L34" s="22"/>
      <c r="M34" s="22"/>
      <c r="N34" s="22"/>
      <c r="O34" s="22"/>
      <c r="P34" s="22"/>
    </row>
    <row r="35" spans="1:16" ht="39" customHeight="1" x14ac:dyDescent="0.2">
      <c r="A35" s="22"/>
      <c r="B35" s="35"/>
      <c r="C35" s="1145" t="s">
        <v>535</v>
      </c>
      <c r="D35" s="1146"/>
      <c r="E35" s="1147"/>
      <c r="F35" s="36">
        <v>3.95</v>
      </c>
      <c r="G35" s="37">
        <v>4.3099999999999996</v>
      </c>
      <c r="H35" s="37">
        <v>4.6500000000000004</v>
      </c>
      <c r="I35" s="37">
        <v>4.25</v>
      </c>
      <c r="J35" s="38">
        <v>4.51</v>
      </c>
      <c r="K35" s="22"/>
      <c r="L35" s="22"/>
      <c r="M35" s="22"/>
      <c r="N35" s="22"/>
      <c r="O35" s="22"/>
      <c r="P35" s="22"/>
    </row>
    <row r="36" spans="1:16" ht="39" customHeight="1" x14ac:dyDescent="0.2">
      <c r="A36" s="22"/>
      <c r="B36" s="35"/>
      <c r="C36" s="1145" t="s">
        <v>536</v>
      </c>
      <c r="D36" s="1146"/>
      <c r="E36" s="1147"/>
      <c r="F36" s="36">
        <v>1.68</v>
      </c>
      <c r="G36" s="37">
        <v>1.68</v>
      </c>
      <c r="H36" s="37">
        <v>1.7</v>
      </c>
      <c r="I36" s="37">
        <v>1.65</v>
      </c>
      <c r="J36" s="38">
        <v>1.59</v>
      </c>
      <c r="K36" s="22"/>
      <c r="L36" s="22"/>
      <c r="M36" s="22"/>
      <c r="N36" s="22"/>
      <c r="O36" s="22"/>
      <c r="P36" s="22"/>
    </row>
    <row r="37" spans="1:16" ht="39" customHeight="1" x14ac:dyDescent="0.2">
      <c r="A37" s="22"/>
      <c r="B37" s="35"/>
      <c r="C37" s="1145" t="s">
        <v>537</v>
      </c>
      <c r="D37" s="1146"/>
      <c r="E37" s="1147"/>
      <c r="F37" s="36">
        <v>0.34</v>
      </c>
      <c r="G37" s="37">
        <v>0.36</v>
      </c>
      <c r="H37" s="37">
        <v>0.37</v>
      </c>
      <c r="I37" s="37">
        <v>0.8</v>
      </c>
      <c r="J37" s="38">
        <v>0.55000000000000004</v>
      </c>
      <c r="K37" s="22"/>
      <c r="L37" s="22"/>
      <c r="M37" s="22"/>
      <c r="N37" s="22"/>
      <c r="O37" s="22"/>
      <c r="P37" s="22"/>
    </row>
    <row r="38" spans="1:16" ht="39" customHeight="1" x14ac:dyDescent="0.2">
      <c r="A38" s="22"/>
      <c r="B38" s="35"/>
      <c r="C38" s="1145" t="s">
        <v>538</v>
      </c>
      <c r="D38" s="1146"/>
      <c r="E38" s="1147"/>
      <c r="F38" s="36">
        <v>1.06</v>
      </c>
      <c r="G38" s="37">
        <v>1.18</v>
      </c>
      <c r="H38" s="37">
        <v>1.21</v>
      </c>
      <c r="I38" s="37">
        <v>1.02</v>
      </c>
      <c r="J38" s="38">
        <v>0.52</v>
      </c>
      <c r="K38" s="22"/>
      <c r="L38" s="22"/>
      <c r="M38" s="22"/>
      <c r="N38" s="22"/>
      <c r="O38" s="22"/>
      <c r="P38" s="22"/>
    </row>
    <row r="39" spans="1:16" ht="39" customHeight="1" x14ac:dyDescent="0.2">
      <c r="A39" s="22"/>
      <c r="B39" s="35"/>
      <c r="C39" s="1145" t="s">
        <v>539</v>
      </c>
      <c r="D39" s="1146"/>
      <c r="E39" s="1147"/>
      <c r="F39" s="36">
        <v>0.18</v>
      </c>
      <c r="G39" s="37">
        <v>0.18</v>
      </c>
      <c r="H39" s="37">
        <v>0.2</v>
      </c>
      <c r="I39" s="37">
        <v>0.2</v>
      </c>
      <c r="J39" s="38">
        <v>0.23</v>
      </c>
      <c r="K39" s="22"/>
      <c r="L39" s="22"/>
      <c r="M39" s="22"/>
      <c r="N39" s="22"/>
      <c r="O39" s="22"/>
      <c r="P39" s="22"/>
    </row>
    <row r="40" spans="1:16" ht="39" customHeight="1" x14ac:dyDescent="0.2">
      <c r="A40" s="22"/>
      <c r="B40" s="35"/>
      <c r="C40" s="1145" t="s">
        <v>540</v>
      </c>
      <c r="D40" s="1146"/>
      <c r="E40" s="1147"/>
      <c r="F40" s="36">
        <v>0.49</v>
      </c>
      <c r="G40" s="37">
        <v>0.77</v>
      </c>
      <c r="H40" s="37">
        <v>0.76</v>
      </c>
      <c r="I40" s="37">
        <v>0.57999999999999996</v>
      </c>
      <c r="J40" s="38">
        <v>0.05</v>
      </c>
      <c r="K40" s="22"/>
      <c r="L40" s="22"/>
      <c r="M40" s="22"/>
      <c r="N40" s="22"/>
      <c r="O40" s="22"/>
      <c r="P40" s="22"/>
    </row>
    <row r="41" spans="1:16" ht="39" customHeight="1" x14ac:dyDescent="0.2">
      <c r="A41" s="22"/>
      <c r="B41" s="35"/>
      <c r="C41" s="1145" t="s">
        <v>541</v>
      </c>
      <c r="D41" s="1146"/>
      <c r="E41" s="1147"/>
      <c r="F41" s="36">
        <v>0</v>
      </c>
      <c r="G41" s="37">
        <v>0</v>
      </c>
      <c r="H41" s="37">
        <v>0</v>
      </c>
      <c r="I41" s="37">
        <v>0</v>
      </c>
      <c r="J41" s="38">
        <v>0</v>
      </c>
      <c r="K41" s="22"/>
      <c r="L41" s="22"/>
      <c r="M41" s="22"/>
      <c r="N41" s="22"/>
      <c r="O41" s="22"/>
      <c r="P41" s="22"/>
    </row>
    <row r="42" spans="1:16" ht="39" customHeight="1" x14ac:dyDescent="0.2">
      <c r="A42" s="22"/>
      <c r="B42" s="39"/>
      <c r="C42" s="1145" t="s">
        <v>542</v>
      </c>
      <c r="D42" s="1146"/>
      <c r="E42" s="1147"/>
      <c r="F42" s="36" t="s">
        <v>490</v>
      </c>
      <c r="G42" s="37" t="s">
        <v>490</v>
      </c>
      <c r="H42" s="37" t="s">
        <v>490</v>
      </c>
      <c r="I42" s="37" t="s">
        <v>490</v>
      </c>
      <c r="J42" s="38" t="s">
        <v>490</v>
      </c>
      <c r="K42" s="22"/>
      <c r="L42" s="22"/>
      <c r="M42" s="22"/>
      <c r="N42" s="22"/>
      <c r="O42" s="22"/>
      <c r="P42" s="22"/>
    </row>
    <row r="43" spans="1:16" ht="39" customHeight="1" thickBot="1" x14ac:dyDescent="0.25">
      <c r="A43" s="22"/>
      <c r="B43" s="40"/>
      <c r="C43" s="1148" t="s">
        <v>543</v>
      </c>
      <c r="D43" s="1149"/>
      <c r="E43" s="1150"/>
      <c r="F43" s="41">
        <v>3.91</v>
      </c>
      <c r="G43" s="42">
        <v>3.65</v>
      </c>
      <c r="H43" s="42">
        <v>3.61</v>
      </c>
      <c r="I43" s="42">
        <v>4.3099999999999996</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19s7rAsauLwM314sflmO8JWKLGmZTmrHvmWh8B88MkHaQx1REOk/UwAfYGLQICoCsO7Kmy8H7/fjARol0LGEpA==" saltValue="j7sv+QKBHZd2k1xaPlUc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D31" zoomScale="70" zoomScaleNormal="70" zoomScaleSheetLayoutView="55" workbookViewId="0">
      <selection activeCell="U55" sqref="U55"/>
    </sheetView>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19621</v>
      </c>
      <c r="L45" s="60">
        <v>20951</v>
      </c>
      <c r="M45" s="60">
        <v>21597</v>
      </c>
      <c r="N45" s="60">
        <v>20854</v>
      </c>
      <c r="O45" s="61">
        <v>19445</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490</v>
      </c>
      <c r="L46" s="64" t="s">
        <v>490</v>
      </c>
      <c r="M46" s="64" t="s">
        <v>490</v>
      </c>
      <c r="N46" s="64" t="s">
        <v>490</v>
      </c>
      <c r="O46" s="65" t="s">
        <v>490</v>
      </c>
      <c r="P46" s="48"/>
      <c r="Q46" s="48"/>
      <c r="R46" s="48"/>
      <c r="S46" s="48"/>
      <c r="T46" s="48"/>
      <c r="U46" s="48"/>
    </row>
    <row r="47" spans="1:21" ht="30.75" customHeight="1" x14ac:dyDescent="0.2">
      <c r="A47" s="48"/>
      <c r="B47" s="1155"/>
      <c r="C47" s="1156"/>
      <c r="D47" s="62"/>
      <c r="E47" s="1161" t="s">
        <v>12</v>
      </c>
      <c r="F47" s="1161"/>
      <c r="G47" s="1161"/>
      <c r="H47" s="1161"/>
      <c r="I47" s="1161"/>
      <c r="J47" s="1162"/>
      <c r="K47" s="63">
        <v>168</v>
      </c>
      <c r="L47" s="64">
        <v>168</v>
      </c>
      <c r="M47" s="64">
        <v>168</v>
      </c>
      <c r="N47" s="64">
        <v>168</v>
      </c>
      <c r="O47" s="65">
        <v>175</v>
      </c>
      <c r="P47" s="48"/>
      <c r="Q47" s="48"/>
      <c r="R47" s="48"/>
      <c r="S47" s="48"/>
      <c r="T47" s="48"/>
      <c r="U47" s="48"/>
    </row>
    <row r="48" spans="1:21" ht="30.75" customHeight="1" x14ac:dyDescent="0.2">
      <c r="A48" s="48"/>
      <c r="B48" s="1155"/>
      <c r="C48" s="1156"/>
      <c r="D48" s="62"/>
      <c r="E48" s="1161" t="s">
        <v>13</v>
      </c>
      <c r="F48" s="1161"/>
      <c r="G48" s="1161"/>
      <c r="H48" s="1161"/>
      <c r="I48" s="1161"/>
      <c r="J48" s="1162"/>
      <c r="K48" s="63">
        <v>4419</v>
      </c>
      <c r="L48" s="64">
        <v>4069</v>
      </c>
      <c r="M48" s="64">
        <v>4236</v>
      </c>
      <c r="N48" s="64">
        <v>4398</v>
      </c>
      <c r="O48" s="65">
        <v>4715</v>
      </c>
      <c r="P48" s="48"/>
      <c r="Q48" s="48"/>
      <c r="R48" s="48"/>
      <c r="S48" s="48"/>
      <c r="T48" s="48"/>
      <c r="U48" s="48"/>
    </row>
    <row r="49" spans="1:21" ht="30.75" customHeight="1" x14ac:dyDescent="0.2">
      <c r="A49" s="48"/>
      <c r="B49" s="1155"/>
      <c r="C49" s="1156"/>
      <c r="D49" s="62"/>
      <c r="E49" s="1161" t="s">
        <v>14</v>
      </c>
      <c r="F49" s="1161"/>
      <c r="G49" s="1161"/>
      <c r="H49" s="1161"/>
      <c r="I49" s="1161"/>
      <c r="J49" s="1162"/>
      <c r="K49" s="63">
        <v>43</v>
      </c>
      <c r="L49" s="64">
        <v>24</v>
      </c>
      <c r="M49" s="64" t="s">
        <v>490</v>
      </c>
      <c r="N49" s="64" t="s">
        <v>490</v>
      </c>
      <c r="O49" s="65" t="s">
        <v>490</v>
      </c>
      <c r="P49" s="48"/>
      <c r="Q49" s="48"/>
      <c r="R49" s="48"/>
      <c r="S49" s="48"/>
      <c r="T49" s="48"/>
      <c r="U49" s="48"/>
    </row>
    <row r="50" spans="1:21" ht="30.75" customHeight="1" x14ac:dyDescent="0.2">
      <c r="A50" s="48"/>
      <c r="B50" s="1155"/>
      <c r="C50" s="1156"/>
      <c r="D50" s="62"/>
      <c r="E50" s="1161" t="s">
        <v>15</v>
      </c>
      <c r="F50" s="1161"/>
      <c r="G50" s="1161"/>
      <c r="H50" s="1161"/>
      <c r="I50" s="1161"/>
      <c r="J50" s="1162"/>
      <c r="K50" s="63">
        <v>247</v>
      </c>
      <c r="L50" s="64" t="s">
        <v>490</v>
      </c>
      <c r="M50" s="64" t="s">
        <v>490</v>
      </c>
      <c r="N50" s="64" t="s">
        <v>490</v>
      </c>
      <c r="O50" s="65" t="s">
        <v>490</v>
      </c>
      <c r="P50" s="48"/>
      <c r="Q50" s="48"/>
      <c r="R50" s="48"/>
      <c r="S50" s="48"/>
      <c r="T50" s="48"/>
      <c r="U50" s="48"/>
    </row>
    <row r="51" spans="1:21" ht="30.75" customHeight="1" x14ac:dyDescent="0.2">
      <c r="A51" s="48"/>
      <c r="B51" s="1157"/>
      <c r="C51" s="1158"/>
      <c r="D51" s="66"/>
      <c r="E51" s="1161" t="s">
        <v>16</v>
      </c>
      <c r="F51" s="1161"/>
      <c r="G51" s="1161"/>
      <c r="H51" s="1161"/>
      <c r="I51" s="1161"/>
      <c r="J51" s="1162"/>
      <c r="K51" s="63">
        <v>0</v>
      </c>
      <c r="L51" s="64">
        <v>0</v>
      </c>
      <c r="M51" s="64">
        <v>0</v>
      </c>
      <c r="N51" s="64" t="s">
        <v>490</v>
      </c>
      <c r="O51" s="65" t="s">
        <v>490</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21837</v>
      </c>
      <c r="L52" s="64">
        <v>21596</v>
      </c>
      <c r="M52" s="64">
        <v>21838</v>
      </c>
      <c r="N52" s="64">
        <v>21625</v>
      </c>
      <c r="O52" s="65">
        <v>20097</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2661</v>
      </c>
      <c r="L53" s="69">
        <v>3616</v>
      </c>
      <c r="M53" s="69">
        <v>4163</v>
      </c>
      <c r="N53" s="69">
        <v>3795</v>
      </c>
      <c r="O53" s="70">
        <v>4238</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YVrPc7ahqTAe63b9Nz9vMsmdguQt91lFftvDH+YIOREgYFLuo/wINIcUqN1qZ3W3Yntd783smVTppkMWfL9nww==" saltValue="qta1CvNZk+EezsXRlJ9mx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D19" zoomScale="70" zoomScaleNormal="7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184" t="s">
        <v>30</v>
      </c>
      <c r="C41" s="1185"/>
      <c r="D41" s="105"/>
      <c r="E41" s="1190" t="s">
        <v>31</v>
      </c>
      <c r="F41" s="1190"/>
      <c r="G41" s="1190"/>
      <c r="H41" s="1191"/>
      <c r="I41" s="343">
        <v>208796</v>
      </c>
      <c r="J41" s="344">
        <v>205348</v>
      </c>
      <c r="K41" s="344">
        <v>193596</v>
      </c>
      <c r="L41" s="344">
        <v>182808</v>
      </c>
      <c r="M41" s="345">
        <v>174605</v>
      </c>
    </row>
    <row r="42" spans="2:13" ht="27.75" customHeight="1" x14ac:dyDescent="0.2">
      <c r="B42" s="1186"/>
      <c r="C42" s="1187"/>
      <c r="D42" s="106"/>
      <c r="E42" s="1192" t="s">
        <v>32</v>
      </c>
      <c r="F42" s="1192"/>
      <c r="G42" s="1192"/>
      <c r="H42" s="1193"/>
      <c r="I42" s="346" t="s">
        <v>490</v>
      </c>
      <c r="J42" s="347">
        <v>25641</v>
      </c>
      <c r="K42" s="347">
        <v>25074</v>
      </c>
      <c r="L42" s="347">
        <v>25192</v>
      </c>
      <c r="M42" s="348">
        <v>24367</v>
      </c>
    </row>
    <row r="43" spans="2:13" ht="27.75" customHeight="1" x14ac:dyDescent="0.2">
      <c r="B43" s="1186"/>
      <c r="C43" s="1187"/>
      <c r="D43" s="106"/>
      <c r="E43" s="1192" t="s">
        <v>33</v>
      </c>
      <c r="F43" s="1192"/>
      <c r="G43" s="1192"/>
      <c r="H43" s="1193"/>
      <c r="I43" s="346">
        <v>36173</v>
      </c>
      <c r="J43" s="347">
        <v>35180</v>
      </c>
      <c r="K43" s="347">
        <v>37743</v>
      </c>
      <c r="L43" s="347">
        <v>37993</v>
      </c>
      <c r="M43" s="348">
        <v>39156</v>
      </c>
    </row>
    <row r="44" spans="2:13" ht="27.75" customHeight="1" x14ac:dyDescent="0.2">
      <c r="B44" s="1186"/>
      <c r="C44" s="1187"/>
      <c r="D44" s="106"/>
      <c r="E44" s="1192" t="s">
        <v>34</v>
      </c>
      <c r="F44" s="1192"/>
      <c r="G44" s="1192"/>
      <c r="H44" s="1193"/>
      <c r="I44" s="346">
        <v>24</v>
      </c>
      <c r="J44" s="347" t="s">
        <v>490</v>
      </c>
      <c r="K44" s="347" t="s">
        <v>490</v>
      </c>
      <c r="L44" s="347" t="s">
        <v>490</v>
      </c>
      <c r="M44" s="348" t="s">
        <v>490</v>
      </c>
    </row>
    <row r="45" spans="2:13" ht="27.75" customHeight="1" x14ac:dyDescent="0.2">
      <c r="B45" s="1186"/>
      <c r="C45" s="1187"/>
      <c r="D45" s="106"/>
      <c r="E45" s="1192" t="s">
        <v>35</v>
      </c>
      <c r="F45" s="1192"/>
      <c r="G45" s="1192"/>
      <c r="H45" s="1193"/>
      <c r="I45" s="346">
        <v>27839</v>
      </c>
      <c r="J45" s="347">
        <v>27587</v>
      </c>
      <c r="K45" s="347">
        <v>26913</v>
      </c>
      <c r="L45" s="347">
        <v>28602</v>
      </c>
      <c r="M45" s="348">
        <v>29975</v>
      </c>
    </row>
    <row r="46" spans="2:13" ht="27.75" customHeight="1" x14ac:dyDescent="0.2">
      <c r="B46" s="1186"/>
      <c r="C46" s="1187"/>
      <c r="D46" s="107"/>
      <c r="E46" s="1192" t="s">
        <v>36</v>
      </c>
      <c r="F46" s="1192"/>
      <c r="G46" s="1192"/>
      <c r="H46" s="1193"/>
      <c r="I46" s="346">
        <v>12</v>
      </c>
      <c r="J46" s="347" t="s">
        <v>490</v>
      </c>
      <c r="K46" s="347">
        <v>0</v>
      </c>
      <c r="L46" s="347">
        <v>4</v>
      </c>
      <c r="M46" s="348">
        <v>0</v>
      </c>
    </row>
    <row r="47" spans="2:13" ht="27.75" customHeight="1" x14ac:dyDescent="0.2">
      <c r="B47" s="1186"/>
      <c r="C47" s="1187"/>
      <c r="D47" s="108"/>
      <c r="E47" s="1194" t="s">
        <v>37</v>
      </c>
      <c r="F47" s="1195"/>
      <c r="G47" s="1195"/>
      <c r="H47" s="1196"/>
      <c r="I47" s="346" t="s">
        <v>490</v>
      </c>
      <c r="J47" s="347" t="s">
        <v>490</v>
      </c>
      <c r="K47" s="347" t="s">
        <v>490</v>
      </c>
      <c r="L47" s="347" t="s">
        <v>490</v>
      </c>
      <c r="M47" s="348" t="s">
        <v>490</v>
      </c>
    </row>
    <row r="48" spans="2:13" ht="27.75" customHeight="1" x14ac:dyDescent="0.2">
      <c r="B48" s="1186"/>
      <c r="C48" s="1187"/>
      <c r="D48" s="106"/>
      <c r="E48" s="1192" t="s">
        <v>38</v>
      </c>
      <c r="F48" s="1192"/>
      <c r="G48" s="1192"/>
      <c r="H48" s="1193"/>
      <c r="I48" s="346" t="s">
        <v>490</v>
      </c>
      <c r="J48" s="347" t="s">
        <v>490</v>
      </c>
      <c r="K48" s="347" t="s">
        <v>490</v>
      </c>
      <c r="L48" s="347" t="s">
        <v>490</v>
      </c>
      <c r="M48" s="348" t="s">
        <v>490</v>
      </c>
    </row>
    <row r="49" spans="2:13" ht="27.75" customHeight="1" x14ac:dyDescent="0.2">
      <c r="B49" s="1188"/>
      <c r="C49" s="1189"/>
      <c r="D49" s="106"/>
      <c r="E49" s="1192" t="s">
        <v>39</v>
      </c>
      <c r="F49" s="1192"/>
      <c r="G49" s="1192"/>
      <c r="H49" s="1193"/>
      <c r="I49" s="346" t="s">
        <v>490</v>
      </c>
      <c r="J49" s="347" t="s">
        <v>490</v>
      </c>
      <c r="K49" s="347" t="s">
        <v>490</v>
      </c>
      <c r="L49" s="347" t="s">
        <v>490</v>
      </c>
      <c r="M49" s="348" t="s">
        <v>490</v>
      </c>
    </row>
    <row r="50" spans="2:13" ht="27.75" customHeight="1" x14ac:dyDescent="0.2">
      <c r="B50" s="1197" t="s">
        <v>40</v>
      </c>
      <c r="C50" s="1198"/>
      <c r="D50" s="109"/>
      <c r="E50" s="1192" t="s">
        <v>41</v>
      </c>
      <c r="F50" s="1192"/>
      <c r="G50" s="1192"/>
      <c r="H50" s="1193"/>
      <c r="I50" s="346">
        <v>53946</v>
      </c>
      <c r="J50" s="347">
        <v>58395</v>
      </c>
      <c r="K50" s="347">
        <v>62935</v>
      </c>
      <c r="L50" s="347">
        <v>64875</v>
      </c>
      <c r="M50" s="348">
        <v>72867</v>
      </c>
    </row>
    <row r="51" spans="2:13" ht="27.75" customHeight="1" x14ac:dyDescent="0.2">
      <c r="B51" s="1186"/>
      <c r="C51" s="1187"/>
      <c r="D51" s="106"/>
      <c r="E51" s="1192" t="s">
        <v>42</v>
      </c>
      <c r="F51" s="1192"/>
      <c r="G51" s="1192"/>
      <c r="H51" s="1193"/>
      <c r="I51" s="346">
        <v>33923</v>
      </c>
      <c r="J51" s="347">
        <v>33983</v>
      </c>
      <c r="K51" s="347">
        <v>35404</v>
      </c>
      <c r="L51" s="347">
        <v>34980</v>
      </c>
      <c r="M51" s="348">
        <v>35894</v>
      </c>
    </row>
    <row r="52" spans="2:13" ht="27.75" customHeight="1" x14ac:dyDescent="0.2">
      <c r="B52" s="1188"/>
      <c r="C52" s="1189"/>
      <c r="D52" s="106"/>
      <c r="E52" s="1192" t="s">
        <v>43</v>
      </c>
      <c r="F52" s="1192"/>
      <c r="G52" s="1192"/>
      <c r="H52" s="1193"/>
      <c r="I52" s="346">
        <v>184013</v>
      </c>
      <c r="J52" s="347">
        <v>180346</v>
      </c>
      <c r="K52" s="347">
        <v>172513</v>
      </c>
      <c r="L52" s="347">
        <v>164250</v>
      </c>
      <c r="M52" s="348">
        <v>155597</v>
      </c>
    </row>
    <row r="53" spans="2:13" ht="27.75" customHeight="1" thickBot="1" x14ac:dyDescent="0.25">
      <c r="B53" s="1199" t="s">
        <v>19</v>
      </c>
      <c r="C53" s="1200"/>
      <c r="D53" s="110"/>
      <c r="E53" s="1201" t="s">
        <v>44</v>
      </c>
      <c r="F53" s="1201"/>
      <c r="G53" s="1201"/>
      <c r="H53" s="1202"/>
      <c r="I53" s="349">
        <v>961</v>
      </c>
      <c r="J53" s="350">
        <v>21030</v>
      </c>
      <c r="K53" s="350">
        <v>12475</v>
      </c>
      <c r="L53" s="350">
        <v>10495</v>
      </c>
      <c r="M53" s="351">
        <v>3745</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h5qaD5JNwX51kVVGCpTxjEG/MwH0VG8jHTkDx5j4EukjHR8oQqVNvzSR3/dMZet706L0RSEihEsWRKxz+77HEQ==" saltValue="SIHDB7qZbhLnU/BzDSmEb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55" zoomScaleNormal="55" zoomScaleSheetLayoutView="100" workbookViewId="0">
      <selection activeCell="C62" sqref="C62:E62"/>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530</v>
      </c>
      <c r="G54" s="119" t="s">
        <v>531</v>
      </c>
      <c r="H54" s="120" t="s">
        <v>532</v>
      </c>
    </row>
    <row r="55" spans="2:8" ht="52.5" customHeight="1" x14ac:dyDescent="0.2">
      <c r="B55" s="121"/>
      <c r="C55" s="1211" t="s">
        <v>46</v>
      </c>
      <c r="D55" s="1211"/>
      <c r="E55" s="1212"/>
      <c r="F55" s="352">
        <v>14533</v>
      </c>
      <c r="G55" s="352">
        <v>14554</v>
      </c>
      <c r="H55" s="353">
        <v>14598</v>
      </c>
    </row>
    <row r="56" spans="2:8" ht="52.5" customHeight="1" x14ac:dyDescent="0.2">
      <c r="B56" s="122"/>
      <c r="C56" s="1213" t="s">
        <v>47</v>
      </c>
      <c r="D56" s="1213"/>
      <c r="E56" s="1214"/>
      <c r="F56" s="354">
        <v>3896</v>
      </c>
      <c r="G56" s="354">
        <v>4479</v>
      </c>
      <c r="H56" s="355">
        <v>4908</v>
      </c>
    </row>
    <row r="57" spans="2:8" ht="53.25" customHeight="1" x14ac:dyDescent="0.2">
      <c r="B57" s="122"/>
      <c r="C57" s="1215" t="s">
        <v>48</v>
      </c>
      <c r="D57" s="1215"/>
      <c r="E57" s="1216"/>
      <c r="F57" s="356">
        <v>35260</v>
      </c>
      <c r="G57" s="356">
        <v>36260</v>
      </c>
      <c r="H57" s="357">
        <v>43364</v>
      </c>
    </row>
    <row r="58" spans="2:8" ht="45.75" customHeight="1" x14ac:dyDescent="0.2">
      <c r="B58" s="123"/>
      <c r="C58" s="1203" t="s">
        <v>566</v>
      </c>
      <c r="D58" s="1204"/>
      <c r="E58" s="1205"/>
      <c r="F58" s="358">
        <v>0</v>
      </c>
      <c r="G58" s="358">
        <v>0</v>
      </c>
      <c r="H58" s="359">
        <v>4523</v>
      </c>
    </row>
    <row r="59" spans="2:8" ht="45.75" customHeight="1" x14ac:dyDescent="0.2">
      <c r="B59" s="123"/>
      <c r="C59" s="1203" t="s">
        <v>567</v>
      </c>
      <c r="D59" s="1204"/>
      <c r="E59" s="1205"/>
      <c r="F59" s="358">
        <v>0</v>
      </c>
      <c r="G59" s="358">
        <v>2000</v>
      </c>
      <c r="H59" s="359">
        <v>5002</v>
      </c>
    </row>
    <row r="60" spans="2:8" ht="45.75" customHeight="1" x14ac:dyDescent="0.2">
      <c r="B60" s="123"/>
      <c r="C60" s="1203" t="s">
        <v>568</v>
      </c>
      <c r="D60" s="1204"/>
      <c r="E60" s="1205"/>
      <c r="F60" s="358">
        <v>497</v>
      </c>
      <c r="G60" s="358">
        <v>497</v>
      </c>
      <c r="H60" s="359">
        <v>972</v>
      </c>
    </row>
    <row r="61" spans="2:8" ht="45.75" customHeight="1" x14ac:dyDescent="0.2">
      <c r="B61" s="123"/>
      <c r="C61" s="1203" t="s">
        <v>569</v>
      </c>
      <c r="D61" s="1204"/>
      <c r="E61" s="1205"/>
      <c r="F61" s="358">
        <v>1525</v>
      </c>
      <c r="G61" s="358">
        <v>1536</v>
      </c>
      <c r="H61" s="359">
        <v>1834</v>
      </c>
    </row>
    <row r="62" spans="2:8" ht="45.75" customHeight="1" thickBot="1" x14ac:dyDescent="0.25">
      <c r="B62" s="124"/>
      <c r="C62" s="1206" t="s">
        <v>570</v>
      </c>
      <c r="D62" s="1207"/>
      <c r="E62" s="1208"/>
      <c r="F62" s="360">
        <v>1118</v>
      </c>
      <c r="G62" s="360">
        <v>1139</v>
      </c>
      <c r="H62" s="361">
        <v>1161</v>
      </c>
    </row>
    <row r="63" spans="2:8" ht="52.5" customHeight="1" thickBot="1" x14ac:dyDescent="0.25">
      <c r="B63" s="125"/>
      <c r="C63" s="1209" t="s">
        <v>49</v>
      </c>
      <c r="D63" s="1209"/>
      <c r="E63" s="1210"/>
      <c r="F63" s="362">
        <v>53689</v>
      </c>
      <c r="G63" s="362">
        <v>55294</v>
      </c>
      <c r="H63" s="363">
        <v>62870</v>
      </c>
    </row>
    <row r="64" spans="2:8" ht="13" x14ac:dyDescent="0.2"/>
  </sheetData>
  <sheetProtection algorithmName="SHA-512" hashValue="/MDwXjV5AuIsyjEjw2OM4Aznc13x/hqPzJ6mbHfNIM5FMS8RQSwBqnl07AUx1bArcqKQIxzKaxC3Je9D0AMcLg==" saltValue="ZZj1i8F78HrGxuZXlCExq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x14ac:dyDescent="0.2">
      <c r="DD19" s="1219"/>
      <c r="DE19" s="1219"/>
    </row>
    <row r="20" spans="1:109" ht="13"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 x14ac:dyDescent="0.2">
      <c r="B23" s="1225"/>
    </row>
    <row r="24" spans="1:109" ht="13" x14ac:dyDescent="0.2">
      <c r="B24" s="1225"/>
    </row>
    <row r="25" spans="1:109" ht="13" x14ac:dyDescent="0.2">
      <c r="B25" s="1225"/>
    </row>
    <row r="26" spans="1:109" ht="13" x14ac:dyDescent="0.2">
      <c r="B26" s="1225"/>
    </row>
    <row r="27" spans="1:109" ht="13" x14ac:dyDescent="0.2">
      <c r="B27" s="1225"/>
    </row>
    <row r="28" spans="1:109" ht="13" x14ac:dyDescent="0.2">
      <c r="B28" s="1225"/>
    </row>
    <row r="29" spans="1:109" ht="13" x14ac:dyDescent="0.2">
      <c r="B29" s="1225"/>
    </row>
    <row r="30" spans="1:109" ht="13" x14ac:dyDescent="0.2">
      <c r="B30" s="1225"/>
    </row>
    <row r="31" spans="1:109" ht="13" x14ac:dyDescent="0.2">
      <c r="B31" s="1225"/>
    </row>
    <row r="32" spans="1:109" ht="13" x14ac:dyDescent="0.2">
      <c r="B32" s="1225"/>
    </row>
    <row r="33" spans="2:109" ht="13" x14ac:dyDescent="0.2">
      <c r="B33" s="1225"/>
    </row>
    <row r="34" spans="2:109" ht="13" x14ac:dyDescent="0.2">
      <c r="B34" s="1225"/>
    </row>
    <row r="35" spans="2:109" ht="13" x14ac:dyDescent="0.2">
      <c r="B35" s="1225"/>
    </row>
    <row r="36" spans="2:109" ht="13" x14ac:dyDescent="0.2">
      <c r="B36" s="1225"/>
    </row>
    <row r="37" spans="2:109" ht="13" x14ac:dyDescent="0.2">
      <c r="B37" s="1225"/>
    </row>
    <row r="38" spans="2:109" ht="13" x14ac:dyDescent="0.2">
      <c r="B38" s="1225"/>
    </row>
    <row r="39" spans="2:109" ht="13"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x14ac:dyDescent="0.2">
      <c r="B40" s="1230"/>
      <c r="DD40" s="1230"/>
      <c r="DE40" s="1219"/>
    </row>
    <row r="41" spans="2:109" ht="16.5" x14ac:dyDescent="0.2">
      <c r="B41" s="1231" t="s">
        <v>571</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x14ac:dyDescent="0.2">
      <c r="B42" s="1225"/>
      <c r="G42" s="1232"/>
      <c r="I42" s="1233"/>
      <c r="J42" s="1233"/>
      <c r="K42" s="1233"/>
      <c r="AM42" s="1232"/>
      <c r="AN42" s="1232" t="s">
        <v>572</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573</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x14ac:dyDescent="0.2">
      <c r="B49" s="1225"/>
      <c r="AN49" s="1219" t="s">
        <v>574</v>
      </c>
    </row>
    <row r="50" spans="1:109" ht="13"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528</v>
      </c>
      <c r="BQ50" s="1250"/>
      <c r="BR50" s="1250"/>
      <c r="BS50" s="1250"/>
      <c r="BT50" s="1250"/>
      <c r="BU50" s="1250"/>
      <c r="BV50" s="1250"/>
      <c r="BW50" s="1250"/>
      <c r="BX50" s="1250" t="s">
        <v>529</v>
      </c>
      <c r="BY50" s="1250"/>
      <c r="BZ50" s="1250"/>
      <c r="CA50" s="1250"/>
      <c r="CB50" s="1250"/>
      <c r="CC50" s="1250"/>
      <c r="CD50" s="1250"/>
      <c r="CE50" s="1250"/>
      <c r="CF50" s="1250" t="s">
        <v>530</v>
      </c>
      <c r="CG50" s="1250"/>
      <c r="CH50" s="1250"/>
      <c r="CI50" s="1250"/>
      <c r="CJ50" s="1250"/>
      <c r="CK50" s="1250"/>
      <c r="CL50" s="1250"/>
      <c r="CM50" s="1250"/>
      <c r="CN50" s="1250" t="s">
        <v>531</v>
      </c>
      <c r="CO50" s="1250"/>
      <c r="CP50" s="1250"/>
      <c r="CQ50" s="1250"/>
      <c r="CR50" s="1250"/>
      <c r="CS50" s="1250"/>
      <c r="CT50" s="1250"/>
      <c r="CU50" s="1250"/>
      <c r="CV50" s="1250" t="s">
        <v>532</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575</v>
      </c>
      <c r="AO51" s="1254"/>
      <c r="AP51" s="1254"/>
      <c r="AQ51" s="1254"/>
      <c r="AR51" s="1254"/>
      <c r="AS51" s="1254"/>
      <c r="AT51" s="1254"/>
      <c r="AU51" s="1254"/>
      <c r="AV51" s="1254"/>
      <c r="AW51" s="1254"/>
      <c r="AX51" s="1254"/>
      <c r="AY51" s="1254"/>
      <c r="AZ51" s="1254"/>
      <c r="BA51" s="1254"/>
      <c r="BB51" s="1254" t="s">
        <v>576</v>
      </c>
      <c r="BC51" s="1254"/>
      <c r="BD51" s="1254"/>
      <c r="BE51" s="1254"/>
      <c r="BF51" s="1254"/>
      <c r="BG51" s="1254"/>
      <c r="BH51" s="1254"/>
      <c r="BI51" s="1254"/>
      <c r="BJ51" s="1254"/>
      <c r="BK51" s="1254"/>
      <c r="BL51" s="1254"/>
      <c r="BM51" s="1254"/>
      <c r="BN51" s="1254"/>
      <c r="BO51" s="1254"/>
      <c r="BP51" s="1255">
        <v>0.9</v>
      </c>
      <c r="BQ51" s="1255"/>
      <c r="BR51" s="1255"/>
      <c r="BS51" s="1255"/>
      <c r="BT51" s="1255"/>
      <c r="BU51" s="1255"/>
      <c r="BV51" s="1255"/>
      <c r="BW51" s="1255"/>
      <c r="BX51" s="1255">
        <v>19.100000000000001</v>
      </c>
      <c r="BY51" s="1255"/>
      <c r="BZ51" s="1255"/>
      <c r="CA51" s="1255"/>
      <c r="CB51" s="1255"/>
      <c r="CC51" s="1255"/>
      <c r="CD51" s="1255"/>
      <c r="CE51" s="1255"/>
      <c r="CF51" s="1255">
        <v>11.6</v>
      </c>
      <c r="CG51" s="1255"/>
      <c r="CH51" s="1255"/>
      <c r="CI51" s="1255"/>
      <c r="CJ51" s="1255"/>
      <c r="CK51" s="1255"/>
      <c r="CL51" s="1255"/>
      <c r="CM51" s="1255"/>
      <c r="CN51" s="1255">
        <v>9.6</v>
      </c>
      <c r="CO51" s="1255"/>
      <c r="CP51" s="1255"/>
      <c r="CQ51" s="1255"/>
      <c r="CR51" s="1255"/>
      <c r="CS51" s="1255"/>
      <c r="CT51" s="1255"/>
      <c r="CU51" s="1255"/>
      <c r="CV51" s="1255">
        <v>3.3</v>
      </c>
      <c r="CW51" s="1255"/>
      <c r="CX51" s="1255"/>
      <c r="CY51" s="1255"/>
      <c r="CZ51" s="1255"/>
      <c r="DA51" s="1255"/>
      <c r="DB51" s="1255"/>
      <c r="DC51" s="1255"/>
    </row>
    <row r="52" spans="1:109" ht="13"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577</v>
      </c>
      <c r="BC53" s="1254"/>
      <c r="BD53" s="1254"/>
      <c r="BE53" s="1254"/>
      <c r="BF53" s="1254"/>
      <c r="BG53" s="1254"/>
      <c r="BH53" s="1254"/>
      <c r="BI53" s="1254"/>
      <c r="BJ53" s="1254"/>
      <c r="BK53" s="1254"/>
      <c r="BL53" s="1254"/>
      <c r="BM53" s="1254"/>
      <c r="BN53" s="1254"/>
      <c r="BO53" s="1254"/>
      <c r="BP53" s="1255">
        <v>65.5</v>
      </c>
      <c r="BQ53" s="1255"/>
      <c r="BR53" s="1255"/>
      <c r="BS53" s="1255"/>
      <c r="BT53" s="1255"/>
      <c r="BU53" s="1255"/>
      <c r="BV53" s="1255"/>
      <c r="BW53" s="1255"/>
      <c r="BX53" s="1255">
        <v>66.400000000000006</v>
      </c>
      <c r="BY53" s="1255"/>
      <c r="BZ53" s="1255"/>
      <c r="CA53" s="1255"/>
      <c r="CB53" s="1255"/>
      <c r="CC53" s="1255"/>
      <c r="CD53" s="1255"/>
      <c r="CE53" s="1255"/>
      <c r="CF53" s="1255">
        <v>67.8</v>
      </c>
      <c r="CG53" s="1255"/>
      <c r="CH53" s="1255"/>
      <c r="CI53" s="1255"/>
      <c r="CJ53" s="1255"/>
      <c r="CK53" s="1255"/>
      <c r="CL53" s="1255"/>
      <c r="CM53" s="1255"/>
      <c r="CN53" s="1255">
        <v>69.3</v>
      </c>
      <c r="CO53" s="1255"/>
      <c r="CP53" s="1255"/>
      <c r="CQ53" s="1255"/>
      <c r="CR53" s="1255"/>
      <c r="CS53" s="1255"/>
      <c r="CT53" s="1255"/>
      <c r="CU53" s="1255"/>
      <c r="CV53" s="1255">
        <v>70.400000000000006</v>
      </c>
      <c r="CW53" s="1255"/>
      <c r="CX53" s="1255"/>
      <c r="CY53" s="1255"/>
      <c r="CZ53" s="1255"/>
      <c r="DA53" s="1255"/>
      <c r="DB53" s="1255"/>
      <c r="DC53" s="1255"/>
    </row>
    <row r="54" spans="1:109" ht="13"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1233"/>
      <c r="B55" s="1225"/>
      <c r="G55" s="1244"/>
      <c r="H55" s="1244"/>
      <c r="I55" s="1244"/>
      <c r="J55" s="1244"/>
      <c r="K55" s="1253"/>
      <c r="L55" s="1253"/>
      <c r="M55" s="1253"/>
      <c r="N55" s="1253"/>
      <c r="AN55" s="1250" t="s">
        <v>578</v>
      </c>
      <c r="AO55" s="1250"/>
      <c r="AP55" s="1250"/>
      <c r="AQ55" s="1250"/>
      <c r="AR55" s="1250"/>
      <c r="AS55" s="1250"/>
      <c r="AT55" s="1250"/>
      <c r="AU55" s="1250"/>
      <c r="AV55" s="1250"/>
      <c r="AW55" s="1250"/>
      <c r="AX55" s="1250"/>
      <c r="AY55" s="1250"/>
      <c r="AZ55" s="1250"/>
      <c r="BA55" s="1250"/>
      <c r="BB55" s="1254" t="s">
        <v>576</v>
      </c>
      <c r="BC55" s="1254"/>
      <c r="BD55" s="1254"/>
      <c r="BE55" s="1254"/>
      <c r="BF55" s="1254"/>
      <c r="BG55" s="1254"/>
      <c r="BH55" s="1254"/>
      <c r="BI55" s="1254"/>
      <c r="BJ55" s="1254"/>
      <c r="BK55" s="1254"/>
      <c r="BL55" s="1254"/>
      <c r="BM55" s="1254"/>
      <c r="BN55" s="1254"/>
      <c r="BO55" s="1254"/>
      <c r="BP55" s="1255">
        <v>31.5</v>
      </c>
      <c r="BQ55" s="1255"/>
      <c r="BR55" s="1255"/>
      <c r="BS55" s="1255"/>
      <c r="BT55" s="1255"/>
      <c r="BU55" s="1255"/>
      <c r="BV55" s="1255"/>
      <c r="BW55" s="1255"/>
      <c r="BX55" s="1255">
        <v>23.4</v>
      </c>
      <c r="BY55" s="1255"/>
      <c r="BZ55" s="1255"/>
      <c r="CA55" s="1255"/>
      <c r="CB55" s="1255"/>
      <c r="CC55" s="1255"/>
      <c r="CD55" s="1255"/>
      <c r="CE55" s="1255"/>
      <c r="CF55" s="1255">
        <v>18.2</v>
      </c>
      <c r="CG55" s="1255"/>
      <c r="CH55" s="1255"/>
      <c r="CI55" s="1255"/>
      <c r="CJ55" s="1255"/>
      <c r="CK55" s="1255"/>
      <c r="CL55" s="1255"/>
      <c r="CM55" s="1255"/>
      <c r="CN55" s="1255">
        <v>17.100000000000001</v>
      </c>
      <c r="CO55" s="1255"/>
      <c r="CP55" s="1255"/>
      <c r="CQ55" s="1255"/>
      <c r="CR55" s="1255"/>
      <c r="CS55" s="1255"/>
      <c r="CT55" s="1255"/>
      <c r="CU55" s="1255"/>
      <c r="CV55" s="1255">
        <v>16.600000000000001</v>
      </c>
      <c r="CW55" s="1255"/>
      <c r="CX55" s="1255"/>
      <c r="CY55" s="1255"/>
      <c r="CZ55" s="1255"/>
      <c r="DA55" s="1255"/>
      <c r="DB55" s="1255"/>
      <c r="DC55" s="1255"/>
    </row>
    <row r="56" spans="1:109" ht="13"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577</v>
      </c>
      <c r="BC57" s="1254"/>
      <c r="BD57" s="1254"/>
      <c r="BE57" s="1254"/>
      <c r="BF57" s="1254"/>
      <c r="BG57" s="1254"/>
      <c r="BH57" s="1254"/>
      <c r="BI57" s="1254"/>
      <c r="BJ57" s="1254"/>
      <c r="BK57" s="1254"/>
      <c r="BL57" s="1254"/>
      <c r="BM57" s="1254"/>
      <c r="BN57" s="1254"/>
      <c r="BO57" s="1254"/>
      <c r="BP57" s="1255">
        <v>62.9</v>
      </c>
      <c r="BQ57" s="1255"/>
      <c r="BR57" s="1255"/>
      <c r="BS57" s="1255"/>
      <c r="BT57" s="1255"/>
      <c r="BU57" s="1255"/>
      <c r="BV57" s="1255"/>
      <c r="BW57" s="1255"/>
      <c r="BX57" s="1255">
        <v>63.9</v>
      </c>
      <c r="BY57" s="1255"/>
      <c r="BZ57" s="1255"/>
      <c r="CA57" s="1255"/>
      <c r="CB57" s="1255"/>
      <c r="CC57" s="1255"/>
      <c r="CD57" s="1255"/>
      <c r="CE57" s="1255"/>
      <c r="CF57" s="1255">
        <v>64.900000000000006</v>
      </c>
      <c r="CG57" s="1255"/>
      <c r="CH57" s="1255"/>
      <c r="CI57" s="1255"/>
      <c r="CJ57" s="1255"/>
      <c r="CK57" s="1255"/>
      <c r="CL57" s="1255"/>
      <c r="CM57" s="1255"/>
      <c r="CN57" s="1255">
        <v>65.8</v>
      </c>
      <c r="CO57" s="1255"/>
      <c r="CP57" s="1255"/>
      <c r="CQ57" s="1255"/>
      <c r="CR57" s="1255"/>
      <c r="CS57" s="1255"/>
      <c r="CT57" s="1255"/>
      <c r="CU57" s="1255"/>
      <c r="CV57" s="1255">
        <v>66.7</v>
      </c>
      <c r="CW57" s="1255"/>
      <c r="CX57" s="1255"/>
      <c r="CY57" s="1255"/>
      <c r="CZ57" s="1255"/>
      <c r="DA57" s="1255"/>
      <c r="DB57" s="1255"/>
      <c r="DC57" s="1255"/>
      <c r="DD57" s="1258"/>
      <c r="DE57" s="1256"/>
    </row>
    <row r="58" spans="1:109" s="1233" customFormat="1" ht="13"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x14ac:dyDescent="0.2">
      <c r="B63" s="1264" t="s">
        <v>579</v>
      </c>
    </row>
    <row r="64" spans="1:109" ht="13" x14ac:dyDescent="0.2">
      <c r="B64" s="1225"/>
      <c r="G64" s="1232"/>
      <c r="I64" s="1265"/>
      <c r="J64" s="1265"/>
      <c r="K64" s="1265"/>
      <c r="L64" s="1265"/>
      <c r="M64" s="1265"/>
      <c r="N64" s="1266"/>
      <c r="AM64" s="1232"/>
      <c r="AN64" s="1232" t="s">
        <v>572</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x14ac:dyDescent="0.2">
      <c r="B65" s="1225"/>
      <c r="AN65" s="1234" t="s">
        <v>580</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x14ac:dyDescent="0.2">
      <c r="B71" s="1225"/>
      <c r="G71" s="1270"/>
      <c r="I71" s="1271"/>
      <c r="J71" s="1268"/>
      <c r="K71" s="1268"/>
      <c r="L71" s="1269"/>
      <c r="M71" s="1268"/>
      <c r="N71" s="1269"/>
      <c r="AM71" s="1270"/>
      <c r="AN71" s="1219" t="s">
        <v>574</v>
      </c>
    </row>
    <row r="72" spans="2:107" ht="13"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528</v>
      </c>
      <c r="BQ72" s="1250"/>
      <c r="BR72" s="1250"/>
      <c r="BS72" s="1250"/>
      <c r="BT72" s="1250"/>
      <c r="BU72" s="1250"/>
      <c r="BV72" s="1250"/>
      <c r="BW72" s="1250"/>
      <c r="BX72" s="1250" t="s">
        <v>529</v>
      </c>
      <c r="BY72" s="1250"/>
      <c r="BZ72" s="1250"/>
      <c r="CA72" s="1250"/>
      <c r="CB72" s="1250"/>
      <c r="CC72" s="1250"/>
      <c r="CD72" s="1250"/>
      <c r="CE72" s="1250"/>
      <c r="CF72" s="1250" t="s">
        <v>530</v>
      </c>
      <c r="CG72" s="1250"/>
      <c r="CH72" s="1250"/>
      <c r="CI72" s="1250"/>
      <c r="CJ72" s="1250"/>
      <c r="CK72" s="1250"/>
      <c r="CL72" s="1250"/>
      <c r="CM72" s="1250"/>
      <c r="CN72" s="1250" t="s">
        <v>531</v>
      </c>
      <c r="CO72" s="1250"/>
      <c r="CP72" s="1250"/>
      <c r="CQ72" s="1250"/>
      <c r="CR72" s="1250"/>
      <c r="CS72" s="1250"/>
      <c r="CT72" s="1250"/>
      <c r="CU72" s="1250"/>
      <c r="CV72" s="1250" t="s">
        <v>532</v>
      </c>
      <c r="CW72" s="1250"/>
      <c r="CX72" s="1250"/>
      <c r="CY72" s="1250"/>
      <c r="CZ72" s="1250"/>
      <c r="DA72" s="1250"/>
      <c r="DB72" s="1250"/>
      <c r="DC72" s="1250"/>
    </row>
    <row r="73" spans="2:107" ht="13" x14ac:dyDescent="0.2">
      <c r="B73" s="1225"/>
      <c r="G73" s="1251"/>
      <c r="H73" s="1251"/>
      <c r="I73" s="1251"/>
      <c r="J73" s="1251"/>
      <c r="K73" s="1272"/>
      <c r="L73" s="1272"/>
      <c r="M73" s="1272"/>
      <c r="N73" s="1272"/>
      <c r="AM73" s="1243"/>
      <c r="AN73" s="1254" t="s">
        <v>575</v>
      </c>
      <c r="AO73" s="1254"/>
      <c r="AP73" s="1254"/>
      <c r="AQ73" s="1254"/>
      <c r="AR73" s="1254"/>
      <c r="AS73" s="1254"/>
      <c r="AT73" s="1254"/>
      <c r="AU73" s="1254"/>
      <c r="AV73" s="1254"/>
      <c r="AW73" s="1254"/>
      <c r="AX73" s="1254"/>
      <c r="AY73" s="1254"/>
      <c r="AZ73" s="1254"/>
      <c r="BA73" s="1254"/>
      <c r="BB73" s="1254" t="s">
        <v>576</v>
      </c>
      <c r="BC73" s="1254"/>
      <c r="BD73" s="1254"/>
      <c r="BE73" s="1254"/>
      <c r="BF73" s="1254"/>
      <c r="BG73" s="1254"/>
      <c r="BH73" s="1254"/>
      <c r="BI73" s="1254"/>
      <c r="BJ73" s="1254"/>
      <c r="BK73" s="1254"/>
      <c r="BL73" s="1254"/>
      <c r="BM73" s="1254"/>
      <c r="BN73" s="1254"/>
      <c r="BO73" s="1254"/>
      <c r="BP73" s="1255">
        <v>0.9</v>
      </c>
      <c r="BQ73" s="1255"/>
      <c r="BR73" s="1255"/>
      <c r="BS73" s="1255"/>
      <c r="BT73" s="1255"/>
      <c r="BU73" s="1255"/>
      <c r="BV73" s="1255"/>
      <c r="BW73" s="1255"/>
      <c r="BX73" s="1255">
        <v>19.100000000000001</v>
      </c>
      <c r="BY73" s="1255"/>
      <c r="BZ73" s="1255"/>
      <c r="CA73" s="1255"/>
      <c r="CB73" s="1255"/>
      <c r="CC73" s="1255"/>
      <c r="CD73" s="1255"/>
      <c r="CE73" s="1255"/>
      <c r="CF73" s="1255">
        <v>11.6</v>
      </c>
      <c r="CG73" s="1255"/>
      <c r="CH73" s="1255"/>
      <c r="CI73" s="1255"/>
      <c r="CJ73" s="1255"/>
      <c r="CK73" s="1255"/>
      <c r="CL73" s="1255"/>
      <c r="CM73" s="1255"/>
      <c r="CN73" s="1255">
        <v>9.6</v>
      </c>
      <c r="CO73" s="1255"/>
      <c r="CP73" s="1255"/>
      <c r="CQ73" s="1255"/>
      <c r="CR73" s="1255"/>
      <c r="CS73" s="1255"/>
      <c r="CT73" s="1255"/>
      <c r="CU73" s="1255"/>
      <c r="CV73" s="1255">
        <v>3.3</v>
      </c>
      <c r="CW73" s="1255"/>
      <c r="CX73" s="1255"/>
      <c r="CY73" s="1255"/>
      <c r="CZ73" s="1255"/>
      <c r="DA73" s="1255"/>
      <c r="DB73" s="1255"/>
      <c r="DC73" s="1255"/>
    </row>
    <row r="74" spans="2:107" ht="13"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581</v>
      </c>
      <c r="BC75" s="1254"/>
      <c r="BD75" s="1254"/>
      <c r="BE75" s="1254"/>
      <c r="BF75" s="1254"/>
      <c r="BG75" s="1254"/>
      <c r="BH75" s="1254"/>
      <c r="BI75" s="1254"/>
      <c r="BJ75" s="1254"/>
      <c r="BK75" s="1254"/>
      <c r="BL75" s="1254"/>
      <c r="BM75" s="1254"/>
      <c r="BN75" s="1254"/>
      <c r="BO75" s="1254"/>
      <c r="BP75" s="1255">
        <v>2.9</v>
      </c>
      <c r="BQ75" s="1255"/>
      <c r="BR75" s="1255"/>
      <c r="BS75" s="1255"/>
      <c r="BT75" s="1255"/>
      <c r="BU75" s="1255"/>
      <c r="BV75" s="1255"/>
      <c r="BW75" s="1255"/>
      <c r="BX75" s="1255">
        <v>3</v>
      </c>
      <c r="BY75" s="1255"/>
      <c r="BZ75" s="1255"/>
      <c r="CA75" s="1255"/>
      <c r="CB75" s="1255"/>
      <c r="CC75" s="1255"/>
      <c r="CD75" s="1255"/>
      <c r="CE75" s="1255"/>
      <c r="CF75" s="1255">
        <v>3.2</v>
      </c>
      <c r="CG75" s="1255"/>
      <c r="CH75" s="1255"/>
      <c r="CI75" s="1255"/>
      <c r="CJ75" s="1255"/>
      <c r="CK75" s="1255"/>
      <c r="CL75" s="1255"/>
      <c r="CM75" s="1255"/>
      <c r="CN75" s="1255">
        <v>3.5</v>
      </c>
      <c r="CO75" s="1255"/>
      <c r="CP75" s="1255"/>
      <c r="CQ75" s="1255"/>
      <c r="CR75" s="1255"/>
      <c r="CS75" s="1255"/>
      <c r="CT75" s="1255"/>
      <c r="CU75" s="1255"/>
      <c r="CV75" s="1255">
        <v>3.7</v>
      </c>
      <c r="CW75" s="1255"/>
      <c r="CX75" s="1255"/>
      <c r="CY75" s="1255"/>
      <c r="CZ75" s="1255"/>
      <c r="DA75" s="1255"/>
      <c r="DB75" s="1255"/>
      <c r="DC75" s="1255"/>
    </row>
    <row r="76" spans="2:107" ht="13"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1225"/>
      <c r="G77" s="1244"/>
      <c r="H77" s="1244"/>
      <c r="I77" s="1244"/>
      <c r="J77" s="1244"/>
      <c r="K77" s="1272"/>
      <c r="L77" s="1272"/>
      <c r="M77" s="1272"/>
      <c r="N77" s="1272"/>
      <c r="AN77" s="1250" t="s">
        <v>578</v>
      </c>
      <c r="AO77" s="1250"/>
      <c r="AP77" s="1250"/>
      <c r="AQ77" s="1250"/>
      <c r="AR77" s="1250"/>
      <c r="AS77" s="1250"/>
      <c r="AT77" s="1250"/>
      <c r="AU77" s="1250"/>
      <c r="AV77" s="1250"/>
      <c r="AW77" s="1250"/>
      <c r="AX77" s="1250"/>
      <c r="AY77" s="1250"/>
      <c r="AZ77" s="1250"/>
      <c r="BA77" s="1250"/>
      <c r="BB77" s="1254" t="s">
        <v>576</v>
      </c>
      <c r="BC77" s="1254"/>
      <c r="BD77" s="1254"/>
      <c r="BE77" s="1254"/>
      <c r="BF77" s="1254"/>
      <c r="BG77" s="1254"/>
      <c r="BH77" s="1254"/>
      <c r="BI77" s="1254"/>
      <c r="BJ77" s="1254"/>
      <c r="BK77" s="1254"/>
      <c r="BL77" s="1254"/>
      <c r="BM77" s="1254"/>
      <c r="BN77" s="1254"/>
      <c r="BO77" s="1254"/>
      <c r="BP77" s="1255">
        <v>31.5</v>
      </c>
      <c r="BQ77" s="1255"/>
      <c r="BR77" s="1255"/>
      <c r="BS77" s="1255"/>
      <c r="BT77" s="1255"/>
      <c r="BU77" s="1255"/>
      <c r="BV77" s="1255"/>
      <c r="BW77" s="1255"/>
      <c r="BX77" s="1255">
        <v>23.4</v>
      </c>
      <c r="BY77" s="1255"/>
      <c r="BZ77" s="1255"/>
      <c r="CA77" s="1255"/>
      <c r="CB77" s="1255"/>
      <c r="CC77" s="1255"/>
      <c r="CD77" s="1255"/>
      <c r="CE77" s="1255"/>
      <c r="CF77" s="1255">
        <v>18.2</v>
      </c>
      <c r="CG77" s="1255"/>
      <c r="CH77" s="1255"/>
      <c r="CI77" s="1255"/>
      <c r="CJ77" s="1255"/>
      <c r="CK77" s="1255"/>
      <c r="CL77" s="1255"/>
      <c r="CM77" s="1255"/>
      <c r="CN77" s="1255">
        <v>17.100000000000001</v>
      </c>
      <c r="CO77" s="1255"/>
      <c r="CP77" s="1255"/>
      <c r="CQ77" s="1255"/>
      <c r="CR77" s="1255"/>
      <c r="CS77" s="1255"/>
      <c r="CT77" s="1255"/>
      <c r="CU77" s="1255"/>
      <c r="CV77" s="1255">
        <v>16.600000000000001</v>
      </c>
      <c r="CW77" s="1255"/>
      <c r="CX77" s="1255"/>
      <c r="CY77" s="1255"/>
      <c r="CZ77" s="1255"/>
      <c r="DA77" s="1255"/>
      <c r="DB77" s="1255"/>
      <c r="DC77" s="1255"/>
    </row>
    <row r="78" spans="2:107" ht="13"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581</v>
      </c>
      <c r="BC79" s="1254"/>
      <c r="BD79" s="1254"/>
      <c r="BE79" s="1254"/>
      <c r="BF79" s="1254"/>
      <c r="BG79" s="1254"/>
      <c r="BH79" s="1254"/>
      <c r="BI79" s="1254"/>
      <c r="BJ79" s="1254"/>
      <c r="BK79" s="1254"/>
      <c r="BL79" s="1254"/>
      <c r="BM79" s="1254"/>
      <c r="BN79" s="1254"/>
      <c r="BO79" s="1254"/>
      <c r="BP79" s="1255">
        <v>5.4</v>
      </c>
      <c r="BQ79" s="1255"/>
      <c r="BR79" s="1255"/>
      <c r="BS79" s="1255"/>
      <c r="BT79" s="1255"/>
      <c r="BU79" s="1255"/>
      <c r="BV79" s="1255"/>
      <c r="BW79" s="1255"/>
      <c r="BX79" s="1255">
        <v>5.2</v>
      </c>
      <c r="BY79" s="1255"/>
      <c r="BZ79" s="1255"/>
      <c r="CA79" s="1255"/>
      <c r="CB79" s="1255"/>
      <c r="CC79" s="1255"/>
      <c r="CD79" s="1255"/>
      <c r="CE79" s="1255"/>
      <c r="CF79" s="1255">
        <v>5.2</v>
      </c>
      <c r="CG79" s="1255"/>
      <c r="CH79" s="1255"/>
      <c r="CI79" s="1255"/>
      <c r="CJ79" s="1255"/>
      <c r="CK79" s="1255"/>
      <c r="CL79" s="1255"/>
      <c r="CM79" s="1255"/>
      <c r="CN79" s="1255">
        <v>5.2</v>
      </c>
      <c r="CO79" s="1255"/>
      <c r="CP79" s="1255"/>
      <c r="CQ79" s="1255"/>
      <c r="CR79" s="1255"/>
      <c r="CS79" s="1255"/>
      <c r="CT79" s="1255"/>
      <c r="CU79" s="1255"/>
      <c r="CV79" s="1255">
        <v>5.2</v>
      </c>
      <c r="CW79" s="1255"/>
      <c r="CX79" s="1255"/>
      <c r="CY79" s="1255"/>
      <c r="CZ79" s="1255"/>
      <c r="DA79" s="1255"/>
      <c r="DB79" s="1255"/>
      <c r="DC79" s="1255"/>
    </row>
    <row r="80" spans="2:107" ht="13"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1225"/>
    </row>
    <row r="82" spans="2:109" ht="16.5"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x14ac:dyDescent="0.2">
      <c r="DD84" s="1219"/>
      <c r="DE84" s="1219"/>
    </row>
    <row r="85" spans="2:109" ht="13" x14ac:dyDescent="0.2">
      <c r="DD85" s="1219"/>
      <c r="DE85" s="1219"/>
    </row>
  </sheetData>
  <sheetProtection algorithmName="SHA-512" hashValue="DLE8xftVgs+U40EZoX8l3sz93ixkH/NxdDHT/c48vV7TNw28JJ56IPk95PO1xEr8dk+Fh/t675ruU2NDOK2Hvg==" saltValue="Z2jTmH7e9RFhJNVSbHsiD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4HYwy6reWJpB6VjgJw7hP3Axq6DzMkqZ5vpxF21ByudnpOMIgHvcVPJwdgHiY6suZp8G4tITOywi6D6lV51ZGg==" saltValue="wxSlnRqQ6OBFpJLmzS+h9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zoomScale="80" zoomScaleNormal="8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x4u9eFP59aBKtejvgHfkANaKS8p84QSWScWaPanE/dGlDeKgZUPPbPWfhBwTe7AnFcWxzv+1bYjEai0+IADI/A==" saltValue="NriaP0oDBiLW63HsfjfBv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97878</v>
      </c>
      <c r="E3" s="144"/>
      <c r="F3" s="145">
        <v>52191</v>
      </c>
      <c r="G3" s="146"/>
      <c r="H3" s="147"/>
    </row>
    <row r="4" spans="1:8" x14ac:dyDescent="0.2">
      <c r="A4" s="148"/>
      <c r="B4" s="149"/>
      <c r="C4" s="150"/>
      <c r="D4" s="151">
        <v>58154</v>
      </c>
      <c r="E4" s="152"/>
      <c r="F4" s="153">
        <v>26807</v>
      </c>
      <c r="G4" s="154"/>
      <c r="H4" s="155"/>
    </row>
    <row r="5" spans="1:8" x14ac:dyDescent="0.2">
      <c r="A5" s="136" t="s">
        <v>522</v>
      </c>
      <c r="B5" s="141"/>
      <c r="C5" s="142"/>
      <c r="D5" s="143">
        <v>56940</v>
      </c>
      <c r="E5" s="144"/>
      <c r="F5" s="145">
        <v>48105</v>
      </c>
      <c r="G5" s="146"/>
      <c r="H5" s="147"/>
    </row>
    <row r="6" spans="1:8" x14ac:dyDescent="0.2">
      <c r="A6" s="148"/>
      <c r="B6" s="149"/>
      <c r="C6" s="150"/>
      <c r="D6" s="151">
        <v>31170</v>
      </c>
      <c r="E6" s="152"/>
      <c r="F6" s="153">
        <v>24072</v>
      </c>
      <c r="G6" s="154"/>
      <c r="H6" s="155"/>
    </row>
    <row r="7" spans="1:8" x14ac:dyDescent="0.2">
      <c r="A7" s="136" t="s">
        <v>523</v>
      </c>
      <c r="B7" s="141"/>
      <c r="C7" s="142"/>
      <c r="D7" s="143">
        <v>46539</v>
      </c>
      <c r="E7" s="144"/>
      <c r="F7" s="145">
        <v>47446</v>
      </c>
      <c r="G7" s="146"/>
      <c r="H7" s="147"/>
    </row>
    <row r="8" spans="1:8" x14ac:dyDescent="0.2">
      <c r="A8" s="148"/>
      <c r="B8" s="149"/>
      <c r="C8" s="150"/>
      <c r="D8" s="151">
        <v>23140</v>
      </c>
      <c r="E8" s="152"/>
      <c r="F8" s="153">
        <v>24371</v>
      </c>
      <c r="G8" s="154"/>
      <c r="H8" s="155"/>
    </row>
    <row r="9" spans="1:8" x14ac:dyDescent="0.2">
      <c r="A9" s="136" t="s">
        <v>524</v>
      </c>
      <c r="B9" s="141"/>
      <c r="C9" s="142"/>
      <c r="D9" s="143">
        <v>53217</v>
      </c>
      <c r="E9" s="144"/>
      <c r="F9" s="145">
        <v>48387</v>
      </c>
      <c r="G9" s="146"/>
      <c r="H9" s="147"/>
    </row>
    <row r="10" spans="1:8" x14ac:dyDescent="0.2">
      <c r="A10" s="148"/>
      <c r="B10" s="149"/>
      <c r="C10" s="150"/>
      <c r="D10" s="151">
        <v>27427</v>
      </c>
      <c r="E10" s="152"/>
      <c r="F10" s="153">
        <v>25592</v>
      </c>
      <c r="G10" s="154"/>
      <c r="H10" s="155"/>
    </row>
    <row r="11" spans="1:8" x14ac:dyDescent="0.2">
      <c r="A11" s="136" t="s">
        <v>525</v>
      </c>
      <c r="B11" s="141"/>
      <c r="C11" s="142"/>
      <c r="D11" s="143">
        <v>68177</v>
      </c>
      <c r="E11" s="144"/>
      <c r="F11" s="145">
        <v>49684</v>
      </c>
      <c r="G11" s="146"/>
      <c r="H11" s="147"/>
    </row>
    <row r="12" spans="1:8" x14ac:dyDescent="0.2">
      <c r="A12" s="148"/>
      <c r="B12" s="149"/>
      <c r="C12" s="156"/>
      <c r="D12" s="151">
        <v>32937</v>
      </c>
      <c r="E12" s="152"/>
      <c r="F12" s="153">
        <v>28303</v>
      </c>
      <c r="G12" s="154"/>
      <c r="H12" s="155"/>
    </row>
    <row r="13" spans="1:8" x14ac:dyDescent="0.2">
      <c r="A13" s="136"/>
      <c r="B13" s="141"/>
      <c r="C13" s="157"/>
      <c r="D13" s="158">
        <v>64550</v>
      </c>
      <c r="E13" s="159"/>
      <c r="F13" s="160">
        <v>49163</v>
      </c>
      <c r="G13" s="161"/>
      <c r="H13" s="147"/>
    </row>
    <row r="14" spans="1:8" x14ac:dyDescent="0.2">
      <c r="A14" s="148"/>
      <c r="B14" s="149"/>
      <c r="C14" s="150"/>
      <c r="D14" s="151">
        <v>34566</v>
      </c>
      <c r="E14" s="152"/>
      <c r="F14" s="153">
        <v>25829</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3.96</v>
      </c>
      <c r="C19" s="162">
        <f>ROUND(VALUE(SUBSTITUTE(実質収支比率等に係る経年分析!G$48,"▲","-")),2)</f>
        <v>4.32</v>
      </c>
      <c r="D19" s="162">
        <f>ROUND(VALUE(SUBSTITUTE(実質収支比率等に係る経年分析!H$48,"▲","-")),2)</f>
        <v>4.6500000000000004</v>
      </c>
      <c r="E19" s="162">
        <f>ROUND(VALUE(SUBSTITUTE(実質収支比率等に係る経年分析!I$48,"▲","-")),2)</f>
        <v>4.26</v>
      </c>
      <c r="F19" s="162">
        <f>ROUND(VALUE(SUBSTITUTE(実質収支比率等に係る経年分析!J$48,"▲","-")),2)</f>
        <v>4.51</v>
      </c>
    </row>
    <row r="20" spans="1:11" x14ac:dyDescent="0.2">
      <c r="A20" s="162" t="s">
        <v>53</v>
      </c>
      <c r="B20" s="162">
        <f>ROUND(VALUE(SUBSTITUTE(実質収支比率等に係る経年分析!F$47,"▲","-")),2)</f>
        <v>11.01</v>
      </c>
      <c r="C20" s="162">
        <f>ROUND(VALUE(SUBSTITUTE(実質収支比率等に係る経年分析!G$47,"▲","-")),2)</f>
        <v>11.42</v>
      </c>
      <c r="D20" s="162">
        <f>ROUND(VALUE(SUBSTITUTE(実質収支比率等に係る経年分析!H$47,"▲","-")),2)</f>
        <v>11.72</v>
      </c>
      <c r="E20" s="162">
        <f>ROUND(VALUE(SUBSTITUTE(実質収支比率等に係る経年分析!I$47,"▲","-")),2)</f>
        <v>11.57</v>
      </c>
      <c r="F20" s="162">
        <f>ROUND(VALUE(SUBSTITUTE(実質収支比率等に係る経年分析!J$47,"▲","-")),2)</f>
        <v>11.36</v>
      </c>
    </row>
    <row r="21" spans="1:11" x14ac:dyDescent="0.2">
      <c r="A21" s="162" t="s">
        <v>54</v>
      </c>
      <c r="B21" s="162">
        <f>IF(ISNUMBER(VALUE(SUBSTITUTE(実質収支比率等に係る経年分析!F$49,"▲","-"))),ROUND(VALUE(SUBSTITUTE(実質収支比率等に係る経年分析!F$49,"▲","-")),2),NA())</f>
        <v>-1.5</v>
      </c>
      <c r="C21" s="162">
        <f>IF(ISNUMBER(VALUE(SUBSTITUTE(実質収支比率等に係る経年分析!G$49,"▲","-"))),ROUND(VALUE(SUBSTITUTE(実質収支比率等に係る経年分析!G$49,"▲","-")),2),NA())</f>
        <v>2.09</v>
      </c>
      <c r="D21" s="162">
        <f>IF(ISNUMBER(VALUE(SUBSTITUTE(実質収支比率等に係る経年分析!H$49,"▲","-"))),ROUND(VALUE(SUBSTITUTE(実質収支比率等に係る経年分析!H$49,"▲","-")),2),NA())</f>
        <v>1.56</v>
      </c>
      <c r="E21" s="162">
        <f>IF(ISNUMBER(VALUE(SUBSTITUTE(実質収支比率等に係る経年分析!I$49,"▲","-"))),ROUND(VALUE(SUBSTITUTE(実質収支比率等に係る経年分析!I$49,"▲","-")),2),NA())</f>
        <v>0.9</v>
      </c>
      <c r="F21" s="162">
        <f>IF(ISNUMBER(VALUE(SUBSTITUTE(実質収支比率等に係る経年分析!J$49,"▲","-"))),ROUND(VALUE(SUBSTITUTE(実質収支比率等に係る経年分析!J$49,"▲","-")),2),NA())</f>
        <v>1.02</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3.91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3.65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3.61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4.3099999999999996</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母子父子寡婦福祉資金貸付事業特別会計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介護保険事業特別会計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0.49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0.77</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0.76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0.57999999999999996</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0.05</v>
      </c>
    </row>
    <row r="31" spans="1:11" x14ac:dyDescent="0.2">
      <c r="A31" s="163" t="str">
        <f>IF(連結実質赤字比率に係る赤字・黒字の構成分析!C$39="",NA(),連結実質赤字比率に係る赤字・黒字の構成分析!C$39)</f>
        <v>後期高齢者医療事業特別会計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0.23</v>
      </c>
    </row>
    <row r="32" spans="1:11" x14ac:dyDescent="0.2">
      <c r="A32" s="163" t="str">
        <f>IF(連結実質赤字比率に係る赤字・黒字の構成分析!C$38="",NA(),連結実質赤字比率に係る赤字・黒字の構成分析!C$38)</f>
        <v>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1.21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0.52</v>
      </c>
    </row>
    <row r="33" spans="1:16" x14ac:dyDescent="0.2">
      <c r="A33" s="163" t="str">
        <f>IF(連結実質赤字比率に係る赤字・黒字の構成分析!C$37="",NA(),連結実質赤字比率に係る赤字・黒字の構成分析!C$37)</f>
        <v>卸売市場事業特別会計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0.34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0.36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0.37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0.55000000000000004</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1.68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1.68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1.65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1.59</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3.95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4.3099999999999996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4.6500000000000004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4.25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4.51</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5.44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6.55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7.38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8.32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8.32</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21837</v>
      </c>
      <c r="E42" s="164"/>
      <c r="F42" s="164"/>
      <c r="G42" s="164">
        <f>'実質公債費比率（分子）の構造'!L$52</f>
        <v>21596</v>
      </c>
      <c r="H42" s="164"/>
      <c r="I42" s="164"/>
      <c r="J42" s="164">
        <f>'実質公債費比率（分子）の構造'!M$52</f>
        <v>21838</v>
      </c>
      <c r="K42" s="164"/>
      <c r="L42" s="164"/>
      <c r="M42" s="164">
        <f>'実質公債費比率（分子）の構造'!N$52</f>
        <v>21625</v>
      </c>
      <c r="N42" s="164"/>
      <c r="O42" s="164"/>
      <c r="P42" s="164">
        <f>'実質公債費比率（分子）の構造'!O$52</f>
        <v>20097</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247</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43</v>
      </c>
      <c r="C45" s="164"/>
      <c r="D45" s="164"/>
      <c r="E45" s="164">
        <f>'実質公債費比率（分子）の構造'!L$49</f>
        <v>24</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4419</v>
      </c>
      <c r="C46" s="164"/>
      <c r="D46" s="164"/>
      <c r="E46" s="164">
        <f>'実質公債費比率（分子）の構造'!L$48</f>
        <v>4069</v>
      </c>
      <c r="F46" s="164"/>
      <c r="G46" s="164"/>
      <c r="H46" s="164">
        <f>'実質公債費比率（分子）の構造'!M$48</f>
        <v>4236</v>
      </c>
      <c r="I46" s="164"/>
      <c r="J46" s="164"/>
      <c r="K46" s="164">
        <f>'実質公債費比率（分子）の構造'!N$48</f>
        <v>4398</v>
      </c>
      <c r="L46" s="164"/>
      <c r="M46" s="164"/>
      <c r="N46" s="164">
        <f>'実質公債費比率（分子）の構造'!O$48</f>
        <v>4715</v>
      </c>
      <c r="O46" s="164"/>
      <c r="P46" s="164"/>
    </row>
    <row r="47" spans="1:16" x14ac:dyDescent="0.2">
      <c r="A47" s="164" t="s">
        <v>12</v>
      </c>
      <c r="B47" s="164">
        <f>'実質公債費比率（分子）の構造'!K$47</f>
        <v>168</v>
      </c>
      <c r="C47" s="164"/>
      <c r="D47" s="164"/>
      <c r="E47" s="164">
        <f>'実質公債費比率（分子）の構造'!L$47</f>
        <v>168</v>
      </c>
      <c r="F47" s="164"/>
      <c r="G47" s="164"/>
      <c r="H47" s="164">
        <f>'実質公債費比率（分子）の構造'!M$47</f>
        <v>168</v>
      </c>
      <c r="I47" s="164"/>
      <c r="J47" s="164"/>
      <c r="K47" s="164">
        <f>'実質公債費比率（分子）の構造'!N$47</f>
        <v>168</v>
      </c>
      <c r="L47" s="164"/>
      <c r="M47" s="164"/>
      <c r="N47" s="164">
        <f>'実質公債費比率（分子）の構造'!O$47</f>
        <v>175</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19621</v>
      </c>
      <c r="C49" s="164"/>
      <c r="D49" s="164"/>
      <c r="E49" s="164">
        <f>'実質公債費比率（分子）の構造'!L$45</f>
        <v>20951</v>
      </c>
      <c r="F49" s="164"/>
      <c r="G49" s="164"/>
      <c r="H49" s="164">
        <f>'実質公債費比率（分子）の構造'!M$45</f>
        <v>21597</v>
      </c>
      <c r="I49" s="164"/>
      <c r="J49" s="164"/>
      <c r="K49" s="164">
        <f>'実質公債費比率（分子）の構造'!N$45</f>
        <v>20854</v>
      </c>
      <c r="L49" s="164"/>
      <c r="M49" s="164"/>
      <c r="N49" s="164">
        <f>'実質公債費比率（分子）の構造'!O$45</f>
        <v>19445</v>
      </c>
      <c r="O49" s="164"/>
      <c r="P49" s="164"/>
    </row>
    <row r="50" spans="1:16" x14ac:dyDescent="0.2">
      <c r="A50" s="164" t="s">
        <v>67</v>
      </c>
      <c r="B50" s="164" t="e">
        <f>NA()</f>
        <v>#N/A</v>
      </c>
      <c r="C50" s="164">
        <f>IF(ISNUMBER('実質公債費比率（分子）の構造'!K$53),'実質公債費比率（分子）の構造'!K$53,NA())</f>
        <v>2661</v>
      </c>
      <c r="D50" s="164" t="e">
        <f>NA()</f>
        <v>#N/A</v>
      </c>
      <c r="E50" s="164" t="e">
        <f>NA()</f>
        <v>#N/A</v>
      </c>
      <c r="F50" s="164">
        <f>IF(ISNUMBER('実質公債費比率（分子）の構造'!L$53),'実質公債費比率（分子）の構造'!L$53,NA())</f>
        <v>3616</v>
      </c>
      <c r="G50" s="164" t="e">
        <f>NA()</f>
        <v>#N/A</v>
      </c>
      <c r="H50" s="164" t="e">
        <f>NA()</f>
        <v>#N/A</v>
      </c>
      <c r="I50" s="164">
        <f>IF(ISNUMBER('実質公債費比率（分子）の構造'!M$53),'実質公債費比率（分子）の構造'!M$53,NA())</f>
        <v>4163</v>
      </c>
      <c r="J50" s="164" t="e">
        <f>NA()</f>
        <v>#N/A</v>
      </c>
      <c r="K50" s="164" t="e">
        <f>NA()</f>
        <v>#N/A</v>
      </c>
      <c r="L50" s="164">
        <f>IF(ISNUMBER('実質公債費比率（分子）の構造'!N$53),'実質公債費比率（分子）の構造'!N$53,NA())</f>
        <v>3795</v>
      </c>
      <c r="M50" s="164" t="e">
        <f>NA()</f>
        <v>#N/A</v>
      </c>
      <c r="N50" s="164" t="e">
        <f>NA()</f>
        <v>#N/A</v>
      </c>
      <c r="O50" s="164">
        <f>IF(ISNUMBER('実質公債費比率（分子）の構造'!O$53),'実質公債費比率（分子）の構造'!O$53,NA())</f>
        <v>4238</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184013</v>
      </c>
      <c r="E56" s="163"/>
      <c r="F56" s="163"/>
      <c r="G56" s="163">
        <f>'将来負担比率（分子）の構造'!J$52</f>
        <v>180346</v>
      </c>
      <c r="H56" s="163"/>
      <c r="I56" s="163"/>
      <c r="J56" s="163">
        <f>'将来負担比率（分子）の構造'!K$52</f>
        <v>172513</v>
      </c>
      <c r="K56" s="163"/>
      <c r="L56" s="163"/>
      <c r="M56" s="163">
        <f>'将来負担比率（分子）の構造'!L$52</f>
        <v>164250</v>
      </c>
      <c r="N56" s="163"/>
      <c r="O56" s="163"/>
      <c r="P56" s="163">
        <f>'将来負担比率（分子）の構造'!M$52</f>
        <v>155597</v>
      </c>
    </row>
    <row r="57" spans="1:16" x14ac:dyDescent="0.2">
      <c r="A57" s="163" t="s">
        <v>42</v>
      </c>
      <c r="B57" s="163"/>
      <c r="C57" s="163"/>
      <c r="D57" s="163">
        <f>'将来負担比率（分子）の構造'!I$51</f>
        <v>33923</v>
      </c>
      <c r="E57" s="163"/>
      <c r="F57" s="163"/>
      <c r="G57" s="163">
        <f>'将来負担比率（分子）の構造'!J$51</f>
        <v>33983</v>
      </c>
      <c r="H57" s="163"/>
      <c r="I57" s="163"/>
      <c r="J57" s="163">
        <f>'将来負担比率（分子）の構造'!K$51</f>
        <v>35404</v>
      </c>
      <c r="K57" s="163"/>
      <c r="L57" s="163"/>
      <c r="M57" s="163">
        <f>'将来負担比率（分子）の構造'!L$51</f>
        <v>34980</v>
      </c>
      <c r="N57" s="163"/>
      <c r="O57" s="163"/>
      <c r="P57" s="163">
        <f>'将来負担比率（分子）の構造'!M$51</f>
        <v>35894</v>
      </c>
    </row>
    <row r="58" spans="1:16" x14ac:dyDescent="0.2">
      <c r="A58" s="163" t="s">
        <v>41</v>
      </c>
      <c r="B58" s="163"/>
      <c r="C58" s="163"/>
      <c r="D58" s="163">
        <f>'将来負担比率（分子）の構造'!I$50</f>
        <v>53946</v>
      </c>
      <c r="E58" s="163"/>
      <c r="F58" s="163"/>
      <c r="G58" s="163">
        <f>'将来負担比率（分子）の構造'!J$50</f>
        <v>58395</v>
      </c>
      <c r="H58" s="163"/>
      <c r="I58" s="163"/>
      <c r="J58" s="163">
        <f>'将来負担比率（分子）の構造'!K$50</f>
        <v>62935</v>
      </c>
      <c r="K58" s="163"/>
      <c r="L58" s="163"/>
      <c r="M58" s="163">
        <f>'将来負担比率（分子）の構造'!L$50</f>
        <v>64875</v>
      </c>
      <c r="N58" s="163"/>
      <c r="O58" s="163"/>
      <c r="P58" s="163">
        <f>'将来負担比率（分子）の構造'!M$50</f>
        <v>72867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12</v>
      </c>
      <c r="C61" s="163"/>
      <c r="D61" s="163"/>
      <c r="E61" s="163" t="str">
        <f>'将来負担比率（分子）の構造'!J$46</f>
        <v>-</v>
      </c>
      <c r="F61" s="163"/>
      <c r="G61" s="163"/>
      <c r="H61" s="163">
        <f>'将来負担比率（分子）の構造'!K$46</f>
        <v>0</v>
      </c>
      <c r="I61" s="163"/>
      <c r="J61" s="163"/>
      <c r="K61" s="163">
        <f>'将来負担比率（分子）の構造'!L$46</f>
        <v>4</v>
      </c>
      <c r="L61" s="163"/>
      <c r="M61" s="163"/>
      <c r="N61" s="163">
        <f>'将来負担比率（分子）の構造'!M$46</f>
        <v>0</v>
      </c>
      <c r="O61" s="163"/>
      <c r="P61" s="163"/>
    </row>
    <row r="62" spans="1:16" x14ac:dyDescent="0.2">
      <c r="A62" s="163" t="s">
        <v>35</v>
      </c>
      <c r="B62" s="163">
        <f>'将来負担比率（分子）の構造'!I$45</f>
        <v>27839</v>
      </c>
      <c r="C62" s="163"/>
      <c r="D62" s="163"/>
      <c r="E62" s="163">
        <f>'将来負担比率（分子）の構造'!J$45</f>
        <v>27587</v>
      </c>
      <c r="F62" s="163"/>
      <c r="G62" s="163"/>
      <c r="H62" s="163">
        <f>'将来負担比率（分子）の構造'!K$45</f>
        <v>26913</v>
      </c>
      <c r="I62" s="163"/>
      <c r="J62" s="163"/>
      <c r="K62" s="163">
        <f>'将来負担比率（分子）の構造'!L$45</f>
        <v>28602</v>
      </c>
      <c r="L62" s="163"/>
      <c r="M62" s="163"/>
      <c r="N62" s="163">
        <f>'将来負担比率（分子）の構造'!M$45</f>
        <v>29975</v>
      </c>
      <c r="O62" s="163"/>
      <c r="P62" s="163"/>
    </row>
    <row r="63" spans="1:16" x14ac:dyDescent="0.2">
      <c r="A63" s="163" t="s">
        <v>34</v>
      </c>
      <c r="B63" s="163">
        <f>'将来負担比率（分子）の構造'!I$44</f>
        <v>24</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36173</v>
      </c>
      <c r="C64" s="163"/>
      <c r="D64" s="163"/>
      <c r="E64" s="163">
        <f>'将来負担比率（分子）の構造'!J$43</f>
        <v>35180</v>
      </c>
      <c r="F64" s="163"/>
      <c r="G64" s="163"/>
      <c r="H64" s="163">
        <f>'将来負担比率（分子）の構造'!K$43</f>
        <v>37743</v>
      </c>
      <c r="I64" s="163"/>
      <c r="J64" s="163"/>
      <c r="K64" s="163">
        <f>'将来負担比率（分子）の構造'!L$43</f>
        <v>37993</v>
      </c>
      <c r="L64" s="163"/>
      <c r="M64" s="163"/>
      <c r="N64" s="163">
        <f>'将来負担比率（分子）の構造'!M$43</f>
        <v>39156</v>
      </c>
      <c r="O64" s="163"/>
      <c r="P64" s="163"/>
    </row>
    <row r="65" spans="1:16" x14ac:dyDescent="0.2">
      <c r="A65" s="163" t="s">
        <v>32</v>
      </c>
      <c r="B65" s="163" t="str">
        <f>'将来負担比率（分子）の構造'!I$42</f>
        <v>-</v>
      </c>
      <c r="C65" s="163"/>
      <c r="D65" s="163"/>
      <c r="E65" s="163">
        <f>'将来負担比率（分子）の構造'!J$42</f>
        <v>25641</v>
      </c>
      <c r="F65" s="163"/>
      <c r="G65" s="163"/>
      <c r="H65" s="163">
        <f>'将来負担比率（分子）の構造'!K$42</f>
        <v>25074</v>
      </c>
      <c r="I65" s="163"/>
      <c r="J65" s="163"/>
      <c r="K65" s="163">
        <f>'将来負担比率（分子）の構造'!L$42</f>
        <v>25192</v>
      </c>
      <c r="L65" s="163"/>
      <c r="M65" s="163"/>
      <c r="N65" s="163">
        <f>'将来負担比率（分子）の構造'!M$42</f>
        <v>24367</v>
      </c>
      <c r="O65" s="163"/>
      <c r="P65" s="163"/>
    </row>
    <row r="66" spans="1:16" x14ac:dyDescent="0.2">
      <c r="A66" s="163" t="s">
        <v>31</v>
      </c>
      <c r="B66" s="163">
        <f>'将来負担比率（分子）の構造'!I$41</f>
        <v>208796</v>
      </c>
      <c r="C66" s="163"/>
      <c r="D66" s="163"/>
      <c r="E66" s="163">
        <f>'将来負担比率（分子）の構造'!J$41</f>
        <v>205348</v>
      </c>
      <c r="F66" s="163"/>
      <c r="G66" s="163"/>
      <c r="H66" s="163">
        <f>'将来負担比率（分子）の構造'!K$41</f>
        <v>193596</v>
      </c>
      <c r="I66" s="163"/>
      <c r="J66" s="163"/>
      <c r="K66" s="163">
        <f>'将来負担比率（分子）の構造'!L$41</f>
        <v>182808</v>
      </c>
      <c r="L66" s="163"/>
      <c r="M66" s="163"/>
      <c r="N66" s="163">
        <f>'将来負担比率（分子）の構造'!M$41</f>
        <v>174605</v>
      </c>
      <c r="O66" s="163"/>
      <c r="P66" s="163"/>
    </row>
    <row r="67" spans="1:16" x14ac:dyDescent="0.2">
      <c r="A67" s="163" t="s">
        <v>71</v>
      </c>
      <c r="B67" s="163" t="e">
        <f>NA()</f>
        <v>#N/A</v>
      </c>
      <c r="C67" s="163">
        <f>IF(ISNUMBER('将来負担比率（分子）の構造'!I$53), IF('将来負担比率（分子）の構造'!I$53 &lt; 0, 0, '将来負担比率（分子）の構造'!I$53), NA())</f>
        <v>961</v>
      </c>
      <c r="D67" s="163" t="e">
        <f>NA()</f>
        <v>#N/A</v>
      </c>
      <c r="E67" s="163" t="e">
        <f>NA()</f>
        <v>#N/A</v>
      </c>
      <c r="F67" s="163">
        <f>IF(ISNUMBER('将来負担比率（分子）の構造'!J$53), IF('将来負担比率（分子）の構造'!J$53 &lt; 0, 0, '将来負担比率（分子）の構造'!J$53), NA())</f>
        <v>21030</v>
      </c>
      <c r="G67" s="163" t="e">
        <f>NA()</f>
        <v>#N/A</v>
      </c>
      <c r="H67" s="163" t="e">
        <f>NA()</f>
        <v>#N/A</v>
      </c>
      <c r="I67" s="163">
        <f>IF(ISNUMBER('将来負担比率（分子）の構造'!K$53), IF('将来負担比率（分子）の構造'!K$53 &lt; 0, 0, '将来負担比率（分子）の構造'!K$53), NA())</f>
        <v>12475</v>
      </c>
      <c r="J67" s="163" t="e">
        <f>NA()</f>
        <v>#N/A</v>
      </c>
      <c r="K67" s="163" t="e">
        <f>NA()</f>
        <v>#N/A</v>
      </c>
      <c r="L67" s="163">
        <f>IF(ISNUMBER('将来負担比率（分子）の構造'!L$53), IF('将来負担比率（分子）の構造'!L$53 &lt; 0, 0, '将来負担比率（分子）の構造'!L$53), NA())</f>
        <v>10495</v>
      </c>
      <c r="M67" s="163" t="e">
        <f>NA()</f>
        <v>#N/A</v>
      </c>
      <c r="N67" s="163" t="e">
        <f>NA()</f>
        <v>#N/A</v>
      </c>
      <c r="O67" s="163">
        <f>IF(ISNUMBER('将来負担比率（分子）の構造'!M$53), IF('将来負担比率（分子）の構造'!M$53 &lt; 0, 0, '将来負担比率（分子）の構造'!M$53), NA())</f>
        <v>3745</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14533</v>
      </c>
      <c r="C72" s="167">
        <f>基金残高に係る経年分析!G55</f>
        <v>14554</v>
      </c>
      <c r="D72" s="167">
        <f>基金残高に係る経年分析!H55</f>
        <v>14598</v>
      </c>
    </row>
    <row r="73" spans="1:16" x14ac:dyDescent="0.2">
      <c r="A73" s="166" t="s">
        <v>74</v>
      </c>
      <c r="B73" s="167">
        <f>基金残高に係る経年分析!F56</f>
        <v>3896</v>
      </c>
      <c r="C73" s="167">
        <f>基金残高に係る経年分析!G56</f>
        <v>4479</v>
      </c>
      <c r="D73" s="167">
        <f>基金残高に係る経年分析!H56</f>
        <v>4908</v>
      </c>
    </row>
    <row r="74" spans="1:16" x14ac:dyDescent="0.2">
      <c r="A74" s="166" t="s">
        <v>75</v>
      </c>
      <c r="B74" s="167">
        <f>基金残高に係る経年分析!F57</f>
        <v>35260</v>
      </c>
      <c r="C74" s="167">
        <f>基金残高に係る経年分析!G57</f>
        <v>36260</v>
      </c>
      <c r="D74" s="167">
        <f>基金残高に係る経年分析!H57</f>
        <v>43364</v>
      </c>
    </row>
  </sheetData>
  <sheetProtection algorithmName="SHA-512" hashValue="c1mFMexjwGZ5KDWLZLMbuYz9hT5UOeoBxmWIL8dRhR+kSwXlqg1yQeX6mcfsXU1D6M2F7M4BjSQbKEjXeOG/og==" saltValue="a9d1ddHWsbWkLqgF5P+A9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2026-03-16T08:23:39Z</cp:lastPrinted>
  <dcterms:created xsi:type="dcterms:W3CDTF">2026-02-23T07:46:17Z</dcterms:created>
  <dcterms:modified xsi:type="dcterms:W3CDTF">2026-09-25T05:56:36Z</dcterms:modified>
  <cp:category/>
</cp:coreProperties>
</file>