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課マイドキュ\12公表関係\04財政状況等一覧表\★29年度決算（財政状況資料集）\1022照会分\【財政状況資料集】_282014_姫路市_2017\"/>
    </mc:Choice>
  </mc:AlternateContent>
  <bookViews>
    <workbookView xWindow="0" yWindow="0" windowWidth="15360" windowHeight="7644" tabRatio="914"/>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BW41" i="10"/>
  <c r="BE41" i="10"/>
  <c r="AM41" i="10"/>
  <c r="U41" i="10"/>
  <c r="C41" i="10"/>
  <c r="BW40" i="10"/>
  <c r="BE40" i="10"/>
  <c r="AM40" i="10"/>
  <c r="U40" i="10"/>
  <c r="C40" i="10"/>
  <c r="BW39" i="10"/>
  <c r="BE39" i="10"/>
  <c r="AM39" i="10"/>
  <c r="U39" i="10"/>
  <c r="C39" i="10"/>
  <c r="BW38" i="10"/>
  <c r="BE38" i="10"/>
  <c r="AM38" i="10"/>
  <c r="U38" i="10"/>
  <c r="C38" i="10"/>
  <c r="BW37" i="10"/>
  <c r="BE37" i="10"/>
  <c r="AM37" i="10"/>
  <c r="U37" i="10"/>
  <c r="C37" i="10"/>
  <c r="BW36" i="10"/>
  <c r="BE36" i="10"/>
  <c r="AM36" i="10"/>
  <c r="U36" i="10"/>
  <c r="C36" i="10"/>
  <c r="BW35" i="10"/>
  <c r="BE35" i="10"/>
  <c r="AM35" i="10"/>
  <c r="U35" i="10"/>
  <c r="C35" i="10"/>
  <c r="BW34" i="10"/>
  <c r="CO34" i="10" s="1"/>
  <c r="CO35" i="10" s="1"/>
  <c r="CO36" i="10" s="1"/>
  <c r="CO37" i="10" s="1"/>
  <c r="CO38" i="10" s="1"/>
  <c r="CO39" i="10" s="1"/>
  <c r="CO40" i="10" s="1"/>
  <c r="CO41"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<sst xmlns="http://schemas.openxmlformats.org/spreadsheetml/2006/main" count="1062" uniqueCount="619">
  <si>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</si>
  <si>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</si>
  <si>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</si>
  <si>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</si>
  <si>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</si>
  <si>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</si>
  <si>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</si>
  <si>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</si>
  <si>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</si>
  <si>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</si>
  <si>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</si>
  <si>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</si>
  <si>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</si>
  <si>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</si>
  <si>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</si>
  <si>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</si>
  <si>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</si>
  <si>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</si>
  <si>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</si>
  <si>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</si>
  <si>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</si>
  <si>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</si>
  <si>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</si>
  <si>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</si>
  <si>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</si>
  <si>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</si>
  <si>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</si>
  <si>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</si>
  <si>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</si>
  <si>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</si>
  <si>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</si>
  <si>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</si>
  <si>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</si>
  <si>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</si>
  <si>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</si>
  <si>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</si>
  <si>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</si>
  <si>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</si>
  <si>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</si>
  <si>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</si>
  <si>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</si>
  <si>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</si>
  <si>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</si>
  <si>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</si>
  <si>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</si>
  <si>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</si>
  <si>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</si>
  <si>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</si>
  <si>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</si>
  <si>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</si>
  <si>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</si>
  <si>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</si>
  <si>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</si>
  <si>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</si>
  <si>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</si>
  <si>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</si>
  <si>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</si>
  <si>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</si>
  <si>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</si>
  <si>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</si>
  <si>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</si>
  <si>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</si>
  <si>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</si>
  <si>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</si>
  <si>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</si>
  <si>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</si>
  <si>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</si>
  <si>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</si>
  <si>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</si>
  <si>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</si>
  <si>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</si>
  <si>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</si>
  <si>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</si>
  <si>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</si>
  <si>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</si>
  <si>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</si>
  <si>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</si>
  <si>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</si>
  <si>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</si>
  <si>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中核市</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</si>
  <si>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</si>
  <si>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</si>
  <si>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</si>
  <si>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</si>
  <si>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</si>
  <si>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</si>
  <si>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</si>
  <si>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</si>
  <si>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</si>
  <si>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</si>
  <si>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</si>
  <si>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</si>
  <si>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姫路市</t>
    <phoneticPr fontId="5"/>
  </si>
  <si>
    <t>地方交付税種地</t>
    <rPh sb="0" eb="2">
      <t>チホウ</t>
    </rPh>
    <rPh sb="2" eb="5">
      <t>コウフゼイ</t>
    </rPh>
    <rPh sb="5" eb="6">
      <t>シュ</t>
    </rPh>
    <rPh sb="6" eb="7">
      <t>チ</t>
    </rPh>
    <phoneticPr fontId="5"/>
  </si>
  <si>
    <t>1-6</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</si>
  <si>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</si>
  <si>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</si>
  <si>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</si>
  <si>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</si>
  <si>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</si>
  <si>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</si>
  <si>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</si>
  <si>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</si>
  <si>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</si>
  <si>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</si>
  <si>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</si>
  <si>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</si>
  <si>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</si>
  <si>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</si>
  <si>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</si>
  <si>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</si>
  <si>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</si>
  <si>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</si>
  <si>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</si>
  <si>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</si>
  <si>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</si>
  <si>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</si>
  <si>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</si>
  <si>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-0.1</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</si>
  <si>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</si>
  <si>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</si>
  <si>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</si>
  <si>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</si>
  <si>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</si>
  <si>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</si>
  <si>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</si>
  <si>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</si>
  <si>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</si>
  <si>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</si>
  <si>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</si>
  <si>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</si>
  <si>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</si>
  <si>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</si>
  <si>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</si>
  <si>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</si>
  <si>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</si>
  <si>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</si>
  <si>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</si>
  <si>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</si>
  <si>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</si>
  <si>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</si>
  <si>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</si>
  <si>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</si>
  <si>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</si>
  <si>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0"/>
  </si>
  <si>
    <t>うち日本人(％)</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</si>
  <si>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</si>
  <si>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</si>
  <si>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</si>
  <si>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</si>
  <si>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</si>
  <si>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</si>
  <si>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</si>
  <si>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</si>
  <si>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</si>
  <si>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</si>
  <si>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</si>
  <si>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</si>
  <si>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</si>
  <si>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</si>
  <si>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</si>
  <si>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</si>
  <si>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</si>
  <si>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</si>
  <si>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</si>
  <si>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</si>
  <si>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</si>
  <si>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</si>
  <si>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</si>
  <si>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</si>
  <si>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</si>
  <si>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</si>
  <si>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</si>
  <si>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</si>
  <si>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</si>
  <si>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</si>
  <si>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</si>
  <si>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</si>
  <si>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</si>
  <si>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</si>
  <si>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</si>
  <si>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</si>
  <si>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</si>
  <si>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</si>
  <si>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</si>
  <si>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</si>
  <si>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</si>
  <si>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</si>
  <si>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</si>
  <si>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</si>
  <si>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</si>
  <si>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</si>
  <si>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</si>
  <si>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</si>
  <si>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</si>
  <si>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</si>
  <si>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</si>
  <si>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</si>
  <si>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</si>
  <si>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</si>
  <si>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</si>
  <si>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</si>
  <si>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</si>
  <si>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</si>
  <si>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</si>
  <si>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兵庫県姫路市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</si>
  <si>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</si>
  <si>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</si>
  <si>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</si>
  <si>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</si>
  <si>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</si>
  <si>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</si>
  <si>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</si>
  <si>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</si>
  <si>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</si>
  <si>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</si>
  <si>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</si>
  <si>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</si>
  <si>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</si>
  <si>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</si>
  <si>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</si>
  <si>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</si>
  <si>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</si>
  <si>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</si>
  <si>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</si>
  <si>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</si>
  <si>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</si>
  <si>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</si>
  <si>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</si>
  <si>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</si>
  <si>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</si>
  <si>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</si>
  <si>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</si>
  <si>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t>
    <phoneticPr fontId="5"/>
  </si>
  <si>
    <t>衛生費</t>
  </si>
  <si>
    <t>分離課税所得割交付金</t>
    <phoneticPr fontId="20"/>
  </si>
  <si>
    <t>-</t>
    <phoneticPr fontId="5"/>
  </si>
  <si>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</si>
  <si>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</si>
  <si>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</si>
  <si>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</si>
  <si>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</si>
  <si>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</si>
  <si>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</si>
  <si>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</si>
  <si>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</si>
  <si>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</si>
  <si>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</si>
  <si>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</si>
  <si>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</si>
  <si>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</si>
  <si>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</si>
  <si>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</si>
  <si>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</si>
  <si>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</si>
  <si>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</si>
  <si>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</si>
  <si>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</si>
  <si>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</si>
  <si>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</si>
  <si>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</si>
  <si>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</si>
  <si>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</si>
  <si>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</si>
  <si>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</si>
  <si>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</si>
  <si>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</si>
  <si>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</si>
  <si>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</si>
  <si>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</si>
  <si>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</si>
  <si>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</si>
  <si>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</si>
  <si>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</si>
  <si>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</si>
  <si>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</si>
  <si>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</si>
  <si>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</si>
  <si>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</si>
  <si>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</si>
  <si>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</si>
  <si>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</si>
  <si>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</si>
  <si>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</si>
  <si>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</si>
  <si>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</si>
  <si>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</si>
  <si>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</si>
  <si>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</si>
  <si>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</si>
  <si>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</si>
  <si>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</si>
  <si>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</si>
  <si>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</si>
  <si>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</si>
  <si>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</si>
  <si>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</si>
  <si>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</si>
  <si>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</si>
  <si>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</si>
  <si>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</si>
  <si>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</si>
  <si>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</si>
  <si>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</si>
  <si>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</si>
  <si>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</si>
  <si>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</si>
  <si>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</si>
  <si>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</si>
  <si>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</si>
  <si>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</si>
  <si>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</si>
  <si>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</si>
  <si>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</si>
  <si>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</si>
  <si>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</si>
  <si>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</si>
  <si>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</si>
  <si>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</si>
  <si>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</si>
  <si>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</si>
  <si>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</si>
  <si>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</si>
  <si>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</si>
  <si>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</si>
  <si>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</si>
  <si>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</si>
  <si>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</si>
  <si>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</si>
  <si>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</si>
  <si>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その他</t>
    <phoneticPr fontId="5"/>
  </si>
  <si>
    <t>被保険者数(人)</t>
  </si>
  <si>
    <t>　繰出金</t>
    <phoneticPr fontId="5"/>
  </si>
  <si>
    <t>市場</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</si>
  <si>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</si>
  <si>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</si>
  <si>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</si>
  <si>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</si>
  <si>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</si>
  <si>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</si>
  <si>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</si>
  <si>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</si>
  <si>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</si>
  <si>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</si>
  <si>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</si>
  <si>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</si>
  <si>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</si>
  <si>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</si>
  <si>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</si>
  <si>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</si>
  <si>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</si>
  <si>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</si>
  <si>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</si>
  <si>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</si>
  <si>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</si>
  <si>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</si>
  <si>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兵庫県姫路市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</si>
  <si>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</si>
  <si>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</si>
  <si>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</si>
  <si>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</si>
  <si>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</si>
  <si>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</si>
  <si>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</si>
  <si>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</si>
  <si>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</si>
  <si>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</si>
  <si>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</si>
  <si>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</si>
  <si>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</si>
  <si>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</si>
  <si>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</si>
  <si>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</si>
  <si>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</si>
  <si>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</si>
  <si>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</si>
  <si>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</si>
  <si>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母子父子寡婦福祉資金貸付事業特別会計</t>
    <phoneticPr fontId="5"/>
  </si>
  <si>
    <t>-</t>
    <phoneticPr fontId="5"/>
  </si>
  <si>
    <t>奨学学術振興事業特別会計</t>
    <phoneticPr fontId="5"/>
  </si>
  <si>
    <t>-</t>
    <phoneticPr fontId="5"/>
  </si>
  <si>
    <t>財政健全化調整特別会計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</si>
  <si>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</si>
  <si>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</si>
  <si>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</si>
  <si>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</si>
  <si>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</si>
  <si>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</si>
  <si>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</si>
  <si>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</si>
  <si>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</si>
  <si>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</si>
  <si>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</si>
  <si>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</si>
  <si>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</si>
  <si>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</si>
  <si>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</si>
  <si>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t>
    <phoneticPr fontId="5"/>
  </si>
  <si>
    <t>後期高齢者医療事業特別会計</t>
    <phoneticPr fontId="5"/>
  </si>
  <si>
    <t>水道事業会計</t>
    <phoneticPr fontId="5"/>
  </si>
  <si>
    <t>法適用企業</t>
    <phoneticPr fontId="5"/>
  </si>
  <si>
    <t>下水道事業会計</t>
    <phoneticPr fontId="5"/>
  </si>
  <si>
    <t>法適用企業</t>
    <phoneticPr fontId="5"/>
  </si>
  <si>
    <t>都市開発整備事業会計</t>
    <phoneticPr fontId="5"/>
  </si>
  <si>
    <t>法適用企業</t>
    <phoneticPr fontId="5"/>
  </si>
  <si>
    <t>卸売市場事業特別会計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</si>
  <si>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</si>
  <si>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</si>
  <si>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</si>
  <si>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</si>
  <si>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</si>
  <si>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</si>
  <si>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</si>
  <si>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</si>
  <si>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</si>
  <si>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</si>
  <si>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</si>
  <si>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</si>
  <si>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</si>
  <si>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</si>
  <si>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</si>
  <si>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</si>
  <si>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</si>
  <si>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</si>
  <si>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</si>
  <si>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</si>
  <si>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</si>
  <si>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</si>
  <si>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</si>
  <si>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</si>
  <si>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</si>
  <si>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</si>
  <si>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</si>
  <si>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</si>
  <si>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</si>
  <si>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</si>
  <si>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</si>
  <si>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</si>
  <si>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</si>
  <si>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</si>
  <si>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</si>
  <si>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</si>
  <si>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</si>
  <si>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</si>
  <si>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</si>
  <si>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</si>
  <si>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</si>
  <si>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</si>
  <si>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</si>
  <si>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</si>
  <si>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</si>
  <si>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</si>
  <si>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</si>
  <si>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</si>
  <si>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</si>
  <si>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</si>
  <si>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</si>
  <si>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</si>
  <si>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</si>
  <si>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</si>
  <si>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</si>
  <si>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</si>
  <si>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</si>
  <si>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</si>
  <si>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</si>
  <si>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</si>
  <si>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</si>
  <si>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</si>
  <si>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</si>
  <si>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</si>
  <si>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</si>
  <si>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</si>
  <si>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水道事業会計</t>
    <phoneticPr fontId="5"/>
  </si>
  <si>
    <t>(Ｆ)</t>
    <phoneticPr fontId="5"/>
  </si>
  <si>
    <t>介護保険事業特別会計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</si>
  <si>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</si>
  <si>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</si>
  <si>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</si>
  <si>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</si>
  <si>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</si>
  <si>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</si>
  <si>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</si>
  <si>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</si>
  <si>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</si>
  <si>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</si>
  <si>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</si>
  <si>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</si>
  <si>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</si>
  <si>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</si>
  <si>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</si>
  <si>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</si>
  <si>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</si>
  <si>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</si>
  <si>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</si>
  <si>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</si>
  <si>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</si>
  <si>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</si>
  <si>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</si>
  <si>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</si>
  <si>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</si>
  <si>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</si>
  <si>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</si>
  <si>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</si>
  <si>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</si>
  <si>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</si>
  <si>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</si>
  <si>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</si>
  <si>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</si>
  <si>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</si>
  <si>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</si>
  <si>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</si>
  <si>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</si>
  <si>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</si>
  <si>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</si>
  <si>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</si>
  <si>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</si>
  <si>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</si>
  <si>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</si>
  <si>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</si>
  <si>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</si>
  <si>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</si>
  <si>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</si>
  <si>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</si>
  <si>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</si>
  <si>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</si>
  <si>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</si>
  <si>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</si>
  <si>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</si>
  <si>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</si>
  <si>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</si>
  <si>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t>
  </si>
  <si>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</si>
  <si>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</si>
  <si>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</si>
  <si>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</si>
  <si>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</si>
  <si>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</si>
  <si>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</si>
  <si>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</si>
  <si>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</si>
  <si>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</si>
  <si>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</si>
  <si>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</si>
  <si>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</si>
  <si>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</si>
  <si>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</si>
  <si>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</si>
  <si>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</si>
  <si>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</si>
  <si>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</si>
  <si>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</si>
  <si>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</si>
  <si>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</si>
  <si>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</si>
  <si>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</si>
  <si>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</si>
  <si>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</si>
  <si>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</si>
  <si>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</si>
  <si>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</si>
  <si>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</si>
  <si>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</si>
  <si>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0.28</t>
  </si>
  <si>
    <t>▲ 0.02</t>
  </si>
  <si>
    <t>水道事業会計</t>
  </si>
  <si>
    <t>国民健康保険事業特別会計</t>
  </si>
  <si>
    <t>一般会計</t>
  </si>
  <si>
    <t>都市開発整備事業会計</t>
  </si>
  <si>
    <t>下水道事業会計</t>
  </si>
  <si>
    <t>卸売市場事業特別会計</t>
  </si>
  <si>
    <t>後期高齢者医療事業特別会計</t>
  </si>
  <si>
    <t>母子父子寡婦福祉資金貸付事業特別会計</t>
  </si>
  <si>
    <t>その他会計（赤字）</t>
  </si>
  <si>
    <t>その他会計（黒字）</t>
  </si>
  <si>
    <t>（公財）姫路市救急医療協会</t>
    <rPh sb="1" eb="3">
      <t>コウザイ</t>
    </rPh>
    <rPh sb="4" eb="7">
      <t>ヒメジシ</t>
    </rPh>
    <rPh sb="7" eb="9">
      <t>キュウキュウ</t>
    </rPh>
    <rPh sb="9" eb="11">
      <t>イリョウ</t>
    </rPh>
    <rPh sb="11" eb="13">
      <t>キョウカイ</t>
    </rPh>
    <phoneticPr fontId="2"/>
  </si>
  <si>
    <t>（公財）姫路市中小企業共済センター</t>
    <rPh sb="1" eb="3">
      <t>コウザイ</t>
    </rPh>
    <rPh sb="4" eb="7">
      <t>ヒメジシ</t>
    </rPh>
    <rPh sb="7" eb="9">
      <t>チュウショウ</t>
    </rPh>
    <rPh sb="9" eb="11">
      <t>キギョウ</t>
    </rPh>
    <rPh sb="11" eb="13">
      <t>キョウサイ</t>
    </rPh>
    <phoneticPr fontId="2"/>
  </si>
  <si>
    <t>（公財）姫路・西はりま地場産業センタ＾</t>
    <rPh sb="1" eb="3">
      <t>コウザイ</t>
    </rPh>
    <rPh sb="4" eb="6">
      <t>ヒメジ</t>
    </rPh>
    <rPh sb="7" eb="8">
      <t>ニシ</t>
    </rPh>
    <rPh sb="11" eb="13">
      <t>ジバ</t>
    </rPh>
    <rPh sb="13" eb="15">
      <t>サンギョウ</t>
    </rPh>
    <phoneticPr fontId="2"/>
  </si>
  <si>
    <t>（一財）姫路市まちづくり振興機構</t>
    <rPh sb="1" eb="3">
      <t>イチザイ</t>
    </rPh>
    <rPh sb="4" eb="7">
      <t>ヒメジシ</t>
    </rPh>
    <rPh sb="12" eb="14">
      <t>シンコウ</t>
    </rPh>
    <rPh sb="14" eb="16">
      <t>キコウ</t>
    </rPh>
    <phoneticPr fontId="2"/>
  </si>
  <si>
    <t>姫路ウォーターフロント（株）</t>
    <rPh sb="0" eb="2">
      <t>ヒメジ</t>
    </rPh>
    <rPh sb="12" eb="13">
      <t>カブ</t>
    </rPh>
    <phoneticPr fontId="2"/>
  </si>
  <si>
    <t>アイシーエス姫路市ウェルフェア―（株）</t>
    <rPh sb="6" eb="9">
      <t>ヒメジシ</t>
    </rPh>
    <rPh sb="17" eb="18">
      <t>カブ</t>
    </rPh>
    <phoneticPr fontId="2"/>
  </si>
  <si>
    <t>イーグレひめじ管理（株）</t>
    <rPh sb="7" eb="9">
      <t>カンリ</t>
    </rPh>
    <rPh sb="10" eb="11">
      <t>カブ</t>
    </rPh>
    <phoneticPr fontId="2"/>
  </si>
  <si>
    <t>（株）姫路ポートセンター</t>
    <rPh sb="1" eb="2">
      <t>カブ</t>
    </rPh>
    <rPh sb="3" eb="5">
      <t>ヒメジ</t>
    </rPh>
    <phoneticPr fontId="2"/>
  </si>
  <si>
    <t>加古川市外二市共有公会堂事務組合</t>
    <rPh sb="0" eb="5">
      <t>カコガワシガイ</t>
    </rPh>
    <rPh sb="5" eb="6">
      <t>ニ</t>
    </rPh>
    <rPh sb="6" eb="7">
      <t>シ</t>
    </rPh>
    <rPh sb="7" eb="9">
      <t>キョウユウ</t>
    </rPh>
    <rPh sb="9" eb="12">
      <t>コウカイドウ</t>
    </rPh>
    <rPh sb="12" eb="14">
      <t>ジム</t>
    </rPh>
    <rPh sb="14" eb="16">
      <t>クミアイ</t>
    </rPh>
    <phoneticPr fontId="2"/>
  </si>
  <si>
    <t>市川町外三ヶ市町共有財産事務組合</t>
    <rPh sb="0" eb="3">
      <t>イチカワチョウ</t>
    </rPh>
    <rPh sb="3" eb="4">
      <t>ガイ</t>
    </rPh>
    <rPh sb="4" eb="5">
      <t>サン</t>
    </rPh>
    <rPh sb="6" eb="7">
      <t>シ</t>
    </rPh>
    <rPh sb="7" eb="8">
      <t>マチ</t>
    </rPh>
    <rPh sb="8" eb="10">
      <t>キョウユウ</t>
    </rPh>
    <rPh sb="10" eb="12">
      <t>ザイサン</t>
    </rPh>
    <rPh sb="12" eb="14">
      <t>ジム</t>
    </rPh>
    <rPh sb="14" eb="16">
      <t>クミアイ</t>
    </rPh>
    <phoneticPr fontId="2"/>
  </si>
  <si>
    <t>中播衛生施設事務組合</t>
    <rPh sb="0" eb="2">
      <t>チュウバン</t>
    </rPh>
    <rPh sb="2" eb="4">
      <t>エイセイ</t>
    </rPh>
    <rPh sb="4" eb="6">
      <t>シセツ</t>
    </rPh>
    <rPh sb="6" eb="10">
      <t>ジムクミアイ</t>
    </rPh>
    <phoneticPr fontId="2"/>
  </si>
  <si>
    <t>兵庫県競馬組合</t>
    <rPh sb="0" eb="3">
      <t>ヒョウゴケン</t>
    </rPh>
    <rPh sb="3" eb="5">
      <t>ケイバ</t>
    </rPh>
    <rPh sb="5" eb="7">
      <t>クミアイ</t>
    </rPh>
    <phoneticPr fontId="2"/>
  </si>
  <si>
    <t>姫路福崎斎苑施設事務組合</t>
    <rPh sb="0" eb="2">
      <t>ヒメジ</t>
    </rPh>
    <rPh sb="2" eb="4">
      <t>フクサキ</t>
    </rPh>
    <rPh sb="4" eb="6">
      <t>サイエン</t>
    </rPh>
    <rPh sb="6" eb="8">
      <t>シセツ</t>
    </rPh>
    <rPh sb="8" eb="12">
      <t>ジムクミアイ</t>
    </rPh>
    <phoneticPr fontId="2"/>
  </si>
  <si>
    <t>中播農業共済事務組合</t>
    <rPh sb="0" eb="2">
      <t>チュウバン</t>
    </rPh>
    <rPh sb="2" eb="4">
      <t>ノウギョウ</t>
    </rPh>
    <rPh sb="4" eb="6">
      <t>キョウサイ</t>
    </rPh>
    <rPh sb="6" eb="8">
      <t>ジム</t>
    </rPh>
    <rPh sb="8" eb="10">
      <t>クミアイ</t>
    </rPh>
    <phoneticPr fontId="2"/>
  </si>
  <si>
    <t>くれさか環境事務組合</t>
    <rPh sb="4" eb="6">
      <t>カンキョウ</t>
    </rPh>
    <rPh sb="6" eb="8">
      <t>ジム</t>
    </rPh>
    <rPh sb="8" eb="10">
      <t>クミアイ</t>
    </rPh>
    <phoneticPr fontId="2"/>
  </si>
  <si>
    <t>にしはりま環境事務組合</t>
    <rPh sb="5" eb="7">
      <t>カンキョウ</t>
    </rPh>
    <rPh sb="7" eb="9">
      <t>ジム</t>
    </rPh>
    <rPh sb="9" eb="11">
      <t>クミアイ</t>
    </rPh>
    <phoneticPr fontId="2"/>
  </si>
  <si>
    <t>兵庫県後期高齢者医療広域連合（一般会計）</t>
    <rPh sb="0" eb="14">
      <t>ヒョウゴケンコウキコウレイシャイリョウコウイキレンゴウ</t>
    </rPh>
    <rPh sb="15" eb="17">
      <t>イッパン</t>
    </rPh>
    <rPh sb="17" eb="19">
      <t>カイケイ</t>
    </rPh>
    <phoneticPr fontId="2"/>
  </si>
  <si>
    <t>兵庫県後期高齢者医療広域連合（特別会計）</t>
    <rPh sb="0" eb="14">
      <t>ヒョウゴケンコウキコウレイシャイリョウコウイキレンゴウ</t>
    </rPh>
    <rPh sb="15" eb="17">
      <t>トクベツ</t>
    </rPh>
    <rPh sb="17" eb="19">
      <t>カイケイ</t>
    </rPh>
    <phoneticPr fontId="2"/>
  </si>
  <si>
    <t>-</t>
    <phoneticPr fontId="2"/>
  </si>
  <si>
    <t>-</t>
    <phoneticPr fontId="2"/>
  </si>
  <si>
    <t>-</t>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</si>
  <si>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</si>
  <si>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</si>
  <si>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</si>
  <si>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</si>
  <si>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</si>
  <si>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</si>
  <si>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</si>
  <si>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</si>
  <si>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については類似団体と比べて低いが、有形固定資産減価償却率は類似団体平均より上回っている。文化コンベンションセンター建設工事の着工、手柄山中央公園の再整備計画など、今後大規模投資事業が続くことや、既存施設の老朽化が進んでいることなどからその対応に多額の費用が必要となる。これまで以上にコストの縮減と公共事業の平準化を図り、公共施設の適正管理に努める必要がある。</t>
    <rPh sb="0" eb="2">
      <t>ショウライ</t>
    </rPh>
    <rPh sb="2" eb="4">
      <t>フタン</t>
    </rPh>
    <rPh sb="4" eb="6">
      <t>ヒリツ</t>
    </rPh>
    <rPh sb="11" eb="13">
      <t>ルイジ</t>
    </rPh>
    <rPh sb="13" eb="15">
      <t>ダンタイ</t>
    </rPh>
    <rPh sb="16" eb="17">
      <t>クラ</t>
    </rPh>
    <rPh sb="19" eb="20">
      <t>ヒク</t>
    </rPh>
    <rPh sb="23" eb="25">
      <t>ユウケイ</t>
    </rPh>
    <rPh sb="25" eb="27">
      <t>コテイ</t>
    </rPh>
    <rPh sb="27" eb="29">
      <t>シサン</t>
    </rPh>
    <rPh sb="29" eb="31">
      <t>ゲンカ</t>
    </rPh>
    <rPh sb="31" eb="33">
      <t>ショウキャク</t>
    </rPh>
    <rPh sb="33" eb="34">
      <t>リツ</t>
    </rPh>
    <rPh sb="35" eb="37">
      <t>ルイジ</t>
    </rPh>
    <rPh sb="37" eb="39">
      <t>ダンタイ</t>
    </rPh>
    <rPh sb="39" eb="41">
      <t>ヘイキン</t>
    </rPh>
    <rPh sb="43" eb="45">
      <t>ウワマワ</t>
    </rPh>
    <rPh sb="50" eb="52">
      <t>ブンカ</t>
    </rPh>
    <rPh sb="63" eb="65">
      <t>ケンセツ</t>
    </rPh>
    <rPh sb="65" eb="67">
      <t>コウジ</t>
    </rPh>
    <rPh sb="68" eb="70">
      <t>チャッコウ</t>
    </rPh>
    <rPh sb="71" eb="74">
      <t>テガラヤマ</t>
    </rPh>
    <rPh sb="74" eb="76">
      <t>チュウオウ</t>
    </rPh>
    <rPh sb="76" eb="78">
      <t>コウエン</t>
    </rPh>
    <rPh sb="79" eb="82">
      <t>サイセイビ</t>
    </rPh>
    <rPh sb="82" eb="84">
      <t>ケイカク</t>
    </rPh>
    <rPh sb="87" eb="89">
      <t>コンゴ</t>
    </rPh>
    <rPh sb="89" eb="92">
      <t>ダイキボ</t>
    </rPh>
    <rPh sb="92" eb="94">
      <t>トウシ</t>
    </rPh>
    <rPh sb="94" eb="96">
      <t>ジギョウ</t>
    </rPh>
    <rPh sb="97" eb="98">
      <t>ツヅ</t>
    </rPh>
    <rPh sb="103" eb="105">
      <t>キゾン</t>
    </rPh>
    <rPh sb="105" eb="107">
      <t>シセツ</t>
    </rPh>
    <rPh sb="108" eb="111">
      <t>ロウキュウカ</t>
    </rPh>
    <rPh sb="112" eb="113">
      <t>スス</t>
    </rPh>
    <rPh sb="125" eb="127">
      <t>タイオウ</t>
    </rPh>
    <rPh sb="128" eb="130">
      <t>タガク</t>
    </rPh>
    <rPh sb="131" eb="133">
      <t>ヒヨウ</t>
    </rPh>
    <rPh sb="134" eb="136">
      <t>ヒツヨウ</t>
    </rPh>
    <rPh sb="144" eb="146">
      <t>イジョウ</t>
    </rPh>
    <rPh sb="151" eb="153">
      <t>シュクゲン</t>
    </rPh>
    <rPh sb="154" eb="156">
      <t>コウキョウ</t>
    </rPh>
    <rPh sb="156" eb="158">
      <t>ジギョウ</t>
    </rPh>
    <rPh sb="159" eb="162">
      <t>ヘイジュンカ</t>
    </rPh>
    <rPh sb="163" eb="164">
      <t>ハカ</t>
    </rPh>
    <rPh sb="166" eb="168">
      <t>コウキョウ</t>
    </rPh>
    <rPh sb="168" eb="170">
      <t>シセツ</t>
    </rPh>
    <rPh sb="171" eb="173">
      <t>テキセイ</t>
    </rPh>
    <rPh sb="173" eb="175">
      <t>カンリ</t>
    </rPh>
    <rPh sb="176" eb="177">
      <t>ツト</t>
    </rPh>
    <rPh sb="179" eb="181">
      <t>ヒツヨウ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</si>
  <si>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</si>
  <si>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</si>
  <si>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</si>
  <si>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</si>
  <si>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</si>
  <si>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</si>
  <si>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本市が将来負担する可能性のある債務等の規模は前年度に引き続き類似団体と比べ小さく、現時点では、地方債の現在高などが近い将来に財政を圧迫する見込みは少ないと考えられる。しかしながら、今後既存施設の老朽化対策や多額の地方債発行を伴う大規模投資事業の実施が見込まれていることから、将来世代へ過度な負担の先送りなどを行わないよう適正な財政運営に努める必要がある。</t>
    <rPh sb="0" eb="2">
      <t>ホンシ</t>
    </rPh>
    <rPh sb="3" eb="5">
      <t>ショウライ</t>
    </rPh>
    <rPh sb="5" eb="7">
      <t>フタン</t>
    </rPh>
    <rPh sb="9" eb="12">
      <t>カノウセイ</t>
    </rPh>
    <rPh sb="15" eb="17">
      <t>サイム</t>
    </rPh>
    <rPh sb="17" eb="18">
      <t>トウ</t>
    </rPh>
    <rPh sb="19" eb="21">
      <t>キボ</t>
    </rPh>
    <rPh sb="22" eb="25">
      <t>ゼンネンド</t>
    </rPh>
    <rPh sb="26" eb="27">
      <t>ヒ</t>
    </rPh>
    <rPh sb="28" eb="29">
      <t>ツヅ</t>
    </rPh>
    <rPh sb="30" eb="32">
      <t>ルイジ</t>
    </rPh>
    <rPh sb="32" eb="34">
      <t>ダンタイ</t>
    </rPh>
    <rPh sb="35" eb="36">
      <t>クラ</t>
    </rPh>
    <rPh sb="37" eb="38">
      <t>チイ</t>
    </rPh>
    <rPh sb="41" eb="44">
      <t>ゲンジテン</t>
    </rPh>
    <rPh sb="47" eb="50">
      <t>チホウサイ</t>
    </rPh>
    <rPh sb="51" eb="54">
      <t>ゲンザイダカ</t>
    </rPh>
    <rPh sb="57" eb="58">
      <t>チカ</t>
    </rPh>
    <rPh sb="59" eb="61">
      <t>ショウライ</t>
    </rPh>
    <rPh sb="62" eb="64">
      <t>ザイセイ</t>
    </rPh>
    <rPh sb="65" eb="67">
      <t>アッパク</t>
    </rPh>
    <rPh sb="69" eb="71">
      <t>ミコ</t>
    </rPh>
    <rPh sb="73" eb="74">
      <t>スク</t>
    </rPh>
    <rPh sb="77" eb="78">
      <t>カンガ</t>
    </rPh>
    <rPh sb="90" eb="92">
      <t>コンゴ</t>
    </rPh>
    <rPh sb="92" eb="94">
      <t>キゾン</t>
    </rPh>
    <rPh sb="94" eb="96">
      <t>シセツ</t>
    </rPh>
    <rPh sb="97" eb="100">
      <t>ロウキュウカ</t>
    </rPh>
    <rPh sb="100" eb="102">
      <t>タイサク</t>
    </rPh>
    <rPh sb="103" eb="105">
      <t>タガク</t>
    </rPh>
    <rPh sb="106" eb="109">
      <t>チホウサイ</t>
    </rPh>
    <rPh sb="109" eb="111">
      <t>ハッコウ</t>
    </rPh>
    <rPh sb="112" eb="113">
      <t>トモナ</t>
    </rPh>
    <rPh sb="114" eb="117">
      <t>ダイキボ</t>
    </rPh>
    <rPh sb="117" eb="119">
      <t>トウシ</t>
    </rPh>
    <rPh sb="119" eb="121">
      <t>ジギョウ</t>
    </rPh>
    <rPh sb="122" eb="124">
      <t>ジッシ</t>
    </rPh>
    <rPh sb="125" eb="127">
      <t>ミコ</t>
    </rPh>
    <rPh sb="137" eb="139">
      <t>ショウライ</t>
    </rPh>
    <rPh sb="139" eb="141">
      <t>セダイ</t>
    </rPh>
    <rPh sb="142" eb="144">
      <t>カド</t>
    </rPh>
    <rPh sb="145" eb="147">
      <t>フタン</t>
    </rPh>
    <rPh sb="148" eb="150">
      <t>サキオク</t>
    </rPh>
    <rPh sb="154" eb="155">
      <t>オコナ</t>
    </rPh>
    <rPh sb="160" eb="162">
      <t>テキセイ</t>
    </rPh>
    <rPh sb="163" eb="165">
      <t>ザイセイ</t>
    </rPh>
    <rPh sb="165" eb="167">
      <t>ウンエイ</t>
    </rPh>
    <rPh sb="168" eb="169">
      <t>ツト</t>
    </rPh>
    <rPh sb="171" eb="173">
      <t>ヒツヨウ</t>
    </rPh>
    <phoneticPr fontId="5"/>
  </si>
  <si>
    <t>実質公債費比率</t>
    <phoneticPr fontId="5"/>
  </si>
  <si>
    <t xml:space="preserve"> </t>
    <phoneticPr fontId="5"/>
  </si>
  <si>
    <t xml:space="preserve"> </t>
    <phoneticPr fontId="5"/>
  </si>
  <si>
    <t>地域社会活性化基金</t>
    <phoneticPr fontId="11"/>
  </si>
  <si>
    <t>21世紀都市創造基金</t>
    <phoneticPr fontId="11"/>
  </si>
  <si>
    <t>特別会計等財政健全化調整基金</t>
    <phoneticPr fontId="11"/>
  </si>
  <si>
    <t>奨学学術振興基金</t>
    <phoneticPr fontId="11"/>
  </si>
  <si>
    <t>愛の基金</t>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</si>
</sst>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47677</c:v>
                </c:pt>
                <c:pt idx="1">
                  <c:v>51613</c:v>
                </c:pt>
                <c:pt idx="2">
                  <c:v>50880</c:v>
                </c:pt>
                <c:pt idx="3">
                  <c:v>46395</c:v>
                </c:pt>
                <c:pt idx="4">
                  <c:v>48088</c:v>
                </c:pt>
              </c:numCache>
            </c:numRef>
          </c:val>
          <c:smooth val="0"/>
          <c:extLst>
            <c:ext xmlns:c16="http://schemas.microsoft.com/office/drawing/2014/chart" uri="{C3380CC4-5D6E-409C-BE32-E72D297353CC}">
              <c16:uniqueId val="{00000000-0C33-49F9-AFDE-366FAF9BCF8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67410</c:v>
                </c:pt>
                <c:pt idx="1">
                  <c:v>63341</c:v>
                </c:pt>
                <c:pt idx="2">
                  <c:v>62493</c:v>
                </c:pt>
                <c:pt idx="3">
                  <c:v>65822</c:v>
                </c:pt>
                <c:pt idx="4">
                  <c:v>66041</c:v>
                </c:pt>
              </c:numCache>
            </c:numRef>
          </c:val>
          <c:smooth val="0"/>
          <c:extLst>
            <c:ext xmlns:c16="http://schemas.microsoft.com/office/drawing/2014/chart" uri="{C3380CC4-5D6E-409C-BE32-E72D297353CC}">
              <c16:uniqueId val="{00000001-0C33-49F9-AFDE-366FAF9BCF85}"/>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4.8499999999999996</c:v>
                </c:pt>
                <c:pt idx="1">
                  <c:v>4.57</c:v>
                </c:pt>
                <c:pt idx="2">
                  <c:v>4.7</c:v>
                </c:pt>
                <c:pt idx="3">
                  <c:v>4.5999999999999996</c:v>
                </c:pt>
                <c:pt idx="4">
                  <c:v>4.79</c:v>
                </c:pt>
              </c:numCache>
            </c:numRef>
          </c:val>
          <c:extLst>
            <c:ext xmlns:c16="http://schemas.microsoft.com/office/drawing/2014/chart" uri="{C3380CC4-5D6E-409C-BE32-E72D297353CC}">
              <c16:uniqueId val="{00000000-93BE-4082-8B7D-FE4B5A0624A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11.82</c:v>
                </c:pt>
                <c:pt idx="1">
                  <c:v>11.9</c:v>
                </c:pt>
                <c:pt idx="2">
                  <c:v>11.9</c:v>
                </c:pt>
                <c:pt idx="3">
                  <c:v>11.79</c:v>
                </c:pt>
                <c:pt idx="4">
                  <c:v>11.93</c:v>
                </c:pt>
              </c:numCache>
            </c:numRef>
          </c:val>
          <c:extLst>
            <c:ext xmlns:c16="http://schemas.microsoft.com/office/drawing/2014/chart" uri="{C3380CC4-5D6E-409C-BE32-E72D297353CC}">
              <c16:uniqueId val="{00000001-93BE-4082-8B7D-FE4B5A0624A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1.02</c:v>
                </c:pt>
                <c:pt idx="1">
                  <c:v>-0.28000000000000003</c:v>
                </c:pt>
                <c:pt idx="2">
                  <c:v>2.59</c:v>
                </c:pt>
                <c:pt idx="3">
                  <c:v>-0.02</c:v>
                </c:pt>
                <c:pt idx="4">
                  <c:v>0.44</c:v>
                </c:pt>
              </c:numCache>
            </c:numRef>
          </c:val>
          <c:smooth val="0"/>
          <c:extLst>
            <c:ext xmlns:c16="http://schemas.microsoft.com/office/drawing/2014/chart" uri="{C3380CC4-5D6E-409C-BE32-E72D297353CC}">
              <c16:uniqueId val="{00000002-93BE-4082-8B7D-FE4B5A0624A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0.82</c:v>
                </c:pt>
                <c:pt idx="2">
                  <c:v>#N/A</c:v>
                </c:pt>
                <c:pt idx="3">
                  <c:v>0.99</c:v>
                </c:pt>
                <c:pt idx="4">
                  <c:v>#N/A</c:v>
                </c:pt>
                <c:pt idx="5">
                  <c:v>0.12</c:v>
                </c:pt>
                <c:pt idx="6">
                  <c:v>#N/A</c:v>
                </c:pt>
                <c:pt idx="7">
                  <c:v>0</c:v>
                </c:pt>
                <c:pt idx="8">
                  <c:v>#N/A</c:v>
                </c:pt>
                <c:pt idx="9">
                  <c:v>0</c:v>
                </c:pt>
              </c:numCache>
            </c:numRef>
          </c:val>
          <c:extLst>
            <c:ext xmlns:c16="http://schemas.microsoft.com/office/drawing/2014/chart" uri="{C3380CC4-5D6E-409C-BE32-E72D297353CC}">
              <c16:uniqueId val="{00000000-35C2-43FD-9890-224B5E166D0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5C2-43FD-9890-224B5E166D0E}"/>
            </c:ext>
          </c:extLst>
        </c:ser>
        <c:ser>
          <c:idx val="2"/>
          <c:order val="2"/>
          <c:tx>
            <c:strRef>
              <c:f>データシート!$A$29</c:f>
              <c:strCache>
                <c:ptCount val="1"/>
                <c:pt idx="0">
                  <c:v>母子父子寡婦福祉資金貸付事業特別会計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35C2-43FD-9890-224B5E166D0E}"/>
            </c:ext>
          </c:extLst>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0.11</c:v>
                </c:pt>
                <c:pt idx="2">
                  <c:v>#N/A</c:v>
                </c:pt>
                <c:pt idx="3">
                  <c:v>0.14000000000000001</c:v>
                </c:pt>
                <c:pt idx="4">
                  <c:v>#N/A</c:v>
                </c:pt>
                <c:pt idx="5">
                  <c:v>0.13</c:v>
                </c:pt>
                <c:pt idx="6">
                  <c:v>#N/A</c:v>
                </c:pt>
                <c:pt idx="7">
                  <c:v>0.15</c:v>
                </c:pt>
                <c:pt idx="8">
                  <c:v>#N/A</c:v>
                </c:pt>
                <c:pt idx="9">
                  <c:v>0.15</c:v>
                </c:pt>
              </c:numCache>
            </c:numRef>
          </c:val>
          <c:extLst>
            <c:ext xmlns:c16="http://schemas.microsoft.com/office/drawing/2014/chart" uri="{C3380CC4-5D6E-409C-BE32-E72D297353CC}">
              <c16:uniqueId val="{00000003-35C2-43FD-9890-224B5E166D0E}"/>
            </c:ext>
          </c:extLst>
        </c:ser>
        <c:ser>
          <c:idx val="4"/>
          <c:order val="4"/>
          <c:tx>
            <c:strRef>
              <c:f>データシート!$A$31</c:f>
              <c:strCache>
                <c:ptCount val="1"/>
                <c:pt idx="0">
                  <c:v>卸売市場事業特別会計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0.13</c:v>
                </c:pt>
                <c:pt idx="2">
                  <c:v>#N/A</c:v>
                </c:pt>
                <c:pt idx="3">
                  <c:v>0.15</c:v>
                </c:pt>
                <c:pt idx="4">
                  <c:v>#N/A</c:v>
                </c:pt>
                <c:pt idx="5">
                  <c:v>0.18</c:v>
                </c:pt>
                <c:pt idx="6">
                  <c:v>#N/A</c:v>
                </c:pt>
                <c:pt idx="7">
                  <c:v>0.2</c:v>
                </c:pt>
                <c:pt idx="8">
                  <c:v>#N/A</c:v>
                </c:pt>
                <c:pt idx="9">
                  <c:v>0.25</c:v>
                </c:pt>
              </c:numCache>
            </c:numRef>
          </c:val>
          <c:extLst>
            <c:ext xmlns:c16="http://schemas.microsoft.com/office/drawing/2014/chart" uri="{C3380CC4-5D6E-409C-BE32-E72D297353CC}">
              <c16:uniqueId val="{00000004-35C2-43FD-9890-224B5E166D0E}"/>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1.56</c:v>
                </c:pt>
                <c:pt idx="2">
                  <c:v>#N/A</c:v>
                </c:pt>
                <c:pt idx="3">
                  <c:v>1.59</c:v>
                </c:pt>
                <c:pt idx="4">
                  <c:v>#N/A</c:v>
                </c:pt>
                <c:pt idx="5">
                  <c:v>1.55</c:v>
                </c:pt>
                <c:pt idx="6">
                  <c:v>#N/A</c:v>
                </c:pt>
                <c:pt idx="7">
                  <c:v>1.49</c:v>
                </c:pt>
                <c:pt idx="8">
                  <c:v>#N/A</c:v>
                </c:pt>
                <c:pt idx="9">
                  <c:v>1.36</c:v>
                </c:pt>
              </c:numCache>
            </c:numRef>
          </c:val>
          <c:extLst>
            <c:ext xmlns:c16="http://schemas.microsoft.com/office/drawing/2014/chart" uri="{C3380CC4-5D6E-409C-BE32-E72D297353CC}">
              <c16:uniqueId val="{00000005-35C2-43FD-9890-224B5E166D0E}"/>
            </c:ext>
          </c:extLst>
        </c:ser>
        <c:ser>
          <c:idx val="6"/>
          <c:order val="6"/>
          <c:tx>
            <c:strRef>
              <c:f>データシート!$A$33</c:f>
              <c:strCache>
                <c:ptCount val="1"/>
                <c:pt idx="0">
                  <c:v>都市開発整備事業会計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4.1399999999999997</c:v>
                </c:pt>
                <c:pt idx="2">
                  <c:v>#N/A</c:v>
                </c:pt>
                <c:pt idx="3">
                  <c:v>4.21</c:v>
                </c:pt>
                <c:pt idx="4">
                  <c:v>#N/A</c:v>
                </c:pt>
                <c:pt idx="5">
                  <c:v>4.13</c:v>
                </c:pt>
                <c:pt idx="6">
                  <c:v>#N/A</c:v>
                </c:pt>
                <c:pt idx="7">
                  <c:v>4.09</c:v>
                </c:pt>
                <c:pt idx="8">
                  <c:v>#N/A</c:v>
                </c:pt>
                <c:pt idx="9">
                  <c:v>4.0199999999999996</c:v>
                </c:pt>
              </c:numCache>
            </c:numRef>
          </c:val>
          <c:extLst>
            <c:ext xmlns:c16="http://schemas.microsoft.com/office/drawing/2014/chart" uri="{C3380CC4-5D6E-409C-BE32-E72D297353CC}">
              <c16:uniqueId val="{00000006-35C2-43FD-9890-224B5E166D0E}"/>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4.8499999999999996</c:v>
                </c:pt>
                <c:pt idx="2">
                  <c:v>#N/A</c:v>
                </c:pt>
                <c:pt idx="3">
                  <c:v>4.5599999999999996</c:v>
                </c:pt>
                <c:pt idx="4">
                  <c:v>#N/A</c:v>
                </c:pt>
                <c:pt idx="5">
                  <c:v>4.6900000000000004</c:v>
                </c:pt>
                <c:pt idx="6">
                  <c:v>#N/A</c:v>
                </c:pt>
                <c:pt idx="7">
                  <c:v>4.59</c:v>
                </c:pt>
                <c:pt idx="8">
                  <c:v>#N/A</c:v>
                </c:pt>
                <c:pt idx="9">
                  <c:v>4.79</c:v>
                </c:pt>
              </c:numCache>
            </c:numRef>
          </c:val>
          <c:extLst>
            <c:ext xmlns:c16="http://schemas.microsoft.com/office/drawing/2014/chart" uri="{C3380CC4-5D6E-409C-BE32-E72D297353CC}">
              <c16:uniqueId val="{00000007-35C2-43FD-9890-224B5E166D0E}"/>
            </c:ext>
          </c:extLst>
        </c:ser>
        <c:ser>
          <c:idx val="8"/>
          <c:order val="8"/>
          <c:tx>
            <c:strRef>
              <c:f>データシート!$A$35</c:f>
              <c:strCache>
                <c:ptCount val="1"/>
                <c:pt idx="0">
                  <c:v>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3.95</c:v>
                </c:pt>
                <c:pt idx="2">
                  <c:v>#N/A</c:v>
                </c:pt>
                <c:pt idx="3">
                  <c:v>3.45</c:v>
                </c:pt>
                <c:pt idx="4">
                  <c:v>#N/A</c:v>
                </c:pt>
                <c:pt idx="5">
                  <c:v>2.85</c:v>
                </c:pt>
                <c:pt idx="6">
                  <c:v>#N/A</c:v>
                </c:pt>
                <c:pt idx="7">
                  <c:v>3.31</c:v>
                </c:pt>
                <c:pt idx="8">
                  <c:v>#N/A</c:v>
                </c:pt>
                <c:pt idx="9">
                  <c:v>4.8499999999999996</c:v>
                </c:pt>
              </c:numCache>
            </c:numRef>
          </c:val>
          <c:extLst>
            <c:ext xmlns:c16="http://schemas.microsoft.com/office/drawing/2014/chart" uri="{C3380CC4-5D6E-409C-BE32-E72D297353CC}">
              <c16:uniqueId val="{00000008-35C2-43FD-9890-224B5E166D0E}"/>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4.1500000000000004</c:v>
                </c:pt>
                <c:pt idx="2">
                  <c:v>#N/A</c:v>
                </c:pt>
                <c:pt idx="3">
                  <c:v>4.34</c:v>
                </c:pt>
                <c:pt idx="4">
                  <c:v>#N/A</c:v>
                </c:pt>
                <c:pt idx="5">
                  <c:v>4.6500000000000004</c:v>
                </c:pt>
                <c:pt idx="6">
                  <c:v>#N/A</c:v>
                </c:pt>
                <c:pt idx="7">
                  <c:v>5.18</c:v>
                </c:pt>
                <c:pt idx="8">
                  <c:v>#N/A</c:v>
                </c:pt>
                <c:pt idx="9">
                  <c:v>5.39</c:v>
                </c:pt>
              </c:numCache>
            </c:numRef>
          </c:val>
          <c:extLst>
            <c:ext xmlns:c16="http://schemas.microsoft.com/office/drawing/2014/chart" uri="{C3380CC4-5D6E-409C-BE32-E72D297353CC}">
              <c16:uniqueId val="{00000009-35C2-43FD-9890-224B5E166D0E}"/>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24077</c:v>
                </c:pt>
                <c:pt idx="5">
                  <c:v>23843</c:v>
                </c:pt>
                <c:pt idx="8">
                  <c:v>22728</c:v>
                </c:pt>
                <c:pt idx="11">
                  <c:v>22795</c:v>
                </c:pt>
                <c:pt idx="14">
                  <c:v>22104</c:v>
                </c:pt>
              </c:numCache>
            </c:numRef>
          </c:val>
          <c:extLst>
            <c:ext xmlns:c16="http://schemas.microsoft.com/office/drawing/2014/chart" uri="{C3380CC4-5D6E-409C-BE32-E72D297353CC}">
              <c16:uniqueId val="{00000000-0C89-4727-B2A7-9915E5C4D55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2</c:v>
                </c:pt>
                <c:pt idx="3">
                  <c:v>2</c:v>
                </c:pt>
                <c:pt idx="6">
                  <c:v>2</c:v>
                </c:pt>
                <c:pt idx="9">
                  <c:v>2</c:v>
                </c:pt>
                <c:pt idx="12">
                  <c:v>2</c:v>
                </c:pt>
              </c:numCache>
            </c:numRef>
          </c:val>
          <c:extLst>
            <c:ext xmlns:c16="http://schemas.microsoft.com/office/drawing/2014/chart" uri="{C3380CC4-5D6E-409C-BE32-E72D297353CC}">
              <c16:uniqueId val="{00000001-0C89-4727-B2A7-9915E5C4D55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461</c:v>
                </c:pt>
                <c:pt idx="3">
                  <c:v>429</c:v>
                </c:pt>
                <c:pt idx="6">
                  <c:v>403</c:v>
                </c:pt>
                <c:pt idx="9">
                  <c:v>395</c:v>
                </c:pt>
                <c:pt idx="12">
                  <c:v>387</c:v>
                </c:pt>
              </c:numCache>
            </c:numRef>
          </c:val>
          <c:extLst>
            <c:ext xmlns:c16="http://schemas.microsoft.com/office/drawing/2014/chart" uri="{C3380CC4-5D6E-409C-BE32-E72D297353CC}">
              <c16:uniqueId val="{00000002-0C89-4727-B2A7-9915E5C4D55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151</c:v>
                </c:pt>
                <c:pt idx="3">
                  <c:v>171</c:v>
                </c:pt>
                <c:pt idx="6">
                  <c:v>133</c:v>
                </c:pt>
                <c:pt idx="9">
                  <c:v>75</c:v>
                </c:pt>
                <c:pt idx="12">
                  <c:v>75</c:v>
                </c:pt>
              </c:numCache>
            </c:numRef>
          </c:val>
          <c:extLst>
            <c:ext xmlns:c16="http://schemas.microsoft.com/office/drawing/2014/chart" uri="{C3380CC4-5D6E-409C-BE32-E72D297353CC}">
              <c16:uniqueId val="{00000003-0C89-4727-B2A7-9915E5C4D55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9804</c:v>
                </c:pt>
                <c:pt idx="3">
                  <c:v>6776</c:v>
                </c:pt>
                <c:pt idx="6">
                  <c:v>6381</c:v>
                </c:pt>
                <c:pt idx="9">
                  <c:v>5810</c:v>
                </c:pt>
                <c:pt idx="12">
                  <c:v>5114</c:v>
                </c:pt>
              </c:numCache>
            </c:numRef>
          </c:val>
          <c:extLst>
            <c:ext xmlns:c16="http://schemas.microsoft.com/office/drawing/2014/chart" uri="{C3380CC4-5D6E-409C-BE32-E72D297353CC}">
              <c16:uniqueId val="{00000004-0C89-4727-B2A7-9915E5C4D55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142</c:v>
                </c:pt>
                <c:pt idx="3">
                  <c:v>152</c:v>
                </c:pt>
                <c:pt idx="6">
                  <c:v>162</c:v>
                </c:pt>
                <c:pt idx="9">
                  <c:v>168</c:v>
                </c:pt>
                <c:pt idx="12">
                  <c:v>168</c:v>
                </c:pt>
              </c:numCache>
            </c:numRef>
          </c:val>
          <c:extLst>
            <c:ext xmlns:c16="http://schemas.microsoft.com/office/drawing/2014/chart" uri="{C3380CC4-5D6E-409C-BE32-E72D297353CC}">
              <c16:uniqueId val="{00000005-0C89-4727-B2A7-9915E5C4D55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C89-4727-B2A7-9915E5C4D55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20965</c:v>
                </c:pt>
                <c:pt idx="3">
                  <c:v>21077</c:v>
                </c:pt>
                <c:pt idx="6">
                  <c:v>20358</c:v>
                </c:pt>
                <c:pt idx="9">
                  <c:v>21146</c:v>
                </c:pt>
                <c:pt idx="12">
                  <c:v>19854</c:v>
                </c:pt>
              </c:numCache>
            </c:numRef>
          </c:val>
          <c:extLst>
            <c:ext xmlns:c16="http://schemas.microsoft.com/office/drawing/2014/chart" uri="{C3380CC4-5D6E-409C-BE32-E72D297353CC}">
              <c16:uniqueId val="{00000007-0C89-4727-B2A7-9915E5C4D55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7448</c:v>
                </c:pt>
                <c:pt idx="2">
                  <c:v>#N/A</c:v>
                </c:pt>
                <c:pt idx="3">
                  <c:v>#N/A</c:v>
                </c:pt>
                <c:pt idx="4">
                  <c:v>4764</c:v>
                </c:pt>
                <c:pt idx="5">
                  <c:v>#N/A</c:v>
                </c:pt>
                <c:pt idx="6">
                  <c:v>#N/A</c:v>
                </c:pt>
                <c:pt idx="7">
                  <c:v>4711</c:v>
                </c:pt>
                <c:pt idx="8">
                  <c:v>#N/A</c:v>
                </c:pt>
                <c:pt idx="9">
                  <c:v>#N/A</c:v>
                </c:pt>
                <c:pt idx="10">
                  <c:v>4801</c:v>
                </c:pt>
                <c:pt idx="11">
                  <c:v>#N/A</c:v>
                </c:pt>
                <c:pt idx="12">
                  <c:v>#N/A</c:v>
                </c:pt>
                <c:pt idx="13">
                  <c:v>3496</c:v>
                </c:pt>
                <c:pt idx="14">
                  <c:v>#N/A</c:v>
                </c:pt>
              </c:numCache>
            </c:numRef>
          </c:val>
          <c:smooth val="0"/>
          <c:extLst>
            <c:ext xmlns:c16="http://schemas.microsoft.com/office/drawing/2014/chart" uri="{C3380CC4-5D6E-409C-BE32-E72D297353CC}">
              <c16:uniqueId val="{00000008-0C89-4727-B2A7-9915E5C4D55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197312</c:v>
                </c:pt>
                <c:pt idx="5">
                  <c:v>194771</c:v>
                </c:pt>
                <c:pt idx="8">
                  <c:v>193474</c:v>
                </c:pt>
                <c:pt idx="11">
                  <c:v>189583</c:v>
                </c:pt>
                <c:pt idx="14">
                  <c:v>185464</c:v>
                </c:pt>
              </c:numCache>
            </c:numRef>
          </c:val>
          <c:extLst>
            <c:ext xmlns:c16="http://schemas.microsoft.com/office/drawing/2014/chart" uri="{C3380CC4-5D6E-409C-BE32-E72D297353CC}">
              <c16:uniqueId val="{00000000-33EB-4EAA-896B-60145018B24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49491</c:v>
                </c:pt>
                <c:pt idx="5">
                  <c:v>46722</c:v>
                </c:pt>
                <c:pt idx="8">
                  <c:v>41409</c:v>
                </c:pt>
                <c:pt idx="11">
                  <c:v>36635</c:v>
                </c:pt>
                <c:pt idx="14">
                  <c:v>34341</c:v>
                </c:pt>
              </c:numCache>
            </c:numRef>
          </c:val>
          <c:extLst>
            <c:ext xmlns:c16="http://schemas.microsoft.com/office/drawing/2014/chart" uri="{C3380CC4-5D6E-409C-BE32-E72D297353CC}">
              <c16:uniqueId val="{00000001-33EB-4EAA-896B-60145018B24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49903</c:v>
                </c:pt>
                <c:pt idx="5">
                  <c:v>53240</c:v>
                </c:pt>
                <c:pt idx="8">
                  <c:v>57673</c:v>
                </c:pt>
                <c:pt idx="11">
                  <c:v>58165</c:v>
                </c:pt>
                <c:pt idx="14">
                  <c:v>56884</c:v>
                </c:pt>
              </c:numCache>
            </c:numRef>
          </c:val>
          <c:extLst>
            <c:ext xmlns:c16="http://schemas.microsoft.com/office/drawing/2014/chart" uri="{C3380CC4-5D6E-409C-BE32-E72D297353CC}">
              <c16:uniqueId val="{00000002-33EB-4EAA-896B-60145018B24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3EB-4EAA-896B-60145018B24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3EB-4EAA-896B-60145018B24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1648</c:v>
                </c:pt>
                <c:pt idx="3">
                  <c:v>1352</c:v>
                </c:pt>
                <c:pt idx="6">
                  <c:v>1111</c:v>
                </c:pt>
                <c:pt idx="9">
                  <c:v>919</c:v>
                </c:pt>
                <c:pt idx="12">
                  <c:v>674</c:v>
                </c:pt>
              </c:numCache>
            </c:numRef>
          </c:val>
          <c:extLst>
            <c:ext xmlns:c16="http://schemas.microsoft.com/office/drawing/2014/chart" uri="{C3380CC4-5D6E-409C-BE32-E72D297353CC}">
              <c16:uniqueId val="{00000005-33EB-4EAA-896B-60145018B24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30505</c:v>
                </c:pt>
                <c:pt idx="3">
                  <c:v>29342</c:v>
                </c:pt>
                <c:pt idx="6">
                  <c:v>28225</c:v>
                </c:pt>
                <c:pt idx="9">
                  <c:v>28375</c:v>
                </c:pt>
                <c:pt idx="12">
                  <c:v>28913</c:v>
                </c:pt>
              </c:numCache>
            </c:numRef>
          </c:val>
          <c:extLst>
            <c:ext xmlns:c16="http://schemas.microsoft.com/office/drawing/2014/chart" uri="{C3380CC4-5D6E-409C-BE32-E72D297353CC}">
              <c16:uniqueId val="{00000006-33EB-4EAA-896B-60145018B24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856</c:v>
                </c:pt>
                <c:pt idx="3">
                  <c:v>688</c:v>
                </c:pt>
                <c:pt idx="6">
                  <c:v>560</c:v>
                </c:pt>
                <c:pt idx="9">
                  <c:v>495</c:v>
                </c:pt>
                <c:pt idx="12">
                  <c:v>424</c:v>
                </c:pt>
              </c:numCache>
            </c:numRef>
          </c:val>
          <c:extLst>
            <c:ext xmlns:c16="http://schemas.microsoft.com/office/drawing/2014/chart" uri="{C3380CC4-5D6E-409C-BE32-E72D297353CC}">
              <c16:uniqueId val="{00000007-33EB-4EAA-896B-60145018B24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102586</c:v>
                </c:pt>
                <c:pt idx="3">
                  <c:v>85493</c:v>
                </c:pt>
                <c:pt idx="6">
                  <c:v>70954</c:v>
                </c:pt>
                <c:pt idx="9">
                  <c:v>56187</c:v>
                </c:pt>
                <c:pt idx="12">
                  <c:v>49812</c:v>
                </c:pt>
              </c:numCache>
            </c:numRef>
          </c:val>
          <c:extLst>
            <c:ext xmlns:c16="http://schemas.microsoft.com/office/drawing/2014/chart" uri="{C3380CC4-5D6E-409C-BE32-E72D297353CC}">
              <c16:uniqueId val="{00000008-33EB-4EAA-896B-60145018B24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3989</c:v>
                </c:pt>
                <c:pt idx="3">
                  <c:v>3367</c:v>
                </c:pt>
                <c:pt idx="6">
                  <c:v>2745</c:v>
                </c:pt>
                <c:pt idx="9">
                  <c:v>2124</c:v>
                </c:pt>
                <c:pt idx="12">
                  <c:v>1503</c:v>
                </c:pt>
              </c:numCache>
            </c:numRef>
          </c:val>
          <c:extLst>
            <c:ext xmlns:c16="http://schemas.microsoft.com/office/drawing/2014/chart" uri="{C3380CC4-5D6E-409C-BE32-E72D297353CC}">
              <c16:uniqueId val="{00000009-33EB-4EAA-896B-60145018B24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200008</c:v>
                </c:pt>
                <c:pt idx="3">
                  <c:v>199662</c:v>
                </c:pt>
                <c:pt idx="6">
                  <c:v>198684</c:v>
                </c:pt>
                <c:pt idx="9">
                  <c:v>197036</c:v>
                </c:pt>
                <c:pt idx="12">
                  <c:v>199200</c:v>
                </c:pt>
              </c:numCache>
            </c:numRef>
          </c:val>
          <c:extLst>
            <c:ext xmlns:c16="http://schemas.microsoft.com/office/drawing/2014/chart" uri="{C3380CC4-5D6E-409C-BE32-E72D297353CC}">
              <c16:uniqueId val="{0000000A-33EB-4EAA-896B-60145018B24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42885</c:v>
                </c:pt>
                <c:pt idx="2">
                  <c:v>#N/A</c:v>
                </c:pt>
                <c:pt idx="3">
                  <c:v>#N/A</c:v>
                </c:pt>
                <c:pt idx="4">
                  <c:v>25170</c:v>
                </c:pt>
                <c:pt idx="5">
                  <c:v>#N/A</c:v>
                </c:pt>
                <c:pt idx="6">
                  <c:v>#N/A</c:v>
                </c:pt>
                <c:pt idx="7">
                  <c:v>9723</c:v>
                </c:pt>
                <c:pt idx="8">
                  <c:v>#N/A</c:v>
                </c:pt>
                <c:pt idx="9">
                  <c:v>#N/A</c:v>
                </c:pt>
                <c:pt idx="10">
                  <c:v>753</c:v>
                </c:pt>
                <c:pt idx="11">
                  <c:v>#N/A</c:v>
                </c:pt>
                <c:pt idx="12">
                  <c:v>#N/A</c:v>
                </c:pt>
                <c:pt idx="13">
                  <c:v>3836</c:v>
                </c:pt>
                <c:pt idx="14">
                  <c:v>#N/A</c:v>
                </c:pt>
              </c:numCache>
            </c:numRef>
          </c:val>
          <c:smooth val="0"/>
          <c:extLst>
            <c:ext xmlns:c16="http://schemas.microsoft.com/office/drawing/2014/chart" uri="{C3380CC4-5D6E-409C-BE32-E72D297353CC}">
              <c16:uniqueId val="{0000000B-33EB-4EAA-896B-60145018B24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14227</c:v>
                </c:pt>
                <c:pt idx="1">
                  <c:v>14256</c:v>
                </c:pt>
                <c:pt idx="2">
                  <c:v>14297</c:v>
                </c:pt>
              </c:numCache>
            </c:numRef>
          </c:val>
          <c:extLst>
            <c:ext xmlns:c16="http://schemas.microsoft.com/office/drawing/2014/chart" uri="{C3380CC4-5D6E-409C-BE32-E72D297353CC}">
              <c16:uniqueId val="{00000000-A8B5-49A7-B10E-86AD13BD788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1720</c:v>
                </c:pt>
                <c:pt idx="1">
                  <c:v>1723</c:v>
                </c:pt>
                <c:pt idx="2">
                  <c:v>1726</c:v>
                </c:pt>
              </c:numCache>
            </c:numRef>
          </c:val>
          <c:extLst>
            <c:ext xmlns:c16="http://schemas.microsoft.com/office/drawing/2014/chart" uri="{C3380CC4-5D6E-409C-BE32-E72D297353CC}">
              <c16:uniqueId val="{00000001-A8B5-49A7-B10E-86AD13BD788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37017</c:v>
                </c:pt>
                <c:pt idx="1">
                  <c:v>37664</c:v>
                </c:pt>
                <c:pt idx="2">
                  <c:v>37233</c:v>
                </c:pt>
              </c:numCache>
            </c:numRef>
          </c:val>
          <c:extLst>
            <c:ext xmlns:c16="http://schemas.microsoft.com/office/drawing/2014/chart" uri="{C3380CC4-5D6E-409C-BE32-E72D297353CC}">
              <c16:uniqueId val="{00000002-A8B5-49A7-B10E-86AD13BD788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{11FA766E-9640-4F74-AA68-F98FEB5AA1D1}</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71FB-4249-B851-E3064895518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{70BAF538-D29D-43BA-BAA4-EA8F4B854968}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1FB-4249-B851-E3064895518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{CC8818B6-51FD-43C8-BBBB-FFCA48F6A928}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1FB-4249-B851-E3064895518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{C62A2BC6-DF57-4FCC-B22F-99CD5192E6C3}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1FB-4249-B851-E3064895518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{9FEE351F-87D1-423E-A00D-D845A84AF15B}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1FB-4249-B851-E30648955183}"/>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{13F0CC79-A4A7-4220-9785-2969D22BE812}</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71FB-4249-B851-E30648955183}"/>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{15B8AFD8-28B7-4B91-BE6F-A2E4E5958602}</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71FB-4249-B851-E30648955183}"/>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{E1FF4779-6E19-4486-9371-423A8ED1BC9D}</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71FB-4249-B851-E30648955183}"/>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{D8B17383-82DA-4978-8C9B-B4E8C7B16F5D}</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71FB-4249-B851-E3064895518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62.3</c:v>
                </c:pt>
                <c:pt idx="24">
                  <c:v>63.3</c:v>
                </c:pt>
                <c:pt idx="32">
                  <c:v>64.2</c:v>
                </c:pt>
              </c:numCache>
            </c:numRef>
          </c:xVal>
          <c:yVal>
            <c:numRef>
              <c:f>公会計指標分析・財政指標組合せ分析表!$BP$51:$DC$51</c:f>
              <c:numCache>
                <c:formatCode>#,##0.0;"▲ "#,##0.0</c:formatCode>
                <c:ptCount val="40"/>
                <c:pt idx="16">
                  <c:v>9.6</c:v>
                </c:pt>
                <c:pt idx="24">
                  <c:v>0.7</c:v>
                </c:pt>
                <c:pt idx="32">
                  <c:v>3.7</c:v>
                </c:pt>
              </c:numCache>
            </c:numRef>
          </c:yVal>
          <c:smooth val="0"/>
          <c:extLst>
            <c:ext xmlns:c16="http://schemas.microsoft.com/office/drawing/2014/chart" uri="{C3380CC4-5D6E-409C-BE32-E72D297353CC}">
              <c16:uniqueId val="{00000009-71FB-4249-B851-E3064895518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{358F2507-BEB7-4FF9-BE6E-2A827E4D1EB7}</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71FB-4249-B851-E30648955183}"/>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{87224437-FD8A-4A61-9596-FC59AF3C4787}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1FB-4249-B851-E3064895518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{5DBC8ADF-09C4-4A63-A663-923405AF10BA}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1FB-4249-B851-E3064895518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{02C79EC3-8641-4034-A470-66F45CC768CC}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1FB-4249-B851-E3064895518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{E06B6E11-791D-4866-B3DD-C6FF807E832F}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1FB-4249-B851-E30648955183}"/>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{FA8C8527-BECA-4786-854B-7AAE33ABBEE4}</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71FB-4249-B851-E30648955183}"/>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{30930747-8FB9-4180-A64A-29BF67AFA783}</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71FB-4249-B851-E30648955183}"/>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{540651C1-ABDE-43D7-A22B-1BD5D8C6DFDF}</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71FB-4249-B851-E30648955183}"/>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{551D24E8-7F46-4326-A8B5-2C9167495538}</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71FB-4249-B851-E3064895518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60.2</c:v>
                </c:pt>
                <c:pt idx="24">
                  <c:v>59.3</c:v>
                </c:pt>
                <c:pt idx="32">
                  <c:v>60</c:v>
                </c:pt>
              </c:numCache>
            </c:numRef>
          </c:xVal>
          <c:yVal>
            <c:numRef>
              <c:f>公会計指標分析・財政指標組合せ分析表!$BP$55:$DC$55</c:f>
              <c:numCache>
                <c:formatCode>#,##0.0;"▲ "#,##0.0</c:formatCode>
                <c:ptCount val="40"/>
                <c:pt idx="16">
                  <c:v>41.4</c:v>
                </c:pt>
                <c:pt idx="24">
                  <c:v>38.9</c:v>
                </c:pt>
                <c:pt idx="32">
                  <c:v>37.6</c:v>
                </c:pt>
              </c:numCache>
            </c:numRef>
          </c:yVal>
          <c:smooth val="0"/>
          <c:extLst>
            <c:ext xmlns:c16="http://schemas.microsoft.com/office/drawing/2014/chart" uri="{C3380CC4-5D6E-409C-BE32-E72D297353CC}">
              <c16:uniqueId val="{00000013-71FB-4249-B851-E30648955183}"/>
            </c:ext>
          </c:extLst>
        </c:ser>
        <c:dLbls>
          <c:showLegendKey val="0"/>
          <c:showVal val="1"/>
          <c:showCatName val="0"/>
          <c:showSerName val="0"/>
          <c:showPercent val="0"/>
          <c:showBubbleSize val="0"/>
        </c:dLbls>
        <c:axId val="46179840"/>
        <c:axId val="46181760"/>
      </c:scatterChart>
      <c:valAx>
        <c:axId val="46179840"/>
        <c:scaling>
          <c:orientation val="minMax"/>
          <c:max val="64.699999999999989"/>
          <c:min val="5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49"/>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5"/>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{7A61D160-0B95-4EF7-B7A4-2D888D8007A4}</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A0C9-4D42-9F43-E3B964332C9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{54FE7DFE-3619-4B10-AFA7-3BDD4DDA0B70}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0C9-4D42-9F43-E3B964332C9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{8E9BA648-FA17-4197-A07D-62C0094282C3}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0C9-4D42-9F43-E3B964332C9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{AF9D3403-5479-49EA-AEB9-FAF8AAD5B44B}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0C9-4D42-9F43-E3B964332C9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{CF6DF135-8911-4F60-BA22-0664024C432C}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0C9-4D42-9F43-E3B964332C94}"/>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{C289ED9D-CF29-4A0C-9B11-66DB819003CB}</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A0C9-4D42-9F43-E3B964332C94}"/>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{C6868FA9-AC58-4846-8A09-2E762B770173}</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A0C9-4D42-9F43-E3B964332C94}"/>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{4C3BBACC-5C56-4973-8ACC-E284351DA1CF}</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A0C9-4D42-9F43-E3B964332C94}"/>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{CE379425-0A09-4882-B0D9-2F9534E04073}</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A0C9-4D42-9F43-E3B964332C9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7.9</c:v>
                </c:pt>
                <c:pt idx="8">
                  <c:v>6.4</c:v>
                </c:pt>
                <c:pt idx="16">
                  <c:v>5.5</c:v>
                </c:pt>
                <c:pt idx="24">
                  <c:v>4.7</c:v>
                </c:pt>
                <c:pt idx="32">
                  <c:v>4.2</c:v>
                </c:pt>
              </c:numCache>
            </c:numRef>
          </c:xVal>
          <c:yVal>
            <c:numRef>
              <c:f>公会計指標分析・財政指標組合せ分析表!$BP$73:$DC$73</c:f>
              <c:numCache>
                <c:formatCode>#,##0.0;"▲ "#,##0.0</c:formatCode>
                <c:ptCount val="40"/>
                <c:pt idx="0">
                  <c:v>42.4</c:v>
                </c:pt>
                <c:pt idx="8">
                  <c:v>25.1</c:v>
                </c:pt>
                <c:pt idx="16">
                  <c:v>9.6</c:v>
                </c:pt>
                <c:pt idx="24">
                  <c:v>0.7</c:v>
                </c:pt>
                <c:pt idx="32">
                  <c:v>3.7</c:v>
                </c:pt>
              </c:numCache>
            </c:numRef>
          </c:yVal>
          <c:smooth val="0"/>
          <c:extLst>
            <c:ext xmlns:c16="http://schemas.microsoft.com/office/drawing/2014/chart" uri="{C3380CC4-5D6E-409C-BE32-E72D297353CC}">
              <c16:uniqueId val="{00000009-A0C9-4D42-9F43-E3B964332C9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{4C15D788-D9E2-47AF-978E-9B3815537B74}</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A0C9-4D42-9F43-E3B964332C9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{665F52D9-A860-446A-AE90-070F5B28E35B}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0C9-4D42-9F43-E3B964332C9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{540428FA-071B-43BF-A1BA-6698A9A9EA40}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0C9-4D42-9F43-E3B964332C9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{1BA27BE1-FB03-4DFD-A70E-BA25628C440B}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0C9-4D42-9F43-E3B964332C9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{7DC7911B-A8B6-4FCA-A092-FE93367C39F7}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0C9-4D42-9F43-E3B964332C94}"/>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{FD118E3F-AE8E-4A28-A2FD-0CBC7B6BE37A}</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A0C9-4D42-9F43-E3B964332C94}"/>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{7ED92491-45C6-4E33-A189-53C271EC999D}</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A0C9-4D42-9F43-E3B964332C94}"/>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{E4A7C416-48FD-4658-B621-1EFCA292CBF3}</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A0C9-4D42-9F43-E3B964332C94}"/>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{0C6E5450-09B0-4D04-917D-71C0B0D31A73}</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A0C9-4D42-9F43-E3B964332C9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8.1</c:v>
                </c:pt>
                <c:pt idx="8">
                  <c:v>7.3</c:v>
                </c:pt>
                <c:pt idx="16">
                  <c:v>6.7</c:v>
                </c:pt>
                <c:pt idx="24">
                  <c:v>6.4</c:v>
                </c:pt>
                <c:pt idx="32">
                  <c:v>6.1</c:v>
                </c:pt>
              </c:numCache>
            </c:numRef>
          </c:xVal>
          <c:yVal>
            <c:numRef>
              <c:f>公会計指標分析・財政指標組合せ分析表!$BP$77:$DC$77</c:f>
              <c:numCache>
                <c:formatCode>#,##0.0;"▲ "#,##0.0</c:formatCode>
                <c:ptCount val="40"/>
                <c:pt idx="0">
                  <c:v>54.4</c:v>
                </c:pt>
                <c:pt idx="8">
                  <c:v>47</c:v>
                </c:pt>
                <c:pt idx="16">
                  <c:v>41.4</c:v>
                </c:pt>
                <c:pt idx="24">
                  <c:v>38.9</c:v>
                </c:pt>
                <c:pt idx="32">
                  <c:v>37.6</c:v>
                </c:pt>
              </c:numCache>
            </c:numRef>
          </c:yVal>
          <c:smooth val="0"/>
          <c:extLst>
            <c:ext xmlns:c16="http://schemas.microsoft.com/office/drawing/2014/chart" uri="{C3380CC4-5D6E-409C-BE32-E72D297353CC}">
              <c16:uniqueId val="{00000013-A0C9-4D42-9F43-E3B964332C94}"/>
            </c:ext>
          </c:extLst>
        </c:ser>
        <c:dLbls>
          <c:showLegendKey val="0"/>
          <c:showVal val="1"/>
          <c:showCatName val="0"/>
          <c:showSerName val="0"/>
          <c:showPercent val="0"/>
          <c:showBubbleSize val="0"/>
        </c:dLbls>
        <c:axId val="84219776"/>
        <c:axId val="84234240"/>
      </c:scatterChart>
      <c:valAx>
        <c:axId val="84219776"/>
        <c:scaling>
          <c:orientation val="minMax"/>
          <c:max val="8.5"/>
          <c:min val="3.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64"/>
          <c:min val="-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6"/>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兵庫県姫路市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　</a:t>
          </a:r>
          <a:r>
            <a:rPr kumimoji="1" lang="en-US" altLang="ja-JP" sz="1100" b="0" i="0" baseline="0">
              <a:solidFill>
                <a:schemeClr val="dk1"/>
              </a:solidFill>
              <a:effectLst/>
              <a:latin typeface="+mn-lt"/>
              <a:ea typeface="+mn-ea"/>
              <a:cs typeface="+mn-cs"/>
            </a:rPr>
            <a:t>3</a:t>
          </a:r>
          <a:r>
            <a:rPr kumimoji="1" lang="ja-JP" altLang="ja-JP" sz="1100" b="0" i="0" baseline="0">
              <a:solidFill>
                <a:schemeClr val="dk1"/>
              </a:solidFill>
              <a:effectLst/>
              <a:latin typeface="+mn-lt"/>
              <a:ea typeface="+mn-ea"/>
              <a:cs typeface="+mn-cs"/>
            </a:rPr>
            <a:t>ヶ年平均でみると前年度から</a:t>
          </a:r>
          <a:r>
            <a:rPr kumimoji="1" lang="en-US" altLang="ja-JP" sz="1100" b="0" i="0" baseline="0">
              <a:solidFill>
                <a:schemeClr val="dk1"/>
              </a:solidFill>
              <a:effectLst/>
              <a:latin typeface="+mn-lt"/>
              <a:ea typeface="+mn-ea"/>
              <a:cs typeface="+mn-cs"/>
            </a:rPr>
            <a:t>0.5</a:t>
          </a:r>
          <a:r>
            <a:rPr kumimoji="1" lang="ja-JP" altLang="ja-JP" sz="1100" b="0" i="0" baseline="0">
              <a:solidFill>
                <a:schemeClr val="dk1"/>
              </a:solidFill>
              <a:effectLst/>
              <a:latin typeface="+mn-lt"/>
              <a:ea typeface="+mn-ea"/>
              <a:cs typeface="+mn-cs"/>
            </a:rPr>
            <a:t>ポイント改善し、</a:t>
          </a:r>
          <a:r>
            <a:rPr kumimoji="1" lang="en-US" altLang="ja-JP" sz="1100" b="0" i="0" baseline="0">
              <a:solidFill>
                <a:schemeClr val="dk1"/>
              </a:solidFill>
              <a:effectLst/>
              <a:latin typeface="+mn-lt"/>
              <a:ea typeface="+mn-ea"/>
              <a:cs typeface="+mn-cs"/>
            </a:rPr>
            <a:t>4.2%</a:t>
          </a:r>
          <a:r>
            <a:rPr kumimoji="1" lang="ja-JP" altLang="ja-JP" sz="1100" b="0" i="0" baseline="0">
              <a:solidFill>
                <a:schemeClr val="dk1"/>
              </a:solidFill>
              <a:effectLst/>
              <a:latin typeface="+mn-lt"/>
              <a:ea typeface="+mn-ea"/>
              <a:cs typeface="+mn-cs"/>
            </a:rPr>
            <a:t>、単年度では</a:t>
          </a:r>
          <a:r>
            <a:rPr kumimoji="1" lang="ja-JP" altLang="en-US" sz="1100" b="0" i="0" baseline="0">
              <a:solidFill>
                <a:schemeClr val="dk1"/>
              </a:solidFill>
              <a:effectLst/>
              <a:latin typeface="+mn-lt"/>
              <a:ea typeface="+mn-ea"/>
              <a:cs typeface="+mn-cs"/>
            </a:rPr>
            <a:t>前年度の</a:t>
          </a:r>
          <a:r>
            <a:rPr kumimoji="1" lang="en-US" altLang="ja-JP" sz="1100" b="0" i="0" baseline="0">
              <a:solidFill>
                <a:schemeClr val="dk1"/>
              </a:solidFill>
              <a:effectLst/>
              <a:latin typeface="+mn-lt"/>
              <a:ea typeface="+mn-ea"/>
              <a:cs typeface="+mn-cs"/>
            </a:rPr>
            <a:t>4.7%</a:t>
          </a:r>
          <a:r>
            <a:rPr kumimoji="1" lang="ja-JP" altLang="en-US" sz="1100" b="0" i="0" baseline="0">
              <a:solidFill>
                <a:schemeClr val="dk1"/>
              </a:solidFill>
              <a:effectLst/>
              <a:latin typeface="+mn-lt"/>
              <a:ea typeface="+mn-ea"/>
              <a:cs typeface="+mn-cs"/>
            </a:rPr>
            <a:t>から</a:t>
          </a:r>
          <a:r>
            <a:rPr kumimoji="1" lang="en-US" altLang="ja-JP" sz="1100" b="0" i="0" baseline="0">
              <a:solidFill>
                <a:schemeClr val="dk1"/>
              </a:solidFill>
              <a:effectLst/>
              <a:latin typeface="+mn-lt"/>
              <a:ea typeface="+mn-ea"/>
              <a:cs typeface="+mn-cs"/>
            </a:rPr>
            <a:t>1.3</a:t>
          </a:r>
          <a:r>
            <a:rPr kumimoji="1" lang="ja-JP" altLang="en-US" sz="1100" b="0" i="0" baseline="0">
              <a:solidFill>
                <a:schemeClr val="dk1"/>
              </a:solidFill>
              <a:effectLst/>
              <a:latin typeface="+mn-lt"/>
              <a:ea typeface="+mn-ea"/>
              <a:cs typeface="+mn-cs"/>
            </a:rPr>
            <a:t>ポイント改善し、</a:t>
          </a:r>
          <a:r>
            <a:rPr kumimoji="1" lang="en-US" altLang="ja-JP" sz="1100" b="0" i="0" baseline="0">
              <a:solidFill>
                <a:schemeClr val="dk1"/>
              </a:solidFill>
              <a:effectLst/>
              <a:latin typeface="+mn-lt"/>
              <a:ea typeface="+mn-ea"/>
              <a:cs typeface="+mn-cs"/>
            </a:rPr>
            <a:t>3.4%</a:t>
          </a:r>
          <a:r>
            <a:rPr kumimoji="1" lang="ja-JP" altLang="ja-JP" sz="1100" b="0" i="0" baseline="0">
              <a:solidFill>
                <a:schemeClr val="dk1"/>
              </a:solidFill>
              <a:effectLst/>
              <a:latin typeface="+mn-lt"/>
              <a:ea typeface="+mn-ea"/>
              <a:cs typeface="+mn-cs"/>
            </a:rPr>
            <a:t>となっている。</a:t>
          </a:r>
          <a:endParaRPr kumimoji="1" lang="en-US" altLang="ja-JP" sz="1100" b="0" i="0" baseline="0">
            <a:solidFill>
              <a:schemeClr val="dk1"/>
            </a:solidFill>
            <a:effectLst/>
            <a:latin typeface="+mn-lt"/>
            <a:ea typeface="+mn-ea"/>
            <a:cs typeface="+mn-cs"/>
          </a:endParaRPr>
        </a:p>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対前年度比較では、分子では、</a:t>
          </a:r>
          <a:r>
            <a:rPr kumimoji="1" lang="ja-JP" altLang="en-US" sz="1100" b="0" i="0" baseline="0">
              <a:solidFill>
                <a:schemeClr val="dk1"/>
              </a:solidFill>
              <a:effectLst/>
              <a:latin typeface="+mn-lt"/>
              <a:ea typeface="+mn-ea"/>
              <a:cs typeface="+mn-cs"/>
            </a:rPr>
            <a:t>一般会計等の元利償還金が減少したことに加えて、</a:t>
          </a:r>
          <a:r>
            <a:rPr kumimoji="1" lang="ja-JP" altLang="ja-JP" sz="1100" b="0" i="0" baseline="0">
              <a:solidFill>
                <a:schemeClr val="dk1"/>
              </a:solidFill>
              <a:effectLst/>
              <a:latin typeface="+mn-lt"/>
              <a:ea typeface="+mn-ea"/>
              <a:cs typeface="+mn-cs"/>
            </a:rPr>
            <a:t>下水道事業債の償還が進んだことで公営企業債の元利償還金繰入金が減となった。分母では臨時財政対策債が増</a:t>
          </a:r>
          <a:r>
            <a:rPr kumimoji="1" lang="ja-JP" altLang="en-US" sz="1100" b="0" i="0" baseline="0">
              <a:solidFill>
                <a:schemeClr val="dk1"/>
              </a:solidFill>
              <a:effectLst/>
              <a:latin typeface="+mn-lt"/>
              <a:ea typeface="+mn-ea"/>
              <a:cs typeface="+mn-cs"/>
            </a:rPr>
            <a:t>となるも</a:t>
          </a:r>
          <a:r>
            <a:rPr kumimoji="1" lang="ja-JP" altLang="ja-JP" sz="1100" b="0" i="0" baseline="0">
              <a:solidFill>
                <a:schemeClr val="dk1"/>
              </a:solidFill>
              <a:effectLst/>
              <a:latin typeface="+mn-lt"/>
              <a:ea typeface="+mn-ea"/>
              <a:cs typeface="+mn-cs"/>
            </a:rPr>
            <a:t>標準税収入、普通交付税</a:t>
          </a:r>
          <a:r>
            <a:rPr kumimoji="1" lang="ja-JP" altLang="en-US" sz="1100" b="0" i="0" baseline="0">
              <a:solidFill>
                <a:schemeClr val="dk1"/>
              </a:solidFill>
              <a:effectLst/>
              <a:latin typeface="+mn-lt"/>
              <a:ea typeface="+mn-ea"/>
              <a:cs typeface="+mn-cs"/>
            </a:rPr>
            <a:t>が減</a:t>
          </a:r>
          <a:r>
            <a:rPr kumimoji="1" lang="ja-JP" altLang="ja-JP" sz="1100" b="0" i="0" baseline="0">
              <a:solidFill>
                <a:schemeClr val="dk1"/>
              </a:solidFill>
              <a:effectLst/>
              <a:latin typeface="+mn-lt"/>
              <a:ea typeface="+mn-ea"/>
              <a:cs typeface="+mn-cs"/>
            </a:rPr>
            <a:t>となった。今後も「姫路市行財政改革プラン」の目標値（平成</a:t>
          </a:r>
          <a:r>
            <a:rPr kumimoji="1" lang="en-US" altLang="ja-JP" sz="1100" b="0" i="0" baseline="0">
              <a:solidFill>
                <a:schemeClr val="dk1"/>
              </a:solidFill>
              <a:effectLst/>
              <a:latin typeface="+mn-lt"/>
              <a:ea typeface="+mn-ea"/>
              <a:cs typeface="+mn-cs"/>
            </a:rPr>
            <a:t>31</a:t>
          </a:r>
          <a:r>
            <a:rPr kumimoji="1" lang="ja-JP" altLang="ja-JP" sz="1100" b="0" i="0" baseline="0">
              <a:solidFill>
                <a:schemeClr val="dk1"/>
              </a:solidFill>
              <a:effectLst/>
              <a:latin typeface="+mn-lt"/>
              <a:ea typeface="+mn-ea"/>
              <a:cs typeface="+mn-cs"/>
            </a:rPr>
            <a:t>年度末）である</a:t>
          </a:r>
          <a:r>
            <a:rPr kumimoji="1" lang="en-US" altLang="ja-JP" sz="1100" b="0" i="0" baseline="0">
              <a:solidFill>
                <a:schemeClr val="dk1"/>
              </a:solidFill>
              <a:effectLst/>
              <a:latin typeface="+mn-lt"/>
              <a:ea typeface="+mn-ea"/>
              <a:cs typeface="+mn-cs"/>
            </a:rPr>
            <a:t>9.9%</a:t>
          </a:r>
          <a:r>
            <a:rPr kumimoji="1" lang="ja-JP" altLang="ja-JP" sz="1100" b="0" i="0" baseline="0">
              <a:solidFill>
                <a:schemeClr val="dk1"/>
              </a:solidFill>
              <a:effectLst/>
              <a:latin typeface="+mn-lt"/>
              <a:ea typeface="+mn-ea"/>
              <a:cs typeface="+mn-cs"/>
            </a:rPr>
            <a:t>以下を達成できるよう財政運営に努める。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兵庫県姫路市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　前年度から</a:t>
          </a:r>
          <a:r>
            <a:rPr kumimoji="1" lang="en-US" altLang="ja-JP" sz="1100" b="0" i="0" baseline="0">
              <a:solidFill>
                <a:schemeClr val="dk1"/>
              </a:solidFill>
              <a:effectLst/>
              <a:latin typeface="+mn-lt"/>
              <a:ea typeface="+mn-ea"/>
              <a:cs typeface="+mn-cs"/>
            </a:rPr>
            <a:t>3.0</a:t>
          </a:r>
          <a:r>
            <a:rPr kumimoji="1" lang="ja-JP" altLang="ja-JP" sz="1100" b="0" i="0" baseline="0">
              <a:solidFill>
                <a:schemeClr val="dk1"/>
              </a:solidFill>
              <a:effectLst/>
              <a:latin typeface="+mn-lt"/>
              <a:ea typeface="+mn-ea"/>
              <a:cs typeface="+mn-cs"/>
            </a:rPr>
            <a:t>ポイント</a:t>
          </a:r>
          <a:r>
            <a:rPr kumimoji="1" lang="ja-JP" altLang="en-US" sz="1100" b="0" i="0" baseline="0">
              <a:solidFill>
                <a:schemeClr val="dk1"/>
              </a:solidFill>
              <a:effectLst/>
              <a:latin typeface="+mn-lt"/>
              <a:ea typeface="+mn-ea"/>
              <a:cs typeface="+mn-cs"/>
            </a:rPr>
            <a:t>増加</a:t>
          </a:r>
          <a:r>
            <a:rPr kumimoji="1" lang="ja-JP" altLang="ja-JP" sz="1100" b="0" i="0" baseline="0">
              <a:solidFill>
                <a:schemeClr val="dk1"/>
              </a:solidFill>
              <a:effectLst/>
              <a:latin typeface="+mn-lt"/>
              <a:ea typeface="+mn-ea"/>
              <a:cs typeface="+mn-cs"/>
            </a:rPr>
            <a:t>し、</a:t>
          </a:r>
          <a:r>
            <a:rPr kumimoji="1" lang="en-US" altLang="ja-JP" sz="1100" b="0" i="0" baseline="0">
              <a:solidFill>
                <a:schemeClr val="dk1"/>
              </a:solidFill>
              <a:effectLst/>
              <a:latin typeface="+mn-lt"/>
              <a:ea typeface="+mn-ea"/>
              <a:cs typeface="+mn-cs"/>
            </a:rPr>
            <a:t>3.7%</a:t>
          </a:r>
          <a:r>
            <a:rPr kumimoji="1" lang="ja-JP" altLang="ja-JP" sz="1100" b="0" i="0" baseline="0">
              <a:solidFill>
                <a:schemeClr val="dk1"/>
              </a:solidFill>
              <a:effectLst/>
              <a:latin typeface="+mn-lt"/>
              <a:ea typeface="+mn-ea"/>
              <a:cs typeface="+mn-cs"/>
            </a:rPr>
            <a:t>となった。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主な要因としては、分子において、下水道事業債の償還が進んだことで公営企業債等に係る繰入見込み額が</a:t>
          </a:r>
          <a:r>
            <a:rPr kumimoji="1" lang="en-US" altLang="ja-JP" sz="1100" b="0" i="0" baseline="0">
              <a:solidFill>
                <a:schemeClr val="dk1"/>
              </a:solidFill>
              <a:effectLst/>
              <a:latin typeface="+mn-lt"/>
              <a:ea typeface="+mn-ea"/>
              <a:cs typeface="+mn-cs"/>
            </a:rPr>
            <a:t>63.7</a:t>
          </a:r>
          <a:r>
            <a:rPr kumimoji="1" lang="ja-JP" altLang="ja-JP" sz="1100" b="0" i="0" baseline="0">
              <a:solidFill>
                <a:schemeClr val="dk1"/>
              </a:solidFill>
              <a:effectLst/>
              <a:latin typeface="+mn-lt"/>
              <a:ea typeface="+mn-ea"/>
              <a:cs typeface="+mn-cs"/>
            </a:rPr>
            <a:t>億円減少した</a:t>
          </a:r>
          <a:r>
            <a:rPr kumimoji="1" lang="ja-JP" altLang="en-US" sz="1100" b="0" i="0" baseline="0">
              <a:solidFill>
                <a:schemeClr val="dk1"/>
              </a:solidFill>
              <a:effectLst/>
              <a:latin typeface="+mn-lt"/>
              <a:ea typeface="+mn-ea"/>
              <a:cs typeface="+mn-cs"/>
            </a:rPr>
            <a:t>ものの</a:t>
          </a:r>
          <a:r>
            <a:rPr kumimoji="1" lang="ja-JP" altLang="ja-JP" sz="1100" b="0" i="0" baseline="0">
              <a:solidFill>
                <a:schemeClr val="dk1"/>
              </a:solidFill>
              <a:effectLst/>
              <a:latin typeface="+mn-lt"/>
              <a:ea typeface="+mn-ea"/>
              <a:cs typeface="+mn-cs"/>
            </a:rPr>
            <a:t>、地方債残高</a:t>
          </a:r>
          <a:r>
            <a:rPr kumimoji="1" lang="ja-JP" altLang="en-US" sz="1100" b="0" i="0" baseline="0">
              <a:solidFill>
                <a:schemeClr val="dk1"/>
              </a:solidFill>
              <a:effectLst/>
              <a:latin typeface="+mn-lt"/>
              <a:ea typeface="+mn-ea"/>
              <a:cs typeface="+mn-cs"/>
            </a:rPr>
            <a:t>が</a:t>
          </a:r>
          <a:r>
            <a:rPr kumimoji="1" lang="en-US" altLang="ja-JP" sz="1100" b="0" i="0" baseline="0">
              <a:solidFill>
                <a:schemeClr val="dk1"/>
              </a:solidFill>
              <a:effectLst/>
              <a:latin typeface="+mn-lt"/>
              <a:ea typeface="+mn-ea"/>
              <a:cs typeface="+mn-cs"/>
            </a:rPr>
            <a:t>21.6</a:t>
          </a:r>
          <a:r>
            <a:rPr kumimoji="1" lang="ja-JP" altLang="ja-JP" sz="1100" b="0" i="0" baseline="0">
              <a:solidFill>
                <a:schemeClr val="dk1"/>
              </a:solidFill>
              <a:effectLst/>
              <a:latin typeface="+mn-lt"/>
              <a:ea typeface="+mn-ea"/>
              <a:cs typeface="+mn-cs"/>
            </a:rPr>
            <a:t>億円</a:t>
          </a:r>
          <a:r>
            <a:rPr kumimoji="1" lang="ja-JP" altLang="en-US" sz="1100" b="0" i="0" baseline="0">
              <a:solidFill>
                <a:schemeClr val="dk1"/>
              </a:solidFill>
              <a:effectLst/>
              <a:latin typeface="+mn-lt"/>
              <a:ea typeface="+mn-ea"/>
              <a:cs typeface="+mn-cs"/>
            </a:rPr>
            <a:t>増加、特別会計等財政健全化調整基金の貸付や文化コンベンション施設整備などにより充当可能基金残高が</a:t>
          </a:r>
          <a:r>
            <a:rPr kumimoji="1" lang="en-US" altLang="ja-JP" sz="1100" b="0" i="0" baseline="0">
              <a:solidFill>
                <a:schemeClr val="dk1"/>
              </a:solidFill>
              <a:effectLst/>
              <a:latin typeface="+mn-lt"/>
              <a:ea typeface="+mn-ea"/>
              <a:cs typeface="+mn-cs"/>
            </a:rPr>
            <a:t>12.8</a:t>
          </a:r>
          <a:r>
            <a:rPr kumimoji="1" lang="ja-JP" altLang="en-US" sz="1100" b="0" i="0" baseline="0">
              <a:solidFill>
                <a:schemeClr val="dk1"/>
              </a:solidFill>
              <a:effectLst/>
              <a:latin typeface="+mn-lt"/>
              <a:ea typeface="+mn-ea"/>
              <a:cs typeface="+mn-cs"/>
            </a:rPr>
            <a:t>億円減少、基準財政需要額参入見込額が</a:t>
          </a:r>
          <a:r>
            <a:rPr kumimoji="1" lang="en-US" altLang="ja-JP" sz="1100" b="0" i="0" baseline="0">
              <a:solidFill>
                <a:schemeClr val="dk1"/>
              </a:solidFill>
              <a:effectLst/>
              <a:latin typeface="+mn-lt"/>
              <a:ea typeface="+mn-ea"/>
              <a:cs typeface="+mn-cs"/>
            </a:rPr>
            <a:t>41.3</a:t>
          </a:r>
          <a:r>
            <a:rPr kumimoji="1" lang="ja-JP" altLang="en-US" sz="1100" b="0" i="0" baseline="0">
              <a:solidFill>
                <a:schemeClr val="dk1"/>
              </a:solidFill>
              <a:effectLst/>
              <a:latin typeface="+mn-lt"/>
              <a:ea typeface="+mn-ea"/>
              <a:cs typeface="+mn-cs"/>
            </a:rPr>
            <a:t>億円減少したことがあげられる。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今後も大規模事業が予定されているため、比率の推移に留意し、「姫路市行財政改革プラン」の目標値（平成</a:t>
          </a:r>
          <a:r>
            <a:rPr kumimoji="1" lang="en-US" altLang="ja-JP" sz="1100" b="0" i="0" baseline="0">
              <a:solidFill>
                <a:schemeClr val="dk1"/>
              </a:solidFill>
              <a:effectLst/>
              <a:latin typeface="+mn-lt"/>
              <a:ea typeface="+mn-ea"/>
              <a:cs typeface="+mn-cs"/>
            </a:rPr>
            <a:t>31</a:t>
          </a:r>
          <a:r>
            <a:rPr kumimoji="1" lang="ja-JP" altLang="ja-JP" sz="1100" b="0" i="0" baseline="0">
              <a:solidFill>
                <a:schemeClr val="dk1"/>
              </a:solidFill>
              <a:effectLst/>
              <a:latin typeface="+mn-lt"/>
              <a:ea typeface="+mn-ea"/>
              <a:cs typeface="+mn-cs"/>
            </a:rPr>
            <a:t>年度末）である</a:t>
          </a:r>
          <a:r>
            <a:rPr kumimoji="1" lang="en-US" altLang="ja-JP" sz="1100" b="0" i="0" baseline="0">
              <a:solidFill>
                <a:schemeClr val="dk1"/>
              </a:solidFill>
              <a:effectLst/>
              <a:latin typeface="+mn-lt"/>
              <a:ea typeface="+mn-ea"/>
              <a:cs typeface="+mn-cs"/>
            </a:rPr>
            <a:t>70%</a:t>
          </a:r>
          <a:r>
            <a:rPr kumimoji="1" lang="ja-JP" altLang="ja-JP" sz="1100" b="0" i="0" baseline="0">
              <a:solidFill>
                <a:schemeClr val="dk1"/>
              </a:solidFill>
              <a:effectLst/>
              <a:latin typeface="+mn-lt"/>
              <a:ea typeface="+mn-ea"/>
              <a:cs typeface="+mn-cs"/>
            </a:rPr>
            <a:t>以下を達成できるよう適正な財政運営に努める。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兵庫県姫路市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その他特定目的基金で、特別会計等財政健全化調整基金、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世紀都市創造基金、地域社会活性化基金を取り崩したことなどにより基金全体で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財政調整基金については、経済事情の変動に伴う財源不足や災害時に生じた経費の財源とする場合に取り崩す。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その他特定目的基金については、将来必要となる事業を実施するための財源として積み立てたものであり、今後事業実施に合わせて適切に取り崩す。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世紀都市創造基金については、都市機能の高度化に資する拠点施設の整備に活用する。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世紀都市創造基金については、文化コンベンション施設整備の財源として活用するため、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億円を取り崩したことによる。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世紀都市創造基金については、引き続き文化コンベンション施設整備の財源として活用する一方、同施設の整備完了後は基金の設置目的に合致する施設整備の財源として活用する。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基金運用利子を積立したことにより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経済事情の変動に伴う財源不足や災害時に生じた経費の財源とする場合に取り崩す。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基金運用利子を積立したことにより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市債の計画的な償還に必要な財源として活用する。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1401425" cy="631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5351125" y="190500"/>
          <a:ext cx="35496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5357475" y="215900"/>
          <a:ext cx="352425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5382875" y="241300"/>
          <a:ext cx="3467100" cy="4413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兵庫県姫路市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2823825" y="190500"/>
          <a:ext cx="23939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2849225" y="215900"/>
          <a:ext cx="234950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2874625" y="241300"/>
          <a:ext cx="2311400" cy="4540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44500" y="885825"/>
          <a:ext cx="9083675" cy="17272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568325" y="917575"/>
          <a:ext cx="1244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768475" y="917575"/>
          <a:ext cx="120015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538,488
527,838
534.48
214,371,736
206,814,785
5,740,040
119,813,260
198,810,386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2968625" y="917575"/>
          <a:ext cx="1371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340225" y="936625"/>
          <a:ext cx="18224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162675" y="936625"/>
          <a:ext cx="11366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7362825" y="949325"/>
          <a:ext cx="5778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340225" y="1692275"/>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226175" y="1692275"/>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9985375" y="885825"/>
          <a:ext cx="1371600" cy="12382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0213975" y="949325"/>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0213975" y="1216025"/>
          <a:ext cx="1200150" cy="501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0213975" y="1546225"/>
          <a:ext cx="1320800" cy="628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0048875" y="103822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0102850" y="100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0102850" y="130492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0147300" y="15462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0067925" y="15462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0147300" y="17780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0067925" y="19145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2097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00375"/>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2861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565525"/>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152525" y="4143375"/>
          <a:ext cx="382270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811514" y="4494467"/>
          <a:ext cx="1552221"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462014" y="4477796"/>
          <a:ext cx="759471"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49244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49244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2960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2960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77946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77946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152525" y="4810125"/>
          <a:ext cx="382270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222875" y="48101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222875" y="48736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280025" y="508952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年度に策定した姫路市公共施設等総合管理計画に基づき、長寿命化など施設の特性に応じた老朽化対策を進めているが、多くの施設が昭和</a:t>
          </a:r>
          <a:r>
            <a:rPr kumimoji="1" lang="en-US" altLang="ja-JP" sz="1100">
              <a:latin typeface="ＭＳ Ｐゴシック" panose="020B0600070205080204" pitchFamily="50" charset="-128"/>
              <a:ea typeface="ＭＳ Ｐゴシック" panose="020B0600070205080204" pitchFamily="50" charset="-128"/>
            </a:rPr>
            <a:t>40</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50</a:t>
          </a:r>
          <a:r>
            <a:rPr kumimoji="1" lang="ja-JP" altLang="en-US" sz="1100">
              <a:latin typeface="ＭＳ Ｐゴシック" panose="020B0600070205080204" pitchFamily="50" charset="-128"/>
              <a:ea typeface="ＭＳ Ｐゴシック" panose="020B0600070205080204" pitchFamily="50" charset="-128"/>
            </a:rPr>
            <a:t>年代にかけて建設されているため、有形固定資産減価償却率については、類似団体内平均より上回っていると考えられる。また、当該数値の伸び率についても類似団体内平均より若干上回っており、引き続き老朽化対策等について計画的に取り組む必要があ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127125" y="4625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152525" y="688657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786781" y="67991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152525" y="6545792"/>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786781" y="645199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152525" y="6198658"/>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786781" y="610485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152525" y="58515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786781" y="57577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152525" y="5504392"/>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786781" y="541059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152525" y="5157258"/>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xdr:cNvSpPr txBox="1"/>
      </xdr:nvSpPr>
      <xdr:spPr>
        <a:xfrm>
          <a:off x="786781" y="50698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152525" y="48101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xdr:cNvSpPr txBox="1"/>
      </xdr:nvSpPr>
      <xdr:spPr>
        <a:xfrm>
          <a:off x="786781" y="4722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152525" y="4810125"/>
          <a:ext cx="382270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162772</xdr:rowOff>
    </xdr:from>
    <xdr:to>
      <xdr:col>23</xdr:col>
      <xdr:colOff>85090</xdr:colOff>
      <xdr:row>34</xdr:row>
      <xdr:rowOff>100965</xdr:rowOff>
    </xdr:to>
    <xdr:cxnSp macro="">
      <xdr:nvCxnSpPr>
        <xdr:cNvPr id="64" name="直線コネクタ 63"/>
        <xdr:cNvCxnSpPr/>
      </xdr:nvCxnSpPr>
      <xdr:spPr>
        <a:xfrm flipV="1">
          <a:off x="4300220" y="5236422"/>
          <a:ext cx="1270" cy="1258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104792</xdr:rowOff>
    </xdr:from>
    <xdr:ext cx="405111" cy="259045"/>
    <xdr:sp macro="" textlink="">
      <xdr:nvSpPr>
        <xdr:cNvPr id="65" name="有形固定資産減価償却率最小値テキスト"/>
        <xdr:cNvSpPr txBox="1"/>
      </xdr:nvSpPr>
      <xdr:spPr>
        <a:xfrm>
          <a:off x="4352925" y="6499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100965</xdr:rowOff>
    </xdr:from>
    <xdr:to>
      <xdr:col>23</xdr:col>
      <xdr:colOff>174625</xdr:colOff>
      <xdr:row>34</xdr:row>
      <xdr:rowOff>100965</xdr:rowOff>
    </xdr:to>
    <xdr:cxnSp macro="">
      <xdr:nvCxnSpPr>
        <xdr:cNvPr id="66" name="直線コネクタ 65"/>
        <xdr:cNvCxnSpPr/>
      </xdr:nvCxnSpPr>
      <xdr:spPr>
        <a:xfrm>
          <a:off x="4213225" y="6495415"/>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109449</xdr:rowOff>
    </xdr:from>
    <xdr:ext cx="405111" cy="259045"/>
    <xdr:sp macro="" textlink="">
      <xdr:nvSpPr>
        <xdr:cNvPr id="67" name="有形固定資産減価償却率最大値テキスト"/>
        <xdr:cNvSpPr txBox="1"/>
      </xdr:nvSpPr>
      <xdr:spPr>
        <a:xfrm>
          <a:off x="4352925" y="50179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162772</xdr:rowOff>
    </xdr:from>
    <xdr:to>
      <xdr:col>23</xdr:col>
      <xdr:colOff>174625</xdr:colOff>
      <xdr:row>26</xdr:row>
      <xdr:rowOff>162772</xdr:rowOff>
    </xdr:to>
    <xdr:cxnSp macro="">
      <xdr:nvCxnSpPr>
        <xdr:cNvPr id="68" name="直線コネクタ 67"/>
        <xdr:cNvCxnSpPr/>
      </xdr:nvCxnSpPr>
      <xdr:spPr>
        <a:xfrm>
          <a:off x="4213225" y="5236422"/>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45102</xdr:rowOff>
    </xdr:from>
    <xdr:ext cx="405111" cy="259045"/>
    <xdr:sp macro="" textlink="">
      <xdr:nvSpPr>
        <xdr:cNvPr id="69" name="有形固定資産減価償却率平均値テキスト"/>
        <xdr:cNvSpPr txBox="1"/>
      </xdr:nvSpPr>
      <xdr:spPr>
        <a:xfrm>
          <a:off x="4352925" y="5779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66675</xdr:rowOff>
    </xdr:from>
    <xdr:to>
      <xdr:col>23</xdr:col>
      <xdr:colOff>136525</xdr:colOff>
      <xdr:row>30</xdr:row>
      <xdr:rowOff>168275</xdr:rowOff>
    </xdr:to>
    <xdr:sp macro="" textlink="">
      <xdr:nvSpPr>
        <xdr:cNvPr id="70" name="フローチャート: 判断 69"/>
        <xdr:cNvSpPr/>
      </xdr:nvSpPr>
      <xdr:spPr>
        <a:xfrm>
          <a:off x="4251325" y="580072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91863</xdr:rowOff>
    </xdr:from>
    <xdr:to>
      <xdr:col>19</xdr:col>
      <xdr:colOff>187325</xdr:colOff>
      <xdr:row>31</xdr:row>
      <xdr:rowOff>22013</xdr:rowOff>
    </xdr:to>
    <xdr:sp macro="" textlink="">
      <xdr:nvSpPr>
        <xdr:cNvPr id="71" name="フローチャート: 判断 70"/>
        <xdr:cNvSpPr/>
      </xdr:nvSpPr>
      <xdr:spPr>
        <a:xfrm>
          <a:off x="3616325" y="582591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59478</xdr:rowOff>
    </xdr:from>
    <xdr:to>
      <xdr:col>15</xdr:col>
      <xdr:colOff>187325</xdr:colOff>
      <xdr:row>30</xdr:row>
      <xdr:rowOff>161078</xdr:rowOff>
    </xdr:to>
    <xdr:sp macro="" textlink="">
      <xdr:nvSpPr>
        <xdr:cNvPr id="72" name="フローチャート: 判断 71"/>
        <xdr:cNvSpPr/>
      </xdr:nvSpPr>
      <xdr:spPr>
        <a:xfrm>
          <a:off x="2930525" y="579352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3" name="テキスト ボックス 72"/>
        <xdr:cNvSpPr txBox="1"/>
      </xdr:nvSpPr>
      <xdr:spPr>
        <a:xfrm>
          <a:off x="41433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4" name="テキスト ボックス 73"/>
        <xdr:cNvSpPr txBox="1"/>
      </xdr:nvSpPr>
      <xdr:spPr>
        <a:xfrm>
          <a:off x="35083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5" name="テキスト ボックス 74"/>
        <xdr:cNvSpPr txBox="1"/>
      </xdr:nvSpPr>
      <xdr:spPr>
        <a:xfrm>
          <a:off x="28225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6" name="テキスト ボックス 75"/>
        <xdr:cNvSpPr txBox="1"/>
      </xdr:nvSpPr>
      <xdr:spPr>
        <a:xfrm>
          <a:off x="21367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7" name="テキスト ボックス 76"/>
        <xdr:cNvSpPr txBox="1"/>
      </xdr:nvSpPr>
      <xdr:spPr>
        <a:xfrm>
          <a:off x="14509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86995</xdr:rowOff>
    </xdr:from>
    <xdr:to>
      <xdr:col>23</xdr:col>
      <xdr:colOff>136525</xdr:colOff>
      <xdr:row>30</xdr:row>
      <xdr:rowOff>17145</xdr:rowOff>
    </xdr:to>
    <xdr:sp macro="" textlink="">
      <xdr:nvSpPr>
        <xdr:cNvPr id="78" name="楕円 77"/>
        <xdr:cNvSpPr/>
      </xdr:nvSpPr>
      <xdr:spPr>
        <a:xfrm>
          <a:off x="4251325" y="565594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109872</xdr:rowOff>
    </xdr:from>
    <xdr:ext cx="405111" cy="259045"/>
    <xdr:sp macro="" textlink="">
      <xdr:nvSpPr>
        <xdr:cNvPr id="79" name="有形固定資産減価償却率該当値テキスト"/>
        <xdr:cNvSpPr txBox="1"/>
      </xdr:nvSpPr>
      <xdr:spPr>
        <a:xfrm>
          <a:off x="4352925" y="551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119380</xdr:rowOff>
    </xdr:from>
    <xdr:to>
      <xdr:col>19</xdr:col>
      <xdr:colOff>187325</xdr:colOff>
      <xdr:row>30</xdr:row>
      <xdr:rowOff>49530</xdr:rowOff>
    </xdr:to>
    <xdr:sp macro="" textlink="">
      <xdr:nvSpPr>
        <xdr:cNvPr id="80" name="楕円 79"/>
        <xdr:cNvSpPr/>
      </xdr:nvSpPr>
      <xdr:spPr>
        <a:xfrm>
          <a:off x="3616325" y="568833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137795</xdr:rowOff>
    </xdr:from>
    <xdr:to>
      <xdr:col>23</xdr:col>
      <xdr:colOff>85725</xdr:colOff>
      <xdr:row>29</xdr:row>
      <xdr:rowOff>170180</xdr:rowOff>
    </xdr:to>
    <xdr:cxnSp macro="">
      <xdr:nvCxnSpPr>
        <xdr:cNvPr id="81" name="直線コネクタ 80"/>
        <xdr:cNvCxnSpPr/>
      </xdr:nvCxnSpPr>
      <xdr:spPr>
        <a:xfrm flipV="1">
          <a:off x="3667125" y="5706745"/>
          <a:ext cx="635000" cy="26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155363</xdr:rowOff>
    </xdr:from>
    <xdr:to>
      <xdr:col>15</xdr:col>
      <xdr:colOff>187325</xdr:colOff>
      <xdr:row>30</xdr:row>
      <xdr:rowOff>85513</xdr:rowOff>
    </xdr:to>
    <xdr:sp macro="" textlink="">
      <xdr:nvSpPr>
        <xdr:cNvPr id="82" name="楕円 81"/>
        <xdr:cNvSpPr/>
      </xdr:nvSpPr>
      <xdr:spPr>
        <a:xfrm>
          <a:off x="2930525" y="572431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170180</xdr:rowOff>
    </xdr:from>
    <xdr:to>
      <xdr:col>19</xdr:col>
      <xdr:colOff>136525</xdr:colOff>
      <xdr:row>30</xdr:row>
      <xdr:rowOff>34713</xdr:rowOff>
    </xdr:to>
    <xdr:cxnSp macro="">
      <xdr:nvCxnSpPr>
        <xdr:cNvPr id="83" name="直線コネクタ 82"/>
        <xdr:cNvCxnSpPr/>
      </xdr:nvCxnSpPr>
      <xdr:spPr>
        <a:xfrm flipV="1">
          <a:off x="2981325" y="5732780"/>
          <a:ext cx="685800" cy="35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13140</xdr:rowOff>
    </xdr:from>
    <xdr:ext cx="405111" cy="259045"/>
    <xdr:sp macro="" textlink="">
      <xdr:nvSpPr>
        <xdr:cNvPr id="84" name="n_1aveValue有形固定資産減価償却率"/>
        <xdr:cNvSpPr txBox="1"/>
      </xdr:nvSpPr>
      <xdr:spPr>
        <a:xfrm>
          <a:off x="3470919" y="5912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152205</xdr:rowOff>
    </xdr:from>
    <xdr:ext cx="405111" cy="259045"/>
    <xdr:sp macro="" textlink="">
      <xdr:nvSpPr>
        <xdr:cNvPr id="85" name="n_2aveValue有形固定資産減価償却率"/>
        <xdr:cNvSpPr txBox="1"/>
      </xdr:nvSpPr>
      <xdr:spPr>
        <a:xfrm>
          <a:off x="2797819" y="5886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66057</xdr:rowOff>
    </xdr:from>
    <xdr:ext cx="405111" cy="259045"/>
    <xdr:sp macro="" textlink="">
      <xdr:nvSpPr>
        <xdr:cNvPr id="86" name="n_1mainValue有形固定資産減価償却率"/>
        <xdr:cNvSpPr txBox="1"/>
      </xdr:nvSpPr>
      <xdr:spPr>
        <a:xfrm>
          <a:off x="3470919" y="546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102040</xdr:rowOff>
    </xdr:from>
    <xdr:ext cx="405111" cy="259045"/>
    <xdr:sp macro="" textlink="">
      <xdr:nvSpPr>
        <xdr:cNvPr id="87" name="n_2mainValue有形固定資産減価償却率"/>
        <xdr:cNvSpPr txBox="1"/>
      </xdr:nvSpPr>
      <xdr:spPr>
        <a:xfrm>
          <a:off x="2797819" y="5505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8" name="正方形/長方形 87"/>
        <xdr:cNvSpPr/>
      </xdr:nvSpPr>
      <xdr:spPr>
        <a:xfrm>
          <a:off x="10194925" y="4143375"/>
          <a:ext cx="380365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9" name="正方形/長方形 88"/>
        <xdr:cNvSpPr/>
      </xdr:nvSpPr>
      <xdr:spPr>
        <a:xfrm>
          <a:off x="11028276" y="4494467"/>
          <a:ext cx="1184447"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0" name="正方形/長方形 89"/>
        <xdr:cNvSpPr/>
      </xdr:nvSpPr>
      <xdr:spPr>
        <a:xfrm>
          <a:off x="12527363" y="4477796"/>
          <a:ext cx="694524"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1" name="正方形/長方形 90"/>
        <xdr:cNvSpPr/>
      </xdr:nvSpPr>
      <xdr:spPr>
        <a:xfrm>
          <a:off x="139668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2" name="正方形/長方形 91"/>
        <xdr:cNvSpPr/>
      </xdr:nvSpPr>
      <xdr:spPr>
        <a:xfrm>
          <a:off x="139668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3" name="正方形/長方形 92"/>
        <xdr:cNvSpPr/>
      </xdr:nvSpPr>
      <xdr:spPr>
        <a:xfrm>
          <a:off x="153384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4" name="正方形/長方形 93"/>
        <xdr:cNvSpPr/>
      </xdr:nvSpPr>
      <xdr:spPr>
        <a:xfrm>
          <a:off x="153384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5" name="正方形/長方形 94"/>
        <xdr:cNvSpPr/>
      </xdr:nvSpPr>
      <xdr:spPr>
        <a:xfrm>
          <a:off x="1681797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6" name="正方形/長方形 95"/>
        <xdr:cNvSpPr/>
      </xdr:nvSpPr>
      <xdr:spPr>
        <a:xfrm>
          <a:off x="1681797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7" name="正方形/長方形 96"/>
        <xdr:cNvSpPr/>
      </xdr:nvSpPr>
      <xdr:spPr>
        <a:xfrm>
          <a:off x="10194925" y="4810125"/>
          <a:ext cx="380365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8" name="正方形/長方形 97"/>
        <xdr:cNvSpPr/>
      </xdr:nvSpPr>
      <xdr:spPr>
        <a:xfrm>
          <a:off x="14246225" y="48101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9" name="正方形/長方形 98"/>
        <xdr:cNvSpPr/>
      </xdr:nvSpPr>
      <xdr:spPr>
        <a:xfrm>
          <a:off x="14246225" y="48736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0" name="テキスト ボックス 99"/>
        <xdr:cNvSpPr txBox="1"/>
      </xdr:nvSpPr>
      <xdr:spPr>
        <a:xfrm>
          <a:off x="14322425" y="508952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可能年数は全国平均及び県平均を下回っており、借金の経済的収支に対する負担は比較的少ないとされる。一方で有形固定資産減価償却率は全国及び県平均を上回っているなど、老朽化対策に伴う投資的経費の増大が今後見込まれること、また、文化コンベンションセンター建設工事の着工や手柄山中央公園の再整備など、大規模投資の執行が控えていることから、今後当該数値の増加が予想される。</a:t>
          </a:r>
        </a:p>
      </xdr:txBody>
    </xdr:sp>
    <xdr:clientData/>
  </xdr:twoCellAnchor>
  <xdr:oneCellAnchor>
    <xdr:from>
      <xdr:col>57</xdr:col>
      <xdr:colOff>111125</xdr:colOff>
      <xdr:row>23</xdr:row>
      <xdr:rowOff>47625</xdr:rowOff>
    </xdr:from>
    <xdr:ext cx="349839" cy="225703"/>
    <xdr:sp macro="" textlink="">
      <xdr:nvSpPr>
        <xdr:cNvPr id="101" name="テキスト ボックス 100"/>
        <xdr:cNvSpPr txBox="1"/>
      </xdr:nvSpPr>
      <xdr:spPr>
        <a:xfrm>
          <a:off x="10156825" y="4625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2" name="直線コネクタ 101"/>
        <xdr:cNvCxnSpPr/>
      </xdr:nvCxnSpPr>
      <xdr:spPr>
        <a:xfrm>
          <a:off x="10194925" y="688657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3" name="直線コネクタ 102"/>
        <xdr:cNvCxnSpPr/>
      </xdr:nvCxnSpPr>
      <xdr:spPr>
        <a:xfrm>
          <a:off x="10194925" y="6545792"/>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4" name="テキスト ボックス 103"/>
        <xdr:cNvSpPr txBox="1"/>
      </xdr:nvSpPr>
      <xdr:spPr>
        <a:xfrm>
          <a:off x="9861428" y="645199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5" name="直線コネクタ 104"/>
        <xdr:cNvCxnSpPr/>
      </xdr:nvCxnSpPr>
      <xdr:spPr>
        <a:xfrm>
          <a:off x="10194925" y="6198658"/>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6" name="テキスト ボックス 105"/>
        <xdr:cNvSpPr txBox="1"/>
      </xdr:nvSpPr>
      <xdr:spPr>
        <a:xfrm>
          <a:off x="9861428" y="610485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7" name="直線コネクタ 106"/>
        <xdr:cNvCxnSpPr/>
      </xdr:nvCxnSpPr>
      <xdr:spPr>
        <a:xfrm>
          <a:off x="10194925" y="58515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8" name="テキスト ボックス 107"/>
        <xdr:cNvSpPr txBox="1"/>
      </xdr:nvSpPr>
      <xdr:spPr>
        <a:xfrm>
          <a:off x="9861428" y="575772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9" name="直線コネクタ 108"/>
        <xdr:cNvCxnSpPr/>
      </xdr:nvCxnSpPr>
      <xdr:spPr>
        <a:xfrm>
          <a:off x="10194925" y="5504392"/>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10" name="テキスト ボックス 109"/>
        <xdr:cNvSpPr txBox="1"/>
      </xdr:nvSpPr>
      <xdr:spPr>
        <a:xfrm>
          <a:off x="9861428" y="541059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1" name="直線コネクタ 110"/>
        <xdr:cNvCxnSpPr/>
      </xdr:nvCxnSpPr>
      <xdr:spPr>
        <a:xfrm>
          <a:off x="10194925" y="5157258"/>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2" name="テキスト ボックス 111"/>
        <xdr:cNvSpPr txBox="1"/>
      </xdr:nvSpPr>
      <xdr:spPr>
        <a:xfrm>
          <a:off x="9810131" y="50698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3" name="直線コネクタ 112"/>
        <xdr:cNvCxnSpPr/>
      </xdr:nvCxnSpPr>
      <xdr:spPr>
        <a:xfrm>
          <a:off x="10194925" y="48101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4" name="テキスト ボックス 113"/>
        <xdr:cNvSpPr txBox="1"/>
      </xdr:nvSpPr>
      <xdr:spPr>
        <a:xfrm>
          <a:off x="9810131" y="4722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5" name="債務償還可能年数グラフ枠"/>
        <xdr:cNvSpPr/>
      </xdr:nvSpPr>
      <xdr:spPr>
        <a:xfrm>
          <a:off x="10194925" y="4810125"/>
          <a:ext cx="380365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25</xdr:row>
      <xdr:rowOff>171097</xdr:rowOff>
    </xdr:from>
    <xdr:to>
      <xdr:col>76</xdr:col>
      <xdr:colOff>21589</xdr:colOff>
      <xdr:row>34</xdr:row>
      <xdr:rowOff>151342</xdr:rowOff>
    </xdr:to>
    <xdr:cxnSp macro="">
      <xdr:nvCxnSpPr>
        <xdr:cNvPr id="116" name="直線コネクタ 115"/>
        <xdr:cNvCxnSpPr/>
      </xdr:nvCxnSpPr>
      <xdr:spPr>
        <a:xfrm flipV="1">
          <a:off x="13323570" y="5073297"/>
          <a:ext cx="1269" cy="1472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7" name="債務償還可能年数最小値テキスト"/>
        <xdr:cNvSpPr txBox="1"/>
      </xdr:nvSpPr>
      <xdr:spPr>
        <a:xfrm>
          <a:off x="13376275" y="654961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8" name="直線コネクタ 117"/>
        <xdr:cNvCxnSpPr/>
      </xdr:nvCxnSpPr>
      <xdr:spPr>
        <a:xfrm>
          <a:off x="13255625" y="654579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117774</xdr:rowOff>
    </xdr:from>
    <xdr:ext cx="405111" cy="259045"/>
    <xdr:sp macro="" textlink="">
      <xdr:nvSpPr>
        <xdr:cNvPr id="119" name="債務償還可能年数最大値テキスト"/>
        <xdr:cNvSpPr txBox="1"/>
      </xdr:nvSpPr>
      <xdr:spPr>
        <a:xfrm>
          <a:off x="13376275" y="4861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25</xdr:row>
      <xdr:rowOff>171097</xdr:rowOff>
    </xdr:from>
    <xdr:to>
      <xdr:col>76</xdr:col>
      <xdr:colOff>111125</xdr:colOff>
      <xdr:row>25</xdr:row>
      <xdr:rowOff>171097</xdr:rowOff>
    </xdr:to>
    <xdr:cxnSp macro="">
      <xdr:nvCxnSpPr>
        <xdr:cNvPr id="120" name="直線コネクタ 119"/>
        <xdr:cNvCxnSpPr/>
      </xdr:nvCxnSpPr>
      <xdr:spPr>
        <a:xfrm>
          <a:off x="13255625" y="507329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29580</xdr:rowOff>
    </xdr:from>
    <xdr:ext cx="340478" cy="259045"/>
    <xdr:sp macro="" textlink="">
      <xdr:nvSpPr>
        <xdr:cNvPr id="121" name="債務償還可能年数平均値テキスト"/>
        <xdr:cNvSpPr txBox="1"/>
      </xdr:nvSpPr>
      <xdr:spPr>
        <a:xfrm>
          <a:off x="13376275" y="5598530"/>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6703</xdr:rowOff>
    </xdr:from>
    <xdr:to>
      <xdr:col>76</xdr:col>
      <xdr:colOff>73025</xdr:colOff>
      <xdr:row>30</xdr:row>
      <xdr:rowOff>108303</xdr:rowOff>
    </xdr:to>
    <xdr:sp macro="" textlink="">
      <xdr:nvSpPr>
        <xdr:cNvPr id="122" name="フローチャート: 判断 121"/>
        <xdr:cNvSpPr/>
      </xdr:nvSpPr>
      <xdr:spPr>
        <a:xfrm>
          <a:off x="13293725" y="574075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3" name="テキスト ボックス 122"/>
        <xdr:cNvSpPr txBox="1"/>
      </xdr:nvSpPr>
      <xdr:spPr>
        <a:xfrm>
          <a:off x="131667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4" name="テキスト ボックス 123"/>
        <xdr:cNvSpPr txBox="1"/>
      </xdr:nvSpPr>
      <xdr:spPr>
        <a:xfrm>
          <a:off x="125317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5" name="テキスト ボックス 124"/>
        <xdr:cNvSpPr txBox="1"/>
      </xdr:nvSpPr>
      <xdr:spPr>
        <a:xfrm>
          <a:off x="118459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6" name="テキスト ボックス 125"/>
        <xdr:cNvSpPr txBox="1"/>
      </xdr:nvSpPr>
      <xdr:spPr>
        <a:xfrm>
          <a:off x="111601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7" name="テキスト ボックス 126"/>
        <xdr:cNvSpPr txBox="1"/>
      </xdr:nvSpPr>
      <xdr:spPr>
        <a:xfrm>
          <a:off x="104743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51153</xdr:rowOff>
    </xdr:from>
    <xdr:to>
      <xdr:col>76</xdr:col>
      <xdr:colOff>73025</xdr:colOff>
      <xdr:row>31</xdr:row>
      <xdr:rowOff>152753</xdr:rowOff>
    </xdr:to>
    <xdr:sp macro="" textlink="">
      <xdr:nvSpPr>
        <xdr:cNvPr id="128" name="楕円 127"/>
        <xdr:cNvSpPr/>
      </xdr:nvSpPr>
      <xdr:spPr>
        <a:xfrm>
          <a:off x="13293725" y="595030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29580</xdr:rowOff>
    </xdr:from>
    <xdr:ext cx="340478" cy="259045"/>
    <xdr:sp macro="" textlink="">
      <xdr:nvSpPr>
        <xdr:cNvPr id="129" name="債務償還可能年数該当値テキスト"/>
        <xdr:cNvSpPr txBox="1"/>
      </xdr:nvSpPr>
      <xdr:spPr>
        <a:xfrm>
          <a:off x="13376275" y="59287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0" name="正方形/長方形 129"/>
        <xdr:cNvSpPr/>
      </xdr:nvSpPr>
      <xdr:spPr>
        <a:xfrm>
          <a:off x="1152525" y="7747000"/>
          <a:ext cx="5314950" cy="3365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1" name="正方形/長方形 130"/>
        <xdr:cNvSpPr/>
      </xdr:nvSpPr>
      <xdr:spPr>
        <a:xfrm>
          <a:off x="1152525" y="11426825"/>
          <a:ext cx="5314950" cy="3302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2" name="テキスト ボックス 131"/>
        <xdr:cNvSpPr txBox="1"/>
      </xdr:nvSpPr>
      <xdr:spPr>
        <a:xfrm>
          <a:off x="835025" y="79946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3" name="テキスト ボックス 132"/>
        <xdr:cNvSpPr txBox="1"/>
      </xdr:nvSpPr>
      <xdr:spPr>
        <a:xfrm>
          <a:off x="6296025" y="105727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4" name="テキスト ボックス 133"/>
        <xdr:cNvSpPr txBox="1"/>
      </xdr:nvSpPr>
      <xdr:spPr>
        <a:xfrm>
          <a:off x="835025" y="11642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5" name="テキスト ボックス 134"/>
        <xdr:cNvSpPr txBox="1"/>
      </xdr:nvSpPr>
      <xdr:spPr>
        <a:xfrm>
          <a:off x="6296025" y="142970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兵庫県姫路市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538,488
527,838
534.48
214,371,736
206,814,785
5,740,040
119,813,260
198,810,386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470650" y="1657350"/>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41350" y="26987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41350" y="300355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41350" y="330835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128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128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7145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7145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743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743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858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667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858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39891" y="7211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685800" y="6908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39891" y="6772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685800" y="6464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39891" y="6328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685800" y="6026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39891" y="5890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685800" y="558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162577</xdr:rowOff>
    </xdr:from>
    <xdr:ext cx="467179" cy="259045"/>
    <xdr:sp macro="" textlink="">
      <xdr:nvSpPr>
        <xdr:cNvPr id="50" name="テキスト ボックス 49"/>
        <xdr:cNvSpPr txBox="1"/>
      </xdr:nvSpPr>
      <xdr:spPr>
        <a:xfrm>
          <a:off x="275771" y="5452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6858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7577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道路】&#10;有形固定資産減価償却率グラフ枠"/>
        <xdr:cNvSpPr/>
      </xdr:nvSpPr>
      <xdr:spPr>
        <a:xfrm>
          <a:off x="6858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16764</xdr:rowOff>
    </xdr:from>
    <xdr:to>
      <xdr:col>24</xdr:col>
      <xdr:colOff>62865</xdr:colOff>
      <xdr:row>42</xdr:row>
      <xdr:rowOff>5334</xdr:rowOff>
    </xdr:to>
    <xdr:cxnSp macro="">
      <xdr:nvCxnSpPr>
        <xdr:cNvPr id="54" name="直線コネクタ 53"/>
        <xdr:cNvCxnSpPr/>
      </xdr:nvCxnSpPr>
      <xdr:spPr>
        <a:xfrm flipV="1">
          <a:off x="4177665" y="5636514"/>
          <a:ext cx="0" cy="1309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9161</xdr:rowOff>
    </xdr:from>
    <xdr:ext cx="405111" cy="259045"/>
    <xdr:sp macro="" textlink="">
      <xdr:nvSpPr>
        <xdr:cNvPr id="55" name="【道路】&#10;有形固定資産減価償却率最小値テキスト"/>
        <xdr:cNvSpPr txBox="1"/>
      </xdr:nvSpPr>
      <xdr:spPr>
        <a:xfrm>
          <a:off x="4216400" y="6949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5334</xdr:rowOff>
    </xdr:from>
    <xdr:to>
      <xdr:col>24</xdr:col>
      <xdr:colOff>152400</xdr:colOff>
      <xdr:row>42</xdr:row>
      <xdr:rowOff>5334</xdr:rowOff>
    </xdr:to>
    <xdr:cxnSp macro="">
      <xdr:nvCxnSpPr>
        <xdr:cNvPr id="56" name="直線コネクタ 55"/>
        <xdr:cNvCxnSpPr/>
      </xdr:nvCxnSpPr>
      <xdr:spPr>
        <a:xfrm>
          <a:off x="4108450" y="694588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134891</xdr:rowOff>
    </xdr:from>
    <xdr:ext cx="405111" cy="259045"/>
    <xdr:sp macro="" textlink="">
      <xdr:nvSpPr>
        <xdr:cNvPr id="57" name="【道路】&#10;有形固定資産減価償却率最大値テキスト"/>
        <xdr:cNvSpPr txBox="1"/>
      </xdr:nvSpPr>
      <xdr:spPr>
        <a:xfrm>
          <a:off x="4216400" y="5424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16764</xdr:rowOff>
    </xdr:from>
    <xdr:to>
      <xdr:col>24</xdr:col>
      <xdr:colOff>152400</xdr:colOff>
      <xdr:row>34</xdr:row>
      <xdr:rowOff>16764</xdr:rowOff>
    </xdr:to>
    <xdr:cxnSp macro="">
      <xdr:nvCxnSpPr>
        <xdr:cNvPr id="58" name="直線コネクタ 57"/>
        <xdr:cNvCxnSpPr/>
      </xdr:nvCxnSpPr>
      <xdr:spPr>
        <a:xfrm>
          <a:off x="4108450" y="563651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113555</xdr:rowOff>
    </xdr:from>
    <xdr:ext cx="405111" cy="259045"/>
    <xdr:sp macro="" textlink="">
      <xdr:nvSpPr>
        <xdr:cNvPr id="59" name="【道路】&#10;有形固定資産減価償却率平均値テキスト"/>
        <xdr:cNvSpPr txBox="1"/>
      </xdr:nvSpPr>
      <xdr:spPr>
        <a:xfrm>
          <a:off x="4216400" y="63937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135128</xdr:rowOff>
    </xdr:from>
    <xdr:to>
      <xdr:col>24</xdr:col>
      <xdr:colOff>114300</xdr:colOff>
      <xdr:row>39</xdr:row>
      <xdr:rowOff>65278</xdr:rowOff>
    </xdr:to>
    <xdr:sp macro="" textlink="">
      <xdr:nvSpPr>
        <xdr:cNvPr id="60" name="フローチャート: 判断 59"/>
        <xdr:cNvSpPr/>
      </xdr:nvSpPr>
      <xdr:spPr>
        <a:xfrm>
          <a:off x="4127500" y="641527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167132</xdr:rowOff>
    </xdr:from>
    <xdr:to>
      <xdr:col>20</xdr:col>
      <xdr:colOff>38100</xdr:colOff>
      <xdr:row>39</xdr:row>
      <xdr:rowOff>97282</xdr:rowOff>
    </xdr:to>
    <xdr:sp macro="" textlink="">
      <xdr:nvSpPr>
        <xdr:cNvPr id="61" name="フローチャート: 判断 60"/>
        <xdr:cNvSpPr/>
      </xdr:nvSpPr>
      <xdr:spPr>
        <a:xfrm>
          <a:off x="3384550" y="644728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87122</xdr:rowOff>
    </xdr:from>
    <xdr:to>
      <xdr:col>15</xdr:col>
      <xdr:colOff>101600</xdr:colOff>
      <xdr:row>39</xdr:row>
      <xdr:rowOff>17272</xdr:rowOff>
    </xdr:to>
    <xdr:sp macro="" textlink="">
      <xdr:nvSpPr>
        <xdr:cNvPr id="62" name="フローチャート: 判断 61"/>
        <xdr:cNvSpPr/>
      </xdr:nvSpPr>
      <xdr:spPr>
        <a:xfrm>
          <a:off x="2571750" y="636727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3" name="テキスト ボックス 62"/>
        <xdr:cNvSpPr txBox="1"/>
      </xdr:nvSpPr>
      <xdr:spPr>
        <a:xfrm>
          <a:off x="40068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4" name="テキスト ボックス 63"/>
        <xdr:cNvSpPr txBox="1"/>
      </xdr:nvSpPr>
      <xdr:spPr>
        <a:xfrm>
          <a:off x="32575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5" name="テキスト ボックス 64"/>
        <xdr:cNvSpPr txBox="1"/>
      </xdr:nvSpPr>
      <xdr:spPr>
        <a:xfrm>
          <a:off x="24511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6" name="テキスト ボックス 65"/>
        <xdr:cNvSpPr txBox="1"/>
      </xdr:nvSpPr>
      <xdr:spPr>
        <a:xfrm>
          <a:off x="1657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7" name="テキスト ボックス 66"/>
        <xdr:cNvSpPr txBox="1"/>
      </xdr:nvSpPr>
      <xdr:spPr>
        <a:xfrm>
          <a:off x="857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151130</xdr:rowOff>
    </xdr:from>
    <xdr:to>
      <xdr:col>24</xdr:col>
      <xdr:colOff>114300</xdr:colOff>
      <xdr:row>38</xdr:row>
      <xdr:rowOff>81280</xdr:rowOff>
    </xdr:to>
    <xdr:sp macro="" textlink="">
      <xdr:nvSpPr>
        <xdr:cNvPr id="68" name="楕円 67"/>
        <xdr:cNvSpPr/>
      </xdr:nvSpPr>
      <xdr:spPr>
        <a:xfrm>
          <a:off x="4127500" y="626618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2557</xdr:rowOff>
    </xdr:from>
    <xdr:ext cx="405111" cy="259045"/>
    <xdr:sp macro="" textlink="">
      <xdr:nvSpPr>
        <xdr:cNvPr id="69" name="【道路】&#10;有形固定資産減価償却率該当値テキスト"/>
        <xdr:cNvSpPr txBox="1"/>
      </xdr:nvSpPr>
      <xdr:spPr>
        <a:xfrm>
          <a:off x="4216400" y="611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11684</xdr:rowOff>
    </xdr:from>
    <xdr:to>
      <xdr:col>20</xdr:col>
      <xdr:colOff>38100</xdr:colOff>
      <xdr:row>38</xdr:row>
      <xdr:rowOff>113284</xdr:rowOff>
    </xdr:to>
    <xdr:sp macro="" textlink="">
      <xdr:nvSpPr>
        <xdr:cNvPr id="70" name="楕円 69"/>
        <xdr:cNvSpPr/>
      </xdr:nvSpPr>
      <xdr:spPr>
        <a:xfrm>
          <a:off x="3384550" y="629183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30480</xdr:rowOff>
    </xdr:from>
    <xdr:to>
      <xdr:col>24</xdr:col>
      <xdr:colOff>63500</xdr:colOff>
      <xdr:row>38</xdr:row>
      <xdr:rowOff>62484</xdr:rowOff>
    </xdr:to>
    <xdr:cxnSp macro="">
      <xdr:nvCxnSpPr>
        <xdr:cNvPr id="71" name="直線コネクタ 70"/>
        <xdr:cNvCxnSpPr/>
      </xdr:nvCxnSpPr>
      <xdr:spPr>
        <a:xfrm flipV="1">
          <a:off x="3429000" y="6310630"/>
          <a:ext cx="7493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41402</xdr:rowOff>
    </xdr:from>
    <xdr:to>
      <xdr:col>15</xdr:col>
      <xdr:colOff>101600</xdr:colOff>
      <xdr:row>38</xdr:row>
      <xdr:rowOff>143002</xdr:rowOff>
    </xdr:to>
    <xdr:sp macro="" textlink="">
      <xdr:nvSpPr>
        <xdr:cNvPr id="72" name="楕円 71"/>
        <xdr:cNvSpPr/>
      </xdr:nvSpPr>
      <xdr:spPr>
        <a:xfrm>
          <a:off x="257175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62484</xdr:rowOff>
    </xdr:from>
    <xdr:to>
      <xdr:col>19</xdr:col>
      <xdr:colOff>177800</xdr:colOff>
      <xdr:row>38</xdr:row>
      <xdr:rowOff>92202</xdr:rowOff>
    </xdr:to>
    <xdr:cxnSp macro="">
      <xdr:nvCxnSpPr>
        <xdr:cNvPr id="73" name="直線コネクタ 72"/>
        <xdr:cNvCxnSpPr/>
      </xdr:nvCxnSpPr>
      <xdr:spPr>
        <a:xfrm flipV="1">
          <a:off x="2622550" y="6342634"/>
          <a:ext cx="80645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88409</xdr:rowOff>
    </xdr:from>
    <xdr:ext cx="405111" cy="259045"/>
    <xdr:sp macro="" textlink="">
      <xdr:nvSpPr>
        <xdr:cNvPr id="74" name="n_1aveValue【道路】&#10;有形固定資産減価償却率"/>
        <xdr:cNvSpPr txBox="1"/>
      </xdr:nvSpPr>
      <xdr:spPr>
        <a:xfrm>
          <a:off x="3239144" y="6533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8399</xdr:rowOff>
    </xdr:from>
    <xdr:ext cx="405111" cy="259045"/>
    <xdr:sp macro="" textlink="">
      <xdr:nvSpPr>
        <xdr:cNvPr id="75" name="n_2aveValue【道路】&#10;有形固定資産減価償却率"/>
        <xdr:cNvSpPr txBox="1"/>
      </xdr:nvSpPr>
      <xdr:spPr>
        <a:xfrm>
          <a:off x="2439044" y="6453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129811</xdr:rowOff>
    </xdr:from>
    <xdr:ext cx="405111" cy="259045"/>
    <xdr:sp macro="" textlink="">
      <xdr:nvSpPr>
        <xdr:cNvPr id="76" name="n_1mainValue【道路】&#10;有形固定資産減価償却率"/>
        <xdr:cNvSpPr txBox="1"/>
      </xdr:nvSpPr>
      <xdr:spPr>
        <a:xfrm>
          <a:off x="3239144" y="60797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159529</xdr:rowOff>
    </xdr:from>
    <xdr:ext cx="405111" cy="259045"/>
    <xdr:sp macro="" textlink="">
      <xdr:nvSpPr>
        <xdr:cNvPr id="77" name="n_2mainValue【道路】&#10;有形固定資産減価償却率"/>
        <xdr:cNvSpPr txBox="1"/>
      </xdr:nvSpPr>
      <xdr:spPr>
        <a:xfrm>
          <a:off x="2439044" y="6109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xdr:cNvSpPr/>
      </xdr:nvSpPr>
      <xdr:spPr>
        <a:xfrm>
          <a:off x="6064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xdr:cNvSpPr/>
      </xdr:nvSpPr>
      <xdr:spPr>
        <a:xfrm>
          <a:off x="6064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xdr:cNvSpPr/>
      </xdr:nvSpPr>
      <xdr:spPr>
        <a:xfrm>
          <a:off x="69850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xdr:cNvSpPr/>
      </xdr:nvSpPr>
      <xdr:spPr>
        <a:xfrm>
          <a:off x="69850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xdr:cNvSpPr/>
      </xdr:nvSpPr>
      <xdr:spPr>
        <a:xfrm>
          <a:off x="8013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xdr:cNvSpPr/>
      </xdr:nvSpPr>
      <xdr:spPr>
        <a:xfrm>
          <a:off x="8013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xdr:cNvSpPr/>
      </xdr:nvSpPr>
      <xdr:spPr>
        <a:xfrm>
          <a:off x="595630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6" name="テキスト ボックス 85"/>
        <xdr:cNvSpPr txBox="1"/>
      </xdr:nvSpPr>
      <xdr:spPr>
        <a:xfrm>
          <a:off x="5918200" y="495935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xdr:cNvCxnSpPr/>
      </xdr:nvCxnSpPr>
      <xdr:spPr>
        <a:xfrm>
          <a:off x="5956300" y="7346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8" name="直線コネクタ 87"/>
        <xdr:cNvCxnSpPr/>
      </xdr:nvCxnSpPr>
      <xdr:spPr>
        <a:xfrm>
          <a:off x="5956300" y="7033078"/>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89" name="テキスト ボックス 88"/>
        <xdr:cNvSpPr txBox="1"/>
      </xdr:nvSpPr>
      <xdr:spPr>
        <a:xfrm>
          <a:off x="5527221" y="6897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0" name="直線コネクタ 89"/>
        <xdr:cNvCxnSpPr/>
      </xdr:nvCxnSpPr>
      <xdr:spPr>
        <a:xfrm>
          <a:off x="5956300" y="671920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1" name="テキスト ボックス 90"/>
        <xdr:cNvSpPr txBox="1"/>
      </xdr:nvSpPr>
      <xdr:spPr>
        <a:xfrm>
          <a:off x="5527221" y="65833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2" name="直線コネクタ 91"/>
        <xdr:cNvCxnSpPr/>
      </xdr:nvCxnSpPr>
      <xdr:spPr>
        <a:xfrm>
          <a:off x="5956300" y="640533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3" name="テキスト ボックス 92"/>
        <xdr:cNvSpPr txBox="1"/>
      </xdr:nvSpPr>
      <xdr:spPr>
        <a:xfrm>
          <a:off x="5527221" y="626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4" name="直線コネクタ 93"/>
        <xdr:cNvCxnSpPr/>
      </xdr:nvCxnSpPr>
      <xdr:spPr>
        <a:xfrm>
          <a:off x="5956300" y="609146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95" name="テキスト ボックス 94"/>
        <xdr:cNvSpPr txBox="1"/>
      </xdr:nvSpPr>
      <xdr:spPr>
        <a:xfrm>
          <a:off x="5527221" y="59492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6" name="直線コネクタ 95"/>
        <xdr:cNvCxnSpPr/>
      </xdr:nvCxnSpPr>
      <xdr:spPr>
        <a:xfrm>
          <a:off x="5956300" y="577759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97" name="テキスト ボックス 96"/>
        <xdr:cNvSpPr txBox="1"/>
      </xdr:nvSpPr>
      <xdr:spPr>
        <a:xfrm>
          <a:off x="5482151" y="563537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8" name="直線コネクタ 97"/>
        <xdr:cNvCxnSpPr/>
      </xdr:nvCxnSpPr>
      <xdr:spPr>
        <a:xfrm>
          <a:off x="5956300" y="545737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99" name="テキスト ボックス 98"/>
        <xdr:cNvSpPr txBox="1"/>
      </xdr:nvSpPr>
      <xdr:spPr>
        <a:xfrm>
          <a:off x="5482151" y="532149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5956300" y="514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1" name="テキスト ボックス 100"/>
        <xdr:cNvSpPr txBox="1"/>
      </xdr:nvSpPr>
      <xdr:spPr>
        <a:xfrm>
          <a:off x="5482151" y="50076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xdr:cNvSpPr/>
      </xdr:nvSpPr>
      <xdr:spPr>
        <a:xfrm>
          <a:off x="595630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81207</xdr:rowOff>
    </xdr:from>
    <xdr:to>
      <xdr:col>54</xdr:col>
      <xdr:colOff>189865</xdr:colOff>
      <xdr:row>42</xdr:row>
      <xdr:rowOff>55952</xdr:rowOff>
    </xdr:to>
    <xdr:cxnSp macro="">
      <xdr:nvCxnSpPr>
        <xdr:cNvPr id="103" name="直線コネクタ 102"/>
        <xdr:cNvCxnSpPr/>
      </xdr:nvCxnSpPr>
      <xdr:spPr>
        <a:xfrm flipV="1">
          <a:off x="9429115" y="5535857"/>
          <a:ext cx="0" cy="1460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59779</xdr:rowOff>
    </xdr:from>
    <xdr:ext cx="469744" cy="259045"/>
    <xdr:sp macro="" textlink="">
      <xdr:nvSpPr>
        <xdr:cNvPr id="104" name="【道路】&#10;一人当たり延長最小値テキスト"/>
        <xdr:cNvSpPr txBox="1"/>
      </xdr:nvSpPr>
      <xdr:spPr>
        <a:xfrm>
          <a:off x="9467850" y="7000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55952</xdr:rowOff>
    </xdr:from>
    <xdr:to>
      <xdr:col>55</xdr:col>
      <xdr:colOff>88900</xdr:colOff>
      <xdr:row>42</xdr:row>
      <xdr:rowOff>55952</xdr:rowOff>
    </xdr:to>
    <xdr:cxnSp macro="">
      <xdr:nvCxnSpPr>
        <xdr:cNvPr id="105" name="直線コネクタ 104"/>
        <xdr:cNvCxnSpPr/>
      </xdr:nvCxnSpPr>
      <xdr:spPr>
        <a:xfrm>
          <a:off x="9359900" y="699650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27884</xdr:rowOff>
    </xdr:from>
    <xdr:ext cx="534377" cy="259045"/>
    <xdr:sp macro="" textlink="">
      <xdr:nvSpPr>
        <xdr:cNvPr id="106" name="【道路】&#10;一人当たり延長最大値テキスト"/>
        <xdr:cNvSpPr txBox="1"/>
      </xdr:nvSpPr>
      <xdr:spPr>
        <a:xfrm>
          <a:off x="9467850" y="5317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81207</xdr:rowOff>
    </xdr:from>
    <xdr:to>
      <xdr:col>55</xdr:col>
      <xdr:colOff>88900</xdr:colOff>
      <xdr:row>33</xdr:row>
      <xdr:rowOff>81207</xdr:rowOff>
    </xdr:to>
    <xdr:cxnSp macro="">
      <xdr:nvCxnSpPr>
        <xdr:cNvPr id="107" name="直線コネクタ 106"/>
        <xdr:cNvCxnSpPr/>
      </xdr:nvCxnSpPr>
      <xdr:spPr>
        <a:xfrm>
          <a:off x="9359900" y="553585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133186</xdr:rowOff>
    </xdr:from>
    <xdr:ext cx="469744" cy="259045"/>
    <xdr:sp macro="" textlink="">
      <xdr:nvSpPr>
        <xdr:cNvPr id="108" name="【道路】&#10;一人当たり延長平均値テキスト"/>
        <xdr:cNvSpPr txBox="1"/>
      </xdr:nvSpPr>
      <xdr:spPr>
        <a:xfrm>
          <a:off x="9467850" y="62482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110309</xdr:rowOff>
    </xdr:from>
    <xdr:to>
      <xdr:col>55</xdr:col>
      <xdr:colOff>50800</xdr:colOff>
      <xdr:row>39</xdr:row>
      <xdr:rowOff>40459</xdr:rowOff>
    </xdr:to>
    <xdr:sp macro="" textlink="">
      <xdr:nvSpPr>
        <xdr:cNvPr id="109" name="フローチャート: 判断 108"/>
        <xdr:cNvSpPr/>
      </xdr:nvSpPr>
      <xdr:spPr>
        <a:xfrm>
          <a:off x="9398000" y="639045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124787</xdr:rowOff>
    </xdr:from>
    <xdr:to>
      <xdr:col>50</xdr:col>
      <xdr:colOff>165100</xdr:colOff>
      <xdr:row>39</xdr:row>
      <xdr:rowOff>54937</xdr:rowOff>
    </xdr:to>
    <xdr:sp macro="" textlink="">
      <xdr:nvSpPr>
        <xdr:cNvPr id="110" name="フローチャート: 判断 109"/>
        <xdr:cNvSpPr/>
      </xdr:nvSpPr>
      <xdr:spPr>
        <a:xfrm>
          <a:off x="8636000" y="640493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101056</xdr:rowOff>
    </xdr:from>
    <xdr:to>
      <xdr:col>46</xdr:col>
      <xdr:colOff>38100</xdr:colOff>
      <xdr:row>39</xdr:row>
      <xdr:rowOff>31206</xdr:rowOff>
    </xdr:to>
    <xdr:sp macro="" textlink="">
      <xdr:nvSpPr>
        <xdr:cNvPr id="111" name="フローチャート: 判断 110"/>
        <xdr:cNvSpPr/>
      </xdr:nvSpPr>
      <xdr:spPr>
        <a:xfrm>
          <a:off x="7842250" y="638120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2" name="テキスト ボックス 111"/>
        <xdr:cNvSpPr txBox="1"/>
      </xdr:nvSpPr>
      <xdr:spPr>
        <a:xfrm>
          <a:off x="92583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xdr:cNvSpPr txBox="1"/>
      </xdr:nvSpPr>
      <xdr:spPr>
        <a:xfrm>
          <a:off x="8515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xdr:cNvSpPr txBox="1"/>
      </xdr:nvSpPr>
      <xdr:spPr>
        <a:xfrm>
          <a:off x="7715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xdr:cNvSpPr txBox="1"/>
      </xdr:nvSpPr>
      <xdr:spPr>
        <a:xfrm>
          <a:off x="690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xdr:cNvSpPr txBox="1"/>
      </xdr:nvSpPr>
      <xdr:spPr>
        <a:xfrm>
          <a:off x="6115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46083</xdr:rowOff>
    </xdr:from>
    <xdr:to>
      <xdr:col>55</xdr:col>
      <xdr:colOff>50800</xdr:colOff>
      <xdr:row>39</xdr:row>
      <xdr:rowOff>147683</xdr:rowOff>
    </xdr:to>
    <xdr:sp macro="" textlink="">
      <xdr:nvSpPr>
        <xdr:cNvPr id="117" name="楕円 116"/>
        <xdr:cNvSpPr/>
      </xdr:nvSpPr>
      <xdr:spPr>
        <a:xfrm>
          <a:off x="9398000" y="649133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24510</xdr:rowOff>
    </xdr:from>
    <xdr:ext cx="469744" cy="259045"/>
    <xdr:sp macro="" textlink="">
      <xdr:nvSpPr>
        <xdr:cNvPr id="118" name="【道路】&#10;一人当たり延長該当値テキスト"/>
        <xdr:cNvSpPr txBox="1"/>
      </xdr:nvSpPr>
      <xdr:spPr>
        <a:xfrm>
          <a:off x="9467850" y="6469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48478</xdr:rowOff>
    </xdr:from>
    <xdr:to>
      <xdr:col>50</xdr:col>
      <xdr:colOff>165100</xdr:colOff>
      <xdr:row>39</xdr:row>
      <xdr:rowOff>150078</xdr:rowOff>
    </xdr:to>
    <xdr:sp macro="" textlink="">
      <xdr:nvSpPr>
        <xdr:cNvPr id="119" name="楕円 118"/>
        <xdr:cNvSpPr/>
      </xdr:nvSpPr>
      <xdr:spPr>
        <a:xfrm>
          <a:off x="8636000" y="64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96883</xdr:rowOff>
    </xdr:from>
    <xdr:to>
      <xdr:col>55</xdr:col>
      <xdr:colOff>0</xdr:colOff>
      <xdr:row>39</xdr:row>
      <xdr:rowOff>99278</xdr:rowOff>
    </xdr:to>
    <xdr:cxnSp macro="">
      <xdr:nvCxnSpPr>
        <xdr:cNvPr id="120" name="直線コネクタ 119"/>
        <xdr:cNvCxnSpPr/>
      </xdr:nvCxnSpPr>
      <xdr:spPr>
        <a:xfrm flipV="1">
          <a:off x="8686800" y="6542133"/>
          <a:ext cx="742950" cy="2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51308</xdr:rowOff>
    </xdr:from>
    <xdr:to>
      <xdr:col>46</xdr:col>
      <xdr:colOff>38100</xdr:colOff>
      <xdr:row>39</xdr:row>
      <xdr:rowOff>152908</xdr:rowOff>
    </xdr:to>
    <xdr:sp macro="" textlink="">
      <xdr:nvSpPr>
        <xdr:cNvPr id="121" name="楕円 120"/>
        <xdr:cNvSpPr/>
      </xdr:nvSpPr>
      <xdr:spPr>
        <a:xfrm>
          <a:off x="7842250" y="649655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99278</xdr:rowOff>
    </xdr:from>
    <xdr:to>
      <xdr:col>50</xdr:col>
      <xdr:colOff>114300</xdr:colOff>
      <xdr:row>39</xdr:row>
      <xdr:rowOff>102108</xdr:rowOff>
    </xdr:to>
    <xdr:cxnSp macro="">
      <xdr:nvCxnSpPr>
        <xdr:cNvPr id="122" name="直線コネクタ 121"/>
        <xdr:cNvCxnSpPr/>
      </xdr:nvCxnSpPr>
      <xdr:spPr>
        <a:xfrm flipV="1">
          <a:off x="7886700" y="6544528"/>
          <a:ext cx="800100" cy="2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71464</xdr:rowOff>
    </xdr:from>
    <xdr:ext cx="469744" cy="259045"/>
    <xdr:sp macro="" textlink="">
      <xdr:nvSpPr>
        <xdr:cNvPr id="123" name="n_1aveValue【道路】&#10;一人当たり延長"/>
        <xdr:cNvSpPr txBox="1"/>
      </xdr:nvSpPr>
      <xdr:spPr>
        <a:xfrm>
          <a:off x="8458277" y="6186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47733</xdr:rowOff>
    </xdr:from>
    <xdr:ext cx="469744" cy="259045"/>
    <xdr:sp macro="" textlink="">
      <xdr:nvSpPr>
        <xdr:cNvPr id="124" name="n_2aveValue【道路】&#10;一人当たり延長"/>
        <xdr:cNvSpPr txBox="1"/>
      </xdr:nvSpPr>
      <xdr:spPr>
        <a:xfrm>
          <a:off x="7677227" y="6162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141205</xdr:rowOff>
    </xdr:from>
    <xdr:ext cx="469744" cy="259045"/>
    <xdr:sp macro="" textlink="">
      <xdr:nvSpPr>
        <xdr:cNvPr id="125" name="n_1mainValue【道路】&#10;一人当たり延長"/>
        <xdr:cNvSpPr txBox="1"/>
      </xdr:nvSpPr>
      <xdr:spPr>
        <a:xfrm>
          <a:off x="8458277" y="6586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144035</xdr:rowOff>
    </xdr:from>
    <xdr:ext cx="469744" cy="259045"/>
    <xdr:sp macro="" textlink="">
      <xdr:nvSpPr>
        <xdr:cNvPr id="126" name="n_2mainValue【道路】&#10;一人当たり延長"/>
        <xdr:cNvSpPr txBox="1"/>
      </xdr:nvSpPr>
      <xdr:spPr>
        <a:xfrm>
          <a:off x="7677227" y="6589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7" name="正方形/長方形 126"/>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8" name="正方形/長方形 127"/>
        <xdr:cNvSpPr/>
      </xdr:nvSpPr>
      <xdr:spPr>
        <a:xfrm>
          <a:off x="8128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9" name="正方形/長方形 128"/>
        <xdr:cNvSpPr/>
      </xdr:nvSpPr>
      <xdr:spPr>
        <a:xfrm>
          <a:off x="8128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0" name="正方形/長方形 129"/>
        <xdr:cNvSpPr/>
      </xdr:nvSpPr>
      <xdr:spPr>
        <a:xfrm>
          <a:off x="17145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1" name="正方形/長方形 130"/>
        <xdr:cNvSpPr/>
      </xdr:nvSpPr>
      <xdr:spPr>
        <a:xfrm>
          <a:off x="17145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2" name="正方形/長方形 131"/>
        <xdr:cNvSpPr/>
      </xdr:nvSpPr>
      <xdr:spPr>
        <a:xfrm>
          <a:off x="2743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3" name="正方形/長方形 132"/>
        <xdr:cNvSpPr/>
      </xdr:nvSpPr>
      <xdr:spPr>
        <a:xfrm>
          <a:off x="2743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4" name="正方形/長方形 133"/>
        <xdr:cNvSpPr/>
      </xdr:nvSpPr>
      <xdr:spPr>
        <a:xfrm>
          <a:off x="6858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5" name="テキスト ボックス 134"/>
        <xdr:cNvSpPr txBox="1"/>
      </xdr:nvSpPr>
      <xdr:spPr>
        <a:xfrm>
          <a:off x="6667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6" name="直線コネクタ 135"/>
        <xdr:cNvCxnSpPr/>
      </xdr:nvCxnSpPr>
      <xdr:spPr>
        <a:xfrm>
          <a:off x="6858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37" name="直線コネクタ 136"/>
        <xdr:cNvCxnSpPr/>
      </xdr:nvCxnSpPr>
      <xdr:spPr>
        <a:xfrm>
          <a:off x="685800" y="1064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38" name="テキスト ボックス 137"/>
        <xdr:cNvSpPr txBox="1"/>
      </xdr:nvSpPr>
      <xdr:spPr>
        <a:xfrm>
          <a:off x="384961" y="105130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9" name="直線コネクタ 138"/>
        <xdr:cNvCxnSpPr/>
      </xdr:nvCxnSpPr>
      <xdr:spPr>
        <a:xfrm>
          <a:off x="685800" y="10280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0" name="テキスト ボックス 139"/>
        <xdr:cNvSpPr txBox="1"/>
      </xdr:nvSpPr>
      <xdr:spPr>
        <a:xfrm>
          <a:off x="33989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1" name="直線コネクタ 140"/>
        <xdr:cNvCxnSpPr/>
      </xdr:nvCxnSpPr>
      <xdr:spPr>
        <a:xfrm>
          <a:off x="685800" y="9912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2" name="テキスト ボックス 141"/>
        <xdr:cNvSpPr txBox="1"/>
      </xdr:nvSpPr>
      <xdr:spPr>
        <a:xfrm>
          <a:off x="339891" y="9776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3" name="直線コネクタ 142"/>
        <xdr:cNvCxnSpPr/>
      </xdr:nvCxnSpPr>
      <xdr:spPr>
        <a:xfrm>
          <a:off x="685800" y="9550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4" name="テキスト ボックス 143"/>
        <xdr:cNvSpPr txBox="1"/>
      </xdr:nvSpPr>
      <xdr:spPr>
        <a:xfrm>
          <a:off x="339891" y="941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5" name="直線コネクタ 144"/>
        <xdr:cNvCxnSpPr/>
      </xdr:nvCxnSpPr>
      <xdr:spPr>
        <a:xfrm>
          <a:off x="685800" y="9182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6" name="テキスト ボックス 145"/>
        <xdr:cNvSpPr txBox="1"/>
      </xdr:nvSpPr>
      <xdr:spPr>
        <a:xfrm>
          <a:off x="339891" y="9046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7" name="直線コネクタ 146"/>
        <xdr:cNvCxnSpPr/>
      </xdr:nvCxnSpPr>
      <xdr:spPr>
        <a:xfrm>
          <a:off x="6858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8" name="テキスト ボックス 147"/>
        <xdr:cNvSpPr txBox="1"/>
      </xdr:nvSpPr>
      <xdr:spPr>
        <a:xfrm>
          <a:off x="2757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9" name="【橋りょう・トンネル】&#10;有形固定資産減価償却率グラフ枠"/>
        <xdr:cNvSpPr/>
      </xdr:nvSpPr>
      <xdr:spPr>
        <a:xfrm>
          <a:off x="6858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160020</xdr:rowOff>
    </xdr:from>
    <xdr:to>
      <xdr:col>24</xdr:col>
      <xdr:colOff>62865</xdr:colOff>
      <xdr:row>63</xdr:row>
      <xdr:rowOff>34290</xdr:rowOff>
    </xdr:to>
    <xdr:cxnSp macro="">
      <xdr:nvCxnSpPr>
        <xdr:cNvPr id="150" name="直線コネクタ 149"/>
        <xdr:cNvCxnSpPr/>
      </xdr:nvCxnSpPr>
      <xdr:spPr>
        <a:xfrm flipV="1">
          <a:off x="4177665" y="9411970"/>
          <a:ext cx="0" cy="1029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38117</xdr:rowOff>
    </xdr:from>
    <xdr:ext cx="405111" cy="259045"/>
    <xdr:sp macro="" textlink="">
      <xdr:nvSpPr>
        <xdr:cNvPr id="151" name="【橋りょう・トンネル】&#10;有形固定資産減価償却率最小値テキスト"/>
        <xdr:cNvSpPr txBox="1"/>
      </xdr:nvSpPr>
      <xdr:spPr>
        <a:xfrm>
          <a:off x="4216400" y="10445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34290</xdr:rowOff>
    </xdr:from>
    <xdr:to>
      <xdr:col>24</xdr:col>
      <xdr:colOff>152400</xdr:colOff>
      <xdr:row>63</xdr:row>
      <xdr:rowOff>34290</xdr:rowOff>
    </xdr:to>
    <xdr:cxnSp macro="">
      <xdr:nvCxnSpPr>
        <xdr:cNvPr id="152" name="直線コネクタ 151"/>
        <xdr:cNvCxnSpPr/>
      </xdr:nvCxnSpPr>
      <xdr:spPr>
        <a:xfrm>
          <a:off x="4108450" y="1044194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106697</xdr:rowOff>
    </xdr:from>
    <xdr:ext cx="405111" cy="259045"/>
    <xdr:sp macro="" textlink="">
      <xdr:nvSpPr>
        <xdr:cNvPr id="153" name="【橋りょう・トンネル】&#10;有形固定資産減価償却率最大値テキスト"/>
        <xdr:cNvSpPr txBox="1"/>
      </xdr:nvSpPr>
      <xdr:spPr>
        <a:xfrm>
          <a:off x="4216400" y="9193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160020</xdr:rowOff>
    </xdr:from>
    <xdr:to>
      <xdr:col>24</xdr:col>
      <xdr:colOff>152400</xdr:colOff>
      <xdr:row>56</xdr:row>
      <xdr:rowOff>160020</xdr:rowOff>
    </xdr:to>
    <xdr:cxnSp macro="">
      <xdr:nvCxnSpPr>
        <xdr:cNvPr id="154" name="直線コネクタ 153"/>
        <xdr:cNvCxnSpPr/>
      </xdr:nvCxnSpPr>
      <xdr:spPr>
        <a:xfrm>
          <a:off x="4108450" y="941197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158132</xdr:rowOff>
    </xdr:from>
    <xdr:ext cx="405111" cy="259045"/>
    <xdr:sp macro="" textlink="">
      <xdr:nvSpPr>
        <xdr:cNvPr id="155" name="【橋りょう・トンネル】&#10;有形固定資産減価償却率平均値テキスト"/>
        <xdr:cNvSpPr txBox="1"/>
      </xdr:nvSpPr>
      <xdr:spPr>
        <a:xfrm>
          <a:off x="4216400" y="95751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8255</xdr:rowOff>
    </xdr:from>
    <xdr:to>
      <xdr:col>24</xdr:col>
      <xdr:colOff>114300</xdr:colOff>
      <xdr:row>58</xdr:row>
      <xdr:rowOff>109855</xdr:rowOff>
    </xdr:to>
    <xdr:sp macro="" textlink="">
      <xdr:nvSpPr>
        <xdr:cNvPr id="156" name="フローチャート: 判断 155"/>
        <xdr:cNvSpPr/>
      </xdr:nvSpPr>
      <xdr:spPr>
        <a:xfrm>
          <a:off x="4127500" y="959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160655</xdr:rowOff>
    </xdr:from>
    <xdr:to>
      <xdr:col>20</xdr:col>
      <xdr:colOff>38100</xdr:colOff>
      <xdr:row>58</xdr:row>
      <xdr:rowOff>90805</xdr:rowOff>
    </xdr:to>
    <xdr:sp macro="" textlink="">
      <xdr:nvSpPr>
        <xdr:cNvPr id="157" name="フローチャート: 判断 156"/>
        <xdr:cNvSpPr/>
      </xdr:nvSpPr>
      <xdr:spPr>
        <a:xfrm>
          <a:off x="3384550" y="957770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52070</xdr:rowOff>
    </xdr:from>
    <xdr:to>
      <xdr:col>15</xdr:col>
      <xdr:colOff>101600</xdr:colOff>
      <xdr:row>58</xdr:row>
      <xdr:rowOff>153670</xdr:rowOff>
    </xdr:to>
    <xdr:sp macro="" textlink="">
      <xdr:nvSpPr>
        <xdr:cNvPr id="158" name="フローチャート: 判断 157"/>
        <xdr:cNvSpPr/>
      </xdr:nvSpPr>
      <xdr:spPr>
        <a:xfrm>
          <a:off x="2571750" y="963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9" name="テキスト ボックス 158"/>
        <xdr:cNvSpPr txBox="1"/>
      </xdr:nvSpPr>
      <xdr:spPr>
        <a:xfrm>
          <a:off x="40068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0" name="テキスト ボックス 159"/>
        <xdr:cNvSpPr txBox="1"/>
      </xdr:nvSpPr>
      <xdr:spPr>
        <a:xfrm>
          <a:off x="32575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1" name="テキスト ボックス 160"/>
        <xdr:cNvSpPr txBox="1"/>
      </xdr:nvSpPr>
      <xdr:spPr>
        <a:xfrm>
          <a:off x="24511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2" name="テキスト ボックス 161"/>
        <xdr:cNvSpPr txBox="1"/>
      </xdr:nvSpPr>
      <xdr:spPr>
        <a:xfrm>
          <a:off x="1657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3" name="テキスト ボックス 162"/>
        <xdr:cNvSpPr txBox="1"/>
      </xdr:nvSpPr>
      <xdr:spPr>
        <a:xfrm>
          <a:off x="857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74930</xdr:rowOff>
    </xdr:from>
    <xdr:to>
      <xdr:col>24</xdr:col>
      <xdr:colOff>114300</xdr:colOff>
      <xdr:row>58</xdr:row>
      <xdr:rowOff>5080</xdr:rowOff>
    </xdr:to>
    <xdr:sp macro="" textlink="">
      <xdr:nvSpPr>
        <xdr:cNvPr id="164" name="楕円 163"/>
        <xdr:cNvSpPr/>
      </xdr:nvSpPr>
      <xdr:spPr>
        <a:xfrm>
          <a:off x="4127500" y="949198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97807</xdr:rowOff>
    </xdr:from>
    <xdr:ext cx="405111" cy="259045"/>
    <xdr:sp macro="" textlink="">
      <xdr:nvSpPr>
        <xdr:cNvPr id="165" name="【橋りょう・トンネル】&#10;有形固定資産減価償却率該当値テキスト"/>
        <xdr:cNvSpPr txBox="1"/>
      </xdr:nvSpPr>
      <xdr:spPr>
        <a:xfrm>
          <a:off x="4216400" y="9349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103505</xdr:rowOff>
    </xdr:from>
    <xdr:to>
      <xdr:col>20</xdr:col>
      <xdr:colOff>38100</xdr:colOff>
      <xdr:row>58</xdr:row>
      <xdr:rowOff>33655</xdr:rowOff>
    </xdr:to>
    <xdr:sp macro="" textlink="">
      <xdr:nvSpPr>
        <xdr:cNvPr id="166" name="楕円 165"/>
        <xdr:cNvSpPr/>
      </xdr:nvSpPr>
      <xdr:spPr>
        <a:xfrm>
          <a:off x="3384550" y="952055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125730</xdr:rowOff>
    </xdr:from>
    <xdr:to>
      <xdr:col>24</xdr:col>
      <xdr:colOff>63500</xdr:colOff>
      <xdr:row>57</xdr:row>
      <xdr:rowOff>154305</xdr:rowOff>
    </xdr:to>
    <xdr:cxnSp macro="">
      <xdr:nvCxnSpPr>
        <xdr:cNvPr id="167" name="直線コネクタ 166"/>
        <xdr:cNvCxnSpPr/>
      </xdr:nvCxnSpPr>
      <xdr:spPr>
        <a:xfrm flipV="1">
          <a:off x="3429000" y="9542780"/>
          <a:ext cx="7493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130175</xdr:rowOff>
    </xdr:from>
    <xdr:to>
      <xdr:col>15</xdr:col>
      <xdr:colOff>101600</xdr:colOff>
      <xdr:row>58</xdr:row>
      <xdr:rowOff>60325</xdr:rowOff>
    </xdr:to>
    <xdr:sp macro="" textlink="">
      <xdr:nvSpPr>
        <xdr:cNvPr id="168" name="楕円 167"/>
        <xdr:cNvSpPr/>
      </xdr:nvSpPr>
      <xdr:spPr>
        <a:xfrm>
          <a:off x="2571750" y="954722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154305</xdr:rowOff>
    </xdr:from>
    <xdr:to>
      <xdr:col>19</xdr:col>
      <xdr:colOff>177800</xdr:colOff>
      <xdr:row>58</xdr:row>
      <xdr:rowOff>9525</xdr:rowOff>
    </xdr:to>
    <xdr:cxnSp macro="">
      <xdr:nvCxnSpPr>
        <xdr:cNvPr id="169" name="直線コネクタ 168"/>
        <xdr:cNvCxnSpPr/>
      </xdr:nvCxnSpPr>
      <xdr:spPr>
        <a:xfrm flipV="1">
          <a:off x="2622550" y="9571355"/>
          <a:ext cx="806450" cy="20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81932</xdr:rowOff>
    </xdr:from>
    <xdr:ext cx="405111" cy="259045"/>
    <xdr:sp macro="" textlink="">
      <xdr:nvSpPr>
        <xdr:cNvPr id="170" name="n_1aveValue【橋りょう・トンネル】&#10;有形固定資産減価償却率"/>
        <xdr:cNvSpPr txBox="1"/>
      </xdr:nvSpPr>
      <xdr:spPr>
        <a:xfrm>
          <a:off x="3239144" y="9664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144797</xdr:rowOff>
    </xdr:from>
    <xdr:ext cx="405111" cy="259045"/>
    <xdr:sp macro="" textlink="">
      <xdr:nvSpPr>
        <xdr:cNvPr id="171" name="n_2aveValue【橋りょう・トンネル】&#10;有形固定資産減価償却率"/>
        <xdr:cNvSpPr txBox="1"/>
      </xdr:nvSpPr>
      <xdr:spPr>
        <a:xfrm>
          <a:off x="2439044" y="9726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50182</xdr:rowOff>
    </xdr:from>
    <xdr:ext cx="405111" cy="259045"/>
    <xdr:sp macro="" textlink="">
      <xdr:nvSpPr>
        <xdr:cNvPr id="172" name="n_1mainValue【橋りょう・トンネル】&#10;有形固定資産減価償却率"/>
        <xdr:cNvSpPr txBox="1"/>
      </xdr:nvSpPr>
      <xdr:spPr>
        <a:xfrm>
          <a:off x="3239144" y="9302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76852</xdr:rowOff>
    </xdr:from>
    <xdr:ext cx="405111" cy="259045"/>
    <xdr:sp macro="" textlink="">
      <xdr:nvSpPr>
        <xdr:cNvPr id="173" name="n_2mainValue【橋りょう・トンネル】&#10;有形固定資産減価償却率"/>
        <xdr:cNvSpPr txBox="1"/>
      </xdr:nvSpPr>
      <xdr:spPr>
        <a:xfrm>
          <a:off x="2439044" y="9328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4" name="正方形/長方形 173"/>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5" name="正方形/長方形 174"/>
        <xdr:cNvSpPr/>
      </xdr:nvSpPr>
      <xdr:spPr>
        <a:xfrm>
          <a:off x="6064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6" name="正方形/長方形 175"/>
        <xdr:cNvSpPr/>
      </xdr:nvSpPr>
      <xdr:spPr>
        <a:xfrm>
          <a:off x="6064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7" name="正方形/長方形 176"/>
        <xdr:cNvSpPr/>
      </xdr:nvSpPr>
      <xdr:spPr>
        <a:xfrm>
          <a:off x="69850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8" name="正方形/長方形 177"/>
        <xdr:cNvSpPr/>
      </xdr:nvSpPr>
      <xdr:spPr>
        <a:xfrm>
          <a:off x="69850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9" name="正方形/長方形 178"/>
        <xdr:cNvSpPr/>
      </xdr:nvSpPr>
      <xdr:spPr>
        <a:xfrm>
          <a:off x="8013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0" name="正方形/長方形 179"/>
        <xdr:cNvSpPr/>
      </xdr:nvSpPr>
      <xdr:spPr>
        <a:xfrm>
          <a:off x="8013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1" name="正方形/長方形 180"/>
        <xdr:cNvSpPr/>
      </xdr:nvSpPr>
      <xdr:spPr>
        <a:xfrm>
          <a:off x="595630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2" name="テキスト ボックス 181"/>
        <xdr:cNvSpPr txBox="1"/>
      </xdr:nvSpPr>
      <xdr:spPr>
        <a:xfrm>
          <a:off x="591820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3" name="直線コネクタ 182"/>
        <xdr:cNvCxnSpPr/>
      </xdr:nvCxnSpPr>
      <xdr:spPr>
        <a:xfrm>
          <a:off x="5956300" y="11017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4" name="直線コネクタ 183"/>
        <xdr:cNvCxnSpPr/>
      </xdr:nvCxnSpPr>
      <xdr:spPr>
        <a:xfrm>
          <a:off x="5956300" y="10572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85" name="テキスト ボックス 184"/>
        <xdr:cNvSpPr txBox="1"/>
      </xdr:nvSpPr>
      <xdr:spPr>
        <a:xfrm>
          <a:off x="5726564" y="104368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6" name="直線コネクタ 185"/>
        <xdr:cNvCxnSpPr/>
      </xdr:nvCxnSpPr>
      <xdr:spPr>
        <a:xfrm>
          <a:off x="5956300" y="101346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87" name="テキスト ボックス 186"/>
        <xdr:cNvSpPr txBox="1"/>
      </xdr:nvSpPr>
      <xdr:spPr>
        <a:xfrm>
          <a:off x="5418031" y="99987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8" name="直線コネクタ 187"/>
        <xdr:cNvCxnSpPr/>
      </xdr:nvCxnSpPr>
      <xdr:spPr>
        <a:xfrm>
          <a:off x="5956300" y="96964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89" name="テキスト ボックス 188"/>
        <xdr:cNvSpPr txBox="1"/>
      </xdr:nvSpPr>
      <xdr:spPr>
        <a:xfrm>
          <a:off x="5418031" y="956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0" name="直線コネクタ 189"/>
        <xdr:cNvCxnSpPr/>
      </xdr:nvCxnSpPr>
      <xdr:spPr>
        <a:xfrm>
          <a:off x="5956300" y="9251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91" name="テキスト ボックス 190"/>
        <xdr:cNvSpPr txBox="1"/>
      </xdr:nvSpPr>
      <xdr:spPr>
        <a:xfrm>
          <a:off x="5418031" y="91160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2" name="直線コネクタ 191"/>
        <xdr:cNvCxnSpPr/>
      </xdr:nvCxnSpPr>
      <xdr:spPr>
        <a:xfrm>
          <a:off x="5956300" y="8813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93" name="テキスト ボックス 192"/>
        <xdr:cNvSpPr txBox="1"/>
      </xdr:nvSpPr>
      <xdr:spPr>
        <a:xfrm>
          <a:off x="5418031" y="86779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4" name="【橋りょう・トンネル】&#10;一人当たり有形固定資産（償却資産）額グラフ枠"/>
        <xdr:cNvSpPr/>
      </xdr:nvSpPr>
      <xdr:spPr>
        <a:xfrm>
          <a:off x="595630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79315</xdr:rowOff>
    </xdr:from>
    <xdr:to>
      <xdr:col>54</xdr:col>
      <xdr:colOff>189865</xdr:colOff>
      <xdr:row>63</xdr:row>
      <xdr:rowOff>168108</xdr:rowOff>
    </xdr:to>
    <xdr:cxnSp macro="">
      <xdr:nvCxnSpPr>
        <xdr:cNvPr id="195" name="直線コネクタ 194"/>
        <xdr:cNvCxnSpPr/>
      </xdr:nvCxnSpPr>
      <xdr:spPr>
        <a:xfrm flipV="1">
          <a:off x="9429115" y="9331265"/>
          <a:ext cx="0" cy="12444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485</xdr:rowOff>
    </xdr:from>
    <xdr:ext cx="378565" cy="259045"/>
    <xdr:sp macro="" textlink="">
      <xdr:nvSpPr>
        <xdr:cNvPr id="196" name="【橋りょう・トンネル】&#10;一人当たり有形固定資産（償却資産）額最小値テキスト"/>
        <xdr:cNvSpPr txBox="1"/>
      </xdr:nvSpPr>
      <xdr:spPr>
        <a:xfrm>
          <a:off x="9467850" y="105732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168108</xdr:rowOff>
    </xdr:from>
    <xdr:to>
      <xdr:col>55</xdr:col>
      <xdr:colOff>88900</xdr:colOff>
      <xdr:row>63</xdr:row>
      <xdr:rowOff>168108</xdr:rowOff>
    </xdr:to>
    <xdr:cxnSp macro="">
      <xdr:nvCxnSpPr>
        <xdr:cNvPr id="197" name="直線コネクタ 196"/>
        <xdr:cNvCxnSpPr/>
      </xdr:nvCxnSpPr>
      <xdr:spPr>
        <a:xfrm>
          <a:off x="9359900" y="1057575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25992</xdr:rowOff>
    </xdr:from>
    <xdr:ext cx="599010" cy="259045"/>
    <xdr:sp macro="" textlink="">
      <xdr:nvSpPr>
        <xdr:cNvPr id="198" name="【橋りょう・トンネル】&#10;一人当たり有形固定資産（償却資産）額最大値テキスト"/>
        <xdr:cNvSpPr txBox="1"/>
      </xdr:nvSpPr>
      <xdr:spPr>
        <a:xfrm>
          <a:off x="9467850" y="9112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79315</xdr:rowOff>
    </xdr:from>
    <xdr:to>
      <xdr:col>55</xdr:col>
      <xdr:colOff>88900</xdr:colOff>
      <xdr:row>56</xdr:row>
      <xdr:rowOff>79315</xdr:rowOff>
    </xdr:to>
    <xdr:cxnSp macro="">
      <xdr:nvCxnSpPr>
        <xdr:cNvPr id="199" name="直線コネクタ 198"/>
        <xdr:cNvCxnSpPr/>
      </xdr:nvCxnSpPr>
      <xdr:spPr>
        <a:xfrm>
          <a:off x="9359900" y="933126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32734</xdr:rowOff>
    </xdr:from>
    <xdr:ext cx="534377" cy="259045"/>
    <xdr:sp macro="" textlink="">
      <xdr:nvSpPr>
        <xdr:cNvPr id="200" name="【橋りょう・トンネル】&#10;一人当たり有形固定資産（償却資産）額平均値テキスト"/>
        <xdr:cNvSpPr txBox="1"/>
      </xdr:nvSpPr>
      <xdr:spPr>
        <a:xfrm>
          <a:off x="9467850" y="99450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9857</xdr:rowOff>
    </xdr:from>
    <xdr:to>
      <xdr:col>55</xdr:col>
      <xdr:colOff>50800</xdr:colOff>
      <xdr:row>61</xdr:row>
      <xdr:rowOff>111457</xdr:rowOff>
    </xdr:to>
    <xdr:sp macro="" textlink="">
      <xdr:nvSpPr>
        <xdr:cNvPr id="201" name="フローチャート: 判断 200"/>
        <xdr:cNvSpPr/>
      </xdr:nvSpPr>
      <xdr:spPr>
        <a:xfrm>
          <a:off x="9398000" y="1008730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38523</xdr:rowOff>
    </xdr:from>
    <xdr:to>
      <xdr:col>50</xdr:col>
      <xdr:colOff>165100</xdr:colOff>
      <xdr:row>61</xdr:row>
      <xdr:rowOff>140123</xdr:rowOff>
    </xdr:to>
    <xdr:sp macro="" textlink="">
      <xdr:nvSpPr>
        <xdr:cNvPr id="202" name="フローチャート: 判断 201"/>
        <xdr:cNvSpPr/>
      </xdr:nvSpPr>
      <xdr:spPr>
        <a:xfrm>
          <a:off x="8636000" y="1011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20843</xdr:rowOff>
    </xdr:from>
    <xdr:to>
      <xdr:col>46</xdr:col>
      <xdr:colOff>38100</xdr:colOff>
      <xdr:row>61</xdr:row>
      <xdr:rowOff>122443</xdr:rowOff>
    </xdr:to>
    <xdr:sp macro="" textlink="">
      <xdr:nvSpPr>
        <xdr:cNvPr id="203" name="フローチャート: 判断 202"/>
        <xdr:cNvSpPr/>
      </xdr:nvSpPr>
      <xdr:spPr>
        <a:xfrm>
          <a:off x="7842250" y="1009829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4" name="テキスト ボックス 203"/>
        <xdr:cNvSpPr txBox="1"/>
      </xdr:nvSpPr>
      <xdr:spPr>
        <a:xfrm>
          <a:off x="92583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5" name="テキスト ボックス 204"/>
        <xdr:cNvSpPr txBox="1"/>
      </xdr:nvSpPr>
      <xdr:spPr>
        <a:xfrm>
          <a:off x="8515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6" name="テキスト ボックス 205"/>
        <xdr:cNvSpPr txBox="1"/>
      </xdr:nvSpPr>
      <xdr:spPr>
        <a:xfrm>
          <a:off x="7715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7" name="テキスト ボックス 206"/>
        <xdr:cNvSpPr txBox="1"/>
      </xdr:nvSpPr>
      <xdr:spPr>
        <a:xfrm>
          <a:off x="690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8" name="テキスト ボックス 207"/>
        <xdr:cNvSpPr txBox="1"/>
      </xdr:nvSpPr>
      <xdr:spPr>
        <a:xfrm>
          <a:off x="6115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55609</xdr:rowOff>
    </xdr:from>
    <xdr:to>
      <xdr:col>55</xdr:col>
      <xdr:colOff>50800</xdr:colOff>
      <xdr:row>62</xdr:row>
      <xdr:rowOff>157209</xdr:rowOff>
    </xdr:to>
    <xdr:sp macro="" textlink="">
      <xdr:nvSpPr>
        <xdr:cNvPr id="209" name="楕円 208"/>
        <xdr:cNvSpPr/>
      </xdr:nvSpPr>
      <xdr:spPr>
        <a:xfrm>
          <a:off x="9398000" y="1029815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34036</xdr:rowOff>
    </xdr:from>
    <xdr:ext cx="534377" cy="259045"/>
    <xdr:sp macro="" textlink="">
      <xdr:nvSpPr>
        <xdr:cNvPr id="210" name="【橋りょう・トンネル】&#10;一人当たり有形固定資産（償却資産）額該当値テキスト"/>
        <xdr:cNvSpPr txBox="1"/>
      </xdr:nvSpPr>
      <xdr:spPr>
        <a:xfrm>
          <a:off x="9467850" y="10276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57241</xdr:rowOff>
    </xdr:from>
    <xdr:to>
      <xdr:col>50</xdr:col>
      <xdr:colOff>165100</xdr:colOff>
      <xdr:row>62</xdr:row>
      <xdr:rowOff>158841</xdr:rowOff>
    </xdr:to>
    <xdr:sp macro="" textlink="">
      <xdr:nvSpPr>
        <xdr:cNvPr id="211" name="楕円 210"/>
        <xdr:cNvSpPr/>
      </xdr:nvSpPr>
      <xdr:spPr>
        <a:xfrm>
          <a:off x="8636000" y="10299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106409</xdr:rowOff>
    </xdr:from>
    <xdr:to>
      <xdr:col>55</xdr:col>
      <xdr:colOff>0</xdr:colOff>
      <xdr:row>62</xdr:row>
      <xdr:rowOff>108041</xdr:rowOff>
    </xdr:to>
    <xdr:cxnSp macro="">
      <xdr:nvCxnSpPr>
        <xdr:cNvPr id="212" name="直線コネクタ 211"/>
        <xdr:cNvCxnSpPr/>
      </xdr:nvCxnSpPr>
      <xdr:spPr>
        <a:xfrm flipV="1">
          <a:off x="8686800" y="10348959"/>
          <a:ext cx="74295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58983</xdr:rowOff>
    </xdr:from>
    <xdr:to>
      <xdr:col>46</xdr:col>
      <xdr:colOff>38100</xdr:colOff>
      <xdr:row>62</xdr:row>
      <xdr:rowOff>160583</xdr:rowOff>
    </xdr:to>
    <xdr:sp macro="" textlink="">
      <xdr:nvSpPr>
        <xdr:cNvPr id="213" name="楕円 212"/>
        <xdr:cNvSpPr/>
      </xdr:nvSpPr>
      <xdr:spPr>
        <a:xfrm>
          <a:off x="7842250" y="1030153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108041</xdr:rowOff>
    </xdr:from>
    <xdr:to>
      <xdr:col>50</xdr:col>
      <xdr:colOff>114300</xdr:colOff>
      <xdr:row>62</xdr:row>
      <xdr:rowOff>109783</xdr:rowOff>
    </xdr:to>
    <xdr:cxnSp macro="">
      <xdr:nvCxnSpPr>
        <xdr:cNvPr id="214" name="直線コネクタ 213"/>
        <xdr:cNvCxnSpPr/>
      </xdr:nvCxnSpPr>
      <xdr:spPr>
        <a:xfrm flipV="1">
          <a:off x="7886700" y="10350591"/>
          <a:ext cx="800100" cy="1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59</xdr:row>
      <xdr:rowOff>156650</xdr:rowOff>
    </xdr:from>
    <xdr:ext cx="534377" cy="259045"/>
    <xdr:sp macro="" textlink="">
      <xdr:nvSpPr>
        <xdr:cNvPr id="215" name="n_1aveValue【橋りょう・トンネル】&#10;一人当たり有形固定資産（償却資産）額"/>
        <xdr:cNvSpPr txBox="1"/>
      </xdr:nvSpPr>
      <xdr:spPr>
        <a:xfrm>
          <a:off x="8425961" y="9903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59</xdr:row>
      <xdr:rowOff>138970</xdr:rowOff>
    </xdr:from>
    <xdr:ext cx="534377" cy="259045"/>
    <xdr:sp macro="" textlink="">
      <xdr:nvSpPr>
        <xdr:cNvPr id="216" name="n_2aveValue【橋りょう・トンネル】&#10;一人当たり有形固定資産（償却資産）額"/>
        <xdr:cNvSpPr txBox="1"/>
      </xdr:nvSpPr>
      <xdr:spPr>
        <a:xfrm>
          <a:off x="7644911" y="9886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62</xdr:row>
      <xdr:rowOff>149968</xdr:rowOff>
    </xdr:from>
    <xdr:ext cx="534377" cy="259045"/>
    <xdr:sp macro="" textlink="">
      <xdr:nvSpPr>
        <xdr:cNvPr id="217" name="n_1mainValue【橋りょう・トンネル】&#10;一人当たり有形固定資産（償却資産）額"/>
        <xdr:cNvSpPr txBox="1"/>
      </xdr:nvSpPr>
      <xdr:spPr>
        <a:xfrm>
          <a:off x="8425961" y="10392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62</xdr:row>
      <xdr:rowOff>151710</xdr:rowOff>
    </xdr:from>
    <xdr:ext cx="534377" cy="259045"/>
    <xdr:sp macro="" textlink="">
      <xdr:nvSpPr>
        <xdr:cNvPr id="218" name="n_2mainValue【橋りょう・トンネル】&#10;一人当たり有形固定資産（償却資産）額"/>
        <xdr:cNvSpPr txBox="1"/>
      </xdr:nvSpPr>
      <xdr:spPr>
        <a:xfrm>
          <a:off x="7644911" y="10394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9" name="正方形/長方形 218"/>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0" name="正方形/長方形 219"/>
        <xdr:cNvSpPr/>
      </xdr:nvSpPr>
      <xdr:spPr>
        <a:xfrm>
          <a:off x="8128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1" name="正方形/長方形 220"/>
        <xdr:cNvSpPr/>
      </xdr:nvSpPr>
      <xdr:spPr>
        <a:xfrm>
          <a:off x="8128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2" name="正方形/長方形 221"/>
        <xdr:cNvSpPr/>
      </xdr:nvSpPr>
      <xdr:spPr>
        <a:xfrm>
          <a:off x="17145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3" name="正方形/長方形 222"/>
        <xdr:cNvSpPr/>
      </xdr:nvSpPr>
      <xdr:spPr>
        <a:xfrm>
          <a:off x="17145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4" name="正方形/長方形 223"/>
        <xdr:cNvSpPr/>
      </xdr:nvSpPr>
      <xdr:spPr>
        <a:xfrm>
          <a:off x="2743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5" name="正方形/長方形 224"/>
        <xdr:cNvSpPr/>
      </xdr:nvSpPr>
      <xdr:spPr>
        <a:xfrm>
          <a:off x="2743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6" name="正方形/長方形 225"/>
        <xdr:cNvSpPr/>
      </xdr:nvSpPr>
      <xdr:spPr>
        <a:xfrm>
          <a:off x="6858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7" name="テキスト ボックス 226"/>
        <xdr:cNvSpPr txBox="1"/>
      </xdr:nvSpPr>
      <xdr:spPr>
        <a:xfrm>
          <a:off x="6667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8" name="直線コネクタ 227"/>
        <xdr:cNvCxnSpPr/>
      </xdr:nvCxnSpPr>
      <xdr:spPr>
        <a:xfrm>
          <a:off x="6858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29" name="テキスト ボックス 228"/>
        <xdr:cNvSpPr txBox="1"/>
      </xdr:nvSpPr>
      <xdr:spPr>
        <a:xfrm>
          <a:off x="339891" y="14545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0" name="直線コネクタ 229"/>
        <xdr:cNvCxnSpPr/>
      </xdr:nvCxnSpPr>
      <xdr:spPr>
        <a:xfrm>
          <a:off x="685800" y="14319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1" name="テキスト ボックス 230"/>
        <xdr:cNvSpPr txBox="1"/>
      </xdr:nvSpPr>
      <xdr:spPr>
        <a:xfrm>
          <a:off x="33989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2" name="直線コネクタ 231"/>
        <xdr:cNvCxnSpPr/>
      </xdr:nvCxnSpPr>
      <xdr:spPr>
        <a:xfrm>
          <a:off x="685800" y="13950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3" name="テキスト ボックス 232"/>
        <xdr:cNvSpPr txBox="1"/>
      </xdr:nvSpPr>
      <xdr:spPr>
        <a:xfrm>
          <a:off x="339891" y="13815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4" name="直線コネクタ 233"/>
        <xdr:cNvCxnSpPr/>
      </xdr:nvCxnSpPr>
      <xdr:spPr>
        <a:xfrm>
          <a:off x="685800" y="13582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5" name="テキスト ボックス 234"/>
        <xdr:cNvSpPr txBox="1"/>
      </xdr:nvSpPr>
      <xdr:spPr>
        <a:xfrm>
          <a:off x="339891" y="1344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6" name="直線コネクタ 235"/>
        <xdr:cNvCxnSpPr/>
      </xdr:nvCxnSpPr>
      <xdr:spPr>
        <a:xfrm>
          <a:off x="685800" y="13214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7" name="テキスト ボックス 236"/>
        <xdr:cNvSpPr txBox="1"/>
      </xdr:nvSpPr>
      <xdr:spPr>
        <a:xfrm>
          <a:off x="339891" y="13078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8" name="直線コネクタ 237"/>
        <xdr:cNvCxnSpPr/>
      </xdr:nvCxnSpPr>
      <xdr:spPr>
        <a:xfrm>
          <a:off x="685800" y="12852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39" name="テキスト ボックス 238"/>
        <xdr:cNvSpPr txBox="1"/>
      </xdr:nvSpPr>
      <xdr:spPr>
        <a:xfrm>
          <a:off x="339891" y="12716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0" name="直線コネクタ 239"/>
        <xdr:cNvCxnSpPr/>
      </xdr:nvCxnSpPr>
      <xdr:spPr>
        <a:xfrm>
          <a:off x="6858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41" name="テキスト ボックス 240"/>
        <xdr:cNvSpPr txBox="1"/>
      </xdr:nvSpPr>
      <xdr:spPr>
        <a:xfrm>
          <a:off x="339891" y="12348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2" name="【公営住宅】&#10;有形固定資産減価償却率グラフ枠"/>
        <xdr:cNvSpPr/>
      </xdr:nvSpPr>
      <xdr:spPr>
        <a:xfrm>
          <a:off x="6858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129539</xdr:rowOff>
    </xdr:from>
    <xdr:to>
      <xdr:col>24</xdr:col>
      <xdr:colOff>62865</xdr:colOff>
      <xdr:row>87</xdr:row>
      <xdr:rowOff>3811</xdr:rowOff>
    </xdr:to>
    <xdr:cxnSp macro="">
      <xdr:nvCxnSpPr>
        <xdr:cNvPr id="243" name="直線コネクタ 242"/>
        <xdr:cNvCxnSpPr/>
      </xdr:nvCxnSpPr>
      <xdr:spPr>
        <a:xfrm flipV="1">
          <a:off x="4177665" y="12848589"/>
          <a:ext cx="0" cy="1525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7638</xdr:rowOff>
    </xdr:from>
    <xdr:ext cx="405111" cy="259045"/>
    <xdr:sp macro="" textlink="">
      <xdr:nvSpPr>
        <xdr:cNvPr id="244" name="【公営住宅】&#10;有形固定資産減価償却率最小値テキスト"/>
        <xdr:cNvSpPr txBox="1"/>
      </xdr:nvSpPr>
      <xdr:spPr>
        <a:xfrm>
          <a:off x="4216400" y="14377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3811</xdr:rowOff>
    </xdr:from>
    <xdr:to>
      <xdr:col>24</xdr:col>
      <xdr:colOff>152400</xdr:colOff>
      <xdr:row>87</xdr:row>
      <xdr:rowOff>3811</xdr:rowOff>
    </xdr:to>
    <xdr:cxnSp macro="">
      <xdr:nvCxnSpPr>
        <xdr:cNvPr id="245" name="直線コネクタ 244"/>
        <xdr:cNvCxnSpPr/>
      </xdr:nvCxnSpPr>
      <xdr:spPr>
        <a:xfrm>
          <a:off x="4108450" y="1437386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76216</xdr:rowOff>
    </xdr:from>
    <xdr:ext cx="405111" cy="259045"/>
    <xdr:sp macro="" textlink="">
      <xdr:nvSpPr>
        <xdr:cNvPr id="246" name="【公営住宅】&#10;有形固定資産減価償却率最大値テキスト"/>
        <xdr:cNvSpPr txBox="1"/>
      </xdr:nvSpPr>
      <xdr:spPr>
        <a:xfrm>
          <a:off x="4216400" y="12630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129539</xdr:rowOff>
    </xdr:from>
    <xdr:to>
      <xdr:col>24</xdr:col>
      <xdr:colOff>152400</xdr:colOff>
      <xdr:row>77</xdr:row>
      <xdr:rowOff>129539</xdr:rowOff>
    </xdr:to>
    <xdr:cxnSp macro="">
      <xdr:nvCxnSpPr>
        <xdr:cNvPr id="247" name="直線コネクタ 246"/>
        <xdr:cNvCxnSpPr/>
      </xdr:nvCxnSpPr>
      <xdr:spPr>
        <a:xfrm>
          <a:off x="4108450" y="1284858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78757</xdr:rowOff>
    </xdr:from>
    <xdr:ext cx="405111" cy="259045"/>
    <xdr:sp macro="" textlink="">
      <xdr:nvSpPr>
        <xdr:cNvPr id="248" name="【公営住宅】&#10;有形固定資産減価償却率平均値テキスト"/>
        <xdr:cNvSpPr txBox="1"/>
      </xdr:nvSpPr>
      <xdr:spPr>
        <a:xfrm>
          <a:off x="4216400" y="13293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55880</xdr:rowOff>
    </xdr:from>
    <xdr:to>
      <xdr:col>24</xdr:col>
      <xdr:colOff>114300</xdr:colOff>
      <xdr:row>81</xdr:row>
      <xdr:rowOff>157480</xdr:rowOff>
    </xdr:to>
    <xdr:sp macro="" textlink="">
      <xdr:nvSpPr>
        <xdr:cNvPr id="249" name="フローチャート: 判断 248"/>
        <xdr:cNvSpPr/>
      </xdr:nvSpPr>
      <xdr:spPr>
        <a:xfrm>
          <a:off x="4127500" y="13435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105411</xdr:rowOff>
    </xdr:from>
    <xdr:to>
      <xdr:col>20</xdr:col>
      <xdr:colOff>38100</xdr:colOff>
      <xdr:row>82</xdr:row>
      <xdr:rowOff>35561</xdr:rowOff>
    </xdr:to>
    <xdr:sp macro="" textlink="">
      <xdr:nvSpPr>
        <xdr:cNvPr id="250" name="フローチャート: 判断 249"/>
        <xdr:cNvSpPr/>
      </xdr:nvSpPr>
      <xdr:spPr>
        <a:xfrm>
          <a:off x="3384550" y="1348486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139700</xdr:rowOff>
    </xdr:from>
    <xdr:to>
      <xdr:col>15</xdr:col>
      <xdr:colOff>101600</xdr:colOff>
      <xdr:row>82</xdr:row>
      <xdr:rowOff>69850</xdr:rowOff>
    </xdr:to>
    <xdr:sp macro="" textlink="">
      <xdr:nvSpPr>
        <xdr:cNvPr id="251" name="フローチャート: 判断 250"/>
        <xdr:cNvSpPr/>
      </xdr:nvSpPr>
      <xdr:spPr>
        <a:xfrm>
          <a:off x="2571750" y="135191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2" name="テキスト ボックス 251"/>
        <xdr:cNvSpPr txBox="1"/>
      </xdr:nvSpPr>
      <xdr:spPr>
        <a:xfrm>
          <a:off x="40068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3" name="テキスト ボックス 252"/>
        <xdr:cNvSpPr txBox="1"/>
      </xdr:nvSpPr>
      <xdr:spPr>
        <a:xfrm>
          <a:off x="32575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4" name="テキスト ボックス 253"/>
        <xdr:cNvSpPr txBox="1"/>
      </xdr:nvSpPr>
      <xdr:spPr>
        <a:xfrm>
          <a:off x="24511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5" name="テキスト ボックス 254"/>
        <xdr:cNvSpPr txBox="1"/>
      </xdr:nvSpPr>
      <xdr:spPr>
        <a:xfrm>
          <a:off x="1657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6" name="テキスト ボックス 255"/>
        <xdr:cNvSpPr txBox="1"/>
      </xdr:nvSpPr>
      <xdr:spPr>
        <a:xfrm>
          <a:off x="857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36830</xdr:rowOff>
    </xdr:from>
    <xdr:to>
      <xdr:col>24</xdr:col>
      <xdr:colOff>114300</xdr:colOff>
      <xdr:row>82</xdr:row>
      <xdr:rowOff>138430</xdr:rowOff>
    </xdr:to>
    <xdr:sp macro="" textlink="">
      <xdr:nvSpPr>
        <xdr:cNvPr id="257" name="楕円 256"/>
        <xdr:cNvSpPr/>
      </xdr:nvSpPr>
      <xdr:spPr>
        <a:xfrm>
          <a:off x="4127500" y="1358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15257</xdr:rowOff>
    </xdr:from>
    <xdr:ext cx="405111" cy="259045"/>
    <xdr:sp macro="" textlink="">
      <xdr:nvSpPr>
        <xdr:cNvPr id="258" name="【公営住宅】&#10;有形固定資産減価償却率該当値テキスト"/>
        <xdr:cNvSpPr txBox="1"/>
      </xdr:nvSpPr>
      <xdr:spPr>
        <a:xfrm>
          <a:off x="4216400" y="13559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86361</xdr:rowOff>
    </xdr:from>
    <xdr:to>
      <xdr:col>20</xdr:col>
      <xdr:colOff>38100</xdr:colOff>
      <xdr:row>83</xdr:row>
      <xdr:rowOff>16511</xdr:rowOff>
    </xdr:to>
    <xdr:sp macro="" textlink="">
      <xdr:nvSpPr>
        <xdr:cNvPr id="259" name="楕円 258"/>
        <xdr:cNvSpPr/>
      </xdr:nvSpPr>
      <xdr:spPr>
        <a:xfrm>
          <a:off x="3384550" y="1363091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87630</xdr:rowOff>
    </xdr:from>
    <xdr:to>
      <xdr:col>24</xdr:col>
      <xdr:colOff>63500</xdr:colOff>
      <xdr:row>82</xdr:row>
      <xdr:rowOff>137161</xdr:rowOff>
    </xdr:to>
    <xdr:cxnSp macro="">
      <xdr:nvCxnSpPr>
        <xdr:cNvPr id="260" name="直線コネクタ 259"/>
        <xdr:cNvCxnSpPr/>
      </xdr:nvCxnSpPr>
      <xdr:spPr>
        <a:xfrm flipV="1">
          <a:off x="3429000" y="13632180"/>
          <a:ext cx="7493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158750</xdr:rowOff>
    </xdr:from>
    <xdr:to>
      <xdr:col>15</xdr:col>
      <xdr:colOff>101600</xdr:colOff>
      <xdr:row>83</xdr:row>
      <xdr:rowOff>88900</xdr:rowOff>
    </xdr:to>
    <xdr:sp macro="" textlink="">
      <xdr:nvSpPr>
        <xdr:cNvPr id="261" name="楕円 260"/>
        <xdr:cNvSpPr/>
      </xdr:nvSpPr>
      <xdr:spPr>
        <a:xfrm>
          <a:off x="2571750" y="137033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137161</xdr:rowOff>
    </xdr:from>
    <xdr:to>
      <xdr:col>19</xdr:col>
      <xdr:colOff>177800</xdr:colOff>
      <xdr:row>83</xdr:row>
      <xdr:rowOff>38100</xdr:rowOff>
    </xdr:to>
    <xdr:cxnSp macro="">
      <xdr:nvCxnSpPr>
        <xdr:cNvPr id="262" name="直線コネクタ 261"/>
        <xdr:cNvCxnSpPr/>
      </xdr:nvCxnSpPr>
      <xdr:spPr>
        <a:xfrm flipV="1">
          <a:off x="2622550" y="13681711"/>
          <a:ext cx="806450" cy="66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52088</xdr:rowOff>
    </xdr:from>
    <xdr:ext cx="405111" cy="259045"/>
    <xdr:sp macro="" textlink="">
      <xdr:nvSpPr>
        <xdr:cNvPr id="263" name="n_1aveValue【公営住宅】&#10;有形固定資産減価償却率"/>
        <xdr:cNvSpPr txBox="1"/>
      </xdr:nvSpPr>
      <xdr:spPr>
        <a:xfrm>
          <a:off x="3239144" y="13266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86377</xdr:rowOff>
    </xdr:from>
    <xdr:ext cx="405111" cy="259045"/>
    <xdr:sp macro="" textlink="">
      <xdr:nvSpPr>
        <xdr:cNvPr id="264" name="n_2aveValue【公営住宅】&#10;有形固定資産減価償却率"/>
        <xdr:cNvSpPr txBox="1"/>
      </xdr:nvSpPr>
      <xdr:spPr>
        <a:xfrm>
          <a:off x="2439044" y="13300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7638</xdr:rowOff>
    </xdr:from>
    <xdr:ext cx="405111" cy="259045"/>
    <xdr:sp macro="" textlink="">
      <xdr:nvSpPr>
        <xdr:cNvPr id="265" name="n_1mainValue【公営住宅】&#10;有形固定資産減価償却率"/>
        <xdr:cNvSpPr txBox="1"/>
      </xdr:nvSpPr>
      <xdr:spPr>
        <a:xfrm>
          <a:off x="3239144" y="13717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80027</xdr:rowOff>
    </xdr:from>
    <xdr:ext cx="405111" cy="259045"/>
    <xdr:sp macro="" textlink="">
      <xdr:nvSpPr>
        <xdr:cNvPr id="266" name="n_2mainValue【公営住宅】&#10;有形固定資産減価償却率"/>
        <xdr:cNvSpPr txBox="1"/>
      </xdr:nvSpPr>
      <xdr:spPr>
        <a:xfrm>
          <a:off x="2439044" y="13789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7" name="正方形/長方形 266"/>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8" name="正方形/長方形 267"/>
        <xdr:cNvSpPr/>
      </xdr:nvSpPr>
      <xdr:spPr>
        <a:xfrm>
          <a:off x="6064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9" name="正方形/長方形 268"/>
        <xdr:cNvSpPr/>
      </xdr:nvSpPr>
      <xdr:spPr>
        <a:xfrm>
          <a:off x="6064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0" name="正方形/長方形 269"/>
        <xdr:cNvSpPr/>
      </xdr:nvSpPr>
      <xdr:spPr>
        <a:xfrm>
          <a:off x="69850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1" name="正方形/長方形 270"/>
        <xdr:cNvSpPr/>
      </xdr:nvSpPr>
      <xdr:spPr>
        <a:xfrm>
          <a:off x="69850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2" name="正方形/長方形 271"/>
        <xdr:cNvSpPr/>
      </xdr:nvSpPr>
      <xdr:spPr>
        <a:xfrm>
          <a:off x="8013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3" name="正方形/長方形 272"/>
        <xdr:cNvSpPr/>
      </xdr:nvSpPr>
      <xdr:spPr>
        <a:xfrm>
          <a:off x="8013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4" name="正方形/長方形 273"/>
        <xdr:cNvSpPr/>
      </xdr:nvSpPr>
      <xdr:spPr>
        <a:xfrm>
          <a:off x="595630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5" name="テキスト ボックス 274"/>
        <xdr:cNvSpPr txBox="1"/>
      </xdr:nvSpPr>
      <xdr:spPr>
        <a:xfrm>
          <a:off x="591820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6" name="直線コネクタ 275"/>
        <xdr:cNvCxnSpPr/>
      </xdr:nvCxnSpPr>
      <xdr:spPr>
        <a:xfrm>
          <a:off x="5956300" y="14687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77" name="直線コネクタ 276"/>
        <xdr:cNvCxnSpPr/>
      </xdr:nvCxnSpPr>
      <xdr:spPr>
        <a:xfrm>
          <a:off x="5956300" y="142430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78" name="テキスト ボックス 277"/>
        <xdr:cNvSpPr txBox="1"/>
      </xdr:nvSpPr>
      <xdr:spPr>
        <a:xfrm>
          <a:off x="5527221" y="1410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79" name="直線コネクタ 278"/>
        <xdr:cNvCxnSpPr/>
      </xdr:nvCxnSpPr>
      <xdr:spPr>
        <a:xfrm>
          <a:off x="5956300" y="13804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80" name="テキスト ボックス 279"/>
        <xdr:cNvSpPr txBox="1"/>
      </xdr:nvSpPr>
      <xdr:spPr>
        <a:xfrm>
          <a:off x="5527221" y="1366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81" name="直線コネクタ 280"/>
        <xdr:cNvCxnSpPr/>
      </xdr:nvCxnSpPr>
      <xdr:spPr>
        <a:xfrm>
          <a:off x="5956300" y="13366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82" name="テキスト ボックス 281"/>
        <xdr:cNvSpPr txBox="1"/>
      </xdr:nvSpPr>
      <xdr:spPr>
        <a:xfrm>
          <a:off x="5527221" y="1322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83" name="直線コネクタ 282"/>
        <xdr:cNvCxnSpPr/>
      </xdr:nvCxnSpPr>
      <xdr:spPr>
        <a:xfrm>
          <a:off x="5956300" y="12922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84" name="テキスト ボックス 283"/>
        <xdr:cNvSpPr txBox="1"/>
      </xdr:nvSpPr>
      <xdr:spPr>
        <a:xfrm>
          <a:off x="5527221" y="12786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5" name="直線コネクタ 284"/>
        <xdr:cNvCxnSpPr/>
      </xdr:nvCxnSpPr>
      <xdr:spPr>
        <a:xfrm>
          <a:off x="5956300" y="1248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6" name="テキスト ボックス 285"/>
        <xdr:cNvSpPr txBox="1"/>
      </xdr:nvSpPr>
      <xdr:spPr>
        <a:xfrm>
          <a:off x="55272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7" name="【公営住宅】&#10;一人当たり面積グラフ枠"/>
        <xdr:cNvSpPr/>
      </xdr:nvSpPr>
      <xdr:spPr>
        <a:xfrm>
          <a:off x="595630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77876</xdr:rowOff>
    </xdr:from>
    <xdr:to>
      <xdr:col>54</xdr:col>
      <xdr:colOff>189865</xdr:colOff>
      <xdr:row>86</xdr:row>
      <xdr:rowOff>33528</xdr:rowOff>
    </xdr:to>
    <xdr:cxnSp macro="">
      <xdr:nvCxnSpPr>
        <xdr:cNvPr id="288" name="直線コネクタ 287"/>
        <xdr:cNvCxnSpPr/>
      </xdr:nvCxnSpPr>
      <xdr:spPr>
        <a:xfrm flipV="1">
          <a:off x="9429115" y="12796926"/>
          <a:ext cx="0" cy="1441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37355</xdr:rowOff>
    </xdr:from>
    <xdr:ext cx="469744" cy="259045"/>
    <xdr:sp macro="" textlink="">
      <xdr:nvSpPr>
        <xdr:cNvPr id="289" name="【公営住宅】&#10;一人当たり面積最小値テキスト"/>
        <xdr:cNvSpPr txBox="1"/>
      </xdr:nvSpPr>
      <xdr:spPr>
        <a:xfrm>
          <a:off x="9467850" y="14242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33528</xdr:rowOff>
    </xdr:from>
    <xdr:to>
      <xdr:col>55</xdr:col>
      <xdr:colOff>88900</xdr:colOff>
      <xdr:row>86</xdr:row>
      <xdr:rowOff>33528</xdr:rowOff>
    </xdr:to>
    <xdr:cxnSp macro="">
      <xdr:nvCxnSpPr>
        <xdr:cNvPr id="290" name="直線コネクタ 289"/>
        <xdr:cNvCxnSpPr/>
      </xdr:nvCxnSpPr>
      <xdr:spPr>
        <a:xfrm>
          <a:off x="9359900" y="1423847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24553</xdr:rowOff>
    </xdr:from>
    <xdr:ext cx="469744" cy="259045"/>
    <xdr:sp macro="" textlink="">
      <xdr:nvSpPr>
        <xdr:cNvPr id="291" name="【公営住宅】&#10;一人当たり面積最大値テキスト"/>
        <xdr:cNvSpPr txBox="1"/>
      </xdr:nvSpPr>
      <xdr:spPr>
        <a:xfrm>
          <a:off x="9467850" y="12578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77876</xdr:rowOff>
    </xdr:from>
    <xdr:to>
      <xdr:col>55</xdr:col>
      <xdr:colOff>88900</xdr:colOff>
      <xdr:row>77</xdr:row>
      <xdr:rowOff>77876</xdr:rowOff>
    </xdr:to>
    <xdr:cxnSp macro="">
      <xdr:nvCxnSpPr>
        <xdr:cNvPr id="292" name="直線コネクタ 291"/>
        <xdr:cNvCxnSpPr/>
      </xdr:nvCxnSpPr>
      <xdr:spPr>
        <a:xfrm>
          <a:off x="9359900" y="1279692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18763</xdr:rowOff>
    </xdr:from>
    <xdr:ext cx="469744" cy="259045"/>
    <xdr:sp macro="" textlink="">
      <xdr:nvSpPr>
        <xdr:cNvPr id="293" name="【公営住宅】&#10;一人当たり面積平均値テキスト"/>
        <xdr:cNvSpPr txBox="1"/>
      </xdr:nvSpPr>
      <xdr:spPr>
        <a:xfrm>
          <a:off x="9467850" y="135633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40336</xdr:rowOff>
    </xdr:from>
    <xdr:to>
      <xdr:col>55</xdr:col>
      <xdr:colOff>50800</xdr:colOff>
      <xdr:row>82</xdr:row>
      <xdr:rowOff>141936</xdr:rowOff>
    </xdr:to>
    <xdr:sp macro="" textlink="">
      <xdr:nvSpPr>
        <xdr:cNvPr id="294" name="フローチャート: 判断 293"/>
        <xdr:cNvSpPr/>
      </xdr:nvSpPr>
      <xdr:spPr>
        <a:xfrm>
          <a:off x="9398000" y="1358488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46737</xdr:rowOff>
    </xdr:from>
    <xdr:to>
      <xdr:col>50</xdr:col>
      <xdr:colOff>165100</xdr:colOff>
      <xdr:row>82</xdr:row>
      <xdr:rowOff>148337</xdr:rowOff>
    </xdr:to>
    <xdr:sp macro="" textlink="">
      <xdr:nvSpPr>
        <xdr:cNvPr id="295" name="フローチャート: 判断 294"/>
        <xdr:cNvSpPr/>
      </xdr:nvSpPr>
      <xdr:spPr>
        <a:xfrm>
          <a:off x="8636000" y="13591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61367</xdr:rowOff>
    </xdr:from>
    <xdr:to>
      <xdr:col>46</xdr:col>
      <xdr:colOff>38100</xdr:colOff>
      <xdr:row>82</xdr:row>
      <xdr:rowOff>162967</xdr:rowOff>
    </xdr:to>
    <xdr:sp macro="" textlink="">
      <xdr:nvSpPr>
        <xdr:cNvPr id="296" name="フローチャート: 判断 295"/>
        <xdr:cNvSpPr/>
      </xdr:nvSpPr>
      <xdr:spPr>
        <a:xfrm>
          <a:off x="7842250" y="1360591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7" name="テキスト ボックス 296"/>
        <xdr:cNvSpPr txBox="1"/>
      </xdr:nvSpPr>
      <xdr:spPr>
        <a:xfrm>
          <a:off x="92583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8" name="テキスト ボックス 297"/>
        <xdr:cNvSpPr txBox="1"/>
      </xdr:nvSpPr>
      <xdr:spPr>
        <a:xfrm>
          <a:off x="8515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9" name="テキスト ボックス 298"/>
        <xdr:cNvSpPr txBox="1"/>
      </xdr:nvSpPr>
      <xdr:spPr>
        <a:xfrm>
          <a:off x="7715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0" name="テキスト ボックス 299"/>
        <xdr:cNvSpPr txBox="1"/>
      </xdr:nvSpPr>
      <xdr:spPr>
        <a:xfrm>
          <a:off x="690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1" name="テキスト ボックス 300"/>
        <xdr:cNvSpPr txBox="1"/>
      </xdr:nvSpPr>
      <xdr:spPr>
        <a:xfrm>
          <a:off x="6115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135889</xdr:rowOff>
    </xdr:from>
    <xdr:to>
      <xdr:col>55</xdr:col>
      <xdr:colOff>50800</xdr:colOff>
      <xdr:row>82</xdr:row>
      <xdr:rowOff>66039</xdr:rowOff>
    </xdr:to>
    <xdr:sp macro="" textlink="">
      <xdr:nvSpPr>
        <xdr:cNvPr id="302" name="楕円 301"/>
        <xdr:cNvSpPr/>
      </xdr:nvSpPr>
      <xdr:spPr>
        <a:xfrm>
          <a:off x="9398000" y="1351533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158766</xdr:rowOff>
    </xdr:from>
    <xdr:ext cx="469744" cy="259045"/>
    <xdr:sp macro="" textlink="">
      <xdr:nvSpPr>
        <xdr:cNvPr id="303" name="【公営住宅】&#10;一人当たり面積該当値テキスト"/>
        <xdr:cNvSpPr txBox="1"/>
      </xdr:nvSpPr>
      <xdr:spPr>
        <a:xfrm>
          <a:off x="9467850" y="13373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144120</xdr:rowOff>
    </xdr:from>
    <xdr:to>
      <xdr:col>50</xdr:col>
      <xdr:colOff>165100</xdr:colOff>
      <xdr:row>82</xdr:row>
      <xdr:rowOff>74270</xdr:rowOff>
    </xdr:to>
    <xdr:sp macro="" textlink="">
      <xdr:nvSpPr>
        <xdr:cNvPr id="304" name="楕円 303"/>
        <xdr:cNvSpPr/>
      </xdr:nvSpPr>
      <xdr:spPr>
        <a:xfrm>
          <a:off x="8636000" y="1352357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15239</xdr:rowOff>
    </xdr:from>
    <xdr:to>
      <xdr:col>55</xdr:col>
      <xdr:colOff>0</xdr:colOff>
      <xdr:row>82</xdr:row>
      <xdr:rowOff>23470</xdr:rowOff>
    </xdr:to>
    <xdr:cxnSp macro="">
      <xdr:nvCxnSpPr>
        <xdr:cNvPr id="305" name="直線コネクタ 304"/>
        <xdr:cNvCxnSpPr/>
      </xdr:nvCxnSpPr>
      <xdr:spPr>
        <a:xfrm flipV="1">
          <a:off x="8686800" y="13559789"/>
          <a:ext cx="742950" cy="8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131318</xdr:rowOff>
    </xdr:from>
    <xdr:to>
      <xdr:col>46</xdr:col>
      <xdr:colOff>38100</xdr:colOff>
      <xdr:row>82</xdr:row>
      <xdr:rowOff>61468</xdr:rowOff>
    </xdr:to>
    <xdr:sp macro="" textlink="">
      <xdr:nvSpPr>
        <xdr:cNvPr id="306" name="楕円 305"/>
        <xdr:cNvSpPr/>
      </xdr:nvSpPr>
      <xdr:spPr>
        <a:xfrm>
          <a:off x="7842250" y="1351076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10668</xdr:rowOff>
    </xdr:from>
    <xdr:to>
      <xdr:col>50</xdr:col>
      <xdr:colOff>114300</xdr:colOff>
      <xdr:row>82</xdr:row>
      <xdr:rowOff>23470</xdr:rowOff>
    </xdr:to>
    <xdr:cxnSp macro="">
      <xdr:nvCxnSpPr>
        <xdr:cNvPr id="307" name="直線コネクタ 306"/>
        <xdr:cNvCxnSpPr/>
      </xdr:nvCxnSpPr>
      <xdr:spPr>
        <a:xfrm>
          <a:off x="7886700" y="13555218"/>
          <a:ext cx="800100" cy="12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139464</xdr:rowOff>
    </xdr:from>
    <xdr:ext cx="469744" cy="259045"/>
    <xdr:sp macro="" textlink="">
      <xdr:nvSpPr>
        <xdr:cNvPr id="308" name="n_1aveValue【公営住宅】&#10;一人当たり面積"/>
        <xdr:cNvSpPr txBox="1"/>
      </xdr:nvSpPr>
      <xdr:spPr>
        <a:xfrm>
          <a:off x="8458277" y="13684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154094</xdr:rowOff>
    </xdr:from>
    <xdr:ext cx="469744" cy="259045"/>
    <xdr:sp macro="" textlink="">
      <xdr:nvSpPr>
        <xdr:cNvPr id="309" name="n_2aveValue【公営住宅】&#10;一人当たり面積"/>
        <xdr:cNvSpPr txBox="1"/>
      </xdr:nvSpPr>
      <xdr:spPr>
        <a:xfrm>
          <a:off x="7677227" y="13698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90797</xdr:rowOff>
    </xdr:from>
    <xdr:ext cx="469744" cy="259045"/>
    <xdr:sp macro="" textlink="">
      <xdr:nvSpPr>
        <xdr:cNvPr id="310" name="n_1mainValue【公営住宅】&#10;一人当たり面積"/>
        <xdr:cNvSpPr txBox="1"/>
      </xdr:nvSpPr>
      <xdr:spPr>
        <a:xfrm>
          <a:off x="8458277" y="1330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77995</xdr:rowOff>
    </xdr:from>
    <xdr:ext cx="469744" cy="259045"/>
    <xdr:sp macro="" textlink="">
      <xdr:nvSpPr>
        <xdr:cNvPr id="311" name="n_2mainValue【公営住宅】&#10;一人当たり面積"/>
        <xdr:cNvSpPr txBox="1"/>
      </xdr:nvSpPr>
      <xdr:spPr>
        <a:xfrm>
          <a:off x="7677227" y="13292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2" name="正方形/長方形 311"/>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3" name="正方形/長方形 312"/>
        <xdr:cNvSpPr/>
      </xdr:nvSpPr>
      <xdr:spPr>
        <a:xfrm>
          <a:off x="8128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4" name="正方形/長方形 313"/>
        <xdr:cNvSpPr/>
      </xdr:nvSpPr>
      <xdr:spPr>
        <a:xfrm>
          <a:off x="8128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5" name="正方形/長方形 314"/>
        <xdr:cNvSpPr/>
      </xdr:nvSpPr>
      <xdr:spPr>
        <a:xfrm>
          <a:off x="17145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6" name="正方形/長方形 315"/>
        <xdr:cNvSpPr/>
      </xdr:nvSpPr>
      <xdr:spPr>
        <a:xfrm>
          <a:off x="17145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7" name="正方形/長方形 316"/>
        <xdr:cNvSpPr/>
      </xdr:nvSpPr>
      <xdr:spPr>
        <a:xfrm>
          <a:off x="2743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8" name="正方形/長方形 317"/>
        <xdr:cNvSpPr/>
      </xdr:nvSpPr>
      <xdr:spPr>
        <a:xfrm>
          <a:off x="2743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9" name="正方形/長方形 318"/>
        <xdr:cNvSpPr/>
      </xdr:nvSpPr>
      <xdr:spPr>
        <a:xfrm>
          <a:off x="6858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0" name="テキスト ボックス 319"/>
        <xdr:cNvSpPr txBox="1"/>
      </xdr:nvSpPr>
      <xdr:spPr>
        <a:xfrm>
          <a:off x="6667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1" name="直線コネクタ 320"/>
        <xdr:cNvCxnSpPr/>
      </xdr:nvCxnSpPr>
      <xdr:spPr>
        <a:xfrm>
          <a:off x="6858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22" name="テキスト ボックス 321"/>
        <xdr:cNvSpPr txBox="1"/>
      </xdr:nvSpPr>
      <xdr:spPr>
        <a:xfrm>
          <a:off x="384961" y="183362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23" name="直線コネクタ 322"/>
        <xdr:cNvCxnSpPr/>
      </xdr:nvCxnSpPr>
      <xdr:spPr>
        <a:xfrm>
          <a:off x="685800" y="18097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24" name="テキスト ボックス 323"/>
        <xdr:cNvSpPr txBox="1"/>
      </xdr:nvSpPr>
      <xdr:spPr>
        <a:xfrm>
          <a:off x="339891" y="17955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25" name="直線コネクタ 324"/>
        <xdr:cNvCxnSpPr/>
      </xdr:nvCxnSpPr>
      <xdr:spPr>
        <a:xfrm>
          <a:off x="685800" y="17716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26" name="テキスト ボックス 325"/>
        <xdr:cNvSpPr txBox="1"/>
      </xdr:nvSpPr>
      <xdr:spPr>
        <a:xfrm>
          <a:off x="339891" y="17574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27" name="直線コネクタ 326"/>
        <xdr:cNvCxnSpPr/>
      </xdr:nvCxnSpPr>
      <xdr:spPr>
        <a:xfrm>
          <a:off x="685800" y="1733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28" name="テキスト ボックス 327"/>
        <xdr:cNvSpPr txBox="1"/>
      </xdr:nvSpPr>
      <xdr:spPr>
        <a:xfrm>
          <a:off x="339891" y="1719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29" name="直線コネクタ 328"/>
        <xdr:cNvCxnSpPr/>
      </xdr:nvCxnSpPr>
      <xdr:spPr>
        <a:xfrm>
          <a:off x="685800" y="16954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30" name="テキスト ボックス 329"/>
        <xdr:cNvSpPr txBox="1"/>
      </xdr:nvSpPr>
      <xdr:spPr>
        <a:xfrm>
          <a:off x="339891" y="16812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31" name="直線コネクタ 330"/>
        <xdr:cNvCxnSpPr/>
      </xdr:nvCxnSpPr>
      <xdr:spPr>
        <a:xfrm>
          <a:off x="685800" y="1657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32" name="テキスト ボックス 331"/>
        <xdr:cNvSpPr txBox="1"/>
      </xdr:nvSpPr>
      <xdr:spPr>
        <a:xfrm>
          <a:off x="275771" y="1643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3" name="直線コネクタ 332"/>
        <xdr:cNvCxnSpPr/>
      </xdr:nvCxnSpPr>
      <xdr:spPr>
        <a:xfrm>
          <a:off x="6858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34" name="テキスト ボックス 333"/>
        <xdr:cNvSpPr txBox="1"/>
      </xdr:nvSpPr>
      <xdr:spPr>
        <a:xfrm>
          <a:off x="2757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35" name="【港湾・漁港】&#10;有形固定資産減価償却率グラフ枠"/>
        <xdr:cNvSpPr/>
      </xdr:nvSpPr>
      <xdr:spPr>
        <a:xfrm>
          <a:off x="6858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142875</xdr:rowOff>
    </xdr:from>
    <xdr:to>
      <xdr:col>24</xdr:col>
      <xdr:colOff>62865</xdr:colOff>
      <xdr:row>108</xdr:row>
      <xdr:rowOff>36195</xdr:rowOff>
    </xdr:to>
    <xdr:cxnSp macro="">
      <xdr:nvCxnSpPr>
        <xdr:cNvPr id="336" name="直線コネクタ 335"/>
        <xdr:cNvCxnSpPr/>
      </xdr:nvCxnSpPr>
      <xdr:spPr>
        <a:xfrm flipV="1">
          <a:off x="4177665" y="16716375"/>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40022</xdr:rowOff>
    </xdr:from>
    <xdr:ext cx="405111" cy="259045"/>
    <xdr:sp macro="" textlink="">
      <xdr:nvSpPr>
        <xdr:cNvPr id="337" name="【港湾・漁港】&#10;有形固定資産減価償却率最小値テキスト"/>
        <xdr:cNvSpPr txBox="1"/>
      </xdr:nvSpPr>
      <xdr:spPr>
        <a:xfrm>
          <a:off x="4216400" y="1798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36195</xdr:rowOff>
    </xdr:from>
    <xdr:to>
      <xdr:col>24</xdr:col>
      <xdr:colOff>152400</xdr:colOff>
      <xdr:row>108</xdr:row>
      <xdr:rowOff>36195</xdr:rowOff>
    </xdr:to>
    <xdr:cxnSp macro="">
      <xdr:nvCxnSpPr>
        <xdr:cNvPr id="338" name="直線コネクタ 337"/>
        <xdr:cNvCxnSpPr/>
      </xdr:nvCxnSpPr>
      <xdr:spPr>
        <a:xfrm>
          <a:off x="4108450" y="1798129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89552</xdr:rowOff>
    </xdr:from>
    <xdr:ext cx="405111" cy="259045"/>
    <xdr:sp macro="" textlink="">
      <xdr:nvSpPr>
        <xdr:cNvPr id="339" name="【港湾・漁港】&#10;有形固定資産減価償却率最大値テキスト"/>
        <xdr:cNvSpPr txBox="1"/>
      </xdr:nvSpPr>
      <xdr:spPr>
        <a:xfrm>
          <a:off x="4216400" y="16491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142875</xdr:rowOff>
    </xdr:from>
    <xdr:to>
      <xdr:col>24</xdr:col>
      <xdr:colOff>152400</xdr:colOff>
      <xdr:row>100</xdr:row>
      <xdr:rowOff>142875</xdr:rowOff>
    </xdr:to>
    <xdr:cxnSp macro="">
      <xdr:nvCxnSpPr>
        <xdr:cNvPr id="340" name="直線コネクタ 339"/>
        <xdr:cNvCxnSpPr/>
      </xdr:nvCxnSpPr>
      <xdr:spPr>
        <a:xfrm>
          <a:off x="4108450" y="1671637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88282</xdr:rowOff>
    </xdr:from>
    <xdr:ext cx="405111" cy="259045"/>
    <xdr:sp macro="" textlink="">
      <xdr:nvSpPr>
        <xdr:cNvPr id="341" name="【港湾・漁港】&#10;有形固定資産減価償却率平均値テキスト"/>
        <xdr:cNvSpPr txBox="1"/>
      </xdr:nvSpPr>
      <xdr:spPr>
        <a:xfrm>
          <a:off x="4216400" y="170046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65405</xdr:rowOff>
    </xdr:from>
    <xdr:to>
      <xdr:col>24</xdr:col>
      <xdr:colOff>114300</xdr:colOff>
      <xdr:row>103</xdr:row>
      <xdr:rowOff>167005</xdr:rowOff>
    </xdr:to>
    <xdr:sp macro="" textlink="">
      <xdr:nvSpPr>
        <xdr:cNvPr id="342" name="フローチャート: 判断 341"/>
        <xdr:cNvSpPr/>
      </xdr:nvSpPr>
      <xdr:spPr>
        <a:xfrm>
          <a:off x="4127500" y="17153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82550</xdr:rowOff>
    </xdr:from>
    <xdr:to>
      <xdr:col>20</xdr:col>
      <xdr:colOff>38100</xdr:colOff>
      <xdr:row>104</xdr:row>
      <xdr:rowOff>12700</xdr:rowOff>
    </xdr:to>
    <xdr:sp macro="" textlink="">
      <xdr:nvSpPr>
        <xdr:cNvPr id="343" name="フローチャート: 判断 342"/>
        <xdr:cNvSpPr/>
      </xdr:nvSpPr>
      <xdr:spPr>
        <a:xfrm>
          <a:off x="3384550" y="171704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132080</xdr:rowOff>
    </xdr:from>
    <xdr:to>
      <xdr:col>15</xdr:col>
      <xdr:colOff>101600</xdr:colOff>
      <xdr:row>106</xdr:row>
      <xdr:rowOff>62230</xdr:rowOff>
    </xdr:to>
    <xdr:sp macro="" textlink="">
      <xdr:nvSpPr>
        <xdr:cNvPr id="344" name="フローチャート: 判断 343"/>
        <xdr:cNvSpPr/>
      </xdr:nvSpPr>
      <xdr:spPr>
        <a:xfrm>
          <a:off x="2571750" y="1756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45" name="テキスト ボックス 344"/>
        <xdr:cNvSpPr txBox="1"/>
      </xdr:nvSpPr>
      <xdr:spPr>
        <a:xfrm>
          <a:off x="40068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46" name="テキスト ボックス 345"/>
        <xdr:cNvSpPr txBox="1"/>
      </xdr:nvSpPr>
      <xdr:spPr>
        <a:xfrm>
          <a:off x="32575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47" name="テキスト ボックス 346"/>
        <xdr:cNvSpPr txBox="1"/>
      </xdr:nvSpPr>
      <xdr:spPr>
        <a:xfrm>
          <a:off x="24511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48" name="テキスト ボックス 347"/>
        <xdr:cNvSpPr txBox="1"/>
      </xdr:nvSpPr>
      <xdr:spPr>
        <a:xfrm>
          <a:off x="1657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49" name="テキスト ボックス 348"/>
        <xdr:cNvSpPr txBox="1"/>
      </xdr:nvSpPr>
      <xdr:spPr>
        <a:xfrm>
          <a:off x="857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114936</xdr:rowOff>
    </xdr:from>
    <xdr:to>
      <xdr:col>24</xdr:col>
      <xdr:colOff>114300</xdr:colOff>
      <xdr:row>106</xdr:row>
      <xdr:rowOff>45086</xdr:rowOff>
    </xdr:to>
    <xdr:sp macro="" textlink="">
      <xdr:nvSpPr>
        <xdr:cNvPr id="350" name="楕円 349"/>
        <xdr:cNvSpPr/>
      </xdr:nvSpPr>
      <xdr:spPr>
        <a:xfrm>
          <a:off x="4127500" y="17545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93363</xdr:rowOff>
    </xdr:from>
    <xdr:ext cx="405111" cy="259045"/>
    <xdr:sp macro="" textlink="">
      <xdr:nvSpPr>
        <xdr:cNvPr id="351" name="【港湾・漁港】&#10;有形固定資産減価償却率該当値テキスト"/>
        <xdr:cNvSpPr txBox="1"/>
      </xdr:nvSpPr>
      <xdr:spPr>
        <a:xfrm>
          <a:off x="4216400" y="17524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168275</xdr:rowOff>
    </xdr:from>
    <xdr:to>
      <xdr:col>20</xdr:col>
      <xdr:colOff>38100</xdr:colOff>
      <xdr:row>105</xdr:row>
      <xdr:rowOff>98425</xdr:rowOff>
    </xdr:to>
    <xdr:sp macro="" textlink="">
      <xdr:nvSpPr>
        <xdr:cNvPr id="352" name="楕円 351"/>
        <xdr:cNvSpPr/>
      </xdr:nvSpPr>
      <xdr:spPr>
        <a:xfrm>
          <a:off x="3384550" y="1742757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47625</xdr:rowOff>
    </xdr:from>
    <xdr:to>
      <xdr:col>24</xdr:col>
      <xdr:colOff>63500</xdr:colOff>
      <xdr:row>105</xdr:row>
      <xdr:rowOff>165736</xdr:rowOff>
    </xdr:to>
    <xdr:cxnSp macro="">
      <xdr:nvCxnSpPr>
        <xdr:cNvPr id="353" name="直線コネクタ 352"/>
        <xdr:cNvCxnSpPr/>
      </xdr:nvCxnSpPr>
      <xdr:spPr>
        <a:xfrm>
          <a:off x="3429000" y="17478375"/>
          <a:ext cx="749300" cy="118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108</xdr:row>
      <xdr:rowOff>38736</xdr:rowOff>
    </xdr:from>
    <xdr:to>
      <xdr:col>15</xdr:col>
      <xdr:colOff>101600</xdr:colOff>
      <xdr:row>108</xdr:row>
      <xdr:rowOff>140336</xdr:rowOff>
    </xdr:to>
    <xdr:sp macro="" textlink="">
      <xdr:nvSpPr>
        <xdr:cNvPr id="354" name="楕円 353"/>
        <xdr:cNvSpPr/>
      </xdr:nvSpPr>
      <xdr:spPr>
        <a:xfrm>
          <a:off x="2571750" y="17983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47625</xdr:rowOff>
    </xdr:from>
    <xdr:to>
      <xdr:col>19</xdr:col>
      <xdr:colOff>177800</xdr:colOff>
      <xdr:row>108</xdr:row>
      <xdr:rowOff>89536</xdr:rowOff>
    </xdr:to>
    <xdr:cxnSp macro="">
      <xdr:nvCxnSpPr>
        <xdr:cNvPr id="355" name="直線コネクタ 354"/>
        <xdr:cNvCxnSpPr/>
      </xdr:nvCxnSpPr>
      <xdr:spPr>
        <a:xfrm flipV="1">
          <a:off x="2622550" y="17478375"/>
          <a:ext cx="806450" cy="556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29227</xdr:rowOff>
    </xdr:from>
    <xdr:ext cx="405111" cy="259045"/>
    <xdr:sp macro="" textlink="">
      <xdr:nvSpPr>
        <xdr:cNvPr id="356" name="n_1aveValue【港湾・漁港】&#10;有形固定資産減価償却率"/>
        <xdr:cNvSpPr txBox="1"/>
      </xdr:nvSpPr>
      <xdr:spPr>
        <a:xfrm>
          <a:off x="3239144" y="1694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78757</xdr:rowOff>
    </xdr:from>
    <xdr:ext cx="405111" cy="259045"/>
    <xdr:sp macro="" textlink="">
      <xdr:nvSpPr>
        <xdr:cNvPr id="357" name="n_2aveValue【港湾・漁港】&#10;有形固定資産減価償却率"/>
        <xdr:cNvSpPr txBox="1"/>
      </xdr:nvSpPr>
      <xdr:spPr>
        <a:xfrm>
          <a:off x="2439044" y="1733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89552</xdr:rowOff>
    </xdr:from>
    <xdr:ext cx="405111" cy="259045"/>
    <xdr:sp macro="" textlink="">
      <xdr:nvSpPr>
        <xdr:cNvPr id="358" name="n_1mainValue【港湾・漁港】&#10;有形固定資産減価償却率"/>
        <xdr:cNvSpPr txBox="1"/>
      </xdr:nvSpPr>
      <xdr:spPr>
        <a:xfrm>
          <a:off x="3239144" y="17520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108</xdr:row>
      <xdr:rowOff>131463</xdr:rowOff>
    </xdr:from>
    <xdr:ext cx="405111" cy="259045"/>
    <xdr:sp macro="" textlink="">
      <xdr:nvSpPr>
        <xdr:cNvPr id="359" name="n_2mainValue【港湾・漁港】&#10;有形固定資産減価償却率"/>
        <xdr:cNvSpPr txBox="1"/>
      </xdr:nvSpPr>
      <xdr:spPr>
        <a:xfrm>
          <a:off x="2439044" y="18076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0" name="正方形/長方形 359"/>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1" name="正方形/長方形 360"/>
        <xdr:cNvSpPr/>
      </xdr:nvSpPr>
      <xdr:spPr>
        <a:xfrm>
          <a:off x="6064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2" name="正方形/長方形 361"/>
        <xdr:cNvSpPr/>
      </xdr:nvSpPr>
      <xdr:spPr>
        <a:xfrm>
          <a:off x="6064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3" name="正方形/長方形 362"/>
        <xdr:cNvSpPr/>
      </xdr:nvSpPr>
      <xdr:spPr>
        <a:xfrm>
          <a:off x="69850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4" name="正方形/長方形 363"/>
        <xdr:cNvSpPr/>
      </xdr:nvSpPr>
      <xdr:spPr>
        <a:xfrm>
          <a:off x="69850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5" name="正方形/長方形 364"/>
        <xdr:cNvSpPr/>
      </xdr:nvSpPr>
      <xdr:spPr>
        <a:xfrm>
          <a:off x="8013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6" name="正方形/長方形 365"/>
        <xdr:cNvSpPr/>
      </xdr:nvSpPr>
      <xdr:spPr>
        <a:xfrm>
          <a:off x="8013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7" name="正方形/長方形 366"/>
        <xdr:cNvSpPr/>
      </xdr:nvSpPr>
      <xdr:spPr>
        <a:xfrm>
          <a:off x="595630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68" name="テキスト ボックス 367"/>
        <xdr:cNvSpPr txBox="1"/>
      </xdr:nvSpPr>
      <xdr:spPr>
        <a:xfrm>
          <a:off x="591820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69" name="直線コネクタ 368"/>
        <xdr:cNvCxnSpPr/>
      </xdr:nvCxnSpPr>
      <xdr:spPr>
        <a:xfrm>
          <a:off x="5956300" y="18478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70" name="直線コネクタ 369"/>
        <xdr:cNvCxnSpPr/>
      </xdr:nvCxnSpPr>
      <xdr:spPr>
        <a:xfrm>
          <a:off x="5956300" y="18097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371" name="テキスト ボックス 370"/>
        <xdr:cNvSpPr txBox="1"/>
      </xdr:nvSpPr>
      <xdr:spPr>
        <a:xfrm>
          <a:off x="5726564" y="1795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72" name="直線コネクタ 371"/>
        <xdr:cNvCxnSpPr/>
      </xdr:nvCxnSpPr>
      <xdr:spPr>
        <a:xfrm>
          <a:off x="5956300" y="17716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105</xdr:row>
      <xdr:rowOff>143527</xdr:rowOff>
    </xdr:from>
    <xdr:ext cx="595419" cy="259045"/>
    <xdr:sp macro="" textlink="">
      <xdr:nvSpPr>
        <xdr:cNvPr id="373" name="テキスト ボックス 372"/>
        <xdr:cNvSpPr txBox="1"/>
      </xdr:nvSpPr>
      <xdr:spPr>
        <a:xfrm>
          <a:off x="5418031" y="1757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74" name="直線コネクタ 373"/>
        <xdr:cNvCxnSpPr/>
      </xdr:nvCxnSpPr>
      <xdr:spPr>
        <a:xfrm>
          <a:off x="5956300" y="17335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103</xdr:row>
      <xdr:rowOff>105427</xdr:rowOff>
    </xdr:from>
    <xdr:ext cx="595419" cy="259045"/>
    <xdr:sp macro="" textlink="">
      <xdr:nvSpPr>
        <xdr:cNvPr id="375" name="テキスト ボックス 374"/>
        <xdr:cNvSpPr txBox="1"/>
      </xdr:nvSpPr>
      <xdr:spPr>
        <a:xfrm>
          <a:off x="5418031" y="1719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76" name="直線コネクタ 375"/>
        <xdr:cNvCxnSpPr/>
      </xdr:nvCxnSpPr>
      <xdr:spPr>
        <a:xfrm>
          <a:off x="5956300" y="16954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101</xdr:row>
      <xdr:rowOff>67327</xdr:rowOff>
    </xdr:from>
    <xdr:ext cx="595419" cy="259045"/>
    <xdr:sp macro="" textlink="">
      <xdr:nvSpPr>
        <xdr:cNvPr id="377" name="テキスト ボックス 376"/>
        <xdr:cNvSpPr txBox="1"/>
      </xdr:nvSpPr>
      <xdr:spPr>
        <a:xfrm>
          <a:off x="5418031" y="1681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78" name="直線コネクタ 377"/>
        <xdr:cNvCxnSpPr/>
      </xdr:nvCxnSpPr>
      <xdr:spPr>
        <a:xfrm>
          <a:off x="5956300" y="1657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29227</xdr:rowOff>
    </xdr:from>
    <xdr:ext cx="595419" cy="259045"/>
    <xdr:sp macro="" textlink="">
      <xdr:nvSpPr>
        <xdr:cNvPr id="379" name="テキスト ボックス 378"/>
        <xdr:cNvSpPr txBox="1"/>
      </xdr:nvSpPr>
      <xdr:spPr>
        <a:xfrm>
          <a:off x="5418031" y="16431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0" name="直線コネクタ 379"/>
        <xdr:cNvCxnSpPr/>
      </xdr:nvCxnSpPr>
      <xdr:spPr>
        <a:xfrm>
          <a:off x="5956300" y="16192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381" name="テキスト ボックス 380"/>
        <xdr:cNvSpPr txBox="1"/>
      </xdr:nvSpPr>
      <xdr:spPr>
        <a:xfrm>
          <a:off x="5418031" y="16050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2" name="【港湾・漁港】&#10;一人当たり有形固定資産（償却資産）額グラフ枠"/>
        <xdr:cNvSpPr/>
      </xdr:nvSpPr>
      <xdr:spPr>
        <a:xfrm>
          <a:off x="595630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114030</xdr:rowOff>
    </xdr:from>
    <xdr:to>
      <xdr:col>54</xdr:col>
      <xdr:colOff>189865</xdr:colOff>
      <xdr:row>108</xdr:row>
      <xdr:rowOff>152050</xdr:rowOff>
    </xdr:to>
    <xdr:cxnSp macro="">
      <xdr:nvCxnSpPr>
        <xdr:cNvPr id="383" name="直線コネクタ 382"/>
        <xdr:cNvCxnSpPr/>
      </xdr:nvCxnSpPr>
      <xdr:spPr>
        <a:xfrm flipV="1">
          <a:off x="9429115" y="16516080"/>
          <a:ext cx="0" cy="1581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155877</xdr:rowOff>
    </xdr:from>
    <xdr:ext cx="313932" cy="259045"/>
    <xdr:sp macro="" textlink="">
      <xdr:nvSpPr>
        <xdr:cNvPr id="384" name="【港湾・漁港】&#10;一人当たり有形固定資産（償却資産）額最小値テキスト"/>
        <xdr:cNvSpPr txBox="1"/>
      </xdr:nvSpPr>
      <xdr:spPr>
        <a:xfrm>
          <a:off x="9467850" y="181009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152050</xdr:rowOff>
    </xdr:from>
    <xdr:to>
      <xdr:col>55</xdr:col>
      <xdr:colOff>88900</xdr:colOff>
      <xdr:row>108</xdr:row>
      <xdr:rowOff>152050</xdr:rowOff>
    </xdr:to>
    <xdr:cxnSp macro="">
      <xdr:nvCxnSpPr>
        <xdr:cNvPr id="385" name="直線コネクタ 384"/>
        <xdr:cNvCxnSpPr/>
      </xdr:nvCxnSpPr>
      <xdr:spPr>
        <a:xfrm>
          <a:off x="9359900" y="180971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60707</xdr:rowOff>
    </xdr:from>
    <xdr:ext cx="599010" cy="259045"/>
    <xdr:sp macro="" textlink="">
      <xdr:nvSpPr>
        <xdr:cNvPr id="386" name="【港湾・漁港】&#10;一人当たり有形固定資産（償却資産）額最大値テキスト"/>
        <xdr:cNvSpPr txBox="1"/>
      </xdr:nvSpPr>
      <xdr:spPr>
        <a:xfrm>
          <a:off x="9467850" y="16291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114030</xdr:rowOff>
    </xdr:from>
    <xdr:to>
      <xdr:col>55</xdr:col>
      <xdr:colOff>88900</xdr:colOff>
      <xdr:row>99</xdr:row>
      <xdr:rowOff>114030</xdr:rowOff>
    </xdr:to>
    <xdr:cxnSp macro="">
      <xdr:nvCxnSpPr>
        <xdr:cNvPr id="387" name="直線コネクタ 386"/>
        <xdr:cNvCxnSpPr/>
      </xdr:nvCxnSpPr>
      <xdr:spPr>
        <a:xfrm>
          <a:off x="9359900" y="165160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103785</xdr:rowOff>
    </xdr:from>
    <xdr:ext cx="534377" cy="259045"/>
    <xdr:sp macro="" textlink="">
      <xdr:nvSpPr>
        <xdr:cNvPr id="388" name="【港湾・漁港】&#10;一人当たり有形固定資産（償却資産）額平均値テキスト"/>
        <xdr:cNvSpPr txBox="1"/>
      </xdr:nvSpPr>
      <xdr:spPr>
        <a:xfrm>
          <a:off x="9467850" y="17705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80908</xdr:rowOff>
    </xdr:from>
    <xdr:to>
      <xdr:col>55</xdr:col>
      <xdr:colOff>50800</xdr:colOff>
      <xdr:row>108</xdr:row>
      <xdr:rowOff>11058</xdr:rowOff>
    </xdr:to>
    <xdr:sp macro="" textlink="">
      <xdr:nvSpPr>
        <xdr:cNvPr id="389" name="フローチャート: 判断 388"/>
        <xdr:cNvSpPr/>
      </xdr:nvSpPr>
      <xdr:spPr>
        <a:xfrm>
          <a:off x="9398000" y="1785455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66205</xdr:rowOff>
    </xdr:from>
    <xdr:to>
      <xdr:col>50</xdr:col>
      <xdr:colOff>165100</xdr:colOff>
      <xdr:row>107</xdr:row>
      <xdr:rowOff>167805</xdr:rowOff>
    </xdr:to>
    <xdr:sp macro="" textlink="">
      <xdr:nvSpPr>
        <xdr:cNvPr id="390" name="フローチャート: 判断 389"/>
        <xdr:cNvSpPr/>
      </xdr:nvSpPr>
      <xdr:spPr>
        <a:xfrm>
          <a:off x="8636000" y="17839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108</xdr:row>
      <xdr:rowOff>67188</xdr:rowOff>
    </xdr:from>
    <xdr:to>
      <xdr:col>46</xdr:col>
      <xdr:colOff>38100</xdr:colOff>
      <xdr:row>108</xdr:row>
      <xdr:rowOff>168788</xdr:rowOff>
    </xdr:to>
    <xdr:sp macro="" textlink="">
      <xdr:nvSpPr>
        <xdr:cNvPr id="391" name="フローチャート: 判断 390"/>
        <xdr:cNvSpPr/>
      </xdr:nvSpPr>
      <xdr:spPr>
        <a:xfrm>
          <a:off x="7842250" y="1801228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2" name="テキスト ボックス 391"/>
        <xdr:cNvSpPr txBox="1"/>
      </xdr:nvSpPr>
      <xdr:spPr>
        <a:xfrm>
          <a:off x="92583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3" name="テキスト ボックス 392"/>
        <xdr:cNvSpPr txBox="1"/>
      </xdr:nvSpPr>
      <xdr:spPr>
        <a:xfrm>
          <a:off x="8515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94" name="テキスト ボックス 393"/>
        <xdr:cNvSpPr txBox="1"/>
      </xdr:nvSpPr>
      <xdr:spPr>
        <a:xfrm>
          <a:off x="7715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95" name="テキスト ボックス 394"/>
        <xdr:cNvSpPr txBox="1"/>
      </xdr:nvSpPr>
      <xdr:spPr>
        <a:xfrm>
          <a:off x="690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96" name="テキスト ボックス 395"/>
        <xdr:cNvSpPr txBox="1"/>
      </xdr:nvSpPr>
      <xdr:spPr>
        <a:xfrm>
          <a:off x="6115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94861</xdr:rowOff>
    </xdr:from>
    <xdr:to>
      <xdr:col>55</xdr:col>
      <xdr:colOff>50800</xdr:colOff>
      <xdr:row>109</xdr:row>
      <xdr:rowOff>25011</xdr:rowOff>
    </xdr:to>
    <xdr:sp macro="" textlink="">
      <xdr:nvSpPr>
        <xdr:cNvPr id="397" name="楕円 396"/>
        <xdr:cNvSpPr/>
      </xdr:nvSpPr>
      <xdr:spPr>
        <a:xfrm>
          <a:off x="9398000" y="1803996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108</xdr:row>
      <xdr:rowOff>9788</xdr:rowOff>
    </xdr:from>
    <xdr:ext cx="469744" cy="259045"/>
    <xdr:sp macro="" textlink="">
      <xdr:nvSpPr>
        <xdr:cNvPr id="398" name="【港湾・漁港】&#10;一人当たり有形固定資産（償却資産）額該当値テキスト"/>
        <xdr:cNvSpPr txBox="1"/>
      </xdr:nvSpPr>
      <xdr:spPr>
        <a:xfrm>
          <a:off x="9467850" y="17954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96148</xdr:rowOff>
    </xdr:from>
    <xdr:to>
      <xdr:col>50</xdr:col>
      <xdr:colOff>165100</xdr:colOff>
      <xdr:row>109</xdr:row>
      <xdr:rowOff>26298</xdr:rowOff>
    </xdr:to>
    <xdr:sp macro="" textlink="">
      <xdr:nvSpPr>
        <xdr:cNvPr id="399" name="楕円 398"/>
        <xdr:cNvSpPr/>
      </xdr:nvSpPr>
      <xdr:spPr>
        <a:xfrm>
          <a:off x="8636000" y="18041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145661</xdr:rowOff>
    </xdr:from>
    <xdr:to>
      <xdr:col>55</xdr:col>
      <xdr:colOff>0</xdr:colOff>
      <xdr:row>108</xdr:row>
      <xdr:rowOff>146948</xdr:rowOff>
    </xdr:to>
    <xdr:cxnSp macro="">
      <xdr:nvCxnSpPr>
        <xdr:cNvPr id="400" name="直線コネクタ 399"/>
        <xdr:cNvCxnSpPr/>
      </xdr:nvCxnSpPr>
      <xdr:spPr>
        <a:xfrm flipV="1">
          <a:off x="8686800" y="18090761"/>
          <a:ext cx="742950" cy="1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100957</xdr:rowOff>
    </xdr:from>
    <xdr:to>
      <xdr:col>46</xdr:col>
      <xdr:colOff>38100</xdr:colOff>
      <xdr:row>109</xdr:row>
      <xdr:rowOff>31107</xdr:rowOff>
    </xdr:to>
    <xdr:sp macro="" textlink="">
      <xdr:nvSpPr>
        <xdr:cNvPr id="401" name="楕円 400"/>
        <xdr:cNvSpPr/>
      </xdr:nvSpPr>
      <xdr:spPr>
        <a:xfrm>
          <a:off x="7842250" y="1804605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146948</xdr:rowOff>
    </xdr:from>
    <xdr:to>
      <xdr:col>50</xdr:col>
      <xdr:colOff>114300</xdr:colOff>
      <xdr:row>108</xdr:row>
      <xdr:rowOff>151757</xdr:rowOff>
    </xdr:to>
    <xdr:cxnSp macro="">
      <xdr:nvCxnSpPr>
        <xdr:cNvPr id="402" name="直線コネクタ 401"/>
        <xdr:cNvCxnSpPr/>
      </xdr:nvCxnSpPr>
      <xdr:spPr>
        <a:xfrm flipV="1">
          <a:off x="7886700" y="18092048"/>
          <a:ext cx="800100" cy="4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106</xdr:row>
      <xdr:rowOff>12882</xdr:rowOff>
    </xdr:from>
    <xdr:ext cx="534377" cy="259045"/>
    <xdr:sp macro="" textlink="">
      <xdr:nvSpPr>
        <xdr:cNvPr id="403" name="n_1aveValue【港湾・漁港】&#10;一人当たり有形固定資産（償却資産）額"/>
        <xdr:cNvSpPr txBox="1"/>
      </xdr:nvSpPr>
      <xdr:spPr>
        <a:xfrm>
          <a:off x="8425961" y="17615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107</xdr:row>
      <xdr:rowOff>13865</xdr:rowOff>
    </xdr:from>
    <xdr:ext cx="469744" cy="259045"/>
    <xdr:sp macro="" textlink="">
      <xdr:nvSpPr>
        <xdr:cNvPr id="404" name="n_2aveValue【港湾・漁港】&#10;一人当たり有形固定資産（償却資産）額"/>
        <xdr:cNvSpPr txBox="1"/>
      </xdr:nvSpPr>
      <xdr:spPr>
        <a:xfrm>
          <a:off x="7677228" y="17787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109</xdr:row>
      <xdr:rowOff>17425</xdr:rowOff>
    </xdr:from>
    <xdr:ext cx="469744" cy="259045"/>
    <xdr:sp macro="" textlink="">
      <xdr:nvSpPr>
        <xdr:cNvPr id="405" name="n_1mainValue【港湾・漁港】&#10;一人当たり有形固定資産（償却資産）額"/>
        <xdr:cNvSpPr txBox="1"/>
      </xdr:nvSpPr>
      <xdr:spPr>
        <a:xfrm>
          <a:off x="8458278" y="1813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179017</xdr:colOff>
      <xdr:row>109</xdr:row>
      <xdr:rowOff>22234</xdr:rowOff>
    </xdr:from>
    <xdr:ext cx="378565" cy="259045"/>
    <xdr:sp macro="" textlink="">
      <xdr:nvSpPr>
        <xdr:cNvPr id="406" name="n_2mainValue【港湾・漁港】&#10;一人当たり有形固定資産（償却資産）額"/>
        <xdr:cNvSpPr txBox="1"/>
      </xdr:nvSpPr>
      <xdr:spPr>
        <a:xfrm>
          <a:off x="7716467" y="18138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07" name="正方形/長方形 406"/>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8" name="正方形/長方形 407"/>
        <xdr:cNvSpPr/>
      </xdr:nvSpPr>
      <xdr:spPr>
        <a:xfrm>
          <a:off x="1131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9" name="正方形/長方形 408"/>
        <xdr:cNvSpPr/>
      </xdr:nvSpPr>
      <xdr:spPr>
        <a:xfrm>
          <a:off x="1131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0" name="正方形/長方形 409"/>
        <xdr:cNvSpPr/>
      </xdr:nvSpPr>
      <xdr:spPr>
        <a:xfrm>
          <a:off x="122364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1" name="正方形/長方形 410"/>
        <xdr:cNvSpPr/>
      </xdr:nvSpPr>
      <xdr:spPr>
        <a:xfrm>
          <a:off x="122364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2" name="正方形/長方形 411"/>
        <xdr:cNvSpPr/>
      </xdr:nvSpPr>
      <xdr:spPr>
        <a:xfrm>
          <a:off x="13265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13" name="正方形/長方形 412"/>
        <xdr:cNvSpPr/>
      </xdr:nvSpPr>
      <xdr:spPr>
        <a:xfrm>
          <a:off x="13265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14" name="正方形/長方形 413"/>
        <xdr:cNvSpPr/>
      </xdr:nvSpPr>
      <xdr:spPr>
        <a:xfrm>
          <a:off x="1120775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15" name="テキスト ボックス 414"/>
        <xdr:cNvSpPr txBox="1"/>
      </xdr:nvSpPr>
      <xdr:spPr>
        <a:xfrm>
          <a:off x="111696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16" name="直線コネクタ 415"/>
        <xdr:cNvCxnSpPr/>
      </xdr:nvCxnSpPr>
      <xdr:spPr>
        <a:xfrm>
          <a:off x="11207750" y="7346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17" name="テキスト ボックス 416"/>
        <xdr:cNvSpPr txBox="1"/>
      </xdr:nvSpPr>
      <xdr:spPr>
        <a:xfrm>
          <a:off x="10906911" y="72110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418" name="直線コネクタ 417"/>
        <xdr:cNvCxnSpPr/>
      </xdr:nvCxnSpPr>
      <xdr:spPr>
        <a:xfrm>
          <a:off x="11207750" y="6908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419" name="テキスト ボックス 418"/>
        <xdr:cNvSpPr txBox="1"/>
      </xdr:nvSpPr>
      <xdr:spPr>
        <a:xfrm>
          <a:off x="10842791" y="6772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420" name="直線コネクタ 419"/>
        <xdr:cNvCxnSpPr/>
      </xdr:nvCxnSpPr>
      <xdr:spPr>
        <a:xfrm>
          <a:off x="11207750" y="64643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421" name="テキスト ボックス 420"/>
        <xdr:cNvSpPr txBox="1"/>
      </xdr:nvSpPr>
      <xdr:spPr>
        <a:xfrm>
          <a:off x="10842791" y="6328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422" name="直線コネクタ 421"/>
        <xdr:cNvCxnSpPr/>
      </xdr:nvCxnSpPr>
      <xdr:spPr>
        <a:xfrm>
          <a:off x="11207750" y="60261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423" name="テキスト ボックス 422"/>
        <xdr:cNvSpPr txBox="1"/>
      </xdr:nvSpPr>
      <xdr:spPr>
        <a:xfrm>
          <a:off x="10842791" y="5890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424" name="直線コネクタ 423"/>
        <xdr:cNvCxnSpPr/>
      </xdr:nvCxnSpPr>
      <xdr:spPr>
        <a:xfrm>
          <a:off x="11207750" y="5588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425" name="テキスト ボックス 424"/>
        <xdr:cNvSpPr txBox="1"/>
      </xdr:nvSpPr>
      <xdr:spPr>
        <a:xfrm>
          <a:off x="10842791" y="5452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6" name="直線コネクタ 425"/>
        <xdr:cNvCxnSpPr/>
      </xdr:nvCxnSpPr>
      <xdr:spPr>
        <a:xfrm>
          <a:off x="11207750" y="514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27" name="テキスト ボックス 426"/>
        <xdr:cNvSpPr txBox="1"/>
      </xdr:nvSpPr>
      <xdr:spPr>
        <a:xfrm>
          <a:off x="1079772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8" name="【認定こども園・幼稚園・保育所】&#10;有形固定資産減価償却率グラフ枠"/>
        <xdr:cNvSpPr/>
      </xdr:nvSpPr>
      <xdr:spPr>
        <a:xfrm>
          <a:off x="1120775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32766</xdr:rowOff>
    </xdr:from>
    <xdr:to>
      <xdr:col>85</xdr:col>
      <xdr:colOff>126364</xdr:colOff>
      <xdr:row>40</xdr:row>
      <xdr:rowOff>51054</xdr:rowOff>
    </xdr:to>
    <xdr:cxnSp macro="">
      <xdr:nvCxnSpPr>
        <xdr:cNvPr id="429" name="直線コネクタ 428"/>
        <xdr:cNvCxnSpPr/>
      </xdr:nvCxnSpPr>
      <xdr:spPr>
        <a:xfrm flipV="1">
          <a:off x="14699614" y="5487416"/>
          <a:ext cx="0" cy="11739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54881</xdr:rowOff>
    </xdr:from>
    <xdr:ext cx="405111" cy="259045"/>
    <xdr:sp macro="" textlink="">
      <xdr:nvSpPr>
        <xdr:cNvPr id="430" name="【認定こども園・幼稚園・保育所】&#10;有形固定資産減価償却率最小値テキスト"/>
        <xdr:cNvSpPr txBox="1"/>
      </xdr:nvSpPr>
      <xdr:spPr>
        <a:xfrm>
          <a:off x="14738350" y="6665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51054</xdr:rowOff>
    </xdr:from>
    <xdr:to>
      <xdr:col>86</xdr:col>
      <xdr:colOff>25400</xdr:colOff>
      <xdr:row>40</xdr:row>
      <xdr:rowOff>51054</xdr:rowOff>
    </xdr:to>
    <xdr:cxnSp macro="">
      <xdr:nvCxnSpPr>
        <xdr:cNvPr id="431" name="直線コネクタ 430"/>
        <xdr:cNvCxnSpPr/>
      </xdr:nvCxnSpPr>
      <xdr:spPr>
        <a:xfrm>
          <a:off x="14611350" y="666140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150893</xdr:rowOff>
    </xdr:from>
    <xdr:ext cx="405111" cy="259045"/>
    <xdr:sp macro="" textlink="">
      <xdr:nvSpPr>
        <xdr:cNvPr id="432" name="【認定こども園・幼稚園・保育所】&#10;有形固定資産減価償却率最大値テキスト"/>
        <xdr:cNvSpPr txBox="1"/>
      </xdr:nvSpPr>
      <xdr:spPr>
        <a:xfrm>
          <a:off x="14738350" y="5275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32766</xdr:rowOff>
    </xdr:from>
    <xdr:to>
      <xdr:col>86</xdr:col>
      <xdr:colOff>25400</xdr:colOff>
      <xdr:row>33</xdr:row>
      <xdr:rowOff>32766</xdr:rowOff>
    </xdr:to>
    <xdr:cxnSp macro="">
      <xdr:nvCxnSpPr>
        <xdr:cNvPr id="433" name="直線コネクタ 432"/>
        <xdr:cNvCxnSpPr/>
      </xdr:nvCxnSpPr>
      <xdr:spPr>
        <a:xfrm>
          <a:off x="14611350" y="548741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96283</xdr:rowOff>
    </xdr:from>
    <xdr:ext cx="405111" cy="259045"/>
    <xdr:sp macro="" textlink="">
      <xdr:nvSpPr>
        <xdr:cNvPr id="434" name="【認定こども園・幼稚園・保育所】&#10;有形固定資産減価償却率平均値テキスト"/>
        <xdr:cNvSpPr txBox="1"/>
      </xdr:nvSpPr>
      <xdr:spPr>
        <a:xfrm>
          <a:off x="14738350" y="58811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73406</xdr:rowOff>
    </xdr:from>
    <xdr:to>
      <xdr:col>85</xdr:col>
      <xdr:colOff>177800</xdr:colOff>
      <xdr:row>37</xdr:row>
      <xdr:rowOff>3556</xdr:rowOff>
    </xdr:to>
    <xdr:sp macro="" textlink="">
      <xdr:nvSpPr>
        <xdr:cNvPr id="435" name="フローチャート: 判断 434"/>
        <xdr:cNvSpPr/>
      </xdr:nvSpPr>
      <xdr:spPr>
        <a:xfrm>
          <a:off x="14649450" y="6023356"/>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39116</xdr:rowOff>
    </xdr:from>
    <xdr:to>
      <xdr:col>81</xdr:col>
      <xdr:colOff>101600</xdr:colOff>
      <xdr:row>36</xdr:row>
      <xdr:rowOff>140716</xdr:rowOff>
    </xdr:to>
    <xdr:sp macro="" textlink="">
      <xdr:nvSpPr>
        <xdr:cNvPr id="436" name="フローチャート: 判断 435"/>
        <xdr:cNvSpPr/>
      </xdr:nvSpPr>
      <xdr:spPr>
        <a:xfrm>
          <a:off x="13887450" y="5989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35</xdr:row>
      <xdr:rowOff>148844</xdr:rowOff>
    </xdr:from>
    <xdr:to>
      <xdr:col>76</xdr:col>
      <xdr:colOff>165100</xdr:colOff>
      <xdr:row>36</xdr:row>
      <xdr:rowOff>78994</xdr:rowOff>
    </xdr:to>
    <xdr:sp macro="" textlink="">
      <xdr:nvSpPr>
        <xdr:cNvPr id="437" name="フローチャート: 判断 436"/>
        <xdr:cNvSpPr/>
      </xdr:nvSpPr>
      <xdr:spPr>
        <a:xfrm>
          <a:off x="13093700" y="593369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8" name="テキスト ボックス 437"/>
        <xdr:cNvSpPr txBox="1"/>
      </xdr:nvSpPr>
      <xdr:spPr>
        <a:xfrm>
          <a:off x="1452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9" name="テキスト ボックス 438"/>
        <xdr:cNvSpPr txBox="1"/>
      </xdr:nvSpPr>
      <xdr:spPr>
        <a:xfrm>
          <a:off x="13766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40" name="テキスト ボックス 439"/>
        <xdr:cNvSpPr txBox="1"/>
      </xdr:nvSpPr>
      <xdr:spPr>
        <a:xfrm>
          <a:off x="12973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41" name="テキスト ボックス 440"/>
        <xdr:cNvSpPr txBox="1"/>
      </xdr:nvSpPr>
      <xdr:spPr>
        <a:xfrm>
          <a:off x="12172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42" name="テキスト ボックス 441"/>
        <xdr:cNvSpPr txBox="1"/>
      </xdr:nvSpPr>
      <xdr:spPr>
        <a:xfrm>
          <a:off x="11366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34544</xdr:rowOff>
    </xdr:from>
    <xdr:to>
      <xdr:col>85</xdr:col>
      <xdr:colOff>177800</xdr:colOff>
      <xdr:row>37</xdr:row>
      <xdr:rowOff>136144</xdr:rowOff>
    </xdr:to>
    <xdr:sp macro="" textlink="">
      <xdr:nvSpPr>
        <xdr:cNvPr id="443" name="楕円 442"/>
        <xdr:cNvSpPr/>
      </xdr:nvSpPr>
      <xdr:spPr>
        <a:xfrm>
          <a:off x="14649450" y="6149594"/>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12971</xdr:rowOff>
    </xdr:from>
    <xdr:ext cx="405111" cy="259045"/>
    <xdr:sp macro="" textlink="">
      <xdr:nvSpPr>
        <xdr:cNvPr id="444" name="【認定こども園・幼稚園・保育所】&#10;有形固定資産減価償却率該当値テキスト"/>
        <xdr:cNvSpPr txBox="1"/>
      </xdr:nvSpPr>
      <xdr:spPr>
        <a:xfrm>
          <a:off x="14738350" y="6128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16256</xdr:rowOff>
    </xdr:from>
    <xdr:to>
      <xdr:col>81</xdr:col>
      <xdr:colOff>101600</xdr:colOff>
      <xdr:row>37</xdr:row>
      <xdr:rowOff>117856</xdr:rowOff>
    </xdr:to>
    <xdr:sp macro="" textlink="">
      <xdr:nvSpPr>
        <xdr:cNvPr id="445" name="楕円 444"/>
        <xdr:cNvSpPr/>
      </xdr:nvSpPr>
      <xdr:spPr>
        <a:xfrm>
          <a:off x="13887450" y="6131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67056</xdr:rowOff>
    </xdr:from>
    <xdr:to>
      <xdr:col>85</xdr:col>
      <xdr:colOff>127000</xdr:colOff>
      <xdr:row>37</xdr:row>
      <xdr:rowOff>85344</xdr:rowOff>
    </xdr:to>
    <xdr:cxnSp macro="">
      <xdr:nvCxnSpPr>
        <xdr:cNvPr id="446" name="直線コネクタ 445"/>
        <xdr:cNvCxnSpPr/>
      </xdr:nvCxnSpPr>
      <xdr:spPr>
        <a:xfrm>
          <a:off x="13938250" y="6182106"/>
          <a:ext cx="762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93980</xdr:rowOff>
    </xdr:from>
    <xdr:to>
      <xdr:col>76</xdr:col>
      <xdr:colOff>165100</xdr:colOff>
      <xdr:row>37</xdr:row>
      <xdr:rowOff>24130</xdr:rowOff>
    </xdr:to>
    <xdr:sp macro="" textlink="">
      <xdr:nvSpPr>
        <xdr:cNvPr id="447" name="楕円 446"/>
        <xdr:cNvSpPr/>
      </xdr:nvSpPr>
      <xdr:spPr>
        <a:xfrm>
          <a:off x="13093700" y="604393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144780</xdr:rowOff>
    </xdr:from>
    <xdr:to>
      <xdr:col>81</xdr:col>
      <xdr:colOff>50800</xdr:colOff>
      <xdr:row>37</xdr:row>
      <xdr:rowOff>67056</xdr:rowOff>
    </xdr:to>
    <xdr:cxnSp macro="">
      <xdr:nvCxnSpPr>
        <xdr:cNvPr id="448" name="直線コネクタ 447"/>
        <xdr:cNvCxnSpPr/>
      </xdr:nvCxnSpPr>
      <xdr:spPr>
        <a:xfrm>
          <a:off x="13144500" y="6094730"/>
          <a:ext cx="793750" cy="87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34</xdr:row>
      <xdr:rowOff>157243</xdr:rowOff>
    </xdr:from>
    <xdr:ext cx="405111" cy="259045"/>
    <xdr:sp macro="" textlink="">
      <xdr:nvSpPr>
        <xdr:cNvPr id="449" name="n_1aveValue【認定こども園・幼稚園・保育所】&#10;有形固定資産減価償却率"/>
        <xdr:cNvSpPr txBox="1"/>
      </xdr:nvSpPr>
      <xdr:spPr>
        <a:xfrm>
          <a:off x="13742044" y="5776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95521</xdr:rowOff>
    </xdr:from>
    <xdr:ext cx="405111" cy="259045"/>
    <xdr:sp macro="" textlink="">
      <xdr:nvSpPr>
        <xdr:cNvPr id="450" name="n_2aveValue【認定こども園・幼稚園・保育所】&#10;有形固定資産減価償却率"/>
        <xdr:cNvSpPr txBox="1"/>
      </xdr:nvSpPr>
      <xdr:spPr>
        <a:xfrm>
          <a:off x="12960994" y="5715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108983</xdr:rowOff>
    </xdr:from>
    <xdr:ext cx="405111" cy="259045"/>
    <xdr:sp macro="" textlink="">
      <xdr:nvSpPr>
        <xdr:cNvPr id="451" name="n_1mainValue【認定こども園・幼稚園・保育所】&#10;有形固定資産減価償却率"/>
        <xdr:cNvSpPr txBox="1"/>
      </xdr:nvSpPr>
      <xdr:spPr>
        <a:xfrm>
          <a:off x="13742044" y="6224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15257</xdr:rowOff>
    </xdr:from>
    <xdr:ext cx="405111" cy="259045"/>
    <xdr:sp macro="" textlink="">
      <xdr:nvSpPr>
        <xdr:cNvPr id="452" name="n_2mainValue【認定こども園・幼稚園・保育所】&#10;有形固定資産減価償却率"/>
        <xdr:cNvSpPr txBox="1"/>
      </xdr:nvSpPr>
      <xdr:spPr>
        <a:xfrm>
          <a:off x="12960994" y="6130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3" name="正方形/長方形 452"/>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4" name="正方形/長方形 453"/>
        <xdr:cNvSpPr/>
      </xdr:nvSpPr>
      <xdr:spPr>
        <a:xfrm>
          <a:off x="16586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5" name="正方形/長方形 454"/>
        <xdr:cNvSpPr/>
      </xdr:nvSpPr>
      <xdr:spPr>
        <a:xfrm>
          <a:off x="16586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6" name="正方形/長方形 455"/>
        <xdr:cNvSpPr/>
      </xdr:nvSpPr>
      <xdr:spPr>
        <a:xfrm>
          <a:off x="174879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7" name="正方形/長方形 456"/>
        <xdr:cNvSpPr/>
      </xdr:nvSpPr>
      <xdr:spPr>
        <a:xfrm>
          <a:off x="174879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8" name="正方形/長方形 457"/>
        <xdr:cNvSpPr/>
      </xdr:nvSpPr>
      <xdr:spPr>
        <a:xfrm>
          <a:off x="18516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9" name="正方形/長方形 458"/>
        <xdr:cNvSpPr/>
      </xdr:nvSpPr>
      <xdr:spPr>
        <a:xfrm>
          <a:off x="18516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0" name="正方形/長方形 459"/>
        <xdr:cNvSpPr/>
      </xdr:nvSpPr>
      <xdr:spPr>
        <a:xfrm>
          <a:off x="164592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1" name="テキスト ボックス 460"/>
        <xdr:cNvSpPr txBox="1"/>
      </xdr:nvSpPr>
      <xdr:spPr>
        <a:xfrm>
          <a:off x="1644015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2" name="直線コネクタ 461"/>
        <xdr:cNvCxnSpPr/>
      </xdr:nvCxnSpPr>
      <xdr:spPr>
        <a:xfrm>
          <a:off x="164592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3" name="直線コネクタ 462"/>
        <xdr:cNvCxnSpPr/>
      </xdr:nvCxnSpPr>
      <xdr:spPr>
        <a:xfrm>
          <a:off x="16459200" y="6978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4" name="テキスト ボックス 463"/>
        <xdr:cNvSpPr txBox="1"/>
      </xdr:nvSpPr>
      <xdr:spPr>
        <a:xfrm>
          <a:off x="1604917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5" name="直線コネクタ 464"/>
        <xdr:cNvCxnSpPr/>
      </xdr:nvCxnSpPr>
      <xdr:spPr>
        <a:xfrm>
          <a:off x="16459200" y="6610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6" name="テキスト ボックス 465"/>
        <xdr:cNvSpPr txBox="1"/>
      </xdr:nvSpPr>
      <xdr:spPr>
        <a:xfrm>
          <a:off x="16049171" y="6474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7" name="直線コネクタ 466"/>
        <xdr:cNvCxnSpPr/>
      </xdr:nvCxnSpPr>
      <xdr:spPr>
        <a:xfrm>
          <a:off x="16459200" y="624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8" name="テキスト ボックス 467"/>
        <xdr:cNvSpPr txBox="1"/>
      </xdr:nvSpPr>
      <xdr:spPr>
        <a:xfrm>
          <a:off x="16049171" y="6112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9" name="直線コネクタ 468"/>
        <xdr:cNvCxnSpPr/>
      </xdr:nvCxnSpPr>
      <xdr:spPr>
        <a:xfrm>
          <a:off x="16459200" y="5880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70" name="テキスト ボックス 469"/>
        <xdr:cNvSpPr txBox="1"/>
      </xdr:nvSpPr>
      <xdr:spPr>
        <a:xfrm>
          <a:off x="16049171" y="5744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1" name="直線コネクタ 470"/>
        <xdr:cNvCxnSpPr/>
      </xdr:nvCxnSpPr>
      <xdr:spPr>
        <a:xfrm>
          <a:off x="16459200" y="551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2" name="テキスト ボックス 471"/>
        <xdr:cNvSpPr txBox="1"/>
      </xdr:nvSpPr>
      <xdr:spPr>
        <a:xfrm>
          <a:off x="16049171" y="5375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xdr:cNvCxnSpPr/>
      </xdr:nvCxnSpPr>
      <xdr:spPr>
        <a:xfrm>
          <a:off x="164592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4" name="テキスト ボックス 473"/>
        <xdr:cNvSpPr txBox="1"/>
      </xdr:nvSpPr>
      <xdr:spPr>
        <a:xfrm>
          <a:off x="1604917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認定こども園・幼稚園・保育所】&#10;一人当たり面積グラフ枠"/>
        <xdr:cNvSpPr/>
      </xdr:nvSpPr>
      <xdr:spPr>
        <a:xfrm>
          <a:off x="164592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15240</xdr:rowOff>
    </xdr:from>
    <xdr:to>
      <xdr:col>116</xdr:col>
      <xdr:colOff>62864</xdr:colOff>
      <xdr:row>41</xdr:row>
      <xdr:rowOff>163830</xdr:rowOff>
    </xdr:to>
    <xdr:cxnSp macro="">
      <xdr:nvCxnSpPr>
        <xdr:cNvPr id="476" name="直線コネクタ 475"/>
        <xdr:cNvCxnSpPr/>
      </xdr:nvCxnSpPr>
      <xdr:spPr>
        <a:xfrm flipV="1">
          <a:off x="19951064" y="5634990"/>
          <a:ext cx="0" cy="1304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167657</xdr:rowOff>
    </xdr:from>
    <xdr:ext cx="469744" cy="259045"/>
    <xdr:sp macro="" textlink="">
      <xdr:nvSpPr>
        <xdr:cNvPr id="477" name="【認定こども園・幼稚園・保育所】&#10;一人当たり面積最小値テキスト"/>
        <xdr:cNvSpPr txBox="1"/>
      </xdr:nvSpPr>
      <xdr:spPr>
        <a:xfrm>
          <a:off x="19989800" y="694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163830</xdr:rowOff>
    </xdr:from>
    <xdr:to>
      <xdr:col>116</xdr:col>
      <xdr:colOff>152400</xdr:colOff>
      <xdr:row>41</xdr:row>
      <xdr:rowOff>163830</xdr:rowOff>
    </xdr:to>
    <xdr:cxnSp macro="">
      <xdr:nvCxnSpPr>
        <xdr:cNvPr id="478" name="直線コネクタ 477"/>
        <xdr:cNvCxnSpPr/>
      </xdr:nvCxnSpPr>
      <xdr:spPr>
        <a:xfrm>
          <a:off x="19881850" y="69392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133367</xdr:rowOff>
    </xdr:from>
    <xdr:ext cx="469744" cy="259045"/>
    <xdr:sp macro="" textlink="">
      <xdr:nvSpPr>
        <xdr:cNvPr id="479" name="【認定こども園・幼稚園・保育所】&#10;一人当たり面積最大値テキスト"/>
        <xdr:cNvSpPr txBox="1"/>
      </xdr:nvSpPr>
      <xdr:spPr>
        <a:xfrm>
          <a:off x="19989800" y="542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15240</xdr:rowOff>
    </xdr:from>
    <xdr:to>
      <xdr:col>116</xdr:col>
      <xdr:colOff>152400</xdr:colOff>
      <xdr:row>34</xdr:row>
      <xdr:rowOff>15240</xdr:rowOff>
    </xdr:to>
    <xdr:cxnSp macro="">
      <xdr:nvCxnSpPr>
        <xdr:cNvPr id="480" name="直線コネクタ 479"/>
        <xdr:cNvCxnSpPr/>
      </xdr:nvCxnSpPr>
      <xdr:spPr>
        <a:xfrm>
          <a:off x="19881850" y="563499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140987</xdr:rowOff>
    </xdr:from>
    <xdr:ext cx="469744" cy="259045"/>
    <xdr:sp macro="" textlink="">
      <xdr:nvSpPr>
        <xdr:cNvPr id="481" name="【認定こども園・幼稚園・保育所】&#10;一人当たり面積平均値テキスト"/>
        <xdr:cNvSpPr txBox="1"/>
      </xdr:nvSpPr>
      <xdr:spPr>
        <a:xfrm>
          <a:off x="19989800" y="64211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162560</xdr:rowOff>
    </xdr:from>
    <xdr:to>
      <xdr:col>116</xdr:col>
      <xdr:colOff>114300</xdr:colOff>
      <xdr:row>39</xdr:row>
      <xdr:rowOff>92710</xdr:rowOff>
    </xdr:to>
    <xdr:sp macro="" textlink="">
      <xdr:nvSpPr>
        <xdr:cNvPr id="482" name="フローチャート: 判断 481"/>
        <xdr:cNvSpPr/>
      </xdr:nvSpPr>
      <xdr:spPr>
        <a:xfrm>
          <a:off x="19900900" y="644271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21590</xdr:rowOff>
    </xdr:from>
    <xdr:to>
      <xdr:col>112</xdr:col>
      <xdr:colOff>38100</xdr:colOff>
      <xdr:row>39</xdr:row>
      <xdr:rowOff>123190</xdr:rowOff>
    </xdr:to>
    <xdr:sp macro="" textlink="">
      <xdr:nvSpPr>
        <xdr:cNvPr id="483" name="フローチャート: 判断 482"/>
        <xdr:cNvSpPr/>
      </xdr:nvSpPr>
      <xdr:spPr>
        <a:xfrm>
          <a:off x="19157950" y="646684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36830</xdr:rowOff>
    </xdr:from>
    <xdr:to>
      <xdr:col>107</xdr:col>
      <xdr:colOff>101600</xdr:colOff>
      <xdr:row>39</xdr:row>
      <xdr:rowOff>138430</xdr:rowOff>
    </xdr:to>
    <xdr:sp macro="" textlink="">
      <xdr:nvSpPr>
        <xdr:cNvPr id="484" name="フローチャート: 判断 483"/>
        <xdr:cNvSpPr/>
      </xdr:nvSpPr>
      <xdr:spPr>
        <a:xfrm>
          <a:off x="18345150" y="648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5" name="テキスト ボックス 484"/>
        <xdr:cNvSpPr txBox="1"/>
      </xdr:nvSpPr>
      <xdr:spPr>
        <a:xfrm>
          <a:off x="19780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6" name="テキスト ボックス 485"/>
        <xdr:cNvSpPr txBox="1"/>
      </xdr:nvSpPr>
      <xdr:spPr>
        <a:xfrm>
          <a:off x="19030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7" name="テキスト ボックス 486"/>
        <xdr:cNvSpPr txBox="1"/>
      </xdr:nvSpPr>
      <xdr:spPr>
        <a:xfrm>
          <a:off x="18224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8" name="テキスト ボックス 487"/>
        <xdr:cNvSpPr txBox="1"/>
      </xdr:nvSpPr>
      <xdr:spPr>
        <a:xfrm>
          <a:off x="174307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9" name="テキスト ボックス 488"/>
        <xdr:cNvSpPr txBox="1"/>
      </xdr:nvSpPr>
      <xdr:spPr>
        <a:xfrm>
          <a:off x="166306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52070</xdr:rowOff>
    </xdr:from>
    <xdr:to>
      <xdr:col>116</xdr:col>
      <xdr:colOff>114300</xdr:colOff>
      <xdr:row>37</xdr:row>
      <xdr:rowOff>153670</xdr:rowOff>
    </xdr:to>
    <xdr:sp macro="" textlink="">
      <xdr:nvSpPr>
        <xdr:cNvPr id="490" name="楕円 489"/>
        <xdr:cNvSpPr/>
      </xdr:nvSpPr>
      <xdr:spPr>
        <a:xfrm>
          <a:off x="19900900" y="616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74947</xdr:rowOff>
    </xdr:from>
    <xdr:ext cx="469744" cy="259045"/>
    <xdr:sp macro="" textlink="">
      <xdr:nvSpPr>
        <xdr:cNvPr id="491" name="【認定こども園・幼稚園・保育所】&#10;一人当たり面積該当値テキスト"/>
        <xdr:cNvSpPr txBox="1"/>
      </xdr:nvSpPr>
      <xdr:spPr>
        <a:xfrm>
          <a:off x="19989800" y="6024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59690</xdr:rowOff>
    </xdr:from>
    <xdr:to>
      <xdr:col>112</xdr:col>
      <xdr:colOff>38100</xdr:colOff>
      <xdr:row>37</xdr:row>
      <xdr:rowOff>161290</xdr:rowOff>
    </xdr:to>
    <xdr:sp macro="" textlink="">
      <xdr:nvSpPr>
        <xdr:cNvPr id="492" name="楕円 491"/>
        <xdr:cNvSpPr/>
      </xdr:nvSpPr>
      <xdr:spPr>
        <a:xfrm>
          <a:off x="19157950" y="617474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102870</xdr:rowOff>
    </xdr:from>
    <xdr:to>
      <xdr:col>116</xdr:col>
      <xdr:colOff>63500</xdr:colOff>
      <xdr:row>37</xdr:row>
      <xdr:rowOff>110490</xdr:rowOff>
    </xdr:to>
    <xdr:cxnSp macro="">
      <xdr:nvCxnSpPr>
        <xdr:cNvPr id="493" name="直線コネクタ 492"/>
        <xdr:cNvCxnSpPr/>
      </xdr:nvCxnSpPr>
      <xdr:spPr>
        <a:xfrm flipV="1">
          <a:off x="19202400" y="6217920"/>
          <a:ext cx="7493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97790</xdr:rowOff>
    </xdr:from>
    <xdr:to>
      <xdr:col>107</xdr:col>
      <xdr:colOff>101600</xdr:colOff>
      <xdr:row>38</xdr:row>
      <xdr:rowOff>27940</xdr:rowOff>
    </xdr:to>
    <xdr:sp macro="" textlink="">
      <xdr:nvSpPr>
        <xdr:cNvPr id="494" name="楕円 493"/>
        <xdr:cNvSpPr/>
      </xdr:nvSpPr>
      <xdr:spPr>
        <a:xfrm>
          <a:off x="18345150" y="621284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110490</xdr:rowOff>
    </xdr:from>
    <xdr:to>
      <xdr:col>111</xdr:col>
      <xdr:colOff>177800</xdr:colOff>
      <xdr:row>37</xdr:row>
      <xdr:rowOff>148590</xdr:rowOff>
    </xdr:to>
    <xdr:cxnSp macro="">
      <xdr:nvCxnSpPr>
        <xdr:cNvPr id="495" name="直線コネクタ 494"/>
        <xdr:cNvCxnSpPr/>
      </xdr:nvCxnSpPr>
      <xdr:spPr>
        <a:xfrm flipV="1">
          <a:off x="18395950" y="6225540"/>
          <a:ext cx="80645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114317</xdr:rowOff>
    </xdr:from>
    <xdr:ext cx="469744" cy="259045"/>
    <xdr:sp macro="" textlink="">
      <xdr:nvSpPr>
        <xdr:cNvPr id="496" name="n_1aveValue【認定こども園・幼稚園・保育所】&#10;一人当たり面積"/>
        <xdr:cNvSpPr txBox="1"/>
      </xdr:nvSpPr>
      <xdr:spPr>
        <a:xfrm>
          <a:off x="18980227" y="655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129557</xdr:rowOff>
    </xdr:from>
    <xdr:ext cx="469744" cy="259045"/>
    <xdr:sp macro="" textlink="">
      <xdr:nvSpPr>
        <xdr:cNvPr id="497" name="n_2aveValue【認定こども園・幼稚園・保育所】&#10;一人当たり面積"/>
        <xdr:cNvSpPr txBox="1"/>
      </xdr:nvSpPr>
      <xdr:spPr>
        <a:xfrm>
          <a:off x="18180127" y="657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6367</xdr:rowOff>
    </xdr:from>
    <xdr:ext cx="469744" cy="259045"/>
    <xdr:sp macro="" textlink="">
      <xdr:nvSpPr>
        <xdr:cNvPr id="498" name="n_1mainValue【認定こども園・幼稚園・保育所】&#10;一人当たり面積"/>
        <xdr:cNvSpPr txBox="1"/>
      </xdr:nvSpPr>
      <xdr:spPr>
        <a:xfrm>
          <a:off x="18980227" y="5956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44467</xdr:rowOff>
    </xdr:from>
    <xdr:ext cx="469744" cy="259045"/>
    <xdr:sp macro="" textlink="">
      <xdr:nvSpPr>
        <xdr:cNvPr id="499" name="n_2mainValue【認定こども園・幼稚園・保育所】&#10;一人当たり面積"/>
        <xdr:cNvSpPr txBox="1"/>
      </xdr:nvSpPr>
      <xdr:spPr>
        <a:xfrm>
          <a:off x="18180127" y="5994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0" name="正方形/長方形 499"/>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1" name="正方形/長方形 500"/>
        <xdr:cNvSpPr/>
      </xdr:nvSpPr>
      <xdr:spPr>
        <a:xfrm>
          <a:off x="1131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2" name="正方形/長方形 501"/>
        <xdr:cNvSpPr/>
      </xdr:nvSpPr>
      <xdr:spPr>
        <a:xfrm>
          <a:off x="1131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3" name="正方形/長方形 502"/>
        <xdr:cNvSpPr/>
      </xdr:nvSpPr>
      <xdr:spPr>
        <a:xfrm>
          <a:off x="122364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4" name="正方形/長方形 503"/>
        <xdr:cNvSpPr/>
      </xdr:nvSpPr>
      <xdr:spPr>
        <a:xfrm>
          <a:off x="122364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5" name="正方形/長方形 504"/>
        <xdr:cNvSpPr/>
      </xdr:nvSpPr>
      <xdr:spPr>
        <a:xfrm>
          <a:off x="13265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6" name="正方形/長方形 505"/>
        <xdr:cNvSpPr/>
      </xdr:nvSpPr>
      <xdr:spPr>
        <a:xfrm>
          <a:off x="13265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7" name="正方形/長方形 506"/>
        <xdr:cNvSpPr/>
      </xdr:nvSpPr>
      <xdr:spPr>
        <a:xfrm>
          <a:off x="1120775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8" name="テキスト ボックス 507"/>
        <xdr:cNvSpPr txBox="1"/>
      </xdr:nvSpPr>
      <xdr:spPr>
        <a:xfrm>
          <a:off x="111696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09" name="直線コネクタ 508"/>
        <xdr:cNvCxnSpPr/>
      </xdr:nvCxnSpPr>
      <xdr:spPr>
        <a:xfrm>
          <a:off x="11207750" y="11017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10" name="テキスト ボックス 509"/>
        <xdr:cNvSpPr txBox="1"/>
      </xdr:nvSpPr>
      <xdr:spPr>
        <a:xfrm>
          <a:off x="10842791" y="1088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1" name="直線コネクタ 510"/>
        <xdr:cNvCxnSpPr/>
      </xdr:nvCxnSpPr>
      <xdr:spPr>
        <a:xfrm>
          <a:off x="11207750" y="10648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12" name="テキスト ボックス 511"/>
        <xdr:cNvSpPr txBox="1"/>
      </xdr:nvSpPr>
      <xdr:spPr>
        <a:xfrm>
          <a:off x="10842791" y="10513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13" name="直線コネクタ 512"/>
        <xdr:cNvCxnSpPr/>
      </xdr:nvCxnSpPr>
      <xdr:spPr>
        <a:xfrm>
          <a:off x="11207750" y="10280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14" name="テキスト ボックス 513"/>
        <xdr:cNvSpPr txBox="1"/>
      </xdr:nvSpPr>
      <xdr:spPr>
        <a:xfrm>
          <a:off x="1084279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15" name="直線コネクタ 514"/>
        <xdr:cNvCxnSpPr/>
      </xdr:nvCxnSpPr>
      <xdr:spPr>
        <a:xfrm>
          <a:off x="11207750" y="9912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16" name="テキスト ボックス 515"/>
        <xdr:cNvSpPr txBox="1"/>
      </xdr:nvSpPr>
      <xdr:spPr>
        <a:xfrm>
          <a:off x="10842791" y="9776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17" name="直線コネクタ 516"/>
        <xdr:cNvCxnSpPr/>
      </xdr:nvCxnSpPr>
      <xdr:spPr>
        <a:xfrm>
          <a:off x="11207750" y="9550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18" name="テキスト ボックス 517"/>
        <xdr:cNvSpPr txBox="1"/>
      </xdr:nvSpPr>
      <xdr:spPr>
        <a:xfrm>
          <a:off x="10842791" y="941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19" name="直線コネクタ 518"/>
        <xdr:cNvCxnSpPr/>
      </xdr:nvCxnSpPr>
      <xdr:spPr>
        <a:xfrm>
          <a:off x="11207750" y="9182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0" name="テキスト ボックス 519"/>
        <xdr:cNvSpPr txBox="1"/>
      </xdr:nvSpPr>
      <xdr:spPr>
        <a:xfrm>
          <a:off x="10842791" y="9046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1" name="直線コネクタ 520"/>
        <xdr:cNvCxnSpPr/>
      </xdr:nvCxnSpPr>
      <xdr:spPr>
        <a:xfrm>
          <a:off x="11207750" y="8813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2" name="テキスト ボックス 521"/>
        <xdr:cNvSpPr txBox="1"/>
      </xdr:nvSpPr>
      <xdr:spPr>
        <a:xfrm>
          <a:off x="10842791" y="8677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3" name="【学校施設】&#10;有形固定資産減価償却率グラフ枠"/>
        <xdr:cNvSpPr/>
      </xdr:nvSpPr>
      <xdr:spPr>
        <a:xfrm>
          <a:off x="1120775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49530</xdr:rowOff>
    </xdr:from>
    <xdr:to>
      <xdr:col>85</xdr:col>
      <xdr:colOff>126364</xdr:colOff>
      <xdr:row>63</xdr:row>
      <xdr:rowOff>11430</xdr:rowOff>
    </xdr:to>
    <xdr:cxnSp macro="">
      <xdr:nvCxnSpPr>
        <xdr:cNvPr id="524" name="直線コネクタ 523"/>
        <xdr:cNvCxnSpPr/>
      </xdr:nvCxnSpPr>
      <xdr:spPr>
        <a:xfrm flipV="1">
          <a:off x="14699614" y="9136380"/>
          <a:ext cx="0"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15257</xdr:rowOff>
    </xdr:from>
    <xdr:ext cx="405111" cy="259045"/>
    <xdr:sp macro="" textlink="">
      <xdr:nvSpPr>
        <xdr:cNvPr id="525" name="【学校施設】&#10;有形固定資産減価償却率最小値テキスト"/>
        <xdr:cNvSpPr txBox="1"/>
      </xdr:nvSpPr>
      <xdr:spPr>
        <a:xfrm>
          <a:off x="14738350" y="10422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11430</xdr:rowOff>
    </xdr:from>
    <xdr:to>
      <xdr:col>86</xdr:col>
      <xdr:colOff>25400</xdr:colOff>
      <xdr:row>63</xdr:row>
      <xdr:rowOff>11430</xdr:rowOff>
    </xdr:to>
    <xdr:cxnSp macro="">
      <xdr:nvCxnSpPr>
        <xdr:cNvPr id="526" name="直線コネクタ 525"/>
        <xdr:cNvCxnSpPr/>
      </xdr:nvCxnSpPr>
      <xdr:spPr>
        <a:xfrm>
          <a:off x="14611350" y="104190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167657</xdr:rowOff>
    </xdr:from>
    <xdr:ext cx="405111" cy="259045"/>
    <xdr:sp macro="" textlink="">
      <xdr:nvSpPr>
        <xdr:cNvPr id="527" name="【学校施設】&#10;有形固定資産減価償却率最大値テキスト"/>
        <xdr:cNvSpPr txBox="1"/>
      </xdr:nvSpPr>
      <xdr:spPr>
        <a:xfrm>
          <a:off x="14738350" y="892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49530</xdr:rowOff>
    </xdr:from>
    <xdr:to>
      <xdr:col>86</xdr:col>
      <xdr:colOff>25400</xdr:colOff>
      <xdr:row>55</xdr:row>
      <xdr:rowOff>49530</xdr:rowOff>
    </xdr:to>
    <xdr:cxnSp macro="">
      <xdr:nvCxnSpPr>
        <xdr:cNvPr id="528" name="直線コネクタ 527"/>
        <xdr:cNvCxnSpPr/>
      </xdr:nvCxnSpPr>
      <xdr:spPr>
        <a:xfrm>
          <a:off x="14611350" y="91363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121937</xdr:rowOff>
    </xdr:from>
    <xdr:ext cx="405111" cy="259045"/>
    <xdr:sp macro="" textlink="">
      <xdr:nvSpPr>
        <xdr:cNvPr id="529" name="【学校施設】&#10;有形固定資産減価償却率平均値テキスト"/>
        <xdr:cNvSpPr txBox="1"/>
      </xdr:nvSpPr>
      <xdr:spPr>
        <a:xfrm>
          <a:off x="14738350" y="97040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143510</xdr:rowOff>
    </xdr:from>
    <xdr:to>
      <xdr:col>85</xdr:col>
      <xdr:colOff>177800</xdr:colOff>
      <xdr:row>59</xdr:row>
      <xdr:rowOff>73660</xdr:rowOff>
    </xdr:to>
    <xdr:sp macro="" textlink="">
      <xdr:nvSpPr>
        <xdr:cNvPr id="530" name="フローチャート: 判断 529"/>
        <xdr:cNvSpPr/>
      </xdr:nvSpPr>
      <xdr:spPr>
        <a:xfrm>
          <a:off x="14649450" y="972566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135890</xdr:rowOff>
    </xdr:from>
    <xdr:to>
      <xdr:col>81</xdr:col>
      <xdr:colOff>101600</xdr:colOff>
      <xdr:row>59</xdr:row>
      <xdr:rowOff>66040</xdr:rowOff>
    </xdr:to>
    <xdr:sp macro="" textlink="">
      <xdr:nvSpPr>
        <xdr:cNvPr id="531" name="フローチャート: 判断 530"/>
        <xdr:cNvSpPr/>
      </xdr:nvSpPr>
      <xdr:spPr>
        <a:xfrm>
          <a:off x="13887450" y="971804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109220</xdr:rowOff>
    </xdr:from>
    <xdr:to>
      <xdr:col>76</xdr:col>
      <xdr:colOff>165100</xdr:colOff>
      <xdr:row>59</xdr:row>
      <xdr:rowOff>39370</xdr:rowOff>
    </xdr:to>
    <xdr:sp macro="" textlink="">
      <xdr:nvSpPr>
        <xdr:cNvPr id="532" name="フローチャート: 判断 531"/>
        <xdr:cNvSpPr/>
      </xdr:nvSpPr>
      <xdr:spPr>
        <a:xfrm>
          <a:off x="13093700" y="969137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3" name="テキスト ボックス 532"/>
        <xdr:cNvSpPr txBox="1"/>
      </xdr:nvSpPr>
      <xdr:spPr>
        <a:xfrm>
          <a:off x="1452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4" name="テキスト ボックス 533"/>
        <xdr:cNvSpPr txBox="1"/>
      </xdr:nvSpPr>
      <xdr:spPr>
        <a:xfrm>
          <a:off x="13766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5" name="テキスト ボックス 534"/>
        <xdr:cNvSpPr txBox="1"/>
      </xdr:nvSpPr>
      <xdr:spPr>
        <a:xfrm>
          <a:off x="12973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6" name="テキスト ボックス 535"/>
        <xdr:cNvSpPr txBox="1"/>
      </xdr:nvSpPr>
      <xdr:spPr>
        <a:xfrm>
          <a:off x="12172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37" name="テキスト ボックス 536"/>
        <xdr:cNvSpPr txBox="1"/>
      </xdr:nvSpPr>
      <xdr:spPr>
        <a:xfrm>
          <a:off x="11366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78740</xdr:rowOff>
    </xdr:from>
    <xdr:to>
      <xdr:col>85</xdr:col>
      <xdr:colOff>177800</xdr:colOff>
      <xdr:row>57</xdr:row>
      <xdr:rowOff>8890</xdr:rowOff>
    </xdr:to>
    <xdr:sp macro="" textlink="">
      <xdr:nvSpPr>
        <xdr:cNvPr id="538" name="楕円 537"/>
        <xdr:cNvSpPr/>
      </xdr:nvSpPr>
      <xdr:spPr>
        <a:xfrm>
          <a:off x="14649450" y="933069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101617</xdr:rowOff>
    </xdr:from>
    <xdr:ext cx="405111" cy="259045"/>
    <xdr:sp macro="" textlink="">
      <xdr:nvSpPr>
        <xdr:cNvPr id="539" name="【学校施設】&#10;有形固定資産減価償却率該当値テキスト"/>
        <xdr:cNvSpPr txBox="1"/>
      </xdr:nvSpPr>
      <xdr:spPr>
        <a:xfrm>
          <a:off x="14738350" y="9188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74930</xdr:rowOff>
    </xdr:from>
    <xdr:to>
      <xdr:col>81</xdr:col>
      <xdr:colOff>101600</xdr:colOff>
      <xdr:row>57</xdr:row>
      <xdr:rowOff>5080</xdr:rowOff>
    </xdr:to>
    <xdr:sp macro="" textlink="">
      <xdr:nvSpPr>
        <xdr:cNvPr id="540" name="楕円 539"/>
        <xdr:cNvSpPr/>
      </xdr:nvSpPr>
      <xdr:spPr>
        <a:xfrm>
          <a:off x="13887450" y="932688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125730</xdr:rowOff>
    </xdr:from>
    <xdr:to>
      <xdr:col>85</xdr:col>
      <xdr:colOff>127000</xdr:colOff>
      <xdr:row>56</xdr:row>
      <xdr:rowOff>129540</xdr:rowOff>
    </xdr:to>
    <xdr:cxnSp macro="">
      <xdr:nvCxnSpPr>
        <xdr:cNvPr id="541" name="直線コネクタ 540"/>
        <xdr:cNvCxnSpPr/>
      </xdr:nvCxnSpPr>
      <xdr:spPr>
        <a:xfrm>
          <a:off x="13938250" y="9377680"/>
          <a:ext cx="762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90170</xdr:rowOff>
    </xdr:from>
    <xdr:to>
      <xdr:col>76</xdr:col>
      <xdr:colOff>165100</xdr:colOff>
      <xdr:row>57</xdr:row>
      <xdr:rowOff>20320</xdr:rowOff>
    </xdr:to>
    <xdr:sp macro="" textlink="">
      <xdr:nvSpPr>
        <xdr:cNvPr id="542" name="楕円 541"/>
        <xdr:cNvSpPr/>
      </xdr:nvSpPr>
      <xdr:spPr>
        <a:xfrm>
          <a:off x="13093700" y="934212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125730</xdr:rowOff>
    </xdr:from>
    <xdr:to>
      <xdr:col>81</xdr:col>
      <xdr:colOff>50800</xdr:colOff>
      <xdr:row>56</xdr:row>
      <xdr:rowOff>140970</xdr:rowOff>
    </xdr:to>
    <xdr:cxnSp macro="">
      <xdr:nvCxnSpPr>
        <xdr:cNvPr id="543" name="直線コネクタ 542"/>
        <xdr:cNvCxnSpPr/>
      </xdr:nvCxnSpPr>
      <xdr:spPr>
        <a:xfrm flipV="1">
          <a:off x="13144500" y="9377680"/>
          <a:ext cx="79375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57167</xdr:rowOff>
    </xdr:from>
    <xdr:ext cx="405111" cy="259045"/>
    <xdr:sp macro="" textlink="">
      <xdr:nvSpPr>
        <xdr:cNvPr id="544" name="n_1aveValue【学校施設】&#10;有形固定資産減価償却率"/>
        <xdr:cNvSpPr txBox="1"/>
      </xdr:nvSpPr>
      <xdr:spPr>
        <a:xfrm>
          <a:off x="13742044" y="9804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30497</xdr:rowOff>
    </xdr:from>
    <xdr:ext cx="405111" cy="259045"/>
    <xdr:sp macro="" textlink="">
      <xdr:nvSpPr>
        <xdr:cNvPr id="545" name="n_2aveValue【学校施設】&#10;有形固定資産減価償却率"/>
        <xdr:cNvSpPr txBox="1"/>
      </xdr:nvSpPr>
      <xdr:spPr>
        <a:xfrm>
          <a:off x="12960994" y="9777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21607</xdr:rowOff>
    </xdr:from>
    <xdr:ext cx="405111" cy="259045"/>
    <xdr:sp macro="" textlink="">
      <xdr:nvSpPr>
        <xdr:cNvPr id="546" name="n_1mainValue【学校施設】&#10;有形固定資産減価償却率"/>
        <xdr:cNvSpPr txBox="1"/>
      </xdr:nvSpPr>
      <xdr:spPr>
        <a:xfrm>
          <a:off x="13742044" y="910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36847</xdr:rowOff>
    </xdr:from>
    <xdr:ext cx="405111" cy="259045"/>
    <xdr:sp macro="" textlink="">
      <xdr:nvSpPr>
        <xdr:cNvPr id="547" name="n_2mainValue【学校施設】&#10;有形固定資産減価償却率"/>
        <xdr:cNvSpPr txBox="1"/>
      </xdr:nvSpPr>
      <xdr:spPr>
        <a:xfrm>
          <a:off x="12960994" y="912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8" name="正方形/長方形 547"/>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9" name="正方形/長方形 548"/>
        <xdr:cNvSpPr/>
      </xdr:nvSpPr>
      <xdr:spPr>
        <a:xfrm>
          <a:off x="16586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0" name="正方形/長方形 549"/>
        <xdr:cNvSpPr/>
      </xdr:nvSpPr>
      <xdr:spPr>
        <a:xfrm>
          <a:off x="16586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51" name="正方形/長方形 550"/>
        <xdr:cNvSpPr/>
      </xdr:nvSpPr>
      <xdr:spPr>
        <a:xfrm>
          <a:off x="174879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52" name="正方形/長方形 551"/>
        <xdr:cNvSpPr/>
      </xdr:nvSpPr>
      <xdr:spPr>
        <a:xfrm>
          <a:off x="174879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53" name="正方形/長方形 552"/>
        <xdr:cNvSpPr/>
      </xdr:nvSpPr>
      <xdr:spPr>
        <a:xfrm>
          <a:off x="18516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54" name="正方形/長方形 553"/>
        <xdr:cNvSpPr/>
      </xdr:nvSpPr>
      <xdr:spPr>
        <a:xfrm>
          <a:off x="18516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55" name="正方形/長方形 554"/>
        <xdr:cNvSpPr/>
      </xdr:nvSpPr>
      <xdr:spPr>
        <a:xfrm>
          <a:off x="164592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6" name="テキスト ボックス 555"/>
        <xdr:cNvSpPr txBox="1"/>
      </xdr:nvSpPr>
      <xdr:spPr>
        <a:xfrm>
          <a:off x="1644015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7" name="直線コネクタ 556"/>
        <xdr:cNvCxnSpPr/>
      </xdr:nvCxnSpPr>
      <xdr:spPr>
        <a:xfrm>
          <a:off x="164592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58" name="テキスト ボックス 557"/>
        <xdr:cNvSpPr txBox="1"/>
      </xdr:nvSpPr>
      <xdr:spPr>
        <a:xfrm>
          <a:off x="1604917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59" name="直線コネクタ 558"/>
        <xdr:cNvCxnSpPr/>
      </xdr:nvCxnSpPr>
      <xdr:spPr>
        <a:xfrm>
          <a:off x="16459200" y="107033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60" name="テキスト ボックス 559"/>
        <xdr:cNvSpPr txBox="1"/>
      </xdr:nvSpPr>
      <xdr:spPr>
        <a:xfrm>
          <a:off x="16049171" y="105675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61" name="直線コネクタ 560"/>
        <xdr:cNvCxnSpPr/>
      </xdr:nvCxnSpPr>
      <xdr:spPr>
        <a:xfrm>
          <a:off x="16459200" y="103895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62" name="テキスト ボックス 561"/>
        <xdr:cNvSpPr txBox="1"/>
      </xdr:nvSpPr>
      <xdr:spPr>
        <a:xfrm>
          <a:off x="16049171" y="102472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63" name="直線コネクタ 562"/>
        <xdr:cNvCxnSpPr/>
      </xdr:nvCxnSpPr>
      <xdr:spPr>
        <a:xfrm>
          <a:off x="16459200" y="100756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64" name="テキスト ボックス 563"/>
        <xdr:cNvSpPr txBox="1"/>
      </xdr:nvSpPr>
      <xdr:spPr>
        <a:xfrm>
          <a:off x="16049171" y="99334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65" name="直線コネクタ 564"/>
        <xdr:cNvCxnSpPr/>
      </xdr:nvCxnSpPr>
      <xdr:spPr>
        <a:xfrm>
          <a:off x="16459200" y="975541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66" name="テキスト ボックス 565"/>
        <xdr:cNvSpPr txBox="1"/>
      </xdr:nvSpPr>
      <xdr:spPr>
        <a:xfrm>
          <a:off x="16049171" y="961954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67" name="直線コネクタ 566"/>
        <xdr:cNvCxnSpPr/>
      </xdr:nvCxnSpPr>
      <xdr:spPr>
        <a:xfrm>
          <a:off x="16459200" y="94415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68" name="テキスト ボックス 567"/>
        <xdr:cNvSpPr txBox="1"/>
      </xdr:nvSpPr>
      <xdr:spPr>
        <a:xfrm>
          <a:off x="16049171" y="93056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69" name="直線コネクタ 568"/>
        <xdr:cNvCxnSpPr/>
      </xdr:nvCxnSpPr>
      <xdr:spPr>
        <a:xfrm>
          <a:off x="16459200" y="91276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70" name="テキスト ボックス 569"/>
        <xdr:cNvSpPr txBox="1"/>
      </xdr:nvSpPr>
      <xdr:spPr>
        <a:xfrm>
          <a:off x="16049171" y="89917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1" name="直線コネクタ 570"/>
        <xdr:cNvCxnSpPr/>
      </xdr:nvCxnSpPr>
      <xdr:spPr>
        <a:xfrm>
          <a:off x="164592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2" name="テキスト ボックス 571"/>
        <xdr:cNvSpPr txBox="1"/>
      </xdr:nvSpPr>
      <xdr:spPr>
        <a:xfrm>
          <a:off x="160491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3" name="【学校施設】&#10;一人当たり面積グラフ枠"/>
        <xdr:cNvSpPr/>
      </xdr:nvSpPr>
      <xdr:spPr>
        <a:xfrm>
          <a:off x="164592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21227</xdr:rowOff>
    </xdr:from>
    <xdr:to>
      <xdr:col>116</xdr:col>
      <xdr:colOff>62864</xdr:colOff>
      <xdr:row>63</xdr:row>
      <xdr:rowOff>73478</xdr:rowOff>
    </xdr:to>
    <xdr:cxnSp macro="">
      <xdr:nvCxnSpPr>
        <xdr:cNvPr id="574" name="直線コネクタ 573"/>
        <xdr:cNvCxnSpPr/>
      </xdr:nvCxnSpPr>
      <xdr:spPr>
        <a:xfrm flipV="1">
          <a:off x="19951064" y="9273177"/>
          <a:ext cx="0" cy="1207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77305</xdr:rowOff>
    </xdr:from>
    <xdr:ext cx="469744" cy="259045"/>
    <xdr:sp macro="" textlink="">
      <xdr:nvSpPr>
        <xdr:cNvPr id="575" name="【学校施設】&#10;一人当たり面積最小値テキスト"/>
        <xdr:cNvSpPr txBox="1"/>
      </xdr:nvSpPr>
      <xdr:spPr>
        <a:xfrm>
          <a:off x="19989800" y="10484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73478</xdr:rowOff>
    </xdr:from>
    <xdr:to>
      <xdr:col>116</xdr:col>
      <xdr:colOff>152400</xdr:colOff>
      <xdr:row>63</xdr:row>
      <xdr:rowOff>73478</xdr:rowOff>
    </xdr:to>
    <xdr:cxnSp macro="">
      <xdr:nvCxnSpPr>
        <xdr:cNvPr id="576" name="直線コネクタ 575"/>
        <xdr:cNvCxnSpPr/>
      </xdr:nvCxnSpPr>
      <xdr:spPr>
        <a:xfrm>
          <a:off x="19881850" y="1048112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139354</xdr:rowOff>
    </xdr:from>
    <xdr:ext cx="469744" cy="259045"/>
    <xdr:sp macro="" textlink="">
      <xdr:nvSpPr>
        <xdr:cNvPr id="577" name="【学校施設】&#10;一人当たり面積最大値テキスト"/>
        <xdr:cNvSpPr txBox="1"/>
      </xdr:nvSpPr>
      <xdr:spPr>
        <a:xfrm>
          <a:off x="19989800" y="9061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21227</xdr:rowOff>
    </xdr:from>
    <xdr:to>
      <xdr:col>116</xdr:col>
      <xdr:colOff>152400</xdr:colOff>
      <xdr:row>56</xdr:row>
      <xdr:rowOff>21227</xdr:rowOff>
    </xdr:to>
    <xdr:cxnSp macro="">
      <xdr:nvCxnSpPr>
        <xdr:cNvPr id="578" name="直線コネクタ 577"/>
        <xdr:cNvCxnSpPr/>
      </xdr:nvCxnSpPr>
      <xdr:spPr>
        <a:xfrm>
          <a:off x="19881850" y="927317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105608</xdr:rowOff>
    </xdr:from>
    <xdr:ext cx="469744" cy="259045"/>
    <xdr:sp macro="" textlink="">
      <xdr:nvSpPr>
        <xdr:cNvPr id="579" name="【学校施設】&#10;一人当たり面積平均値テキスト"/>
        <xdr:cNvSpPr txBox="1"/>
      </xdr:nvSpPr>
      <xdr:spPr>
        <a:xfrm>
          <a:off x="19989800" y="98528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127181</xdr:rowOff>
    </xdr:from>
    <xdr:to>
      <xdr:col>116</xdr:col>
      <xdr:colOff>114300</xdr:colOff>
      <xdr:row>60</xdr:row>
      <xdr:rowOff>57331</xdr:rowOff>
    </xdr:to>
    <xdr:sp macro="" textlink="">
      <xdr:nvSpPr>
        <xdr:cNvPr id="580" name="フローチャート: 判断 579"/>
        <xdr:cNvSpPr/>
      </xdr:nvSpPr>
      <xdr:spPr>
        <a:xfrm>
          <a:off x="19900900" y="987443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55335</xdr:rowOff>
    </xdr:from>
    <xdr:to>
      <xdr:col>112</xdr:col>
      <xdr:colOff>38100</xdr:colOff>
      <xdr:row>59</xdr:row>
      <xdr:rowOff>156935</xdr:rowOff>
    </xdr:to>
    <xdr:sp macro="" textlink="">
      <xdr:nvSpPr>
        <xdr:cNvPr id="581" name="フローチャート: 判断 580"/>
        <xdr:cNvSpPr/>
      </xdr:nvSpPr>
      <xdr:spPr>
        <a:xfrm>
          <a:off x="19157950" y="980258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27577</xdr:rowOff>
    </xdr:from>
    <xdr:to>
      <xdr:col>107</xdr:col>
      <xdr:colOff>101600</xdr:colOff>
      <xdr:row>60</xdr:row>
      <xdr:rowOff>129177</xdr:rowOff>
    </xdr:to>
    <xdr:sp macro="" textlink="">
      <xdr:nvSpPr>
        <xdr:cNvPr id="582" name="フローチャート: 判断 581"/>
        <xdr:cNvSpPr/>
      </xdr:nvSpPr>
      <xdr:spPr>
        <a:xfrm>
          <a:off x="18345150" y="9939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3" name="テキスト ボックス 582"/>
        <xdr:cNvSpPr txBox="1"/>
      </xdr:nvSpPr>
      <xdr:spPr>
        <a:xfrm>
          <a:off x="19780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4" name="テキスト ボックス 583"/>
        <xdr:cNvSpPr txBox="1"/>
      </xdr:nvSpPr>
      <xdr:spPr>
        <a:xfrm>
          <a:off x="19030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5" name="テキスト ボックス 584"/>
        <xdr:cNvSpPr txBox="1"/>
      </xdr:nvSpPr>
      <xdr:spPr>
        <a:xfrm>
          <a:off x="18224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6" name="テキスト ボックス 585"/>
        <xdr:cNvSpPr txBox="1"/>
      </xdr:nvSpPr>
      <xdr:spPr>
        <a:xfrm>
          <a:off x="174307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7" name="テキスト ボックス 586"/>
        <xdr:cNvSpPr txBox="1"/>
      </xdr:nvSpPr>
      <xdr:spPr>
        <a:xfrm>
          <a:off x="166306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84727</xdr:rowOff>
    </xdr:from>
    <xdr:to>
      <xdr:col>116</xdr:col>
      <xdr:colOff>114300</xdr:colOff>
      <xdr:row>58</xdr:row>
      <xdr:rowOff>14877</xdr:rowOff>
    </xdr:to>
    <xdr:sp macro="" textlink="">
      <xdr:nvSpPr>
        <xdr:cNvPr id="588" name="楕円 587"/>
        <xdr:cNvSpPr/>
      </xdr:nvSpPr>
      <xdr:spPr>
        <a:xfrm>
          <a:off x="19900900" y="950177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56</xdr:row>
      <xdr:rowOff>107604</xdr:rowOff>
    </xdr:from>
    <xdr:ext cx="469744" cy="259045"/>
    <xdr:sp macro="" textlink="">
      <xdr:nvSpPr>
        <xdr:cNvPr id="589" name="【学校施設】&#10;一人当たり面積該当値テキスト"/>
        <xdr:cNvSpPr txBox="1"/>
      </xdr:nvSpPr>
      <xdr:spPr>
        <a:xfrm>
          <a:off x="19989800" y="9359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92891</xdr:rowOff>
    </xdr:from>
    <xdr:to>
      <xdr:col>112</xdr:col>
      <xdr:colOff>38100</xdr:colOff>
      <xdr:row>58</xdr:row>
      <xdr:rowOff>23041</xdr:rowOff>
    </xdr:to>
    <xdr:sp macro="" textlink="">
      <xdr:nvSpPr>
        <xdr:cNvPr id="590" name="楕円 589"/>
        <xdr:cNvSpPr/>
      </xdr:nvSpPr>
      <xdr:spPr>
        <a:xfrm>
          <a:off x="19157950" y="950994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57</xdr:row>
      <xdr:rowOff>135527</xdr:rowOff>
    </xdr:from>
    <xdr:to>
      <xdr:col>116</xdr:col>
      <xdr:colOff>63500</xdr:colOff>
      <xdr:row>57</xdr:row>
      <xdr:rowOff>143691</xdr:rowOff>
    </xdr:to>
    <xdr:cxnSp macro="">
      <xdr:nvCxnSpPr>
        <xdr:cNvPr id="591" name="直線コネクタ 590"/>
        <xdr:cNvCxnSpPr/>
      </xdr:nvCxnSpPr>
      <xdr:spPr>
        <a:xfrm flipV="1">
          <a:off x="19202400" y="9552577"/>
          <a:ext cx="7493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102688</xdr:rowOff>
    </xdr:from>
    <xdr:to>
      <xdr:col>107</xdr:col>
      <xdr:colOff>101600</xdr:colOff>
      <xdr:row>58</xdr:row>
      <xdr:rowOff>32838</xdr:rowOff>
    </xdr:to>
    <xdr:sp macro="" textlink="">
      <xdr:nvSpPr>
        <xdr:cNvPr id="592" name="楕円 591"/>
        <xdr:cNvSpPr/>
      </xdr:nvSpPr>
      <xdr:spPr>
        <a:xfrm>
          <a:off x="18345150" y="951973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143691</xdr:rowOff>
    </xdr:from>
    <xdr:to>
      <xdr:col>111</xdr:col>
      <xdr:colOff>177800</xdr:colOff>
      <xdr:row>57</xdr:row>
      <xdr:rowOff>153488</xdr:rowOff>
    </xdr:to>
    <xdr:cxnSp macro="">
      <xdr:nvCxnSpPr>
        <xdr:cNvPr id="593" name="直線コネクタ 592"/>
        <xdr:cNvCxnSpPr/>
      </xdr:nvCxnSpPr>
      <xdr:spPr>
        <a:xfrm flipV="1">
          <a:off x="18395950" y="9560741"/>
          <a:ext cx="80645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148062</xdr:rowOff>
    </xdr:from>
    <xdr:ext cx="469744" cy="259045"/>
    <xdr:sp macro="" textlink="">
      <xdr:nvSpPr>
        <xdr:cNvPr id="594" name="n_1aveValue【学校施設】&#10;一人当たり面積"/>
        <xdr:cNvSpPr txBox="1"/>
      </xdr:nvSpPr>
      <xdr:spPr>
        <a:xfrm>
          <a:off x="18980227" y="9895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120304</xdr:rowOff>
    </xdr:from>
    <xdr:ext cx="469744" cy="259045"/>
    <xdr:sp macro="" textlink="">
      <xdr:nvSpPr>
        <xdr:cNvPr id="595" name="n_2aveValue【学校施設】&#10;一人当たり面積"/>
        <xdr:cNvSpPr txBox="1"/>
      </xdr:nvSpPr>
      <xdr:spPr>
        <a:xfrm>
          <a:off x="18180127" y="10032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56</xdr:row>
      <xdr:rowOff>39568</xdr:rowOff>
    </xdr:from>
    <xdr:ext cx="469744" cy="259045"/>
    <xdr:sp macro="" textlink="">
      <xdr:nvSpPr>
        <xdr:cNvPr id="596" name="n_1mainValue【学校施設】&#10;一人当たり面積"/>
        <xdr:cNvSpPr txBox="1"/>
      </xdr:nvSpPr>
      <xdr:spPr>
        <a:xfrm>
          <a:off x="18980227" y="9291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56</xdr:row>
      <xdr:rowOff>49365</xdr:rowOff>
    </xdr:from>
    <xdr:ext cx="469744" cy="259045"/>
    <xdr:sp macro="" textlink="">
      <xdr:nvSpPr>
        <xdr:cNvPr id="597" name="n_2mainValue【学校施設】&#10;一人当たり面積"/>
        <xdr:cNvSpPr txBox="1"/>
      </xdr:nvSpPr>
      <xdr:spPr>
        <a:xfrm>
          <a:off x="18180127" y="9301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8" name="正方形/長方形 597"/>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9" name="正方形/長方形 598"/>
        <xdr:cNvSpPr/>
      </xdr:nvSpPr>
      <xdr:spPr>
        <a:xfrm>
          <a:off x="1131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0" name="正方形/長方形 599"/>
        <xdr:cNvSpPr/>
      </xdr:nvSpPr>
      <xdr:spPr>
        <a:xfrm>
          <a:off x="1131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1" name="正方形/長方形 600"/>
        <xdr:cNvSpPr/>
      </xdr:nvSpPr>
      <xdr:spPr>
        <a:xfrm>
          <a:off x="122364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2" name="正方形/長方形 601"/>
        <xdr:cNvSpPr/>
      </xdr:nvSpPr>
      <xdr:spPr>
        <a:xfrm>
          <a:off x="122364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3" name="正方形/長方形 602"/>
        <xdr:cNvSpPr/>
      </xdr:nvSpPr>
      <xdr:spPr>
        <a:xfrm>
          <a:off x="13265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4" name="正方形/長方形 603"/>
        <xdr:cNvSpPr/>
      </xdr:nvSpPr>
      <xdr:spPr>
        <a:xfrm>
          <a:off x="13265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5" name="正方形/長方形 604"/>
        <xdr:cNvSpPr/>
      </xdr:nvSpPr>
      <xdr:spPr>
        <a:xfrm>
          <a:off x="1120775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6" name="テキスト ボックス 605"/>
        <xdr:cNvSpPr txBox="1"/>
      </xdr:nvSpPr>
      <xdr:spPr>
        <a:xfrm>
          <a:off x="111696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7" name="直線コネクタ 606"/>
        <xdr:cNvCxnSpPr/>
      </xdr:nvCxnSpPr>
      <xdr:spPr>
        <a:xfrm>
          <a:off x="11207750" y="14687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08" name="テキスト ボックス 607"/>
        <xdr:cNvSpPr txBox="1"/>
      </xdr:nvSpPr>
      <xdr:spPr>
        <a:xfrm>
          <a:off x="10906911" y="145453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09" name="直線コネクタ 608"/>
        <xdr:cNvCxnSpPr/>
      </xdr:nvCxnSpPr>
      <xdr:spPr>
        <a:xfrm>
          <a:off x="11207750" y="14319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610" name="テキスト ボックス 609"/>
        <xdr:cNvSpPr txBox="1"/>
      </xdr:nvSpPr>
      <xdr:spPr>
        <a:xfrm>
          <a:off x="1084279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11" name="直線コネクタ 610"/>
        <xdr:cNvCxnSpPr/>
      </xdr:nvCxnSpPr>
      <xdr:spPr>
        <a:xfrm>
          <a:off x="11207750" y="13950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12" name="テキスト ボックス 611"/>
        <xdr:cNvSpPr txBox="1"/>
      </xdr:nvSpPr>
      <xdr:spPr>
        <a:xfrm>
          <a:off x="10842791" y="13815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13" name="直線コネクタ 612"/>
        <xdr:cNvCxnSpPr/>
      </xdr:nvCxnSpPr>
      <xdr:spPr>
        <a:xfrm>
          <a:off x="11207750" y="13582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14" name="テキスト ボックス 613"/>
        <xdr:cNvSpPr txBox="1"/>
      </xdr:nvSpPr>
      <xdr:spPr>
        <a:xfrm>
          <a:off x="10842791" y="1344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15" name="直線コネクタ 614"/>
        <xdr:cNvCxnSpPr/>
      </xdr:nvCxnSpPr>
      <xdr:spPr>
        <a:xfrm>
          <a:off x="11207750" y="13214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16" name="テキスト ボックス 615"/>
        <xdr:cNvSpPr txBox="1"/>
      </xdr:nvSpPr>
      <xdr:spPr>
        <a:xfrm>
          <a:off x="10842791" y="13078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17" name="直線コネクタ 616"/>
        <xdr:cNvCxnSpPr/>
      </xdr:nvCxnSpPr>
      <xdr:spPr>
        <a:xfrm>
          <a:off x="11207750" y="12852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618" name="テキスト ボックス 617"/>
        <xdr:cNvSpPr txBox="1"/>
      </xdr:nvSpPr>
      <xdr:spPr>
        <a:xfrm>
          <a:off x="10797721" y="12716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9" name="直線コネクタ 618"/>
        <xdr:cNvCxnSpPr/>
      </xdr:nvCxnSpPr>
      <xdr:spPr>
        <a:xfrm>
          <a:off x="11207750" y="1248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20" name="テキスト ボックス 619"/>
        <xdr:cNvSpPr txBox="1"/>
      </xdr:nvSpPr>
      <xdr:spPr>
        <a:xfrm>
          <a:off x="107977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21" name="【児童館】&#10;有形固定資産減価償却率グラフ枠"/>
        <xdr:cNvSpPr/>
      </xdr:nvSpPr>
      <xdr:spPr>
        <a:xfrm>
          <a:off x="1120775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53339</xdr:rowOff>
    </xdr:from>
    <xdr:to>
      <xdr:col>85</xdr:col>
      <xdr:colOff>126364</xdr:colOff>
      <xdr:row>86</xdr:row>
      <xdr:rowOff>30480</xdr:rowOff>
    </xdr:to>
    <xdr:cxnSp macro="">
      <xdr:nvCxnSpPr>
        <xdr:cNvPr id="622" name="直線コネクタ 621"/>
        <xdr:cNvCxnSpPr/>
      </xdr:nvCxnSpPr>
      <xdr:spPr>
        <a:xfrm flipV="1">
          <a:off x="14699614" y="12937489"/>
          <a:ext cx="0" cy="12979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34307</xdr:rowOff>
    </xdr:from>
    <xdr:ext cx="405111" cy="259045"/>
    <xdr:sp macro="" textlink="">
      <xdr:nvSpPr>
        <xdr:cNvPr id="623" name="【児童館】&#10;有形固定資産減価償却率最小値テキスト"/>
        <xdr:cNvSpPr txBox="1"/>
      </xdr:nvSpPr>
      <xdr:spPr>
        <a:xfrm>
          <a:off x="14738350" y="14239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30480</xdr:rowOff>
    </xdr:from>
    <xdr:to>
      <xdr:col>86</xdr:col>
      <xdr:colOff>25400</xdr:colOff>
      <xdr:row>86</xdr:row>
      <xdr:rowOff>30480</xdr:rowOff>
    </xdr:to>
    <xdr:cxnSp macro="">
      <xdr:nvCxnSpPr>
        <xdr:cNvPr id="624" name="直線コネクタ 623"/>
        <xdr:cNvCxnSpPr/>
      </xdr:nvCxnSpPr>
      <xdr:spPr>
        <a:xfrm>
          <a:off x="14611350" y="1423543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16</xdr:rowOff>
    </xdr:from>
    <xdr:ext cx="405111" cy="259045"/>
    <xdr:sp macro="" textlink="">
      <xdr:nvSpPr>
        <xdr:cNvPr id="625" name="【児童館】&#10;有形固定資産減価償却率最大値テキスト"/>
        <xdr:cNvSpPr txBox="1"/>
      </xdr:nvSpPr>
      <xdr:spPr>
        <a:xfrm>
          <a:off x="14738350" y="12719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53339</xdr:rowOff>
    </xdr:from>
    <xdr:to>
      <xdr:col>86</xdr:col>
      <xdr:colOff>25400</xdr:colOff>
      <xdr:row>78</xdr:row>
      <xdr:rowOff>53339</xdr:rowOff>
    </xdr:to>
    <xdr:cxnSp macro="">
      <xdr:nvCxnSpPr>
        <xdr:cNvPr id="626" name="直線コネクタ 625"/>
        <xdr:cNvCxnSpPr/>
      </xdr:nvCxnSpPr>
      <xdr:spPr>
        <a:xfrm>
          <a:off x="14611350" y="1293748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63516</xdr:rowOff>
    </xdr:from>
    <xdr:ext cx="405111" cy="259045"/>
    <xdr:sp macro="" textlink="">
      <xdr:nvSpPr>
        <xdr:cNvPr id="627" name="【児童館】&#10;有形固定資産減価償却率平均値テキスト"/>
        <xdr:cNvSpPr txBox="1"/>
      </xdr:nvSpPr>
      <xdr:spPr>
        <a:xfrm>
          <a:off x="14738350" y="134429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40639</xdr:rowOff>
    </xdr:from>
    <xdr:to>
      <xdr:col>85</xdr:col>
      <xdr:colOff>177800</xdr:colOff>
      <xdr:row>82</xdr:row>
      <xdr:rowOff>142239</xdr:rowOff>
    </xdr:to>
    <xdr:sp macro="" textlink="">
      <xdr:nvSpPr>
        <xdr:cNvPr id="628" name="フローチャート: 判断 627"/>
        <xdr:cNvSpPr/>
      </xdr:nvSpPr>
      <xdr:spPr>
        <a:xfrm>
          <a:off x="14649450" y="13585189"/>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13970</xdr:rowOff>
    </xdr:from>
    <xdr:to>
      <xdr:col>81</xdr:col>
      <xdr:colOff>101600</xdr:colOff>
      <xdr:row>82</xdr:row>
      <xdr:rowOff>115570</xdr:rowOff>
    </xdr:to>
    <xdr:sp macro="" textlink="">
      <xdr:nvSpPr>
        <xdr:cNvPr id="629" name="フローチャート: 判断 628"/>
        <xdr:cNvSpPr/>
      </xdr:nvSpPr>
      <xdr:spPr>
        <a:xfrm>
          <a:off x="13887450" y="1355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57786</xdr:rowOff>
    </xdr:from>
    <xdr:to>
      <xdr:col>76</xdr:col>
      <xdr:colOff>165100</xdr:colOff>
      <xdr:row>82</xdr:row>
      <xdr:rowOff>159386</xdr:rowOff>
    </xdr:to>
    <xdr:sp macro="" textlink="">
      <xdr:nvSpPr>
        <xdr:cNvPr id="630" name="フローチャート: 判断 629"/>
        <xdr:cNvSpPr/>
      </xdr:nvSpPr>
      <xdr:spPr>
        <a:xfrm>
          <a:off x="13093700" y="1360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1" name="テキスト ボックス 630"/>
        <xdr:cNvSpPr txBox="1"/>
      </xdr:nvSpPr>
      <xdr:spPr>
        <a:xfrm>
          <a:off x="1452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2" name="テキスト ボックス 631"/>
        <xdr:cNvSpPr txBox="1"/>
      </xdr:nvSpPr>
      <xdr:spPr>
        <a:xfrm>
          <a:off x="13766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3" name="テキスト ボックス 632"/>
        <xdr:cNvSpPr txBox="1"/>
      </xdr:nvSpPr>
      <xdr:spPr>
        <a:xfrm>
          <a:off x="12973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4" name="テキスト ボックス 633"/>
        <xdr:cNvSpPr txBox="1"/>
      </xdr:nvSpPr>
      <xdr:spPr>
        <a:xfrm>
          <a:off x="12172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5" name="テキスト ボックス 634"/>
        <xdr:cNvSpPr txBox="1"/>
      </xdr:nvSpPr>
      <xdr:spPr>
        <a:xfrm>
          <a:off x="11366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92075</xdr:rowOff>
    </xdr:from>
    <xdr:to>
      <xdr:col>85</xdr:col>
      <xdr:colOff>177800</xdr:colOff>
      <xdr:row>83</xdr:row>
      <xdr:rowOff>22225</xdr:rowOff>
    </xdr:to>
    <xdr:sp macro="" textlink="">
      <xdr:nvSpPr>
        <xdr:cNvPr id="636" name="楕円 635"/>
        <xdr:cNvSpPr/>
      </xdr:nvSpPr>
      <xdr:spPr>
        <a:xfrm>
          <a:off x="14649450" y="1363662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70502</xdr:rowOff>
    </xdr:from>
    <xdr:ext cx="405111" cy="259045"/>
    <xdr:sp macro="" textlink="">
      <xdr:nvSpPr>
        <xdr:cNvPr id="637" name="【児童館】&#10;有形固定資産減価償却率該当値テキスト"/>
        <xdr:cNvSpPr txBox="1"/>
      </xdr:nvSpPr>
      <xdr:spPr>
        <a:xfrm>
          <a:off x="14738350" y="13615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103505</xdr:rowOff>
    </xdr:from>
    <xdr:to>
      <xdr:col>81</xdr:col>
      <xdr:colOff>101600</xdr:colOff>
      <xdr:row>83</xdr:row>
      <xdr:rowOff>33655</xdr:rowOff>
    </xdr:to>
    <xdr:sp macro="" textlink="">
      <xdr:nvSpPr>
        <xdr:cNvPr id="638" name="楕円 637"/>
        <xdr:cNvSpPr/>
      </xdr:nvSpPr>
      <xdr:spPr>
        <a:xfrm>
          <a:off x="13887450" y="1364805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142875</xdr:rowOff>
    </xdr:from>
    <xdr:to>
      <xdr:col>85</xdr:col>
      <xdr:colOff>127000</xdr:colOff>
      <xdr:row>82</xdr:row>
      <xdr:rowOff>154305</xdr:rowOff>
    </xdr:to>
    <xdr:cxnSp macro="">
      <xdr:nvCxnSpPr>
        <xdr:cNvPr id="639" name="直線コネクタ 638"/>
        <xdr:cNvCxnSpPr/>
      </xdr:nvCxnSpPr>
      <xdr:spPr>
        <a:xfrm flipV="1">
          <a:off x="13938250" y="13687425"/>
          <a:ext cx="762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137795</xdr:rowOff>
    </xdr:from>
    <xdr:to>
      <xdr:col>76</xdr:col>
      <xdr:colOff>165100</xdr:colOff>
      <xdr:row>83</xdr:row>
      <xdr:rowOff>67945</xdr:rowOff>
    </xdr:to>
    <xdr:sp macro="" textlink="">
      <xdr:nvSpPr>
        <xdr:cNvPr id="640" name="楕円 639"/>
        <xdr:cNvSpPr/>
      </xdr:nvSpPr>
      <xdr:spPr>
        <a:xfrm>
          <a:off x="13093700" y="1368234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154305</xdr:rowOff>
    </xdr:from>
    <xdr:to>
      <xdr:col>81</xdr:col>
      <xdr:colOff>50800</xdr:colOff>
      <xdr:row>83</xdr:row>
      <xdr:rowOff>17145</xdr:rowOff>
    </xdr:to>
    <xdr:cxnSp macro="">
      <xdr:nvCxnSpPr>
        <xdr:cNvPr id="641" name="直線コネクタ 640"/>
        <xdr:cNvCxnSpPr/>
      </xdr:nvCxnSpPr>
      <xdr:spPr>
        <a:xfrm flipV="1">
          <a:off x="13144500" y="13698855"/>
          <a:ext cx="79375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132097</xdr:rowOff>
    </xdr:from>
    <xdr:ext cx="405111" cy="259045"/>
    <xdr:sp macro="" textlink="">
      <xdr:nvSpPr>
        <xdr:cNvPr id="642" name="n_1aveValue【児童館】&#10;有形固定資産減価償却率"/>
        <xdr:cNvSpPr txBox="1"/>
      </xdr:nvSpPr>
      <xdr:spPr>
        <a:xfrm>
          <a:off x="13742044" y="13346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4463</xdr:rowOff>
    </xdr:from>
    <xdr:ext cx="405111" cy="259045"/>
    <xdr:sp macro="" textlink="">
      <xdr:nvSpPr>
        <xdr:cNvPr id="643" name="n_2aveValue【児童館】&#10;有形固定資産減価償却率"/>
        <xdr:cNvSpPr txBox="1"/>
      </xdr:nvSpPr>
      <xdr:spPr>
        <a:xfrm>
          <a:off x="12960994" y="13383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24782</xdr:rowOff>
    </xdr:from>
    <xdr:ext cx="405111" cy="259045"/>
    <xdr:sp macro="" textlink="">
      <xdr:nvSpPr>
        <xdr:cNvPr id="644" name="n_1mainValue【児童館】&#10;有形固定資産減価償却率"/>
        <xdr:cNvSpPr txBox="1"/>
      </xdr:nvSpPr>
      <xdr:spPr>
        <a:xfrm>
          <a:off x="13742044" y="13734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59072</xdr:rowOff>
    </xdr:from>
    <xdr:ext cx="405111" cy="259045"/>
    <xdr:sp macro="" textlink="">
      <xdr:nvSpPr>
        <xdr:cNvPr id="645" name="n_2mainValue【児童館】&#10;有形固定資産減価償却率"/>
        <xdr:cNvSpPr txBox="1"/>
      </xdr:nvSpPr>
      <xdr:spPr>
        <a:xfrm>
          <a:off x="12960994" y="13768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6" name="正方形/長方形 645"/>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7" name="正方形/長方形 646"/>
        <xdr:cNvSpPr/>
      </xdr:nvSpPr>
      <xdr:spPr>
        <a:xfrm>
          <a:off x="16586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8" name="正方形/長方形 647"/>
        <xdr:cNvSpPr/>
      </xdr:nvSpPr>
      <xdr:spPr>
        <a:xfrm>
          <a:off x="16586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9" name="正方形/長方形 648"/>
        <xdr:cNvSpPr/>
      </xdr:nvSpPr>
      <xdr:spPr>
        <a:xfrm>
          <a:off x="174879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0" name="正方形/長方形 649"/>
        <xdr:cNvSpPr/>
      </xdr:nvSpPr>
      <xdr:spPr>
        <a:xfrm>
          <a:off x="174879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1" name="正方形/長方形 650"/>
        <xdr:cNvSpPr/>
      </xdr:nvSpPr>
      <xdr:spPr>
        <a:xfrm>
          <a:off x="18516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2" name="正方形/長方形 651"/>
        <xdr:cNvSpPr/>
      </xdr:nvSpPr>
      <xdr:spPr>
        <a:xfrm>
          <a:off x="18516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3" name="正方形/長方形 652"/>
        <xdr:cNvSpPr/>
      </xdr:nvSpPr>
      <xdr:spPr>
        <a:xfrm>
          <a:off x="164592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4" name="テキスト ボックス 653"/>
        <xdr:cNvSpPr txBox="1"/>
      </xdr:nvSpPr>
      <xdr:spPr>
        <a:xfrm>
          <a:off x="1644015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5" name="直線コネクタ 654"/>
        <xdr:cNvCxnSpPr/>
      </xdr:nvCxnSpPr>
      <xdr:spPr>
        <a:xfrm>
          <a:off x="164592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56" name="直線コネクタ 655"/>
        <xdr:cNvCxnSpPr/>
      </xdr:nvCxnSpPr>
      <xdr:spPr>
        <a:xfrm>
          <a:off x="16459200" y="14319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57" name="テキスト ボックス 656"/>
        <xdr:cNvSpPr txBox="1"/>
      </xdr:nvSpPr>
      <xdr:spPr>
        <a:xfrm>
          <a:off x="1604917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58" name="直線コネクタ 657"/>
        <xdr:cNvCxnSpPr/>
      </xdr:nvCxnSpPr>
      <xdr:spPr>
        <a:xfrm>
          <a:off x="16459200" y="13950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59" name="テキスト ボックス 658"/>
        <xdr:cNvSpPr txBox="1"/>
      </xdr:nvSpPr>
      <xdr:spPr>
        <a:xfrm>
          <a:off x="16049171" y="13815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60" name="直線コネクタ 659"/>
        <xdr:cNvCxnSpPr/>
      </xdr:nvCxnSpPr>
      <xdr:spPr>
        <a:xfrm>
          <a:off x="16459200" y="13582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61" name="テキスト ボックス 660"/>
        <xdr:cNvSpPr txBox="1"/>
      </xdr:nvSpPr>
      <xdr:spPr>
        <a:xfrm>
          <a:off x="1604917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62" name="直線コネクタ 661"/>
        <xdr:cNvCxnSpPr/>
      </xdr:nvCxnSpPr>
      <xdr:spPr>
        <a:xfrm>
          <a:off x="16459200" y="13214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63" name="テキスト ボックス 662"/>
        <xdr:cNvSpPr txBox="1"/>
      </xdr:nvSpPr>
      <xdr:spPr>
        <a:xfrm>
          <a:off x="16049171" y="13078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64" name="直線コネクタ 663"/>
        <xdr:cNvCxnSpPr/>
      </xdr:nvCxnSpPr>
      <xdr:spPr>
        <a:xfrm>
          <a:off x="16459200" y="12852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65" name="テキスト ボックス 664"/>
        <xdr:cNvSpPr txBox="1"/>
      </xdr:nvSpPr>
      <xdr:spPr>
        <a:xfrm>
          <a:off x="16049171" y="12716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6" name="直線コネクタ 665"/>
        <xdr:cNvCxnSpPr/>
      </xdr:nvCxnSpPr>
      <xdr:spPr>
        <a:xfrm>
          <a:off x="164592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7" name="テキスト ボックス 666"/>
        <xdr:cNvSpPr txBox="1"/>
      </xdr:nvSpPr>
      <xdr:spPr>
        <a:xfrm>
          <a:off x="160491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8" name="【児童館】&#10;一人当たり面積グラフ枠"/>
        <xdr:cNvSpPr/>
      </xdr:nvSpPr>
      <xdr:spPr>
        <a:xfrm>
          <a:off x="164592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19050</xdr:rowOff>
    </xdr:from>
    <xdr:to>
      <xdr:col>116</xdr:col>
      <xdr:colOff>62864</xdr:colOff>
      <xdr:row>86</xdr:row>
      <xdr:rowOff>101600</xdr:rowOff>
    </xdr:to>
    <xdr:cxnSp macro="">
      <xdr:nvCxnSpPr>
        <xdr:cNvPr id="669" name="直線コネクタ 668"/>
        <xdr:cNvCxnSpPr/>
      </xdr:nvCxnSpPr>
      <xdr:spPr>
        <a:xfrm flipV="1">
          <a:off x="19951064" y="13068300"/>
          <a:ext cx="0"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105427</xdr:rowOff>
    </xdr:from>
    <xdr:ext cx="469744" cy="259045"/>
    <xdr:sp macro="" textlink="">
      <xdr:nvSpPr>
        <xdr:cNvPr id="670" name="【児童館】&#10;一人当たり面積最小値テキスト"/>
        <xdr:cNvSpPr txBox="1"/>
      </xdr:nvSpPr>
      <xdr:spPr>
        <a:xfrm>
          <a:off x="19989800" y="14310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101600</xdr:rowOff>
    </xdr:from>
    <xdr:to>
      <xdr:col>116</xdr:col>
      <xdr:colOff>152400</xdr:colOff>
      <xdr:row>86</xdr:row>
      <xdr:rowOff>101600</xdr:rowOff>
    </xdr:to>
    <xdr:cxnSp macro="">
      <xdr:nvCxnSpPr>
        <xdr:cNvPr id="671" name="直線コネクタ 670"/>
        <xdr:cNvCxnSpPr/>
      </xdr:nvCxnSpPr>
      <xdr:spPr>
        <a:xfrm>
          <a:off x="19881850" y="143065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137177</xdr:rowOff>
    </xdr:from>
    <xdr:ext cx="469744" cy="259045"/>
    <xdr:sp macro="" textlink="">
      <xdr:nvSpPr>
        <xdr:cNvPr id="672" name="【児童館】&#10;一人当たり面積最大値テキスト"/>
        <xdr:cNvSpPr txBox="1"/>
      </xdr:nvSpPr>
      <xdr:spPr>
        <a:xfrm>
          <a:off x="19989800" y="1285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19050</xdr:rowOff>
    </xdr:from>
    <xdr:to>
      <xdr:col>116</xdr:col>
      <xdr:colOff>152400</xdr:colOff>
      <xdr:row>79</xdr:row>
      <xdr:rowOff>19050</xdr:rowOff>
    </xdr:to>
    <xdr:cxnSp macro="">
      <xdr:nvCxnSpPr>
        <xdr:cNvPr id="673" name="直線コネクタ 672"/>
        <xdr:cNvCxnSpPr/>
      </xdr:nvCxnSpPr>
      <xdr:spPr>
        <a:xfrm>
          <a:off x="19881850" y="130683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60977</xdr:rowOff>
    </xdr:from>
    <xdr:ext cx="469744" cy="259045"/>
    <xdr:sp macro="" textlink="">
      <xdr:nvSpPr>
        <xdr:cNvPr id="674" name="【児童館】&#10;一人当たり面積平均値テキスト"/>
        <xdr:cNvSpPr txBox="1"/>
      </xdr:nvSpPr>
      <xdr:spPr>
        <a:xfrm>
          <a:off x="19989800" y="14100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82550</xdr:rowOff>
    </xdr:from>
    <xdr:to>
      <xdr:col>116</xdr:col>
      <xdr:colOff>114300</xdr:colOff>
      <xdr:row>86</xdr:row>
      <xdr:rowOff>12700</xdr:rowOff>
    </xdr:to>
    <xdr:sp macro="" textlink="">
      <xdr:nvSpPr>
        <xdr:cNvPr id="675" name="フローチャート: 判断 674"/>
        <xdr:cNvSpPr/>
      </xdr:nvSpPr>
      <xdr:spPr>
        <a:xfrm>
          <a:off x="19900900" y="141224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82550</xdr:rowOff>
    </xdr:from>
    <xdr:to>
      <xdr:col>112</xdr:col>
      <xdr:colOff>38100</xdr:colOff>
      <xdr:row>86</xdr:row>
      <xdr:rowOff>12700</xdr:rowOff>
    </xdr:to>
    <xdr:sp macro="" textlink="">
      <xdr:nvSpPr>
        <xdr:cNvPr id="676" name="フローチャート: 判断 675"/>
        <xdr:cNvSpPr/>
      </xdr:nvSpPr>
      <xdr:spPr>
        <a:xfrm>
          <a:off x="19157950" y="1412240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69850</xdr:rowOff>
    </xdr:from>
    <xdr:to>
      <xdr:col>107</xdr:col>
      <xdr:colOff>101600</xdr:colOff>
      <xdr:row>86</xdr:row>
      <xdr:rowOff>0</xdr:rowOff>
    </xdr:to>
    <xdr:sp macro="" textlink="">
      <xdr:nvSpPr>
        <xdr:cNvPr id="677" name="フローチャート: 判断 676"/>
        <xdr:cNvSpPr/>
      </xdr:nvSpPr>
      <xdr:spPr>
        <a:xfrm>
          <a:off x="18345150" y="141097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78" name="テキスト ボックス 677"/>
        <xdr:cNvSpPr txBox="1"/>
      </xdr:nvSpPr>
      <xdr:spPr>
        <a:xfrm>
          <a:off x="19780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79" name="テキスト ボックス 678"/>
        <xdr:cNvSpPr txBox="1"/>
      </xdr:nvSpPr>
      <xdr:spPr>
        <a:xfrm>
          <a:off x="19030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0" name="テキスト ボックス 679"/>
        <xdr:cNvSpPr txBox="1"/>
      </xdr:nvSpPr>
      <xdr:spPr>
        <a:xfrm>
          <a:off x="18224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1" name="テキスト ボックス 680"/>
        <xdr:cNvSpPr txBox="1"/>
      </xdr:nvSpPr>
      <xdr:spPr>
        <a:xfrm>
          <a:off x="174307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2" name="テキスト ボックス 681"/>
        <xdr:cNvSpPr txBox="1"/>
      </xdr:nvSpPr>
      <xdr:spPr>
        <a:xfrm>
          <a:off x="166306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57150</xdr:rowOff>
    </xdr:from>
    <xdr:to>
      <xdr:col>116</xdr:col>
      <xdr:colOff>114300</xdr:colOff>
      <xdr:row>85</xdr:row>
      <xdr:rowOff>158750</xdr:rowOff>
    </xdr:to>
    <xdr:sp macro="" textlink="">
      <xdr:nvSpPr>
        <xdr:cNvPr id="683" name="楕円 682"/>
        <xdr:cNvSpPr/>
      </xdr:nvSpPr>
      <xdr:spPr>
        <a:xfrm>
          <a:off x="19900900" y="1409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80027</xdr:rowOff>
    </xdr:from>
    <xdr:ext cx="469744" cy="259045"/>
    <xdr:sp macro="" textlink="">
      <xdr:nvSpPr>
        <xdr:cNvPr id="684" name="【児童館】&#10;一人当たり面積該当値テキスト"/>
        <xdr:cNvSpPr txBox="1"/>
      </xdr:nvSpPr>
      <xdr:spPr>
        <a:xfrm>
          <a:off x="19989800" y="13954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69850</xdr:rowOff>
    </xdr:from>
    <xdr:to>
      <xdr:col>112</xdr:col>
      <xdr:colOff>38100</xdr:colOff>
      <xdr:row>86</xdr:row>
      <xdr:rowOff>0</xdr:rowOff>
    </xdr:to>
    <xdr:sp macro="" textlink="">
      <xdr:nvSpPr>
        <xdr:cNvPr id="685" name="楕円 684"/>
        <xdr:cNvSpPr/>
      </xdr:nvSpPr>
      <xdr:spPr>
        <a:xfrm>
          <a:off x="19157950" y="141097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107950</xdr:rowOff>
    </xdr:from>
    <xdr:to>
      <xdr:col>116</xdr:col>
      <xdr:colOff>63500</xdr:colOff>
      <xdr:row>85</xdr:row>
      <xdr:rowOff>120650</xdr:rowOff>
    </xdr:to>
    <xdr:cxnSp macro="">
      <xdr:nvCxnSpPr>
        <xdr:cNvPr id="686" name="直線コネクタ 685"/>
        <xdr:cNvCxnSpPr/>
      </xdr:nvCxnSpPr>
      <xdr:spPr>
        <a:xfrm flipV="1">
          <a:off x="19202400" y="14147800"/>
          <a:ext cx="7493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69850</xdr:rowOff>
    </xdr:from>
    <xdr:to>
      <xdr:col>107</xdr:col>
      <xdr:colOff>101600</xdr:colOff>
      <xdr:row>86</xdr:row>
      <xdr:rowOff>0</xdr:rowOff>
    </xdr:to>
    <xdr:sp macro="" textlink="">
      <xdr:nvSpPr>
        <xdr:cNvPr id="687" name="楕円 686"/>
        <xdr:cNvSpPr/>
      </xdr:nvSpPr>
      <xdr:spPr>
        <a:xfrm>
          <a:off x="18345150" y="141097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120650</xdr:rowOff>
    </xdr:from>
    <xdr:to>
      <xdr:col>111</xdr:col>
      <xdr:colOff>177800</xdr:colOff>
      <xdr:row>85</xdr:row>
      <xdr:rowOff>120650</xdr:rowOff>
    </xdr:to>
    <xdr:cxnSp macro="">
      <xdr:nvCxnSpPr>
        <xdr:cNvPr id="688" name="直線コネクタ 687"/>
        <xdr:cNvCxnSpPr/>
      </xdr:nvCxnSpPr>
      <xdr:spPr>
        <a:xfrm>
          <a:off x="18395950" y="1416050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3827</xdr:rowOff>
    </xdr:from>
    <xdr:ext cx="469744" cy="259045"/>
    <xdr:sp macro="" textlink="">
      <xdr:nvSpPr>
        <xdr:cNvPr id="689" name="n_1aveValue【児童館】&#10;一人当たり面積"/>
        <xdr:cNvSpPr txBox="1"/>
      </xdr:nvSpPr>
      <xdr:spPr>
        <a:xfrm>
          <a:off x="18980227" y="14208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162577</xdr:rowOff>
    </xdr:from>
    <xdr:ext cx="469744" cy="259045"/>
    <xdr:sp macro="" textlink="">
      <xdr:nvSpPr>
        <xdr:cNvPr id="690" name="n_2aveValue【児童館】&#10;一人当たり面積"/>
        <xdr:cNvSpPr txBox="1"/>
      </xdr:nvSpPr>
      <xdr:spPr>
        <a:xfrm>
          <a:off x="18180127" y="1420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16527</xdr:rowOff>
    </xdr:from>
    <xdr:ext cx="469744" cy="259045"/>
    <xdr:sp macro="" textlink="">
      <xdr:nvSpPr>
        <xdr:cNvPr id="691" name="n_1mainValue【児童館】&#10;一人当たり面積"/>
        <xdr:cNvSpPr txBox="1"/>
      </xdr:nvSpPr>
      <xdr:spPr>
        <a:xfrm>
          <a:off x="18980227" y="13891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16527</xdr:rowOff>
    </xdr:from>
    <xdr:ext cx="469744" cy="259045"/>
    <xdr:sp macro="" textlink="">
      <xdr:nvSpPr>
        <xdr:cNvPr id="692" name="n_2mainValue【児童館】&#10;一人当たり面積"/>
        <xdr:cNvSpPr txBox="1"/>
      </xdr:nvSpPr>
      <xdr:spPr>
        <a:xfrm>
          <a:off x="18180127" y="13891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93" name="正方形/長方形 692"/>
        <xdr:cNvSpPr/>
      </xdr:nvSpPr>
      <xdr:spPr>
        <a:xfrm>
          <a:off x="1120775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94" name="正方形/長方形 693"/>
        <xdr:cNvSpPr/>
      </xdr:nvSpPr>
      <xdr:spPr>
        <a:xfrm>
          <a:off x="1131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95" name="正方形/長方形 694"/>
        <xdr:cNvSpPr/>
      </xdr:nvSpPr>
      <xdr:spPr>
        <a:xfrm>
          <a:off x="1131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96" name="正方形/長方形 695"/>
        <xdr:cNvSpPr/>
      </xdr:nvSpPr>
      <xdr:spPr>
        <a:xfrm>
          <a:off x="122364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97" name="正方形/長方形 696"/>
        <xdr:cNvSpPr/>
      </xdr:nvSpPr>
      <xdr:spPr>
        <a:xfrm>
          <a:off x="122364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98" name="正方形/長方形 697"/>
        <xdr:cNvSpPr/>
      </xdr:nvSpPr>
      <xdr:spPr>
        <a:xfrm>
          <a:off x="13265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99" name="正方形/長方形 698"/>
        <xdr:cNvSpPr/>
      </xdr:nvSpPr>
      <xdr:spPr>
        <a:xfrm>
          <a:off x="13265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0" name="正方形/長方形 699"/>
        <xdr:cNvSpPr/>
      </xdr:nvSpPr>
      <xdr:spPr>
        <a:xfrm>
          <a:off x="1120775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1" name="テキスト ボックス 700"/>
        <xdr:cNvSpPr txBox="1"/>
      </xdr:nvSpPr>
      <xdr:spPr>
        <a:xfrm>
          <a:off x="111696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02" name="直線コネクタ 701"/>
        <xdr:cNvCxnSpPr/>
      </xdr:nvCxnSpPr>
      <xdr:spPr>
        <a:xfrm>
          <a:off x="11207750" y="18478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703" name="テキスト ボックス 702"/>
        <xdr:cNvSpPr txBox="1"/>
      </xdr:nvSpPr>
      <xdr:spPr>
        <a:xfrm>
          <a:off x="10906911" y="183362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04" name="直線コネクタ 703"/>
        <xdr:cNvCxnSpPr/>
      </xdr:nvCxnSpPr>
      <xdr:spPr>
        <a:xfrm>
          <a:off x="11207750" y="18097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705" name="テキスト ボックス 704"/>
        <xdr:cNvSpPr txBox="1"/>
      </xdr:nvSpPr>
      <xdr:spPr>
        <a:xfrm>
          <a:off x="10842791" y="17955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06" name="直線コネクタ 705"/>
        <xdr:cNvCxnSpPr/>
      </xdr:nvCxnSpPr>
      <xdr:spPr>
        <a:xfrm>
          <a:off x="11207750" y="17716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07" name="テキスト ボックス 706"/>
        <xdr:cNvSpPr txBox="1"/>
      </xdr:nvSpPr>
      <xdr:spPr>
        <a:xfrm>
          <a:off x="10842791" y="17574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08" name="直線コネクタ 707"/>
        <xdr:cNvCxnSpPr/>
      </xdr:nvCxnSpPr>
      <xdr:spPr>
        <a:xfrm>
          <a:off x="11207750" y="17335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09" name="テキスト ボックス 708"/>
        <xdr:cNvSpPr txBox="1"/>
      </xdr:nvSpPr>
      <xdr:spPr>
        <a:xfrm>
          <a:off x="10842791" y="1719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10" name="直線コネクタ 709"/>
        <xdr:cNvCxnSpPr/>
      </xdr:nvCxnSpPr>
      <xdr:spPr>
        <a:xfrm>
          <a:off x="11207750" y="16954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11" name="テキスト ボックス 710"/>
        <xdr:cNvSpPr txBox="1"/>
      </xdr:nvSpPr>
      <xdr:spPr>
        <a:xfrm>
          <a:off x="10842791" y="16812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12" name="直線コネクタ 711"/>
        <xdr:cNvCxnSpPr/>
      </xdr:nvCxnSpPr>
      <xdr:spPr>
        <a:xfrm>
          <a:off x="11207750" y="1657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713" name="テキスト ボックス 712"/>
        <xdr:cNvSpPr txBox="1"/>
      </xdr:nvSpPr>
      <xdr:spPr>
        <a:xfrm>
          <a:off x="10797721" y="1643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14" name="直線コネクタ 713"/>
        <xdr:cNvCxnSpPr/>
      </xdr:nvCxnSpPr>
      <xdr:spPr>
        <a:xfrm>
          <a:off x="11207750" y="16192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15" name="テキスト ボックス 714"/>
        <xdr:cNvSpPr txBox="1"/>
      </xdr:nvSpPr>
      <xdr:spPr>
        <a:xfrm>
          <a:off x="1079772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16" name="【公民館】&#10;有形固定資産減価償却率グラフ枠"/>
        <xdr:cNvSpPr/>
      </xdr:nvSpPr>
      <xdr:spPr>
        <a:xfrm>
          <a:off x="1120775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41911</xdr:rowOff>
    </xdr:to>
    <xdr:cxnSp macro="">
      <xdr:nvCxnSpPr>
        <xdr:cNvPr id="717" name="直線コネクタ 716"/>
        <xdr:cNvCxnSpPr/>
      </xdr:nvCxnSpPr>
      <xdr:spPr>
        <a:xfrm flipV="1">
          <a:off x="14699614" y="16573500"/>
          <a:ext cx="0" cy="1242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45738</xdr:rowOff>
    </xdr:from>
    <xdr:ext cx="405111" cy="259045"/>
    <xdr:sp macro="" textlink="">
      <xdr:nvSpPr>
        <xdr:cNvPr id="718" name="【公民館】&#10;有形固定資産減価償却率最小値テキスト"/>
        <xdr:cNvSpPr txBox="1"/>
      </xdr:nvSpPr>
      <xdr:spPr>
        <a:xfrm>
          <a:off x="14738350" y="17819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41911</xdr:rowOff>
    </xdr:from>
    <xdr:to>
      <xdr:col>86</xdr:col>
      <xdr:colOff>25400</xdr:colOff>
      <xdr:row>107</xdr:row>
      <xdr:rowOff>41911</xdr:rowOff>
    </xdr:to>
    <xdr:cxnSp macro="">
      <xdr:nvCxnSpPr>
        <xdr:cNvPr id="719" name="直線コネクタ 718"/>
        <xdr:cNvCxnSpPr/>
      </xdr:nvCxnSpPr>
      <xdr:spPr>
        <a:xfrm>
          <a:off x="14611350" y="1781556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720" name="【公民館】&#10;有形固定資産減価償却率最大値テキスト"/>
        <xdr:cNvSpPr txBox="1"/>
      </xdr:nvSpPr>
      <xdr:spPr>
        <a:xfrm>
          <a:off x="14738350" y="16348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721" name="直線コネクタ 720"/>
        <xdr:cNvCxnSpPr/>
      </xdr:nvCxnSpPr>
      <xdr:spPr>
        <a:xfrm>
          <a:off x="14611350" y="165735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170197</xdr:rowOff>
    </xdr:from>
    <xdr:ext cx="405111" cy="259045"/>
    <xdr:sp macro="" textlink="">
      <xdr:nvSpPr>
        <xdr:cNvPr id="722" name="【公民館】&#10;有形固定資産減価償却率平均値テキスト"/>
        <xdr:cNvSpPr txBox="1"/>
      </xdr:nvSpPr>
      <xdr:spPr>
        <a:xfrm>
          <a:off x="14738350" y="17258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147320</xdr:rowOff>
    </xdr:from>
    <xdr:to>
      <xdr:col>85</xdr:col>
      <xdr:colOff>177800</xdr:colOff>
      <xdr:row>105</xdr:row>
      <xdr:rowOff>77470</xdr:rowOff>
    </xdr:to>
    <xdr:sp macro="" textlink="">
      <xdr:nvSpPr>
        <xdr:cNvPr id="723" name="フローチャート: 判断 722"/>
        <xdr:cNvSpPr/>
      </xdr:nvSpPr>
      <xdr:spPr>
        <a:xfrm>
          <a:off x="14649450" y="1740662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153036</xdr:rowOff>
    </xdr:from>
    <xdr:to>
      <xdr:col>81</xdr:col>
      <xdr:colOff>101600</xdr:colOff>
      <xdr:row>105</xdr:row>
      <xdr:rowOff>83186</xdr:rowOff>
    </xdr:to>
    <xdr:sp macro="" textlink="">
      <xdr:nvSpPr>
        <xdr:cNvPr id="724" name="フローチャート: 判断 723"/>
        <xdr:cNvSpPr/>
      </xdr:nvSpPr>
      <xdr:spPr>
        <a:xfrm>
          <a:off x="13887450" y="1741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154939</xdr:rowOff>
    </xdr:from>
    <xdr:to>
      <xdr:col>76</xdr:col>
      <xdr:colOff>165100</xdr:colOff>
      <xdr:row>105</xdr:row>
      <xdr:rowOff>85089</xdr:rowOff>
    </xdr:to>
    <xdr:sp macro="" textlink="">
      <xdr:nvSpPr>
        <xdr:cNvPr id="725" name="フローチャート: 判断 724"/>
        <xdr:cNvSpPr/>
      </xdr:nvSpPr>
      <xdr:spPr>
        <a:xfrm>
          <a:off x="13093700" y="17414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26" name="テキスト ボックス 725"/>
        <xdr:cNvSpPr txBox="1"/>
      </xdr:nvSpPr>
      <xdr:spPr>
        <a:xfrm>
          <a:off x="1452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27" name="テキスト ボックス 726"/>
        <xdr:cNvSpPr txBox="1"/>
      </xdr:nvSpPr>
      <xdr:spPr>
        <a:xfrm>
          <a:off x="13766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28" name="テキスト ボックス 727"/>
        <xdr:cNvSpPr txBox="1"/>
      </xdr:nvSpPr>
      <xdr:spPr>
        <a:xfrm>
          <a:off x="12973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29" name="テキスト ボックス 728"/>
        <xdr:cNvSpPr txBox="1"/>
      </xdr:nvSpPr>
      <xdr:spPr>
        <a:xfrm>
          <a:off x="12172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30" name="テキスト ボックス 729"/>
        <xdr:cNvSpPr txBox="1"/>
      </xdr:nvSpPr>
      <xdr:spPr>
        <a:xfrm>
          <a:off x="11366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636</xdr:rowOff>
    </xdr:from>
    <xdr:to>
      <xdr:col>85</xdr:col>
      <xdr:colOff>177800</xdr:colOff>
      <xdr:row>106</xdr:row>
      <xdr:rowOff>102236</xdr:rowOff>
    </xdr:to>
    <xdr:sp macro="" textlink="">
      <xdr:nvSpPr>
        <xdr:cNvPr id="731" name="楕円 730"/>
        <xdr:cNvSpPr/>
      </xdr:nvSpPr>
      <xdr:spPr>
        <a:xfrm>
          <a:off x="14649450" y="17602836"/>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150513</xdr:rowOff>
    </xdr:from>
    <xdr:ext cx="405111" cy="259045"/>
    <xdr:sp macro="" textlink="">
      <xdr:nvSpPr>
        <xdr:cNvPr id="732" name="【公民館】&#10;有形固定資産減価償却率該当値テキスト"/>
        <xdr:cNvSpPr txBox="1"/>
      </xdr:nvSpPr>
      <xdr:spPr>
        <a:xfrm>
          <a:off x="14738350" y="17581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17780</xdr:rowOff>
    </xdr:from>
    <xdr:to>
      <xdr:col>81</xdr:col>
      <xdr:colOff>101600</xdr:colOff>
      <xdr:row>106</xdr:row>
      <xdr:rowOff>119380</xdr:rowOff>
    </xdr:to>
    <xdr:sp macro="" textlink="">
      <xdr:nvSpPr>
        <xdr:cNvPr id="733" name="楕円 732"/>
        <xdr:cNvSpPr/>
      </xdr:nvSpPr>
      <xdr:spPr>
        <a:xfrm>
          <a:off x="13887450" y="1761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51436</xdr:rowOff>
    </xdr:from>
    <xdr:to>
      <xdr:col>85</xdr:col>
      <xdr:colOff>127000</xdr:colOff>
      <xdr:row>106</xdr:row>
      <xdr:rowOff>68580</xdr:rowOff>
    </xdr:to>
    <xdr:cxnSp macro="">
      <xdr:nvCxnSpPr>
        <xdr:cNvPr id="734" name="直線コネクタ 733"/>
        <xdr:cNvCxnSpPr/>
      </xdr:nvCxnSpPr>
      <xdr:spPr>
        <a:xfrm flipV="1">
          <a:off x="13938250" y="17653636"/>
          <a:ext cx="7620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13970</xdr:rowOff>
    </xdr:from>
    <xdr:to>
      <xdr:col>76</xdr:col>
      <xdr:colOff>165100</xdr:colOff>
      <xdr:row>106</xdr:row>
      <xdr:rowOff>115570</xdr:rowOff>
    </xdr:to>
    <xdr:sp macro="" textlink="">
      <xdr:nvSpPr>
        <xdr:cNvPr id="735" name="楕円 734"/>
        <xdr:cNvSpPr/>
      </xdr:nvSpPr>
      <xdr:spPr>
        <a:xfrm>
          <a:off x="13093700" y="1761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64770</xdr:rowOff>
    </xdr:from>
    <xdr:to>
      <xdr:col>81</xdr:col>
      <xdr:colOff>50800</xdr:colOff>
      <xdr:row>106</xdr:row>
      <xdr:rowOff>68580</xdr:rowOff>
    </xdr:to>
    <xdr:cxnSp macro="">
      <xdr:nvCxnSpPr>
        <xdr:cNvPr id="736" name="直線コネクタ 735"/>
        <xdr:cNvCxnSpPr/>
      </xdr:nvCxnSpPr>
      <xdr:spPr>
        <a:xfrm>
          <a:off x="13144500" y="17666970"/>
          <a:ext cx="79375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99713</xdr:rowOff>
    </xdr:from>
    <xdr:ext cx="405111" cy="259045"/>
    <xdr:sp macro="" textlink="">
      <xdr:nvSpPr>
        <xdr:cNvPr id="737" name="n_1aveValue【公民館】&#10;有形固定資産減価償却率"/>
        <xdr:cNvSpPr txBox="1"/>
      </xdr:nvSpPr>
      <xdr:spPr>
        <a:xfrm>
          <a:off x="13742044" y="1718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101616</xdr:rowOff>
    </xdr:from>
    <xdr:ext cx="405111" cy="259045"/>
    <xdr:sp macro="" textlink="">
      <xdr:nvSpPr>
        <xdr:cNvPr id="738" name="n_2aveValue【公民館】&#10;有形固定資産減価償却率"/>
        <xdr:cNvSpPr txBox="1"/>
      </xdr:nvSpPr>
      <xdr:spPr>
        <a:xfrm>
          <a:off x="12960994" y="17189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110507</xdr:rowOff>
    </xdr:from>
    <xdr:ext cx="405111" cy="259045"/>
    <xdr:sp macro="" textlink="">
      <xdr:nvSpPr>
        <xdr:cNvPr id="739" name="n_1mainValue【公民館】&#10;有形固定資産減価償却率"/>
        <xdr:cNvSpPr txBox="1"/>
      </xdr:nvSpPr>
      <xdr:spPr>
        <a:xfrm>
          <a:off x="13742044" y="17712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106697</xdr:rowOff>
    </xdr:from>
    <xdr:ext cx="405111" cy="259045"/>
    <xdr:sp macro="" textlink="">
      <xdr:nvSpPr>
        <xdr:cNvPr id="740" name="n_2mainValue【公民館】&#10;有形固定資産減価償却率"/>
        <xdr:cNvSpPr txBox="1"/>
      </xdr:nvSpPr>
      <xdr:spPr>
        <a:xfrm>
          <a:off x="12960994" y="17708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41" name="正方形/長方形 740"/>
        <xdr:cNvSpPr/>
      </xdr:nvSpPr>
      <xdr:spPr>
        <a:xfrm>
          <a:off x="164592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42" name="正方形/長方形 741"/>
        <xdr:cNvSpPr/>
      </xdr:nvSpPr>
      <xdr:spPr>
        <a:xfrm>
          <a:off x="16586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43" name="正方形/長方形 742"/>
        <xdr:cNvSpPr/>
      </xdr:nvSpPr>
      <xdr:spPr>
        <a:xfrm>
          <a:off x="16586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44" name="正方形/長方形 743"/>
        <xdr:cNvSpPr/>
      </xdr:nvSpPr>
      <xdr:spPr>
        <a:xfrm>
          <a:off x="174879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45" name="正方形/長方形 744"/>
        <xdr:cNvSpPr/>
      </xdr:nvSpPr>
      <xdr:spPr>
        <a:xfrm>
          <a:off x="174879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46" name="正方形/長方形 745"/>
        <xdr:cNvSpPr/>
      </xdr:nvSpPr>
      <xdr:spPr>
        <a:xfrm>
          <a:off x="185166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47" name="正方形/長方形 746"/>
        <xdr:cNvSpPr/>
      </xdr:nvSpPr>
      <xdr:spPr>
        <a:xfrm>
          <a:off x="185166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8" name="正方形/長方形 747"/>
        <xdr:cNvSpPr/>
      </xdr:nvSpPr>
      <xdr:spPr>
        <a:xfrm>
          <a:off x="164592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49" name="テキスト ボックス 748"/>
        <xdr:cNvSpPr txBox="1"/>
      </xdr:nvSpPr>
      <xdr:spPr>
        <a:xfrm>
          <a:off x="1644015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50" name="直線コネクタ 749"/>
        <xdr:cNvCxnSpPr/>
      </xdr:nvCxnSpPr>
      <xdr:spPr>
        <a:xfrm>
          <a:off x="164592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51" name="直線コネクタ 750"/>
        <xdr:cNvCxnSpPr/>
      </xdr:nvCxnSpPr>
      <xdr:spPr>
        <a:xfrm>
          <a:off x="16459200" y="18097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52" name="テキスト ボックス 751"/>
        <xdr:cNvSpPr txBox="1"/>
      </xdr:nvSpPr>
      <xdr:spPr>
        <a:xfrm>
          <a:off x="16049171" y="179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53" name="直線コネクタ 752"/>
        <xdr:cNvCxnSpPr/>
      </xdr:nvCxnSpPr>
      <xdr:spPr>
        <a:xfrm>
          <a:off x="16459200" y="17716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54" name="テキスト ボックス 753"/>
        <xdr:cNvSpPr txBox="1"/>
      </xdr:nvSpPr>
      <xdr:spPr>
        <a:xfrm>
          <a:off x="16049171" y="1757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55" name="直線コネクタ 754"/>
        <xdr:cNvCxnSpPr/>
      </xdr:nvCxnSpPr>
      <xdr:spPr>
        <a:xfrm>
          <a:off x="16459200" y="1733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56" name="テキスト ボックス 755"/>
        <xdr:cNvSpPr txBox="1"/>
      </xdr:nvSpPr>
      <xdr:spPr>
        <a:xfrm>
          <a:off x="1604917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57" name="直線コネクタ 756"/>
        <xdr:cNvCxnSpPr/>
      </xdr:nvCxnSpPr>
      <xdr:spPr>
        <a:xfrm>
          <a:off x="16459200" y="16954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58" name="テキスト ボックス 757"/>
        <xdr:cNvSpPr txBox="1"/>
      </xdr:nvSpPr>
      <xdr:spPr>
        <a:xfrm>
          <a:off x="16049171" y="16812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59" name="直線コネクタ 758"/>
        <xdr:cNvCxnSpPr/>
      </xdr:nvCxnSpPr>
      <xdr:spPr>
        <a:xfrm>
          <a:off x="16459200" y="1657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60" name="テキスト ボックス 759"/>
        <xdr:cNvSpPr txBox="1"/>
      </xdr:nvSpPr>
      <xdr:spPr>
        <a:xfrm>
          <a:off x="16049171" y="1643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61" name="直線コネクタ 760"/>
        <xdr:cNvCxnSpPr/>
      </xdr:nvCxnSpPr>
      <xdr:spPr>
        <a:xfrm>
          <a:off x="164592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62" name="テキスト ボックス 761"/>
        <xdr:cNvSpPr txBox="1"/>
      </xdr:nvSpPr>
      <xdr:spPr>
        <a:xfrm>
          <a:off x="160491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63" name="【公民館】&#10;一人当たり面積グラフ枠"/>
        <xdr:cNvSpPr/>
      </xdr:nvSpPr>
      <xdr:spPr>
        <a:xfrm>
          <a:off x="164592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148589</xdr:rowOff>
    </xdr:from>
    <xdr:to>
      <xdr:col>116</xdr:col>
      <xdr:colOff>62864</xdr:colOff>
      <xdr:row>108</xdr:row>
      <xdr:rowOff>45720</xdr:rowOff>
    </xdr:to>
    <xdr:cxnSp macro="">
      <xdr:nvCxnSpPr>
        <xdr:cNvPr id="764" name="直線コネクタ 763"/>
        <xdr:cNvCxnSpPr/>
      </xdr:nvCxnSpPr>
      <xdr:spPr>
        <a:xfrm flipV="1">
          <a:off x="19951064" y="16550639"/>
          <a:ext cx="0" cy="1440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49547</xdr:rowOff>
    </xdr:from>
    <xdr:ext cx="469744" cy="259045"/>
    <xdr:sp macro="" textlink="">
      <xdr:nvSpPr>
        <xdr:cNvPr id="765" name="【公民館】&#10;一人当たり面積最小値テキスト"/>
        <xdr:cNvSpPr txBox="1"/>
      </xdr:nvSpPr>
      <xdr:spPr>
        <a:xfrm>
          <a:off x="19989800" y="1799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45720</xdr:rowOff>
    </xdr:from>
    <xdr:to>
      <xdr:col>116</xdr:col>
      <xdr:colOff>152400</xdr:colOff>
      <xdr:row>108</xdr:row>
      <xdr:rowOff>45720</xdr:rowOff>
    </xdr:to>
    <xdr:cxnSp macro="">
      <xdr:nvCxnSpPr>
        <xdr:cNvPr id="766" name="直線コネクタ 765"/>
        <xdr:cNvCxnSpPr/>
      </xdr:nvCxnSpPr>
      <xdr:spPr>
        <a:xfrm>
          <a:off x="19881850" y="179908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95266</xdr:rowOff>
    </xdr:from>
    <xdr:ext cx="469744" cy="259045"/>
    <xdr:sp macro="" textlink="">
      <xdr:nvSpPr>
        <xdr:cNvPr id="767" name="【公民館】&#10;一人当たり面積最大値テキスト"/>
        <xdr:cNvSpPr txBox="1"/>
      </xdr:nvSpPr>
      <xdr:spPr>
        <a:xfrm>
          <a:off x="19989800" y="16325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148589</xdr:rowOff>
    </xdr:from>
    <xdr:to>
      <xdr:col>116</xdr:col>
      <xdr:colOff>152400</xdr:colOff>
      <xdr:row>99</xdr:row>
      <xdr:rowOff>148589</xdr:rowOff>
    </xdr:to>
    <xdr:cxnSp macro="">
      <xdr:nvCxnSpPr>
        <xdr:cNvPr id="768" name="直線コネクタ 767"/>
        <xdr:cNvCxnSpPr/>
      </xdr:nvCxnSpPr>
      <xdr:spPr>
        <a:xfrm>
          <a:off x="19881850" y="1655063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82566</xdr:rowOff>
    </xdr:from>
    <xdr:ext cx="469744" cy="259045"/>
    <xdr:sp macro="" textlink="">
      <xdr:nvSpPr>
        <xdr:cNvPr id="769" name="【公民館】&#10;一人当たり面積平均値テキスト"/>
        <xdr:cNvSpPr txBox="1"/>
      </xdr:nvSpPr>
      <xdr:spPr>
        <a:xfrm>
          <a:off x="19989800" y="173418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59689</xdr:rowOff>
    </xdr:from>
    <xdr:to>
      <xdr:col>116</xdr:col>
      <xdr:colOff>114300</xdr:colOff>
      <xdr:row>105</xdr:row>
      <xdr:rowOff>161289</xdr:rowOff>
    </xdr:to>
    <xdr:sp macro="" textlink="">
      <xdr:nvSpPr>
        <xdr:cNvPr id="770" name="フローチャート: 判断 769"/>
        <xdr:cNvSpPr/>
      </xdr:nvSpPr>
      <xdr:spPr>
        <a:xfrm>
          <a:off x="19900900" y="17490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105411</xdr:rowOff>
    </xdr:from>
    <xdr:to>
      <xdr:col>112</xdr:col>
      <xdr:colOff>38100</xdr:colOff>
      <xdr:row>106</xdr:row>
      <xdr:rowOff>35561</xdr:rowOff>
    </xdr:to>
    <xdr:sp macro="" textlink="">
      <xdr:nvSpPr>
        <xdr:cNvPr id="771" name="フローチャート: 判断 770"/>
        <xdr:cNvSpPr/>
      </xdr:nvSpPr>
      <xdr:spPr>
        <a:xfrm>
          <a:off x="19157950" y="1753616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2539</xdr:rowOff>
    </xdr:from>
    <xdr:to>
      <xdr:col>107</xdr:col>
      <xdr:colOff>101600</xdr:colOff>
      <xdr:row>106</xdr:row>
      <xdr:rowOff>104139</xdr:rowOff>
    </xdr:to>
    <xdr:sp macro="" textlink="">
      <xdr:nvSpPr>
        <xdr:cNvPr id="772" name="フローチャート: 判断 771"/>
        <xdr:cNvSpPr/>
      </xdr:nvSpPr>
      <xdr:spPr>
        <a:xfrm>
          <a:off x="18345150" y="17604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73" name="テキスト ボックス 772"/>
        <xdr:cNvSpPr txBox="1"/>
      </xdr:nvSpPr>
      <xdr:spPr>
        <a:xfrm>
          <a:off x="19780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74" name="テキスト ボックス 773"/>
        <xdr:cNvSpPr txBox="1"/>
      </xdr:nvSpPr>
      <xdr:spPr>
        <a:xfrm>
          <a:off x="19030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75" name="テキスト ボックス 774"/>
        <xdr:cNvSpPr txBox="1"/>
      </xdr:nvSpPr>
      <xdr:spPr>
        <a:xfrm>
          <a:off x="18224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76" name="テキスト ボックス 775"/>
        <xdr:cNvSpPr txBox="1"/>
      </xdr:nvSpPr>
      <xdr:spPr>
        <a:xfrm>
          <a:off x="174307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77" name="テキスト ボックス 776"/>
        <xdr:cNvSpPr txBox="1"/>
      </xdr:nvSpPr>
      <xdr:spPr>
        <a:xfrm>
          <a:off x="166306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36830</xdr:rowOff>
    </xdr:from>
    <xdr:to>
      <xdr:col>116</xdr:col>
      <xdr:colOff>114300</xdr:colOff>
      <xdr:row>107</xdr:row>
      <xdr:rowOff>138430</xdr:rowOff>
    </xdr:to>
    <xdr:sp macro="" textlink="">
      <xdr:nvSpPr>
        <xdr:cNvPr id="778" name="楕円 777"/>
        <xdr:cNvSpPr/>
      </xdr:nvSpPr>
      <xdr:spPr>
        <a:xfrm>
          <a:off x="19900900" y="1781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15257</xdr:rowOff>
    </xdr:from>
    <xdr:ext cx="469744" cy="259045"/>
    <xdr:sp macro="" textlink="">
      <xdr:nvSpPr>
        <xdr:cNvPr id="779" name="【公民館】&#10;一人当たり面積該当値テキスト"/>
        <xdr:cNvSpPr txBox="1"/>
      </xdr:nvSpPr>
      <xdr:spPr>
        <a:xfrm>
          <a:off x="19989800" y="17788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166370</xdr:rowOff>
    </xdr:from>
    <xdr:to>
      <xdr:col>112</xdr:col>
      <xdr:colOff>38100</xdr:colOff>
      <xdr:row>106</xdr:row>
      <xdr:rowOff>96520</xdr:rowOff>
    </xdr:to>
    <xdr:sp macro="" textlink="">
      <xdr:nvSpPr>
        <xdr:cNvPr id="780" name="楕円 779"/>
        <xdr:cNvSpPr/>
      </xdr:nvSpPr>
      <xdr:spPr>
        <a:xfrm>
          <a:off x="19157950" y="1759712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45720</xdr:rowOff>
    </xdr:from>
    <xdr:to>
      <xdr:col>116</xdr:col>
      <xdr:colOff>63500</xdr:colOff>
      <xdr:row>107</xdr:row>
      <xdr:rowOff>87630</xdr:rowOff>
    </xdr:to>
    <xdr:cxnSp macro="">
      <xdr:nvCxnSpPr>
        <xdr:cNvPr id="781" name="直線コネクタ 780"/>
        <xdr:cNvCxnSpPr/>
      </xdr:nvCxnSpPr>
      <xdr:spPr>
        <a:xfrm>
          <a:off x="19202400" y="17647920"/>
          <a:ext cx="7493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166370</xdr:rowOff>
    </xdr:from>
    <xdr:to>
      <xdr:col>107</xdr:col>
      <xdr:colOff>101600</xdr:colOff>
      <xdr:row>106</xdr:row>
      <xdr:rowOff>96520</xdr:rowOff>
    </xdr:to>
    <xdr:sp macro="" textlink="">
      <xdr:nvSpPr>
        <xdr:cNvPr id="782" name="楕円 781"/>
        <xdr:cNvSpPr/>
      </xdr:nvSpPr>
      <xdr:spPr>
        <a:xfrm>
          <a:off x="18345150" y="1759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45720</xdr:rowOff>
    </xdr:from>
    <xdr:to>
      <xdr:col>111</xdr:col>
      <xdr:colOff>177800</xdr:colOff>
      <xdr:row>106</xdr:row>
      <xdr:rowOff>45720</xdr:rowOff>
    </xdr:to>
    <xdr:cxnSp macro="">
      <xdr:nvCxnSpPr>
        <xdr:cNvPr id="783" name="直線コネクタ 782"/>
        <xdr:cNvCxnSpPr/>
      </xdr:nvCxnSpPr>
      <xdr:spPr>
        <a:xfrm>
          <a:off x="18395950" y="1764792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52088</xdr:rowOff>
    </xdr:from>
    <xdr:ext cx="469744" cy="259045"/>
    <xdr:sp macro="" textlink="">
      <xdr:nvSpPr>
        <xdr:cNvPr id="784" name="n_1aveValue【公民館】&#10;一人当たり面積"/>
        <xdr:cNvSpPr txBox="1"/>
      </xdr:nvSpPr>
      <xdr:spPr>
        <a:xfrm>
          <a:off x="18980227" y="17311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95266</xdr:rowOff>
    </xdr:from>
    <xdr:ext cx="469744" cy="259045"/>
    <xdr:sp macro="" textlink="">
      <xdr:nvSpPr>
        <xdr:cNvPr id="785" name="n_2aveValue【公民館】&#10;一人当たり面積"/>
        <xdr:cNvSpPr txBox="1"/>
      </xdr:nvSpPr>
      <xdr:spPr>
        <a:xfrm>
          <a:off x="18180127" y="17697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87647</xdr:rowOff>
    </xdr:from>
    <xdr:ext cx="469744" cy="259045"/>
    <xdr:sp macro="" textlink="">
      <xdr:nvSpPr>
        <xdr:cNvPr id="786" name="n_1mainValue【公民館】&#10;一人当たり面積"/>
        <xdr:cNvSpPr txBox="1"/>
      </xdr:nvSpPr>
      <xdr:spPr>
        <a:xfrm>
          <a:off x="18980227" y="17689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113047</xdr:rowOff>
    </xdr:from>
    <xdr:ext cx="469744" cy="259045"/>
    <xdr:sp macro="" textlink="">
      <xdr:nvSpPr>
        <xdr:cNvPr id="787" name="n_2mainValue【公民館】&#10;一人当たり面積"/>
        <xdr:cNvSpPr txBox="1"/>
      </xdr:nvSpPr>
      <xdr:spPr>
        <a:xfrm>
          <a:off x="18180127" y="1737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8" name="正方形/長方形 787"/>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9" name="正方形/長方形 788"/>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90" name="テキスト ボックス 789"/>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学校施設の有形固定資産減価償却率が本市の他施設比べて突出して高い。学校施設は、県平均および類似団体平均のいずれも超えており、また、その団体間との数値の開きも大きい。現在老朽化対策として、施設の大規模改修工事に取り組んでいるところであ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年度は前年度に比べて△</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改善した。しかしながら、大規模改修による施設の老朽化対策だけでは、投資的経費の大幅な増大が伴うため、学校施設を含め、公共建築物については姫路市公共施設等総合管理計画に基づき、統廃合や転用、ダウンサイジング等のストック量の最適化に取り組む必要がある。道路や橋りょう・トンネルなど社会基盤施（インフラ）についても、類似団体平均を上回っており、各整備計画に基づく取り組みが必要で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兵庫県姫路市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538,488
527,838
534.48
214,371,736
206,814,785
5,740,040
119,813,260
198,810,386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470650" y="1657350"/>
          <a:ext cx="3086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41350" y="26987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41350" y="300355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41350" y="330835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128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128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7145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7145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743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743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858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667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858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xdr:cNvCxnSpPr/>
      </xdr:nvCxnSpPr>
      <xdr:spPr>
        <a:xfrm>
          <a:off x="685800" y="6978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xdr:cNvSpPr txBox="1"/>
      </xdr:nvSpPr>
      <xdr:spPr>
        <a:xfrm>
          <a:off x="384961" y="684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xdr:cNvCxnSpPr/>
      </xdr:nvCxnSpPr>
      <xdr:spPr>
        <a:xfrm>
          <a:off x="685800" y="6610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xdr:cNvSpPr txBox="1"/>
      </xdr:nvSpPr>
      <xdr:spPr>
        <a:xfrm>
          <a:off x="339891" y="6474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xdr:cNvCxnSpPr/>
      </xdr:nvCxnSpPr>
      <xdr:spPr>
        <a:xfrm>
          <a:off x="685800" y="624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xdr:cNvSpPr txBox="1"/>
      </xdr:nvSpPr>
      <xdr:spPr>
        <a:xfrm>
          <a:off x="339891" y="6112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xdr:cNvCxnSpPr/>
      </xdr:nvCxnSpPr>
      <xdr:spPr>
        <a:xfrm>
          <a:off x="685800" y="5880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xdr:cNvSpPr txBox="1"/>
      </xdr:nvSpPr>
      <xdr:spPr>
        <a:xfrm>
          <a:off x="339891" y="5744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xdr:cNvCxnSpPr/>
      </xdr:nvCxnSpPr>
      <xdr:spPr>
        <a:xfrm>
          <a:off x="685800" y="551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1" name="テキスト ボックス 50"/>
        <xdr:cNvSpPr txBox="1"/>
      </xdr:nvSpPr>
      <xdr:spPr>
        <a:xfrm>
          <a:off x="339891" y="5375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6858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xdr:cNvSpPr txBox="1"/>
      </xdr:nvSpPr>
      <xdr:spPr>
        <a:xfrm>
          <a:off x="27577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6858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121920</xdr:rowOff>
    </xdr:from>
    <xdr:to>
      <xdr:col>24</xdr:col>
      <xdr:colOff>62865</xdr:colOff>
      <xdr:row>41</xdr:row>
      <xdr:rowOff>100965</xdr:rowOff>
    </xdr:to>
    <xdr:cxnSp macro="">
      <xdr:nvCxnSpPr>
        <xdr:cNvPr id="55" name="直線コネクタ 54"/>
        <xdr:cNvCxnSpPr/>
      </xdr:nvCxnSpPr>
      <xdr:spPr>
        <a:xfrm flipV="1">
          <a:off x="4177665" y="5411470"/>
          <a:ext cx="0" cy="1464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104792</xdr:rowOff>
    </xdr:from>
    <xdr:ext cx="340478" cy="259045"/>
    <xdr:sp macro="" textlink="">
      <xdr:nvSpPr>
        <xdr:cNvPr id="56" name="【図書館】&#10;有形固定資産減価償却率最小値テキスト"/>
        <xdr:cNvSpPr txBox="1"/>
      </xdr:nvSpPr>
      <xdr:spPr>
        <a:xfrm>
          <a:off x="4216400" y="688024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100965</xdr:rowOff>
    </xdr:from>
    <xdr:to>
      <xdr:col>24</xdr:col>
      <xdr:colOff>152400</xdr:colOff>
      <xdr:row>41</xdr:row>
      <xdr:rowOff>100965</xdr:rowOff>
    </xdr:to>
    <xdr:cxnSp macro="">
      <xdr:nvCxnSpPr>
        <xdr:cNvPr id="57" name="直線コネクタ 56"/>
        <xdr:cNvCxnSpPr/>
      </xdr:nvCxnSpPr>
      <xdr:spPr>
        <a:xfrm>
          <a:off x="4108450" y="687641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68597</xdr:rowOff>
    </xdr:from>
    <xdr:ext cx="405111" cy="259045"/>
    <xdr:sp macro="" textlink="">
      <xdr:nvSpPr>
        <xdr:cNvPr id="58" name="【図書館】&#10;有形固定資産減価償却率最大値テキスト"/>
        <xdr:cNvSpPr txBox="1"/>
      </xdr:nvSpPr>
      <xdr:spPr>
        <a:xfrm>
          <a:off x="4216400" y="5193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121920</xdr:rowOff>
    </xdr:from>
    <xdr:to>
      <xdr:col>24</xdr:col>
      <xdr:colOff>152400</xdr:colOff>
      <xdr:row>32</xdr:row>
      <xdr:rowOff>121920</xdr:rowOff>
    </xdr:to>
    <xdr:cxnSp macro="">
      <xdr:nvCxnSpPr>
        <xdr:cNvPr id="59" name="直線コネクタ 58"/>
        <xdr:cNvCxnSpPr/>
      </xdr:nvCxnSpPr>
      <xdr:spPr>
        <a:xfrm>
          <a:off x="4108450" y="541147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74947</xdr:rowOff>
    </xdr:from>
    <xdr:ext cx="405111" cy="259045"/>
    <xdr:sp macro="" textlink="">
      <xdr:nvSpPr>
        <xdr:cNvPr id="60" name="【図書館】&#10;有形固定資産減価償却率平均値テキスト"/>
        <xdr:cNvSpPr txBox="1"/>
      </xdr:nvSpPr>
      <xdr:spPr>
        <a:xfrm>
          <a:off x="4216400" y="60248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52070</xdr:rowOff>
    </xdr:from>
    <xdr:to>
      <xdr:col>24</xdr:col>
      <xdr:colOff>114300</xdr:colOff>
      <xdr:row>37</xdr:row>
      <xdr:rowOff>153670</xdr:rowOff>
    </xdr:to>
    <xdr:sp macro="" textlink="">
      <xdr:nvSpPr>
        <xdr:cNvPr id="61" name="フローチャート: 判断 60"/>
        <xdr:cNvSpPr/>
      </xdr:nvSpPr>
      <xdr:spPr>
        <a:xfrm>
          <a:off x="4127500" y="616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25400</xdr:rowOff>
    </xdr:from>
    <xdr:to>
      <xdr:col>20</xdr:col>
      <xdr:colOff>38100</xdr:colOff>
      <xdr:row>37</xdr:row>
      <xdr:rowOff>127000</xdr:rowOff>
    </xdr:to>
    <xdr:sp macro="" textlink="">
      <xdr:nvSpPr>
        <xdr:cNvPr id="62" name="フローチャート: 判断 61"/>
        <xdr:cNvSpPr/>
      </xdr:nvSpPr>
      <xdr:spPr>
        <a:xfrm>
          <a:off x="3384550" y="61404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166370</xdr:rowOff>
    </xdr:from>
    <xdr:to>
      <xdr:col>15</xdr:col>
      <xdr:colOff>101600</xdr:colOff>
      <xdr:row>37</xdr:row>
      <xdr:rowOff>96520</xdr:rowOff>
    </xdr:to>
    <xdr:sp macro="" textlink="">
      <xdr:nvSpPr>
        <xdr:cNvPr id="63" name="フローチャート: 判断 62"/>
        <xdr:cNvSpPr/>
      </xdr:nvSpPr>
      <xdr:spPr>
        <a:xfrm>
          <a:off x="2571750" y="611632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xdr:cNvSpPr txBox="1"/>
      </xdr:nvSpPr>
      <xdr:spPr>
        <a:xfrm>
          <a:off x="40068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xdr:cNvSpPr txBox="1"/>
      </xdr:nvSpPr>
      <xdr:spPr>
        <a:xfrm>
          <a:off x="32575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xdr:cNvSpPr txBox="1"/>
      </xdr:nvSpPr>
      <xdr:spPr>
        <a:xfrm>
          <a:off x="24511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xdr:cNvSpPr txBox="1"/>
      </xdr:nvSpPr>
      <xdr:spPr>
        <a:xfrm>
          <a:off x="1657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xdr:cNvSpPr txBox="1"/>
      </xdr:nvSpPr>
      <xdr:spPr>
        <a:xfrm>
          <a:off x="857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69215</xdr:rowOff>
    </xdr:from>
    <xdr:to>
      <xdr:col>24</xdr:col>
      <xdr:colOff>114300</xdr:colOff>
      <xdr:row>37</xdr:row>
      <xdr:rowOff>170815</xdr:rowOff>
    </xdr:to>
    <xdr:sp macro="" textlink="">
      <xdr:nvSpPr>
        <xdr:cNvPr id="69" name="楕円 68"/>
        <xdr:cNvSpPr/>
      </xdr:nvSpPr>
      <xdr:spPr>
        <a:xfrm>
          <a:off x="4127500" y="618426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47642</xdr:rowOff>
    </xdr:from>
    <xdr:ext cx="405111" cy="259045"/>
    <xdr:sp macro="" textlink="">
      <xdr:nvSpPr>
        <xdr:cNvPr id="70" name="【図書館】&#10;有形固定資産減価償却率該当値テキスト"/>
        <xdr:cNvSpPr txBox="1"/>
      </xdr:nvSpPr>
      <xdr:spPr>
        <a:xfrm>
          <a:off x="4216400" y="6162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170180</xdr:rowOff>
    </xdr:from>
    <xdr:to>
      <xdr:col>20</xdr:col>
      <xdr:colOff>38100</xdr:colOff>
      <xdr:row>37</xdr:row>
      <xdr:rowOff>100330</xdr:rowOff>
    </xdr:to>
    <xdr:sp macro="" textlink="">
      <xdr:nvSpPr>
        <xdr:cNvPr id="71" name="楕円 70"/>
        <xdr:cNvSpPr/>
      </xdr:nvSpPr>
      <xdr:spPr>
        <a:xfrm>
          <a:off x="3384550" y="611378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49530</xdr:rowOff>
    </xdr:from>
    <xdr:to>
      <xdr:col>24</xdr:col>
      <xdr:colOff>63500</xdr:colOff>
      <xdr:row>37</xdr:row>
      <xdr:rowOff>120015</xdr:rowOff>
    </xdr:to>
    <xdr:cxnSp macro="">
      <xdr:nvCxnSpPr>
        <xdr:cNvPr id="72" name="直線コネクタ 71"/>
        <xdr:cNvCxnSpPr/>
      </xdr:nvCxnSpPr>
      <xdr:spPr>
        <a:xfrm>
          <a:off x="3429000" y="6164580"/>
          <a:ext cx="74930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34925</xdr:rowOff>
    </xdr:from>
    <xdr:to>
      <xdr:col>15</xdr:col>
      <xdr:colOff>101600</xdr:colOff>
      <xdr:row>37</xdr:row>
      <xdr:rowOff>136525</xdr:rowOff>
    </xdr:to>
    <xdr:sp macro="" textlink="">
      <xdr:nvSpPr>
        <xdr:cNvPr id="73" name="楕円 72"/>
        <xdr:cNvSpPr/>
      </xdr:nvSpPr>
      <xdr:spPr>
        <a:xfrm>
          <a:off x="2571750" y="614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49530</xdr:rowOff>
    </xdr:from>
    <xdr:to>
      <xdr:col>19</xdr:col>
      <xdr:colOff>177800</xdr:colOff>
      <xdr:row>37</xdr:row>
      <xdr:rowOff>85725</xdr:rowOff>
    </xdr:to>
    <xdr:cxnSp macro="">
      <xdr:nvCxnSpPr>
        <xdr:cNvPr id="74" name="直線コネクタ 73"/>
        <xdr:cNvCxnSpPr/>
      </xdr:nvCxnSpPr>
      <xdr:spPr>
        <a:xfrm flipV="1">
          <a:off x="2622550" y="6164580"/>
          <a:ext cx="80645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118127</xdr:rowOff>
    </xdr:from>
    <xdr:ext cx="405111" cy="259045"/>
    <xdr:sp macro="" textlink="">
      <xdr:nvSpPr>
        <xdr:cNvPr id="75" name="n_1aveValue【図書館】&#10;有形固定資産減価償却率"/>
        <xdr:cNvSpPr txBox="1"/>
      </xdr:nvSpPr>
      <xdr:spPr>
        <a:xfrm>
          <a:off x="3239144" y="6233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113047</xdr:rowOff>
    </xdr:from>
    <xdr:ext cx="405111" cy="259045"/>
    <xdr:sp macro="" textlink="">
      <xdr:nvSpPr>
        <xdr:cNvPr id="76" name="n_2aveValue【図書館】&#10;有形固定資産減価償却率"/>
        <xdr:cNvSpPr txBox="1"/>
      </xdr:nvSpPr>
      <xdr:spPr>
        <a:xfrm>
          <a:off x="2439044" y="5897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116857</xdr:rowOff>
    </xdr:from>
    <xdr:ext cx="405111" cy="259045"/>
    <xdr:sp macro="" textlink="">
      <xdr:nvSpPr>
        <xdr:cNvPr id="77" name="n_1mainValue【図書館】&#10;有形固定資産減価償却率"/>
        <xdr:cNvSpPr txBox="1"/>
      </xdr:nvSpPr>
      <xdr:spPr>
        <a:xfrm>
          <a:off x="3239144" y="5901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127652</xdr:rowOff>
    </xdr:from>
    <xdr:ext cx="405111" cy="259045"/>
    <xdr:sp macro="" textlink="">
      <xdr:nvSpPr>
        <xdr:cNvPr id="78" name="n_2mainValue【図書館】&#10;有形固定資産減価償却率"/>
        <xdr:cNvSpPr txBox="1"/>
      </xdr:nvSpPr>
      <xdr:spPr>
        <a:xfrm>
          <a:off x="2439044" y="6242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9" name="正方形/長方形 78"/>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0" name="正方形/長方形 79"/>
        <xdr:cNvSpPr/>
      </xdr:nvSpPr>
      <xdr:spPr>
        <a:xfrm>
          <a:off x="6064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1" name="正方形/長方形 80"/>
        <xdr:cNvSpPr/>
      </xdr:nvSpPr>
      <xdr:spPr>
        <a:xfrm>
          <a:off x="6064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2" name="正方形/長方形 81"/>
        <xdr:cNvSpPr/>
      </xdr:nvSpPr>
      <xdr:spPr>
        <a:xfrm>
          <a:off x="69850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3" name="正方形/長方形 82"/>
        <xdr:cNvSpPr/>
      </xdr:nvSpPr>
      <xdr:spPr>
        <a:xfrm>
          <a:off x="69850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4" name="正方形/長方形 83"/>
        <xdr:cNvSpPr/>
      </xdr:nvSpPr>
      <xdr:spPr>
        <a:xfrm>
          <a:off x="8013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5" name="正方形/長方形 84"/>
        <xdr:cNvSpPr/>
      </xdr:nvSpPr>
      <xdr:spPr>
        <a:xfrm>
          <a:off x="8013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6" name="正方形/長方形 85"/>
        <xdr:cNvSpPr/>
      </xdr:nvSpPr>
      <xdr:spPr>
        <a:xfrm>
          <a:off x="595630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7" name="テキスト ボックス 86"/>
        <xdr:cNvSpPr txBox="1"/>
      </xdr:nvSpPr>
      <xdr:spPr>
        <a:xfrm>
          <a:off x="591820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8" name="直線コネクタ 87"/>
        <xdr:cNvCxnSpPr/>
      </xdr:nvCxnSpPr>
      <xdr:spPr>
        <a:xfrm>
          <a:off x="5956300" y="7346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9" name="直線コネクタ 88"/>
        <xdr:cNvCxnSpPr/>
      </xdr:nvCxnSpPr>
      <xdr:spPr>
        <a:xfrm>
          <a:off x="5956300" y="7033078"/>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0" name="テキスト ボックス 89"/>
        <xdr:cNvSpPr txBox="1"/>
      </xdr:nvSpPr>
      <xdr:spPr>
        <a:xfrm>
          <a:off x="5527221" y="6897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1" name="直線コネクタ 90"/>
        <xdr:cNvCxnSpPr/>
      </xdr:nvCxnSpPr>
      <xdr:spPr>
        <a:xfrm>
          <a:off x="5956300" y="671920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2" name="テキスト ボックス 91"/>
        <xdr:cNvSpPr txBox="1"/>
      </xdr:nvSpPr>
      <xdr:spPr>
        <a:xfrm>
          <a:off x="5527221" y="65833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3" name="直線コネクタ 92"/>
        <xdr:cNvCxnSpPr/>
      </xdr:nvCxnSpPr>
      <xdr:spPr>
        <a:xfrm>
          <a:off x="5956300" y="640533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4" name="テキスト ボックス 93"/>
        <xdr:cNvSpPr txBox="1"/>
      </xdr:nvSpPr>
      <xdr:spPr>
        <a:xfrm>
          <a:off x="5527221" y="626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5" name="直線コネクタ 94"/>
        <xdr:cNvCxnSpPr/>
      </xdr:nvCxnSpPr>
      <xdr:spPr>
        <a:xfrm>
          <a:off x="5956300" y="609146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96" name="テキスト ボックス 95"/>
        <xdr:cNvSpPr txBox="1"/>
      </xdr:nvSpPr>
      <xdr:spPr>
        <a:xfrm>
          <a:off x="5527221" y="59492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7" name="直線コネクタ 96"/>
        <xdr:cNvCxnSpPr/>
      </xdr:nvCxnSpPr>
      <xdr:spPr>
        <a:xfrm>
          <a:off x="5956300" y="577759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98" name="テキスト ボックス 97"/>
        <xdr:cNvSpPr txBox="1"/>
      </xdr:nvSpPr>
      <xdr:spPr>
        <a:xfrm>
          <a:off x="5527221" y="56353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9" name="直線コネクタ 98"/>
        <xdr:cNvCxnSpPr/>
      </xdr:nvCxnSpPr>
      <xdr:spPr>
        <a:xfrm>
          <a:off x="5956300" y="545737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00" name="テキスト ボックス 99"/>
        <xdr:cNvSpPr txBox="1"/>
      </xdr:nvSpPr>
      <xdr:spPr>
        <a:xfrm>
          <a:off x="5527221" y="53214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1" name="直線コネクタ 100"/>
        <xdr:cNvCxnSpPr/>
      </xdr:nvCxnSpPr>
      <xdr:spPr>
        <a:xfrm>
          <a:off x="5956300" y="514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2" name="テキスト ボックス 101"/>
        <xdr:cNvSpPr txBox="1"/>
      </xdr:nvSpPr>
      <xdr:spPr>
        <a:xfrm>
          <a:off x="552722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3" name="【図書館】&#10;一人当たり面積グラフ枠"/>
        <xdr:cNvSpPr/>
      </xdr:nvSpPr>
      <xdr:spPr>
        <a:xfrm>
          <a:off x="595630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141514</xdr:rowOff>
    </xdr:from>
    <xdr:to>
      <xdr:col>54</xdr:col>
      <xdr:colOff>189865</xdr:colOff>
      <xdr:row>41</xdr:row>
      <xdr:rowOff>68035</xdr:rowOff>
    </xdr:to>
    <xdr:cxnSp macro="">
      <xdr:nvCxnSpPr>
        <xdr:cNvPr id="104" name="直線コネクタ 103"/>
        <xdr:cNvCxnSpPr/>
      </xdr:nvCxnSpPr>
      <xdr:spPr>
        <a:xfrm flipV="1">
          <a:off x="9429115" y="5431064"/>
          <a:ext cx="0" cy="1412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71862</xdr:rowOff>
    </xdr:from>
    <xdr:ext cx="469744" cy="259045"/>
    <xdr:sp macro="" textlink="">
      <xdr:nvSpPr>
        <xdr:cNvPr id="105" name="【図書館】&#10;一人当たり面積最小値テキスト"/>
        <xdr:cNvSpPr txBox="1"/>
      </xdr:nvSpPr>
      <xdr:spPr>
        <a:xfrm>
          <a:off x="9467850" y="6847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68035</xdr:rowOff>
    </xdr:from>
    <xdr:to>
      <xdr:col>55</xdr:col>
      <xdr:colOff>88900</xdr:colOff>
      <xdr:row>41</xdr:row>
      <xdr:rowOff>68035</xdr:rowOff>
    </xdr:to>
    <xdr:cxnSp macro="">
      <xdr:nvCxnSpPr>
        <xdr:cNvPr id="106" name="直線コネクタ 105"/>
        <xdr:cNvCxnSpPr/>
      </xdr:nvCxnSpPr>
      <xdr:spPr>
        <a:xfrm>
          <a:off x="9359900" y="684348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88191</xdr:rowOff>
    </xdr:from>
    <xdr:ext cx="469744" cy="259045"/>
    <xdr:sp macro="" textlink="">
      <xdr:nvSpPr>
        <xdr:cNvPr id="107" name="【図書館】&#10;一人当たり面積最大値テキスト"/>
        <xdr:cNvSpPr txBox="1"/>
      </xdr:nvSpPr>
      <xdr:spPr>
        <a:xfrm>
          <a:off x="9467850" y="5212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141514</xdr:rowOff>
    </xdr:from>
    <xdr:to>
      <xdr:col>55</xdr:col>
      <xdr:colOff>88900</xdr:colOff>
      <xdr:row>32</xdr:row>
      <xdr:rowOff>141514</xdr:rowOff>
    </xdr:to>
    <xdr:cxnSp macro="">
      <xdr:nvCxnSpPr>
        <xdr:cNvPr id="108" name="直線コネクタ 107"/>
        <xdr:cNvCxnSpPr/>
      </xdr:nvCxnSpPr>
      <xdr:spPr>
        <a:xfrm>
          <a:off x="9359900" y="543106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105427</xdr:rowOff>
    </xdr:from>
    <xdr:ext cx="469744" cy="259045"/>
    <xdr:sp macro="" textlink="">
      <xdr:nvSpPr>
        <xdr:cNvPr id="109" name="【図書館】&#10;一人当たり面積平均値テキスト"/>
        <xdr:cNvSpPr txBox="1"/>
      </xdr:nvSpPr>
      <xdr:spPr>
        <a:xfrm>
          <a:off x="9467850" y="6055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82550</xdr:rowOff>
    </xdr:from>
    <xdr:to>
      <xdr:col>55</xdr:col>
      <xdr:colOff>50800</xdr:colOff>
      <xdr:row>38</xdr:row>
      <xdr:rowOff>12700</xdr:rowOff>
    </xdr:to>
    <xdr:sp macro="" textlink="">
      <xdr:nvSpPr>
        <xdr:cNvPr id="110" name="フローチャート: 判断 109"/>
        <xdr:cNvSpPr/>
      </xdr:nvSpPr>
      <xdr:spPr>
        <a:xfrm>
          <a:off x="9398000" y="619760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115207</xdr:rowOff>
    </xdr:from>
    <xdr:to>
      <xdr:col>50</xdr:col>
      <xdr:colOff>165100</xdr:colOff>
      <xdr:row>38</xdr:row>
      <xdr:rowOff>45357</xdr:rowOff>
    </xdr:to>
    <xdr:sp macro="" textlink="">
      <xdr:nvSpPr>
        <xdr:cNvPr id="111" name="フローチャート: 判断 110"/>
        <xdr:cNvSpPr/>
      </xdr:nvSpPr>
      <xdr:spPr>
        <a:xfrm>
          <a:off x="8636000" y="623025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115207</xdr:rowOff>
    </xdr:from>
    <xdr:to>
      <xdr:col>46</xdr:col>
      <xdr:colOff>38100</xdr:colOff>
      <xdr:row>38</xdr:row>
      <xdr:rowOff>45357</xdr:rowOff>
    </xdr:to>
    <xdr:sp macro="" textlink="">
      <xdr:nvSpPr>
        <xdr:cNvPr id="112" name="フローチャート: 判断 111"/>
        <xdr:cNvSpPr/>
      </xdr:nvSpPr>
      <xdr:spPr>
        <a:xfrm>
          <a:off x="7842250" y="623025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xdr:cNvSpPr txBox="1"/>
      </xdr:nvSpPr>
      <xdr:spPr>
        <a:xfrm>
          <a:off x="92583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xdr:cNvSpPr txBox="1"/>
      </xdr:nvSpPr>
      <xdr:spPr>
        <a:xfrm>
          <a:off x="8515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xdr:cNvSpPr txBox="1"/>
      </xdr:nvSpPr>
      <xdr:spPr>
        <a:xfrm>
          <a:off x="7715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xdr:cNvSpPr txBox="1"/>
      </xdr:nvSpPr>
      <xdr:spPr>
        <a:xfrm>
          <a:off x="690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xdr:cNvSpPr txBox="1"/>
      </xdr:nvSpPr>
      <xdr:spPr>
        <a:xfrm>
          <a:off x="6115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115207</xdr:rowOff>
    </xdr:from>
    <xdr:to>
      <xdr:col>55</xdr:col>
      <xdr:colOff>50800</xdr:colOff>
      <xdr:row>38</xdr:row>
      <xdr:rowOff>45357</xdr:rowOff>
    </xdr:to>
    <xdr:sp macro="" textlink="">
      <xdr:nvSpPr>
        <xdr:cNvPr id="118" name="楕円 117"/>
        <xdr:cNvSpPr/>
      </xdr:nvSpPr>
      <xdr:spPr>
        <a:xfrm>
          <a:off x="9398000" y="623025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93634</xdr:rowOff>
    </xdr:from>
    <xdr:ext cx="469744" cy="259045"/>
    <xdr:sp macro="" textlink="">
      <xdr:nvSpPr>
        <xdr:cNvPr id="119" name="【図書館】&#10;一人当たり面積該当値テキスト"/>
        <xdr:cNvSpPr txBox="1"/>
      </xdr:nvSpPr>
      <xdr:spPr>
        <a:xfrm>
          <a:off x="9467850" y="6208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131536</xdr:rowOff>
    </xdr:from>
    <xdr:to>
      <xdr:col>50</xdr:col>
      <xdr:colOff>165100</xdr:colOff>
      <xdr:row>36</xdr:row>
      <xdr:rowOff>61686</xdr:rowOff>
    </xdr:to>
    <xdr:sp macro="" textlink="">
      <xdr:nvSpPr>
        <xdr:cNvPr id="120" name="楕円 119"/>
        <xdr:cNvSpPr/>
      </xdr:nvSpPr>
      <xdr:spPr>
        <a:xfrm>
          <a:off x="8636000" y="591638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10886</xdr:rowOff>
    </xdr:from>
    <xdr:to>
      <xdr:col>55</xdr:col>
      <xdr:colOff>0</xdr:colOff>
      <xdr:row>37</xdr:row>
      <xdr:rowOff>166007</xdr:rowOff>
    </xdr:to>
    <xdr:cxnSp macro="">
      <xdr:nvCxnSpPr>
        <xdr:cNvPr id="121" name="直線コネクタ 120"/>
        <xdr:cNvCxnSpPr/>
      </xdr:nvCxnSpPr>
      <xdr:spPr>
        <a:xfrm>
          <a:off x="8686800" y="5960836"/>
          <a:ext cx="742950" cy="320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131536</xdr:rowOff>
    </xdr:from>
    <xdr:to>
      <xdr:col>46</xdr:col>
      <xdr:colOff>38100</xdr:colOff>
      <xdr:row>36</xdr:row>
      <xdr:rowOff>61686</xdr:rowOff>
    </xdr:to>
    <xdr:sp macro="" textlink="">
      <xdr:nvSpPr>
        <xdr:cNvPr id="122" name="楕円 121"/>
        <xdr:cNvSpPr/>
      </xdr:nvSpPr>
      <xdr:spPr>
        <a:xfrm>
          <a:off x="7842250" y="591638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10886</xdr:rowOff>
    </xdr:from>
    <xdr:to>
      <xdr:col>50</xdr:col>
      <xdr:colOff>114300</xdr:colOff>
      <xdr:row>36</xdr:row>
      <xdr:rowOff>10886</xdr:rowOff>
    </xdr:to>
    <xdr:cxnSp macro="">
      <xdr:nvCxnSpPr>
        <xdr:cNvPr id="123" name="直線コネクタ 122"/>
        <xdr:cNvCxnSpPr/>
      </xdr:nvCxnSpPr>
      <xdr:spPr>
        <a:xfrm>
          <a:off x="7886700" y="5960836"/>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36484</xdr:rowOff>
    </xdr:from>
    <xdr:ext cx="469744" cy="259045"/>
    <xdr:sp macro="" textlink="">
      <xdr:nvSpPr>
        <xdr:cNvPr id="124" name="n_1aveValue【図書館】&#10;一人当たり面積"/>
        <xdr:cNvSpPr txBox="1"/>
      </xdr:nvSpPr>
      <xdr:spPr>
        <a:xfrm>
          <a:off x="8458277" y="6316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36484</xdr:rowOff>
    </xdr:from>
    <xdr:ext cx="469744" cy="259045"/>
    <xdr:sp macro="" textlink="">
      <xdr:nvSpPr>
        <xdr:cNvPr id="125" name="n_2aveValue【図書館】&#10;一人当たり面積"/>
        <xdr:cNvSpPr txBox="1"/>
      </xdr:nvSpPr>
      <xdr:spPr>
        <a:xfrm>
          <a:off x="7677227" y="6316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34</xdr:row>
      <xdr:rowOff>78213</xdr:rowOff>
    </xdr:from>
    <xdr:ext cx="469744" cy="259045"/>
    <xdr:sp macro="" textlink="">
      <xdr:nvSpPr>
        <xdr:cNvPr id="126" name="n_1mainValue【図書館】&#10;一人当たり面積"/>
        <xdr:cNvSpPr txBox="1"/>
      </xdr:nvSpPr>
      <xdr:spPr>
        <a:xfrm>
          <a:off x="8458277" y="5697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34</xdr:row>
      <xdr:rowOff>78213</xdr:rowOff>
    </xdr:from>
    <xdr:ext cx="469744" cy="259045"/>
    <xdr:sp macro="" textlink="">
      <xdr:nvSpPr>
        <xdr:cNvPr id="127" name="n_2mainValue【図書館】&#10;一人当たり面積"/>
        <xdr:cNvSpPr txBox="1"/>
      </xdr:nvSpPr>
      <xdr:spPr>
        <a:xfrm>
          <a:off x="7677227" y="5697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8" name="正方形/長方形 127"/>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9" name="正方形/長方形 128"/>
        <xdr:cNvSpPr/>
      </xdr:nvSpPr>
      <xdr:spPr>
        <a:xfrm>
          <a:off x="8128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0" name="正方形/長方形 129"/>
        <xdr:cNvSpPr/>
      </xdr:nvSpPr>
      <xdr:spPr>
        <a:xfrm>
          <a:off x="8128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1" name="正方形/長方形 130"/>
        <xdr:cNvSpPr/>
      </xdr:nvSpPr>
      <xdr:spPr>
        <a:xfrm>
          <a:off x="17145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2" name="正方形/長方形 131"/>
        <xdr:cNvSpPr/>
      </xdr:nvSpPr>
      <xdr:spPr>
        <a:xfrm>
          <a:off x="17145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3" name="正方形/長方形 132"/>
        <xdr:cNvSpPr/>
      </xdr:nvSpPr>
      <xdr:spPr>
        <a:xfrm>
          <a:off x="2743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4" name="正方形/長方形 133"/>
        <xdr:cNvSpPr/>
      </xdr:nvSpPr>
      <xdr:spPr>
        <a:xfrm>
          <a:off x="2743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5" name="正方形/長方形 134"/>
        <xdr:cNvSpPr/>
      </xdr:nvSpPr>
      <xdr:spPr>
        <a:xfrm>
          <a:off x="6858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6" name="テキスト ボックス 135"/>
        <xdr:cNvSpPr txBox="1"/>
      </xdr:nvSpPr>
      <xdr:spPr>
        <a:xfrm>
          <a:off x="6667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7" name="直線コネクタ 136"/>
        <xdr:cNvCxnSpPr/>
      </xdr:nvCxnSpPr>
      <xdr:spPr>
        <a:xfrm>
          <a:off x="6858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8" name="テキスト ボックス 137"/>
        <xdr:cNvSpPr txBox="1"/>
      </xdr:nvSpPr>
      <xdr:spPr>
        <a:xfrm>
          <a:off x="384961" y="108813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39" name="直線コネクタ 138"/>
        <xdr:cNvCxnSpPr/>
      </xdr:nvCxnSpPr>
      <xdr:spPr>
        <a:xfrm>
          <a:off x="685800" y="10572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40" name="テキスト ボックス 139"/>
        <xdr:cNvSpPr txBox="1"/>
      </xdr:nvSpPr>
      <xdr:spPr>
        <a:xfrm>
          <a:off x="339891" y="104368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41" name="直線コネクタ 140"/>
        <xdr:cNvCxnSpPr/>
      </xdr:nvCxnSpPr>
      <xdr:spPr>
        <a:xfrm>
          <a:off x="685800" y="10134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42" name="テキスト ボックス 141"/>
        <xdr:cNvSpPr txBox="1"/>
      </xdr:nvSpPr>
      <xdr:spPr>
        <a:xfrm>
          <a:off x="339891" y="9998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43" name="直線コネクタ 142"/>
        <xdr:cNvCxnSpPr/>
      </xdr:nvCxnSpPr>
      <xdr:spPr>
        <a:xfrm>
          <a:off x="685800" y="9696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44" name="テキスト ボックス 143"/>
        <xdr:cNvSpPr txBox="1"/>
      </xdr:nvSpPr>
      <xdr:spPr>
        <a:xfrm>
          <a:off x="339891" y="956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45" name="直線コネクタ 144"/>
        <xdr:cNvCxnSpPr/>
      </xdr:nvCxnSpPr>
      <xdr:spPr>
        <a:xfrm>
          <a:off x="685800" y="9251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46" name="テキスト ボックス 145"/>
        <xdr:cNvSpPr txBox="1"/>
      </xdr:nvSpPr>
      <xdr:spPr>
        <a:xfrm>
          <a:off x="339891" y="9116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7" name="直線コネクタ 146"/>
        <xdr:cNvCxnSpPr/>
      </xdr:nvCxnSpPr>
      <xdr:spPr>
        <a:xfrm>
          <a:off x="6858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8" name="テキスト ボックス 147"/>
        <xdr:cNvSpPr txBox="1"/>
      </xdr:nvSpPr>
      <xdr:spPr>
        <a:xfrm>
          <a:off x="2757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9" name="【体育館・プール】&#10;有形固定資産減価償却率グラフ枠"/>
        <xdr:cNvSpPr/>
      </xdr:nvSpPr>
      <xdr:spPr>
        <a:xfrm>
          <a:off x="6858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155448</xdr:rowOff>
    </xdr:from>
    <xdr:to>
      <xdr:col>24</xdr:col>
      <xdr:colOff>62865</xdr:colOff>
      <xdr:row>63</xdr:row>
      <xdr:rowOff>144018</xdr:rowOff>
    </xdr:to>
    <xdr:cxnSp macro="">
      <xdr:nvCxnSpPr>
        <xdr:cNvPr id="150" name="直線コネクタ 149"/>
        <xdr:cNvCxnSpPr/>
      </xdr:nvCxnSpPr>
      <xdr:spPr>
        <a:xfrm flipV="1">
          <a:off x="4177665" y="9407398"/>
          <a:ext cx="0" cy="1144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147845</xdr:rowOff>
    </xdr:from>
    <xdr:ext cx="405111" cy="259045"/>
    <xdr:sp macro="" textlink="">
      <xdr:nvSpPr>
        <xdr:cNvPr id="151" name="【体育館・プール】&#10;有形固定資産減価償却率最小値テキスト"/>
        <xdr:cNvSpPr txBox="1"/>
      </xdr:nvSpPr>
      <xdr:spPr>
        <a:xfrm>
          <a:off x="4216400" y="10555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144018</xdr:rowOff>
    </xdr:from>
    <xdr:to>
      <xdr:col>24</xdr:col>
      <xdr:colOff>152400</xdr:colOff>
      <xdr:row>63</xdr:row>
      <xdr:rowOff>144018</xdr:rowOff>
    </xdr:to>
    <xdr:cxnSp macro="">
      <xdr:nvCxnSpPr>
        <xdr:cNvPr id="152" name="直線コネクタ 151"/>
        <xdr:cNvCxnSpPr/>
      </xdr:nvCxnSpPr>
      <xdr:spPr>
        <a:xfrm>
          <a:off x="4108450" y="1055166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102125</xdr:rowOff>
    </xdr:from>
    <xdr:ext cx="405111" cy="259045"/>
    <xdr:sp macro="" textlink="">
      <xdr:nvSpPr>
        <xdr:cNvPr id="153" name="【体育館・プール】&#10;有形固定資産減価償却率最大値テキスト"/>
        <xdr:cNvSpPr txBox="1"/>
      </xdr:nvSpPr>
      <xdr:spPr>
        <a:xfrm>
          <a:off x="4216400" y="91889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155448</xdr:rowOff>
    </xdr:from>
    <xdr:to>
      <xdr:col>24</xdr:col>
      <xdr:colOff>152400</xdr:colOff>
      <xdr:row>56</xdr:row>
      <xdr:rowOff>155448</xdr:rowOff>
    </xdr:to>
    <xdr:cxnSp macro="">
      <xdr:nvCxnSpPr>
        <xdr:cNvPr id="154" name="直線コネクタ 153"/>
        <xdr:cNvCxnSpPr/>
      </xdr:nvCxnSpPr>
      <xdr:spPr>
        <a:xfrm>
          <a:off x="4108450" y="940739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149369</xdr:rowOff>
    </xdr:from>
    <xdr:ext cx="405111" cy="259045"/>
    <xdr:sp macro="" textlink="">
      <xdr:nvSpPr>
        <xdr:cNvPr id="155" name="【体育館・プール】&#10;有形固定資産減価償却率平均値テキスト"/>
        <xdr:cNvSpPr txBox="1"/>
      </xdr:nvSpPr>
      <xdr:spPr>
        <a:xfrm>
          <a:off x="4216400" y="98966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170942</xdr:rowOff>
    </xdr:from>
    <xdr:to>
      <xdr:col>24</xdr:col>
      <xdr:colOff>114300</xdr:colOff>
      <xdr:row>60</xdr:row>
      <xdr:rowOff>101092</xdr:rowOff>
    </xdr:to>
    <xdr:sp macro="" textlink="">
      <xdr:nvSpPr>
        <xdr:cNvPr id="156" name="フローチャート: 判断 155"/>
        <xdr:cNvSpPr/>
      </xdr:nvSpPr>
      <xdr:spPr>
        <a:xfrm>
          <a:off x="4127500" y="9911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118364</xdr:rowOff>
    </xdr:from>
    <xdr:to>
      <xdr:col>20</xdr:col>
      <xdr:colOff>38100</xdr:colOff>
      <xdr:row>60</xdr:row>
      <xdr:rowOff>48514</xdr:rowOff>
    </xdr:to>
    <xdr:sp macro="" textlink="">
      <xdr:nvSpPr>
        <xdr:cNvPr id="157" name="フローチャート: 判断 156"/>
        <xdr:cNvSpPr/>
      </xdr:nvSpPr>
      <xdr:spPr>
        <a:xfrm>
          <a:off x="3384550" y="986561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72644</xdr:rowOff>
    </xdr:from>
    <xdr:to>
      <xdr:col>15</xdr:col>
      <xdr:colOff>101600</xdr:colOff>
      <xdr:row>60</xdr:row>
      <xdr:rowOff>2794</xdr:rowOff>
    </xdr:to>
    <xdr:sp macro="" textlink="">
      <xdr:nvSpPr>
        <xdr:cNvPr id="158" name="フローチャート: 判断 157"/>
        <xdr:cNvSpPr/>
      </xdr:nvSpPr>
      <xdr:spPr>
        <a:xfrm>
          <a:off x="2571750" y="981989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9" name="テキスト ボックス 158"/>
        <xdr:cNvSpPr txBox="1"/>
      </xdr:nvSpPr>
      <xdr:spPr>
        <a:xfrm>
          <a:off x="40068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0" name="テキスト ボックス 159"/>
        <xdr:cNvSpPr txBox="1"/>
      </xdr:nvSpPr>
      <xdr:spPr>
        <a:xfrm>
          <a:off x="32575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1" name="テキスト ボックス 160"/>
        <xdr:cNvSpPr txBox="1"/>
      </xdr:nvSpPr>
      <xdr:spPr>
        <a:xfrm>
          <a:off x="24511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2" name="テキスト ボックス 161"/>
        <xdr:cNvSpPr txBox="1"/>
      </xdr:nvSpPr>
      <xdr:spPr>
        <a:xfrm>
          <a:off x="1657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3" name="テキスト ボックス 162"/>
        <xdr:cNvSpPr txBox="1"/>
      </xdr:nvSpPr>
      <xdr:spPr>
        <a:xfrm>
          <a:off x="857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113792</xdr:rowOff>
    </xdr:from>
    <xdr:to>
      <xdr:col>24</xdr:col>
      <xdr:colOff>114300</xdr:colOff>
      <xdr:row>59</xdr:row>
      <xdr:rowOff>43942</xdr:rowOff>
    </xdr:to>
    <xdr:sp macro="" textlink="">
      <xdr:nvSpPr>
        <xdr:cNvPr id="164" name="楕円 163"/>
        <xdr:cNvSpPr/>
      </xdr:nvSpPr>
      <xdr:spPr>
        <a:xfrm>
          <a:off x="4127500" y="969594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136669</xdr:rowOff>
    </xdr:from>
    <xdr:ext cx="405111" cy="259045"/>
    <xdr:sp macro="" textlink="">
      <xdr:nvSpPr>
        <xdr:cNvPr id="165" name="【体育館・プール】&#10;有形固定資産減価償却率該当値テキスト"/>
        <xdr:cNvSpPr txBox="1"/>
      </xdr:nvSpPr>
      <xdr:spPr>
        <a:xfrm>
          <a:off x="4216400" y="9553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134366</xdr:rowOff>
    </xdr:from>
    <xdr:to>
      <xdr:col>20</xdr:col>
      <xdr:colOff>38100</xdr:colOff>
      <xdr:row>59</xdr:row>
      <xdr:rowOff>64516</xdr:rowOff>
    </xdr:to>
    <xdr:sp macro="" textlink="">
      <xdr:nvSpPr>
        <xdr:cNvPr id="166" name="楕円 165"/>
        <xdr:cNvSpPr/>
      </xdr:nvSpPr>
      <xdr:spPr>
        <a:xfrm>
          <a:off x="3384550" y="971651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164592</xdr:rowOff>
    </xdr:from>
    <xdr:to>
      <xdr:col>24</xdr:col>
      <xdr:colOff>63500</xdr:colOff>
      <xdr:row>59</xdr:row>
      <xdr:rowOff>13716</xdr:rowOff>
    </xdr:to>
    <xdr:cxnSp macro="">
      <xdr:nvCxnSpPr>
        <xdr:cNvPr id="167" name="直線コネクタ 166"/>
        <xdr:cNvCxnSpPr/>
      </xdr:nvCxnSpPr>
      <xdr:spPr>
        <a:xfrm flipV="1">
          <a:off x="3429000" y="9746742"/>
          <a:ext cx="749300" cy="14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166370</xdr:rowOff>
    </xdr:from>
    <xdr:to>
      <xdr:col>15</xdr:col>
      <xdr:colOff>101600</xdr:colOff>
      <xdr:row>59</xdr:row>
      <xdr:rowOff>96520</xdr:rowOff>
    </xdr:to>
    <xdr:sp macro="" textlink="">
      <xdr:nvSpPr>
        <xdr:cNvPr id="168" name="楕円 167"/>
        <xdr:cNvSpPr/>
      </xdr:nvSpPr>
      <xdr:spPr>
        <a:xfrm>
          <a:off x="2571750" y="974852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13716</xdr:rowOff>
    </xdr:from>
    <xdr:to>
      <xdr:col>19</xdr:col>
      <xdr:colOff>177800</xdr:colOff>
      <xdr:row>59</xdr:row>
      <xdr:rowOff>45720</xdr:rowOff>
    </xdr:to>
    <xdr:cxnSp macro="">
      <xdr:nvCxnSpPr>
        <xdr:cNvPr id="169" name="直線コネクタ 168"/>
        <xdr:cNvCxnSpPr/>
      </xdr:nvCxnSpPr>
      <xdr:spPr>
        <a:xfrm flipV="1">
          <a:off x="2622550" y="9760966"/>
          <a:ext cx="80645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39641</xdr:rowOff>
    </xdr:from>
    <xdr:ext cx="405111" cy="259045"/>
    <xdr:sp macro="" textlink="">
      <xdr:nvSpPr>
        <xdr:cNvPr id="170" name="n_1aveValue【体育館・プール】&#10;有形固定資産減価償却率"/>
        <xdr:cNvSpPr txBox="1"/>
      </xdr:nvSpPr>
      <xdr:spPr>
        <a:xfrm>
          <a:off x="3239144" y="9951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165371</xdr:rowOff>
    </xdr:from>
    <xdr:ext cx="405111" cy="259045"/>
    <xdr:sp macro="" textlink="">
      <xdr:nvSpPr>
        <xdr:cNvPr id="171" name="n_2aveValue【体育館・プール】&#10;有形固定資産減価償却率"/>
        <xdr:cNvSpPr txBox="1"/>
      </xdr:nvSpPr>
      <xdr:spPr>
        <a:xfrm>
          <a:off x="2439044" y="9912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81043</xdr:rowOff>
    </xdr:from>
    <xdr:ext cx="405111" cy="259045"/>
    <xdr:sp macro="" textlink="">
      <xdr:nvSpPr>
        <xdr:cNvPr id="172" name="n_1mainValue【体育館・プール】&#10;有形固定資産減価償却率"/>
        <xdr:cNvSpPr txBox="1"/>
      </xdr:nvSpPr>
      <xdr:spPr>
        <a:xfrm>
          <a:off x="3239144" y="9498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113047</xdr:rowOff>
    </xdr:from>
    <xdr:ext cx="405111" cy="259045"/>
    <xdr:sp macro="" textlink="">
      <xdr:nvSpPr>
        <xdr:cNvPr id="173" name="n_2mainValue【体育館・プール】&#10;有形固定資産減価償却率"/>
        <xdr:cNvSpPr txBox="1"/>
      </xdr:nvSpPr>
      <xdr:spPr>
        <a:xfrm>
          <a:off x="2439044" y="9530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4" name="正方形/長方形 173"/>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5" name="正方形/長方形 174"/>
        <xdr:cNvSpPr/>
      </xdr:nvSpPr>
      <xdr:spPr>
        <a:xfrm>
          <a:off x="6064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6" name="正方形/長方形 175"/>
        <xdr:cNvSpPr/>
      </xdr:nvSpPr>
      <xdr:spPr>
        <a:xfrm>
          <a:off x="6064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7" name="正方形/長方形 176"/>
        <xdr:cNvSpPr/>
      </xdr:nvSpPr>
      <xdr:spPr>
        <a:xfrm>
          <a:off x="69850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8" name="正方形/長方形 177"/>
        <xdr:cNvSpPr/>
      </xdr:nvSpPr>
      <xdr:spPr>
        <a:xfrm>
          <a:off x="69850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9" name="正方形/長方形 178"/>
        <xdr:cNvSpPr/>
      </xdr:nvSpPr>
      <xdr:spPr>
        <a:xfrm>
          <a:off x="8013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0" name="正方形/長方形 179"/>
        <xdr:cNvSpPr/>
      </xdr:nvSpPr>
      <xdr:spPr>
        <a:xfrm>
          <a:off x="8013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1" name="正方形/長方形 180"/>
        <xdr:cNvSpPr/>
      </xdr:nvSpPr>
      <xdr:spPr>
        <a:xfrm>
          <a:off x="595630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2" name="テキスト ボックス 181"/>
        <xdr:cNvSpPr txBox="1"/>
      </xdr:nvSpPr>
      <xdr:spPr>
        <a:xfrm>
          <a:off x="591820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3" name="直線コネクタ 182"/>
        <xdr:cNvCxnSpPr/>
      </xdr:nvCxnSpPr>
      <xdr:spPr>
        <a:xfrm>
          <a:off x="5956300" y="11017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4" name="直線コネクタ 183"/>
        <xdr:cNvCxnSpPr/>
      </xdr:nvCxnSpPr>
      <xdr:spPr>
        <a:xfrm>
          <a:off x="5956300" y="10572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85" name="テキスト ボックス 184"/>
        <xdr:cNvSpPr txBox="1"/>
      </xdr:nvSpPr>
      <xdr:spPr>
        <a:xfrm>
          <a:off x="5527221" y="10436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6" name="直線コネクタ 185"/>
        <xdr:cNvCxnSpPr/>
      </xdr:nvCxnSpPr>
      <xdr:spPr>
        <a:xfrm>
          <a:off x="5956300" y="101346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87" name="テキスト ボックス 186"/>
        <xdr:cNvSpPr txBox="1"/>
      </xdr:nvSpPr>
      <xdr:spPr>
        <a:xfrm>
          <a:off x="5527221" y="9998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8" name="直線コネクタ 187"/>
        <xdr:cNvCxnSpPr/>
      </xdr:nvCxnSpPr>
      <xdr:spPr>
        <a:xfrm>
          <a:off x="5956300" y="96964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89" name="テキスト ボックス 188"/>
        <xdr:cNvSpPr txBox="1"/>
      </xdr:nvSpPr>
      <xdr:spPr>
        <a:xfrm>
          <a:off x="5527221" y="956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0" name="直線コネクタ 189"/>
        <xdr:cNvCxnSpPr/>
      </xdr:nvCxnSpPr>
      <xdr:spPr>
        <a:xfrm>
          <a:off x="5956300" y="9251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91" name="テキスト ボックス 190"/>
        <xdr:cNvSpPr txBox="1"/>
      </xdr:nvSpPr>
      <xdr:spPr>
        <a:xfrm>
          <a:off x="5527221" y="9116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2" name="直線コネクタ 191"/>
        <xdr:cNvCxnSpPr/>
      </xdr:nvCxnSpPr>
      <xdr:spPr>
        <a:xfrm>
          <a:off x="5956300" y="8813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3" name="テキスト ボックス 192"/>
        <xdr:cNvSpPr txBox="1"/>
      </xdr:nvSpPr>
      <xdr:spPr>
        <a:xfrm>
          <a:off x="552722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4" name="【体育館・プール】&#10;一人当たり面積グラフ枠"/>
        <xdr:cNvSpPr/>
      </xdr:nvSpPr>
      <xdr:spPr>
        <a:xfrm>
          <a:off x="595630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164592</xdr:rowOff>
    </xdr:from>
    <xdr:to>
      <xdr:col>54</xdr:col>
      <xdr:colOff>189865</xdr:colOff>
      <xdr:row>63</xdr:row>
      <xdr:rowOff>84582</xdr:rowOff>
    </xdr:to>
    <xdr:cxnSp macro="">
      <xdr:nvCxnSpPr>
        <xdr:cNvPr id="195" name="直線コネクタ 194"/>
        <xdr:cNvCxnSpPr/>
      </xdr:nvCxnSpPr>
      <xdr:spPr>
        <a:xfrm flipV="1">
          <a:off x="9429115" y="9416542"/>
          <a:ext cx="0" cy="1075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88409</xdr:rowOff>
    </xdr:from>
    <xdr:ext cx="469744" cy="259045"/>
    <xdr:sp macro="" textlink="">
      <xdr:nvSpPr>
        <xdr:cNvPr id="196" name="【体育館・プール】&#10;一人当たり面積最小値テキスト"/>
        <xdr:cNvSpPr txBox="1"/>
      </xdr:nvSpPr>
      <xdr:spPr>
        <a:xfrm>
          <a:off x="9467850" y="10496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84582</xdr:rowOff>
    </xdr:from>
    <xdr:to>
      <xdr:col>55</xdr:col>
      <xdr:colOff>88900</xdr:colOff>
      <xdr:row>63</xdr:row>
      <xdr:rowOff>84582</xdr:rowOff>
    </xdr:to>
    <xdr:cxnSp macro="">
      <xdr:nvCxnSpPr>
        <xdr:cNvPr id="197" name="直線コネクタ 196"/>
        <xdr:cNvCxnSpPr/>
      </xdr:nvCxnSpPr>
      <xdr:spPr>
        <a:xfrm>
          <a:off x="9359900" y="1049223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111269</xdr:rowOff>
    </xdr:from>
    <xdr:ext cx="469744" cy="259045"/>
    <xdr:sp macro="" textlink="">
      <xdr:nvSpPr>
        <xdr:cNvPr id="198" name="【体育館・プール】&#10;一人当たり面積最大値テキスト"/>
        <xdr:cNvSpPr txBox="1"/>
      </xdr:nvSpPr>
      <xdr:spPr>
        <a:xfrm>
          <a:off x="9467850" y="9198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164592</xdr:rowOff>
    </xdr:from>
    <xdr:to>
      <xdr:col>55</xdr:col>
      <xdr:colOff>88900</xdr:colOff>
      <xdr:row>56</xdr:row>
      <xdr:rowOff>164592</xdr:rowOff>
    </xdr:to>
    <xdr:cxnSp macro="">
      <xdr:nvCxnSpPr>
        <xdr:cNvPr id="199" name="直線コネクタ 198"/>
        <xdr:cNvCxnSpPr/>
      </xdr:nvCxnSpPr>
      <xdr:spPr>
        <a:xfrm>
          <a:off x="9359900" y="941654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165371</xdr:rowOff>
    </xdr:from>
    <xdr:ext cx="469744" cy="259045"/>
    <xdr:sp macro="" textlink="">
      <xdr:nvSpPr>
        <xdr:cNvPr id="200" name="【体育館・プール】&#10;一人当たり面積平均値テキスト"/>
        <xdr:cNvSpPr txBox="1"/>
      </xdr:nvSpPr>
      <xdr:spPr>
        <a:xfrm>
          <a:off x="9467850" y="100777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15494</xdr:rowOff>
    </xdr:from>
    <xdr:to>
      <xdr:col>55</xdr:col>
      <xdr:colOff>50800</xdr:colOff>
      <xdr:row>61</xdr:row>
      <xdr:rowOff>117094</xdr:rowOff>
    </xdr:to>
    <xdr:sp macro="" textlink="">
      <xdr:nvSpPr>
        <xdr:cNvPr id="201" name="フローチャート: 判断 200"/>
        <xdr:cNvSpPr/>
      </xdr:nvSpPr>
      <xdr:spPr>
        <a:xfrm>
          <a:off x="9398000" y="1009294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1778</xdr:rowOff>
    </xdr:from>
    <xdr:to>
      <xdr:col>50</xdr:col>
      <xdr:colOff>165100</xdr:colOff>
      <xdr:row>61</xdr:row>
      <xdr:rowOff>103378</xdr:rowOff>
    </xdr:to>
    <xdr:sp macro="" textlink="">
      <xdr:nvSpPr>
        <xdr:cNvPr id="202" name="フローチャート: 判断 201"/>
        <xdr:cNvSpPr/>
      </xdr:nvSpPr>
      <xdr:spPr>
        <a:xfrm>
          <a:off x="8636000" y="1007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70358</xdr:rowOff>
    </xdr:from>
    <xdr:to>
      <xdr:col>46</xdr:col>
      <xdr:colOff>38100</xdr:colOff>
      <xdr:row>62</xdr:row>
      <xdr:rowOff>508</xdr:rowOff>
    </xdr:to>
    <xdr:sp macro="" textlink="">
      <xdr:nvSpPr>
        <xdr:cNvPr id="203" name="フローチャート: 判断 202"/>
        <xdr:cNvSpPr/>
      </xdr:nvSpPr>
      <xdr:spPr>
        <a:xfrm>
          <a:off x="7842250" y="1014780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4" name="テキスト ボックス 203"/>
        <xdr:cNvSpPr txBox="1"/>
      </xdr:nvSpPr>
      <xdr:spPr>
        <a:xfrm>
          <a:off x="92583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5" name="テキスト ボックス 204"/>
        <xdr:cNvSpPr txBox="1"/>
      </xdr:nvSpPr>
      <xdr:spPr>
        <a:xfrm>
          <a:off x="8515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6" name="テキスト ボックス 205"/>
        <xdr:cNvSpPr txBox="1"/>
      </xdr:nvSpPr>
      <xdr:spPr>
        <a:xfrm>
          <a:off x="7715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7" name="テキスト ボックス 206"/>
        <xdr:cNvSpPr txBox="1"/>
      </xdr:nvSpPr>
      <xdr:spPr>
        <a:xfrm>
          <a:off x="690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8" name="テキスト ボックス 207"/>
        <xdr:cNvSpPr txBox="1"/>
      </xdr:nvSpPr>
      <xdr:spPr>
        <a:xfrm>
          <a:off x="6115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127508</xdr:rowOff>
    </xdr:from>
    <xdr:to>
      <xdr:col>55</xdr:col>
      <xdr:colOff>50800</xdr:colOff>
      <xdr:row>61</xdr:row>
      <xdr:rowOff>57658</xdr:rowOff>
    </xdr:to>
    <xdr:sp macro="" textlink="">
      <xdr:nvSpPr>
        <xdr:cNvPr id="209" name="楕円 208"/>
        <xdr:cNvSpPr/>
      </xdr:nvSpPr>
      <xdr:spPr>
        <a:xfrm>
          <a:off x="9398000" y="1003985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150385</xdr:rowOff>
    </xdr:from>
    <xdr:ext cx="469744" cy="259045"/>
    <xdr:sp macro="" textlink="">
      <xdr:nvSpPr>
        <xdr:cNvPr id="210" name="【体育館・プール】&#10;一人当たり面積該当値テキスト"/>
        <xdr:cNvSpPr txBox="1"/>
      </xdr:nvSpPr>
      <xdr:spPr>
        <a:xfrm>
          <a:off x="9467850" y="9897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127508</xdr:rowOff>
    </xdr:from>
    <xdr:to>
      <xdr:col>50</xdr:col>
      <xdr:colOff>165100</xdr:colOff>
      <xdr:row>61</xdr:row>
      <xdr:rowOff>57658</xdr:rowOff>
    </xdr:to>
    <xdr:sp macro="" textlink="">
      <xdr:nvSpPr>
        <xdr:cNvPr id="211" name="楕円 210"/>
        <xdr:cNvSpPr/>
      </xdr:nvSpPr>
      <xdr:spPr>
        <a:xfrm>
          <a:off x="8636000" y="1003985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6858</xdr:rowOff>
    </xdr:from>
    <xdr:to>
      <xdr:col>55</xdr:col>
      <xdr:colOff>0</xdr:colOff>
      <xdr:row>61</xdr:row>
      <xdr:rowOff>6858</xdr:rowOff>
    </xdr:to>
    <xdr:cxnSp macro="">
      <xdr:nvCxnSpPr>
        <xdr:cNvPr id="212" name="直線コネクタ 211"/>
        <xdr:cNvCxnSpPr/>
      </xdr:nvCxnSpPr>
      <xdr:spPr>
        <a:xfrm>
          <a:off x="8686800" y="10084308"/>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132080</xdr:rowOff>
    </xdr:from>
    <xdr:to>
      <xdr:col>46</xdr:col>
      <xdr:colOff>38100</xdr:colOff>
      <xdr:row>61</xdr:row>
      <xdr:rowOff>62230</xdr:rowOff>
    </xdr:to>
    <xdr:sp macro="" textlink="">
      <xdr:nvSpPr>
        <xdr:cNvPr id="213" name="楕円 212"/>
        <xdr:cNvSpPr/>
      </xdr:nvSpPr>
      <xdr:spPr>
        <a:xfrm>
          <a:off x="7842250" y="1004443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6858</xdr:rowOff>
    </xdr:from>
    <xdr:to>
      <xdr:col>50</xdr:col>
      <xdr:colOff>114300</xdr:colOff>
      <xdr:row>61</xdr:row>
      <xdr:rowOff>11430</xdr:rowOff>
    </xdr:to>
    <xdr:cxnSp macro="">
      <xdr:nvCxnSpPr>
        <xdr:cNvPr id="214" name="直線コネクタ 213"/>
        <xdr:cNvCxnSpPr/>
      </xdr:nvCxnSpPr>
      <xdr:spPr>
        <a:xfrm flipV="1">
          <a:off x="7886700" y="10084308"/>
          <a:ext cx="8001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94505</xdr:rowOff>
    </xdr:from>
    <xdr:ext cx="469744" cy="259045"/>
    <xdr:sp macro="" textlink="">
      <xdr:nvSpPr>
        <xdr:cNvPr id="215" name="n_1aveValue【体育館・プール】&#10;一人当たり面積"/>
        <xdr:cNvSpPr txBox="1"/>
      </xdr:nvSpPr>
      <xdr:spPr>
        <a:xfrm>
          <a:off x="8458277" y="10171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163085</xdr:rowOff>
    </xdr:from>
    <xdr:ext cx="469744" cy="259045"/>
    <xdr:sp macro="" textlink="">
      <xdr:nvSpPr>
        <xdr:cNvPr id="216" name="n_2aveValue【体育館・プール】&#10;一人当たり面積"/>
        <xdr:cNvSpPr txBox="1"/>
      </xdr:nvSpPr>
      <xdr:spPr>
        <a:xfrm>
          <a:off x="7677227" y="10240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74185</xdr:rowOff>
    </xdr:from>
    <xdr:ext cx="469744" cy="259045"/>
    <xdr:sp macro="" textlink="">
      <xdr:nvSpPr>
        <xdr:cNvPr id="217" name="n_1mainValue【体育館・プール】&#10;一人当たり面積"/>
        <xdr:cNvSpPr txBox="1"/>
      </xdr:nvSpPr>
      <xdr:spPr>
        <a:xfrm>
          <a:off x="8458277" y="9821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78757</xdr:rowOff>
    </xdr:from>
    <xdr:ext cx="469744" cy="259045"/>
    <xdr:sp macro="" textlink="">
      <xdr:nvSpPr>
        <xdr:cNvPr id="218" name="n_2mainValue【体育館・プール】&#10;一人当たり面積"/>
        <xdr:cNvSpPr txBox="1"/>
      </xdr:nvSpPr>
      <xdr:spPr>
        <a:xfrm>
          <a:off x="7677227" y="9826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9" name="正方形/長方形 218"/>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0" name="正方形/長方形 219"/>
        <xdr:cNvSpPr/>
      </xdr:nvSpPr>
      <xdr:spPr>
        <a:xfrm>
          <a:off x="8128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1" name="正方形/長方形 220"/>
        <xdr:cNvSpPr/>
      </xdr:nvSpPr>
      <xdr:spPr>
        <a:xfrm>
          <a:off x="8128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2" name="正方形/長方形 221"/>
        <xdr:cNvSpPr/>
      </xdr:nvSpPr>
      <xdr:spPr>
        <a:xfrm>
          <a:off x="17145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3" name="正方形/長方形 222"/>
        <xdr:cNvSpPr/>
      </xdr:nvSpPr>
      <xdr:spPr>
        <a:xfrm>
          <a:off x="17145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4" name="正方形/長方形 223"/>
        <xdr:cNvSpPr/>
      </xdr:nvSpPr>
      <xdr:spPr>
        <a:xfrm>
          <a:off x="2743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5" name="正方形/長方形 224"/>
        <xdr:cNvSpPr/>
      </xdr:nvSpPr>
      <xdr:spPr>
        <a:xfrm>
          <a:off x="2743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6" name="正方形/長方形 225"/>
        <xdr:cNvSpPr/>
      </xdr:nvSpPr>
      <xdr:spPr>
        <a:xfrm>
          <a:off x="6858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7" name="テキスト ボックス 226"/>
        <xdr:cNvSpPr txBox="1"/>
      </xdr:nvSpPr>
      <xdr:spPr>
        <a:xfrm>
          <a:off x="6667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8" name="直線コネクタ 227"/>
        <xdr:cNvCxnSpPr/>
      </xdr:nvCxnSpPr>
      <xdr:spPr>
        <a:xfrm>
          <a:off x="6858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9" name="テキスト ボックス 228"/>
        <xdr:cNvSpPr txBox="1"/>
      </xdr:nvSpPr>
      <xdr:spPr>
        <a:xfrm>
          <a:off x="384961" y="145453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30" name="直線コネクタ 229"/>
        <xdr:cNvCxnSpPr/>
      </xdr:nvCxnSpPr>
      <xdr:spPr>
        <a:xfrm>
          <a:off x="685800" y="14243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31" name="テキスト ボックス 230"/>
        <xdr:cNvSpPr txBox="1"/>
      </xdr:nvSpPr>
      <xdr:spPr>
        <a:xfrm>
          <a:off x="339891" y="14107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32" name="直線コネクタ 231"/>
        <xdr:cNvCxnSpPr/>
      </xdr:nvCxnSpPr>
      <xdr:spPr>
        <a:xfrm>
          <a:off x="685800" y="13804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33" name="テキスト ボックス 232"/>
        <xdr:cNvSpPr txBox="1"/>
      </xdr:nvSpPr>
      <xdr:spPr>
        <a:xfrm>
          <a:off x="339891" y="1366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34" name="直線コネクタ 233"/>
        <xdr:cNvCxnSpPr/>
      </xdr:nvCxnSpPr>
      <xdr:spPr>
        <a:xfrm>
          <a:off x="685800" y="13366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35" name="テキスト ボックス 234"/>
        <xdr:cNvSpPr txBox="1"/>
      </xdr:nvSpPr>
      <xdr:spPr>
        <a:xfrm>
          <a:off x="339891" y="1322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36" name="直線コネクタ 235"/>
        <xdr:cNvCxnSpPr/>
      </xdr:nvCxnSpPr>
      <xdr:spPr>
        <a:xfrm>
          <a:off x="685800" y="12922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37" name="テキスト ボックス 236"/>
        <xdr:cNvSpPr txBox="1"/>
      </xdr:nvSpPr>
      <xdr:spPr>
        <a:xfrm>
          <a:off x="339891" y="12786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8" name="直線コネクタ 237"/>
        <xdr:cNvCxnSpPr/>
      </xdr:nvCxnSpPr>
      <xdr:spPr>
        <a:xfrm>
          <a:off x="6858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9" name="テキスト ボックス 238"/>
        <xdr:cNvSpPr txBox="1"/>
      </xdr:nvSpPr>
      <xdr:spPr>
        <a:xfrm>
          <a:off x="2757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0" name="【福祉施設】&#10;有形固定資産減価償却率グラフ枠"/>
        <xdr:cNvSpPr/>
      </xdr:nvSpPr>
      <xdr:spPr>
        <a:xfrm>
          <a:off x="6858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76963</xdr:rowOff>
    </xdr:from>
    <xdr:to>
      <xdr:col>24</xdr:col>
      <xdr:colOff>62865</xdr:colOff>
      <xdr:row>84</xdr:row>
      <xdr:rowOff>56387</xdr:rowOff>
    </xdr:to>
    <xdr:cxnSp macro="">
      <xdr:nvCxnSpPr>
        <xdr:cNvPr id="241" name="直線コネクタ 240"/>
        <xdr:cNvCxnSpPr/>
      </xdr:nvCxnSpPr>
      <xdr:spPr>
        <a:xfrm flipV="1">
          <a:off x="4177665" y="12796013"/>
          <a:ext cx="0" cy="1135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60214</xdr:rowOff>
    </xdr:from>
    <xdr:ext cx="405111" cy="259045"/>
    <xdr:sp macro="" textlink="">
      <xdr:nvSpPr>
        <xdr:cNvPr id="242" name="【福祉施設】&#10;有形固定資産減価償却率最小値テキスト"/>
        <xdr:cNvSpPr txBox="1"/>
      </xdr:nvSpPr>
      <xdr:spPr>
        <a:xfrm>
          <a:off x="4216400" y="13934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84</xdr:row>
      <xdr:rowOff>56387</xdr:rowOff>
    </xdr:from>
    <xdr:to>
      <xdr:col>24</xdr:col>
      <xdr:colOff>152400</xdr:colOff>
      <xdr:row>84</xdr:row>
      <xdr:rowOff>56387</xdr:rowOff>
    </xdr:to>
    <xdr:cxnSp macro="">
      <xdr:nvCxnSpPr>
        <xdr:cNvPr id="243" name="直線コネクタ 242"/>
        <xdr:cNvCxnSpPr/>
      </xdr:nvCxnSpPr>
      <xdr:spPr>
        <a:xfrm>
          <a:off x="4108450" y="1393113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23640</xdr:rowOff>
    </xdr:from>
    <xdr:ext cx="405111" cy="259045"/>
    <xdr:sp macro="" textlink="">
      <xdr:nvSpPr>
        <xdr:cNvPr id="244" name="【福祉施設】&#10;有形固定資産減価償却率最大値テキスト"/>
        <xdr:cNvSpPr txBox="1"/>
      </xdr:nvSpPr>
      <xdr:spPr>
        <a:xfrm>
          <a:off x="4216400" y="12577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76963</xdr:rowOff>
    </xdr:from>
    <xdr:to>
      <xdr:col>24</xdr:col>
      <xdr:colOff>152400</xdr:colOff>
      <xdr:row>77</xdr:row>
      <xdr:rowOff>76963</xdr:rowOff>
    </xdr:to>
    <xdr:cxnSp macro="">
      <xdr:nvCxnSpPr>
        <xdr:cNvPr id="245" name="直線コネクタ 244"/>
        <xdr:cNvCxnSpPr/>
      </xdr:nvCxnSpPr>
      <xdr:spPr>
        <a:xfrm>
          <a:off x="4108450" y="1279601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145051</xdr:rowOff>
    </xdr:from>
    <xdr:ext cx="405111" cy="259045"/>
    <xdr:sp macro="" textlink="">
      <xdr:nvSpPr>
        <xdr:cNvPr id="246" name="【福祉施設】&#10;有形固定資産減価償却率平均値テキスト"/>
        <xdr:cNvSpPr txBox="1"/>
      </xdr:nvSpPr>
      <xdr:spPr>
        <a:xfrm>
          <a:off x="4216400" y="133594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122174</xdr:rowOff>
    </xdr:from>
    <xdr:to>
      <xdr:col>24</xdr:col>
      <xdr:colOff>114300</xdr:colOff>
      <xdr:row>82</xdr:row>
      <xdr:rowOff>52324</xdr:rowOff>
    </xdr:to>
    <xdr:sp macro="" textlink="">
      <xdr:nvSpPr>
        <xdr:cNvPr id="247" name="フローチャート: 判断 246"/>
        <xdr:cNvSpPr/>
      </xdr:nvSpPr>
      <xdr:spPr>
        <a:xfrm>
          <a:off x="4127500" y="1350162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154178</xdr:rowOff>
    </xdr:from>
    <xdr:to>
      <xdr:col>20</xdr:col>
      <xdr:colOff>38100</xdr:colOff>
      <xdr:row>82</xdr:row>
      <xdr:rowOff>84328</xdr:rowOff>
    </xdr:to>
    <xdr:sp macro="" textlink="">
      <xdr:nvSpPr>
        <xdr:cNvPr id="248" name="フローチャート: 判断 247"/>
        <xdr:cNvSpPr/>
      </xdr:nvSpPr>
      <xdr:spPr>
        <a:xfrm>
          <a:off x="3384550" y="1353362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3302</xdr:rowOff>
    </xdr:from>
    <xdr:to>
      <xdr:col>15</xdr:col>
      <xdr:colOff>101600</xdr:colOff>
      <xdr:row>82</xdr:row>
      <xdr:rowOff>104902</xdr:rowOff>
    </xdr:to>
    <xdr:sp macro="" textlink="">
      <xdr:nvSpPr>
        <xdr:cNvPr id="249" name="フローチャート: 判断 248"/>
        <xdr:cNvSpPr/>
      </xdr:nvSpPr>
      <xdr:spPr>
        <a:xfrm>
          <a:off x="2571750" y="13547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0" name="テキスト ボックス 249"/>
        <xdr:cNvSpPr txBox="1"/>
      </xdr:nvSpPr>
      <xdr:spPr>
        <a:xfrm>
          <a:off x="40068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1" name="テキスト ボックス 250"/>
        <xdr:cNvSpPr txBox="1"/>
      </xdr:nvSpPr>
      <xdr:spPr>
        <a:xfrm>
          <a:off x="32575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2" name="テキスト ボックス 251"/>
        <xdr:cNvSpPr txBox="1"/>
      </xdr:nvSpPr>
      <xdr:spPr>
        <a:xfrm>
          <a:off x="24511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3" name="テキスト ボックス 252"/>
        <xdr:cNvSpPr txBox="1"/>
      </xdr:nvSpPr>
      <xdr:spPr>
        <a:xfrm>
          <a:off x="1657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4" name="テキスト ボックス 253"/>
        <xdr:cNvSpPr txBox="1"/>
      </xdr:nvSpPr>
      <xdr:spPr>
        <a:xfrm>
          <a:off x="857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133604</xdr:rowOff>
    </xdr:from>
    <xdr:to>
      <xdr:col>24</xdr:col>
      <xdr:colOff>114300</xdr:colOff>
      <xdr:row>84</xdr:row>
      <xdr:rowOff>63754</xdr:rowOff>
    </xdr:to>
    <xdr:sp macro="" textlink="">
      <xdr:nvSpPr>
        <xdr:cNvPr id="255" name="楕円 254"/>
        <xdr:cNvSpPr/>
      </xdr:nvSpPr>
      <xdr:spPr>
        <a:xfrm>
          <a:off x="4127500" y="1384325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48531</xdr:rowOff>
    </xdr:from>
    <xdr:ext cx="405111" cy="259045"/>
    <xdr:sp macro="" textlink="">
      <xdr:nvSpPr>
        <xdr:cNvPr id="256" name="【福祉施設】&#10;有形固定資産減価償却率該当値テキスト"/>
        <xdr:cNvSpPr txBox="1"/>
      </xdr:nvSpPr>
      <xdr:spPr>
        <a:xfrm>
          <a:off x="4216400" y="1375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44450</xdr:rowOff>
    </xdr:from>
    <xdr:to>
      <xdr:col>20</xdr:col>
      <xdr:colOff>38100</xdr:colOff>
      <xdr:row>83</xdr:row>
      <xdr:rowOff>146050</xdr:rowOff>
    </xdr:to>
    <xdr:sp macro="" textlink="">
      <xdr:nvSpPr>
        <xdr:cNvPr id="257" name="楕円 256"/>
        <xdr:cNvSpPr/>
      </xdr:nvSpPr>
      <xdr:spPr>
        <a:xfrm>
          <a:off x="3384550" y="137541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95250</xdr:rowOff>
    </xdr:from>
    <xdr:to>
      <xdr:col>24</xdr:col>
      <xdr:colOff>63500</xdr:colOff>
      <xdr:row>84</xdr:row>
      <xdr:rowOff>12954</xdr:rowOff>
    </xdr:to>
    <xdr:cxnSp macro="">
      <xdr:nvCxnSpPr>
        <xdr:cNvPr id="258" name="直線コネクタ 257"/>
        <xdr:cNvCxnSpPr/>
      </xdr:nvCxnSpPr>
      <xdr:spPr>
        <a:xfrm>
          <a:off x="3429000" y="13804900"/>
          <a:ext cx="749300" cy="82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42163</xdr:rowOff>
    </xdr:from>
    <xdr:to>
      <xdr:col>15</xdr:col>
      <xdr:colOff>101600</xdr:colOff>
      <xdr:row>83</xdr:row>
      <xdr:rowOff>143763</xdr:rowOff>
    </xdr:to>
    <xdr:sp macro="" textlink="">
      <xdr:nvSpPr>
        <xdr:cNvPr id="259" name="楕円 258"/>
        <xdr:cNvSpPr/>
      </xdr:nvSpPr>
      <xdr:spPr>
        <a:xfrm>
          <a:off x="2571750" y="13751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92963</xdr:rowOff>
    </xdr:from>
    <xdr:to>
      <xdr:col>19</xdr:col>
      <xdr:colOff>177800</xdr:colOff>
      <xdr:row>83</xdr:row>
      <xdr:rowOff>95250</xdr:rowOff>
    </xdr:to>
    <xdr:cxnSp macro="">
      <xdr:nvCxnSpPr>
        <xdr:cNvPr id="260" name="直線コネクタ 259"/>
        <xdr:cNvCxnSpPr/>
      </xdr:nvCxnSpPr>
      <xdr:spPr>
        <a:xfrm>
          <a:off x="2622550" y="13802613"/>
          <a:ext cx="80645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100855</xdr:rowOff>
    </xdr:from>
    <xdr:ext cx="405111" cy="259045"/>
    <xdr:sp macro="" textlink="">
      <xdr:nvSpPr>
        <xdr:cNvPr id="261" name="n_1aveValue【福祉施設】&#10;有形固定資産減価償却率"/>
        <xdr:cNvSpPr txBox="1"/>
      </xdr:nvSpPr>
      <xdr:spPr>
        <a:xfrm>
          <a:off x="3239144" y="13315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121429</xdr:rowOff>
    </xdr:from>
    <xdr:ext cx="405111" cy="259045"/>
    <xdr:sp macro="" textlink="">
      <xdr:nvSpPr>
        <xdr:cNvPr id="262" name="n_2aveValue【福祉施設】&#10;有形固定資産減価償却率"/>
        <xdr:cNvSpPr txBox="1"/>
      </xdr:nvSpPr>
      <xdr:spPr>
        <a:xfrm>
          <a:off x="2439044" y="13335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137177</xdr:rowOff>
    </xdr:from>
    <xdr:ext cx="405111" cy="259045"/>
    <xdr:sp macro="" textlink="">
      <xdr:nvSpPr>
        <xdr:cNvPr id="263" name="n_1mainValue【福祉施設】&#10;有形固定資産減価償却率"/>
        <xdr:cNvSpPr txBox="1"/>
      </xdr:nvSpPr>
      <xdr:spPr>
        <a:xfrm>
          <a:off x="3239144" y="13846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134890</xdr:rowOff>
    </xdr:from>
    <xdr:ext cx="405111" cy="259045"/>
    <xdr:sp macro="" textlink="">
      <xdr:nvSpPr>
        <xdr:cNvPr id="264" name="n_2mainValue【福祉施設】&#10;有形固定資産減価償却率"/>
        <xdr:cNvSpPr txBox="1"/>
      </xdr:nvSpPr>
      <xdr:spPr>
        <a:xfrm>
          <a:off x="2439044" y="13844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5" name="正方形/長方形 264"/>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6" name="正方形/長方形 265"/>
        <xdr:cNvSpPr/>
      </xdr:nvSpPr>
      <xdr:spPr>
        <a:xfrm>
          <a:off x="6064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7" name="正方形/長方形 266"/>
        <xdr:cNvSpPr/>
      </xdr:nvSpPr>
      <xdr:spPr>
        <a:xfrm>
          <a:off x="6064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8" name="正方形/長方形 267"/>
        <xdr:cNvSpPr/>
      </xdr:nvSpPr>
      <xdr:spPr>
        <a:xfrm>
          <a:off x="69850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9" name="正方形/長方形 268"/>
        <xdr:cNvSpPr/>
      </xdr:nvSpPr>
      <xdr:spPr>
        <a:xfrm>
          <a:off x="69850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0" name="正方形/長方形 269"/>
        <xdr:cNvSpPr/>
      </xdr:nvSpPr>
      <xdr:spPr>
        <a:xfrm>
          <a:off x="8013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1" name="正方形/長方形 270"/>
        <xdr:cNvSpPr/>
      </xdr:nvSpPr>
      <xdr:spPr>
        <a:xfrm>
          <a:off x="8013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2" name="正方形/長方形 271"/>
        <xdr:cNvSpPr/>
      </xdr:nvSpPr>
      <xdr:spPr>
        <a:xfrm>
          <a:off x="595630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3" name="テキスト ボックス 272"/>
        <xdr:cNvSpPr txBox="1"/>
      </xdr:nvSpPr>
      <xdr:spPr>
        <a:xfrm>
          <a:off x="591820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4" name="直線コネクタ 273"/>
        <xdr:cNvCxnSpPr/>
      </xdr:nvCxnSpPr>
      <xdr:spPr>
        <a:xfrm>
          <a:off x="5956300" y="14687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75" name="直線コネクタ 274"/>
        <xdr:cNvCxnSpPr/>
      </xdr:nvCxnSpPr>
      <xdr:spPr>
        <a:xfrm>
          <a:off x="5956300" y="14319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76" name="テキスト ボックス 275"/>
        <xdr:cNvSpPr txBox="1"/>
      </xdr:nvSpPr>
      <xdr:spPr>
        <a:xfrm>
          <a:off x="55272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77" name="直線コネクタ 276"/>
        <xdr:cNvCxnSpPr/>
      </xdr:nvCxnSpPr>
      <xdr:spPr>
        <a:xfrm>
          <a:off x="5956300" y="13950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78" name="テキスト ボックス 277"/>
        <xdr:cNvSpPr txBox="1"/>
      </xdr:nvSpPr>
      <xdr:spPr>
        <a:xfrm>
          <a:off x="5527221" y="13815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79" name="直線コネクタ 278"/>
        <xdr:cNvCxnSpPr/>
      </xdr:nvCxnSpPr>
      <xdr:spPr>
        <a:xfrm>
          <a:off x="5956300" y="13582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0" name="テキスト ボックス 279"/>
        <xdr:cNvSpPr txBox="1"/>
      </xdr:nvSpPr>
      <xdr:spPr>
        <a:xfrm>
          <a:off x="552722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1" name="直線コネクタ 280"/>
        <xdr:cNvCxnSpPr/>
      </xdr:nvCxnSpPr>
      <xdr:spPr>
        <a:xfrm>
          <a:off x="5956300" y="13214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2" name="テキスト ボックス 281"/>
        <xdr:cNvSpPr txBox="1"/>
      </xdr:nvSpPr>
      <xdr:spPr>
        <a:xfrm>
          <a:off x="5527221" y="13078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3" name="直線コネクタ 282"/>
        <xdr:cNvCxnSpPr/>
      </xdr:nvCxnSpPr>
      <xdr:spPr>
        <a:xfrm>
          <a:off x="5956300" y="12852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84" name="テキスト ボックス 283"/>
        <xdr:cNvSpPr txBox="1"/>
      </xdr:nvSpPr>
      <xdr:spPr>
        <a:xfrm>
          <a:off x="5527221" y="12716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5" name="直線コネクタ 284"/>
        <xdr:cNvCxnSpPr/>
      </xdr:nvCxnSpPr>
      <xdr:spPr>
        <a:xfrm>
          <a:off x="5956300" y="1248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6" name="テキスト ボックス 285"/>
        <xdr:cNvSpPr txBox="1"/>
      </xdr:nvSpPr>
      <xdr:spPr>
        <a:xfrm>
          <a:off x="55272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7" name="【福祉施設】&#10;一人当たり面積グラフ枠"/>
        <xdr:cNvSpPr/>
      </xdr:nvSpPr>
      <xdr:spPr>
        <a:xfrm>
          <a:off x="595630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63500</xdr:rowOff>
    </xdr:from>
    <xdr:to>
      <xdr:col>54</xdr:col>
      <xdr:colOff>189865</xdr:colOff>
      <xdr:row>86</xdr:row>
      <xdr:rowOff>25400</xdr:rowOff>
    </xdr:to>
    <xdr:cxnSp macro="">
      <xdr:nvCxnSpPr>
        <xdr:cNvPr id="288" name="直線コネクタ 287"/>
        <xdr:cNvCxnSpPr/>
      </xdr:nvCxnSpPr>
      <xdr:spPr>
        <a:xfrm flipV="1">
          <a:off x="9429115" y="12947650"/>
          <a:ext cx="0"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29227</xdr:rowOff>
    </xdr:from>
    <xdr:ext cx="469744" cy="259045"/>
    <xdr:sp macro="" textlink="">
      <xdr:nvSpPr>
        <xdr:cNvPr id="289" name="【福祉施設】&#10;一人当たり面積最小値テキスト"/>
        <xdr:cNvSpPr txBox="1"/>
      </xdr:nvSpPr>
      <xdr:spPr>
        <a:xfrm>
          <a:off x="9467850" y="14234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25400</xdr:rowOff>
    </xdr:from>
    <xdr:to>
      <xdr:col>55</xdr:col>
      <xdr:colOff>88900</xdr:colOff>
      <xdr:row>86</xdr:row>
      <xdr:rowOff>25400</xdr:rowOff>
    </xdr:to>
    <xdr:cxnSp macro="">
      <xdr:nvCxnSpPr>
        <xdr:cNvPr id="290" name="直線コネクタ 289"/>
        <xdr:cNvCxnSpPr/>
      </xdr:nvCxnSpPr>
      <xdr:spPr>
        <a:xfrm>
          <a:off x="9359900" y="142303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10177</xdr:rowOff>
    </xdr:from>
    <xdr:ext cx="469744" cy="259045"/>
    <xdr:sp macro="" textlink="">
      <xdr:nvSpPr>
        <xdr:cNvPr id="291" name="【福祉施設】&#10;一人当たり面積最大値テキスト"/>
        <xdr:cNvSpPr txBox="1"/>
      </xdr:nvSpPr>
      <xdr:spPr>
        <a:xfrm>
          <a:off x="9467850" y="1272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63500</xdr:rowOff>
    </xdr:from>
    <xdr:to>
      <xdr:col>55</xdr:col>
      <xdr:colOff>88900</xdr:colOff>
      <xdr:row>78</xdr:row>
      <xdr:rowOff>63500</xdr:rowOff>
    </xdr:to>
    <xdr:cxnSp macro="">
      <xdr:nvCxnSpPr>
        <xdr:cNvPr id="292" name="直線コネクタ 291"/>
        <xdr:cNvCxnSpPr/>
      </xdr:nvCxnSpPr>
      <xdr:spPr>
        <a:xfrm>
          <a:off x="9359900" y="129476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130827</xdr:rowOff>
    </xdr:from>
    <xdr:ext cx="469744" cy="259045"/>
    <xdr:sp macro="" textlink="">
      <xdr:nvSpPr>
        <xdr:cNvPr id="293" name="【福祉施設】&#10;一人当たり面積平均値テキスト"/>
        <xdr:cNvSpPr txBox="1"/>
      </xdr:nvSpPr>
      <xdr:spPr>
        <a:xfrm>
          <a:off x="9467850" y="13675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152400</xdr:rowOff>
    </xdr:from>
    <xdr:to>
      <xdr:col>55</xdr:col>
      <xdr:colOff>50800</xdr:colOff>
      <xdr:row>83</xdr:row>
      <xdr:rowOff>82550</xdr:rowOff>
    </xdr:to>
    <xdr:sp macro="" textlink="">
      <xdr:nvSpPr>
        <xdr:cNvPr id="294" name="フローチャート: 判断 293"/>
        <xdr:cNvSpPr/>
      </xdr:nvSpPr>
      <xdr:spPr>
        <a:xfrm>
          <a:off x="9398000" y="1369695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127000</xdr:rowOff>
    </xdr:from>
    <xdr:to>
      <xdr:col>50</xdr:col>
      <xdr:colOff>165100</xdr:colOff>
      <xdr:row>83</xdr:row>
      <xdr:rowOff>57150</xdr:rowOff>
    </xdr:to>
    <xdr:sp macro="" textlink="">
      <xdr:nvSpPr>
        <xdr:cNvPr id="295" name="フローチャート: 判断 294"/>
        <xdr:cNvSpPr/>
      </xdr:nvSpPr>
      <xdr:spPr>
        <a:xfrm>
          <a:off x="8636000" y="136715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165100</xdr:rowOff>
    </xdr:from>
    <xdr:to>
      <xdr:col>46</xdr:col>
      <xdr:colOff>38100</xdr:colOff>
      <xdr:row>83</xdr:row>
      <xdr:rowOff>95250</xdr:rowOff>
    </xdr:to>
    <xdr:sp macro="" textlink="">
      <xdr:nvSpPr>
        <xdr:cNvPr id="296" name="フローチャート: 判断 295"/>
        <xdr:cNvSpPr/>
      </xdr:nvSpPr>
      <xdr:spPr>
        <a:xfrm>
          <a:off x="7842250" y="1370965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7" name="テキスト ボックス 296"/>
        <xdr:cNvSpPr txBox="1"/>
      </xdr:nvSpPr>
      <xdr:spPr>
        <a:xfrm>
          <a:off x="92583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8" name="テキスト ボックス 297"/>
        <xdr:cNvSpPr txBox="1"/>
      </xdr:nvSpPr>
      <xdr:spPr>
        <a:xfrm>
          <a:off x="8515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9" name="テキスト ボックス 298"/>
        <xdr:cNvSpPr txBox="1"/>
      </xdr:nvSpPr>
      <xdr:spPr>
        <a:xfrm>
          <a:off x="7715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0" name="テキスト ボックス 299"/>
        <xdr:cNvSpPr txBox="1"/>
      </xdr:nvSpPr>
      <xdr:spPr>
        <a:xfrm>
          <a:off x="690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1" name="テキスト ボックス 300"/>
        <xdr:cNvSpPr txBox="1"/>
      </xdr:nvSpPr>
      <xdr:spPr>
        <a:xfrm>
          <a:off x="6115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80</xdr:row>
      <xdr:rowOff>12700</xdr:rowOff>
    </xdr:from>
    <xdr:to>
      <xdr:col>55</xdr:col>
      <xdr:colOff>50800</xdr:colOff>
      <xdr:row>80</xdr:row>
      <xdr:rowOff>114300</xdr:rowOff>
    </xdr:to>
    <xdr:sp macro="" textlink="">
      <xdr:nvSpPr>
        <xdr:cNvPr id="302" name="楕円 301"/>
        <xdr:cNvSpPr/>
      </xdr:nvSpPr>
      <xdr:spPr>
        <a:xfrm>
          <a:off x="9398000" y="1322705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79</xdr:row>
      <xdr:rowOff>35577</xdr:rowOff>
    </xdr:from>
    <xdr:ext cx="469744" cy="259045"/>
    <xdr:sp macro="" textlink="">
      <xdr:nvSpPr>
        <xdr:cNvPr id="303" name="【福祉施設】&#10;一人当たり面積該当値テキスト"/>
        <xdr:cNvSpPr txBox="1"/>
      </xdr:nvSpPr>
      <xdr:spPr>
        <a:xfrm>
          <a:off x="9467850" y="1308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25400</xdr:rowOff>
    </xdr:from>
    <xdr:to>
      <xdr:col>50</xdr:col>
      <xdr:colOff>165100</xdr:colOff>
      <xdr:row>80</xdr:row>
      <xdr:rowOff>127000</xdr:rowOff>
    </xdr:to>
    <xdr:sp macro="" textlink="">
      <xdr:nvSpPr>
        <xdr:cNvPr id="304" name="楕円 303"/>
        <xdr:cNvSpPr/>
      </xdr:nvSpPr>
      <xdr:spPr>
        <a:xfrm>
          <a:off x="8636000" y="1323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80</xdr:row>
      <xdr:rowOff>63500</xdr:rowOff>
    </xdr:from>
    <xdr:to>
      <xdr:col>55</xdr:col>
      <xdr:colOff>0</xdr:colOff>
      <xdr:row>80</xdr:row>
      <xdr:rowOff>76200</xdr:rowOff>
    </xdr:to>
    <xdr:cxnSp macro="">
      <xdr:nvCxnSpPr>
        <xdr:cNvPr id="305" name="直線コネクタ 304"/>
        <xdr:cNvCxnSpPr/>
      </xdr:nvCxnSpPr>
      <xdr:spPr>
        <a:xfrm flipV="1">
          <a:off x="8686800" y="13277850"/>
          <a:ext cx="74295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80</xdr:row>
      <xdr:rowOff>38100</xdr:rowOff>
    </xdr:from>
    <xdr:to>
      <xdr:col>46</xdr:col>
      <xdr:colOff>38100</xdr:colOff>
      <xdr:row>80</xdr:row>
      <xdr:rowOff>139700</xdr:rowOff>
    </xdr:to>
    <xdr:sp macro="" textlink="">
      <xdr:nvSpPr>
        <xdr:cNvPr id="306" name="楕円 305"/>
        <xdr:cNvSpPr/>
      </xdr:nvSpPr>
      <xdr:spPr>
        <a:xfrm>
          <a:off x="7842250" y="1325245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80</xdr:row>
      <xdr:rowOff>76200</xdr:rowOff>
    </xdr:from>
    <xdr:to>
      <xdr:col>50</xdr:col>
      <xdr:colOff>114300</xdr:colOff>
      <xdr:row>80</xdr:row>
      <xdr:rowOff>88900</xdr:rowOff>
    </xdr:to>
    <xdr:cxnSp macro="">
      <xdr:nvCxnSpPr>
        <xdr:cNvPr id="307" name="直線コネクタ 306"/>
        <xdr:cNvCxnSpPr/>
      </xdr:nvCxnSpPr>
      <xdr:spPr>
        <a:xfrm flipV="1">
          <a:off x="7886700" y="13290550"/>
          <a:ext cx="8001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48277</xdr:rowOff>
    </xdr:from>
    <xdr:ext cx="469744" cy="259045"/>
    <xdr:sp macro="" textlink="">
      <xdr:nvSpPr>
        <xdr:cNvPr id="308" name="n_1aveValue【福祉施設】&#10;一人当たり面積"/>
        <xdr:cNvSpPr txBox="1"/>
      </xdr:nvSpPr>
      <xdr:spPr>
        <a:xfrm>
          <a:off x="8458277" y="13757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86377</xdr:rowOff>
    </xdr:from>
    <xdr:ext cx="469744" cy="259045"/>
    <xdr:sp macro="" textlink="">
      <xdr:nvSpPr>
        <xdr:cNvPr id="309" name="n_2aveValue【福祉施設】&#10;一人当たり面積"/>
        <xdr:cNvSpPr txBox="1"/>
      </xdr:nvSpPr>
      <xdr:spPr>
        <a:xfrm>
          <a:off x="7677227" y="13796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78</xdr:row>
      <xdr:rowOff>143527</xdr:rowOff>
    </xdr:from>
    <xdr:ext cx="469744" cy="259045"/>
    <xdr:sp macro="" textlink="">
      <xdr:nvSpPr>
        <xdr:cNvPr id="310" name="n_1mainValue【福祉施設】&#10;一人当たり面積"/>
        <xdr:cNvSpPr txBox="1"/>
      </xdr:nvSpPr>
      <xdr:spPr>
        <a:xfrm>
          <a:off x="8458277" y="1302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78</xdr:row>
      <xdr:rowOff>156227</xdr:rowOff>
    </xdr:from>
    <xdr:ext cx="469744" cy="259045"/>
    <xdr:sp macro="" textlink="">
      <xdr:nvSpPr>
        <xdr:cNvPr id="311" name="n_2mainValue【福祉施設】&#10;一人当たり面積"/>
        <xdr:cNvSpPr txBox="1"/>
      </xdr:nvSpPr>
      <xdr:spPr>
        <a:xfrm>
          <a:off x="7677227" y="13040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2" name="正方形/長方形 311"/>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3" name="正方形/長方形 312"/>
        <xdr:cNvSpPr/>
      </xdr:nvSpPr>
      <xdr:spPr>
        <a:xfrm>
          <a:off x="8128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4" name="正方形/長方形 313"/>
        <xdr:cNvSpPr/>
      </xdr:nvSpPr>
      <xdr:spPr>
        <a:xfrm>
          <a:off x="8128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5" name="正方形/長方形 314"/>
        <xdr:cNvSpPr/>
      </xdr:nvSpPr>
      <xdr:spPr>
        <a:xfrm>
          <a:off x="17145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6" name="正方形/長方形 315"/>
        <xdr:cNvSpPr/>
      </xdr:nvSpPr>
      <xdr:spPr>
        <a:xfrm>
          <a:off x="17145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7" name="正方形/長方形 316"/>
        <xdr:cNvSpPr/>
      </xdr:nvSpPr>
      <xdr:spPr>
        <a:xfrm>
          <a:off x="2743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8" name="正方形/長方形 317"/>
        <xdr:cNvSpPr/>
      </xdr:nvSpPr>
      <xdr:spPr>
        <a:xfrm>
          <a:off x="2743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9" name="正方形/長方形 318"/>
        <xdr:cNvSpPr/>
      </xdr:nvSpPr>
      <xdr:spPr>
        <a:xfrm>
          <a:off x="6858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0" name="テキスト ボックス 319"/>
        <xdr:cNvSpPr txBox="1"/>
      </xdr:nvSpPr>
      <xdr:spPr>
        <a:xfrm>
          <a:off x="6667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1" name="直線コネクタ 320"/>
        <xdr:cNvCxnSpPr/>
      </xdr:nvCxnSpPr>
      <xdr:spPr>
        <a:xfrm>
          <a:off x="6858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22" name="テキスト ボックス 321"/>
        <xdr:cNvSpPr txBox="1"/>
      </xdr:nvSpPr>
      <xdr:spPr>
        <a:xfrm>
          <a:off x="384961" y="183362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23" name="直線コネクタ 322"/>
        <xdr:cNvCxnSpPr/>
      </xdr:nvCxnSpPr>
      <xdr:spPr>
        <a:xfrm>
          <a:off x="685800" y="18097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24" name="テキスト ボックス 323"/>
        <xdr:cNvSpPr txBox="1"/>
      </xdr:nvSpPr>
      <xdr:spPr>
        <a:xfrm>
          <a:off x="339891" y="17955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25" name="直線コネクタ 324"/>
        <xdr:cNvCxnSpPr/>
      </xdr:nvCxnSpPr>
      <xdr:spPr>
        <a:xfrm>
          <a:off x="685800" y="17716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26" name="テキスト ボックス 325"/>
        <xdr:cNvSpPr txBox="1"/>
      </xdr:nvSpPr>
      <xdr:spPr>
        <a:xfrm>
          <a:off x="339891" y="17574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27" name="直線コネクタ 326"/>
        <xdr:cNvCxnSpPr/>
      </xdr:nvCxnSpPr>
      <xdr:spPr>
        <a:xfrm>
          <a:off x="685800" y="1733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28" name="テキスト ボックス 327"/>
        <xdr:cNvSpPr txBox="1"/>
      </xdr:nvSpPr>
      <xdr:spPr>
        <a:xfrm>
          <a:off x="339891" y="1719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29" name="直線コネクタ 328"/>
        <xdr:cNvCxnSpPr/>
      </xdr:nvCxnSpPr>
      <xdr:spPr>
        <a:xfrm>
          <a:off x="685800" y="16954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30" name="テキスト ボックス 329"/>
        <xdr:cNvSpPr txBox="1"/>
      </xdr:nvSpPr>
      <xdr:spPr>
        <a:xfrm>
          <a:off x="339891" y="16812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31" name="直線コネクタ 330"/>
        <xdr:cNvCxnSpPr/>
      </xdr:nvCxnSpPr>
      <xdr:spPr>
        <a:xfrm>
          <a:off x="685800" y="1657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32" name="テキスト ボックス 331"/>
        <xdr:cNvSpPr txBox="1"/>
      </xdr:nvSpPr>
      <xdr:spPr>
        <a:xfrm>
          <a:off x="275771" y="1643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3" name="直線コネクタ 332"/>
        <xdr:cNvCxnSpPr/>
      </xdr:nvCxnSpPr>
      <xdr:spPr>
        <a:xfrm>
          <a:off x="6858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34" name="テキスト ボックス 333"/>
        <xdr:cNvSpPr txBox="1"/>
      </xdr:nvSpPr>
      <xdr:spPr>
        <a:xfrm>
          <a:off x="2757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35" name="【市民会館】&#10;有形固定資産減価償却率グラフ枠"/>
        <xdr:cNvSpPr/>
      </xdr:nvSpPr>
      <xdr:spPr>
        <a:xfrm>
          <a:off x="6858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108</xdr:row>
      <xdr:rowOff>129539</xdr:rowOff>
    </xdr:to>
    <xdr:cxnSp macro="">
      <xdr:nvCxnSpPr>
        <xdr:cNvPr id="336" name="直線コネクタ 335"/>
        <xdr:cNvCxnSpPr/>
      </xdr:nvCxnSpPr>
      <xdr:spPr>
        <a:xfrm flipV="1">
          <a:off x="4177665" y="16573500"/>
          <a:ext cx="0" cy="1501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133366</xdr:rowOff>
    </xdr:from>
    <xdr:ext cx="405111" cy="259045"/>
    <xdr:sp macro="" textlink="">
      <xdr:nvSpPr>
        <xdr:cNvPr id="337" name="【市民会館】&#10;有形固定資産減価償却率最小値テキスト"/>
        <xdr:cNvSpPr txBox="1"/>
      </xdr:nvSpPr>
      <xdr:spPr>
        <a:xfrm>
          <a:off x="4216400" y="18078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129539</xdr:rowOff>
    </xdr:from>
    <xdr:to>
      <xdr:col>24</xdr:col>
      <xdr:colOff>152400</xdr:colOff>
      <xdr:row>108</xdr:row>
      <xdr:rowOff>129539</xdr:rowOff>
    </xdr:to>
    <xdr:cxnSp macro="">
      <xdr:nvCxnSpPr>
        <xdr:cNvPr id="338" name="直線コネクタ 337"/>
        <xdr:cNvCxnSpPr/>
      </xdr:nvCxnSpPr>
      <xdr:spPr>
        <a:xfrm>
          <a:off x="4108450" y="1807463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469744" cy="259045"/>
    <xdr:sp macro="" textlink="">
      <xdr:nvSpPr>
        <xdr:cNvPr id="339" name="【市民会館】&#10;有形固定資産減価償却率最大値テキスト"/>
        <xdr:cNvSpPr txBox="1"/>
      </xdr:nvSpPr>
      <xdr:spPr>
        <a:xfrm>
          <a:off x="4216400" y="16348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340" name="直線コネクタ 339"/>
        <xdr:cNvCxnSpPr/>
      </xdr:nvCxnSpPr>
      <xdr:spPr>
        <a:xfrm>
          <a:off x="4108450" y="165735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11447</xdr:rowOff>
    </xdr:from>
    <xdr:ext cx="405111" cy="259045"/>
    <xdr:sp macro="" textlink="">
      <xdr:nvSpPr>
        <xdr:cNvPr id="341" name="【市民会館】&#10;有形固定資産減価償却率平均値テキスト"/>
        <xdr:cNvSpPr txBox="1"/>
      </xdr:nvSpPr>
      <xdr:spPr>
        <a:xfrm>
          <a:off x="4216400" y="17442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33020</xdr:rowOff>
    </xdr:from>
    <xdr:to>
      <xdr:col>24</xdr:col>
      <xdr:colOff>114300</xdr:colOff>
      <xdr:row>105</xdr:row>
      <xdr:rowOff>134620</xdr:rowOff>
    </xdr:to>
    <xdr:sp macro="" textlink="">
      <xdr:nvSpPr>
        <xdr:cNvPr id="342" name="フローチャート: 判断 341"/>
        <xdr:cNvSpPr/>
      </xdr:nvSpPr>
      <xdr:spPr>
        <a:xfrm>
          <a:off x="4127500" y="17463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78739</xdr:rowOff>
    </xdr:from>
    <xdr:to>
      <xdr:col>20</xdr:col>
      <xdr:colOff>38100</xdr:colOff>
      <xdr:row>106</xdr:row>
      <xdr:rowOff>8889</xdr:rowOff>
    </xdr:to>
    <xdr:sp macro="" textlink="">
      <xdr:nvSpPr>
        <xdr:cNvPr id="343" name="フローチャート: 判断 342"/>
        <xdr:cNvSpPr/>
      </xdr:nvSpPr>
      <xdr:spPr>
        <a:xfrm>
          <a:off x="3384550" y="1750948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2539</xdr:rowOff>
    </xdr:from>
    <xdr:to>
      <xdr:col>15</xdr:col>
      <xdr:colOff>101600</xdr:colOff>
      <xdr:row>105</xdr:row>
      <xdr:rowOff>104139</xdr:rowOff>
    </xdr:to>
    <xdr:sp macro="" textlink="">
      <xdr:nvSpPr>
        <xdr:cNvPr id="344" name="フローチャート: 判断 343"/>
        <xdr:cNvSpPr/>
      </xdr:nvSpPr>
      <xdr:spPr>
        <a:xfrm>
          <a:off x="2571750" y="17433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45" name="テキスト ボックス 344"/>
        <xdr:cNvSpPr txBox="1"/>
      </xdr:nvSpPr>
      <xdr:spPr>
        <a:xfrm>
          <a:off x="40068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46" name="テキスト ボックス 345"/>
        <xdr:cNvSpPr txBox="1"/>
      </xdr:nvSpPr>
      <xdr:spPr>
        <a:xfrm>
          <a:off x="32575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47" name="テキスト ボックス 346"/>
        <xdr:cNvSpPr txBox="1"/>
      </xdr:nvSpPr>
      <xdr:spPr>
        <a:xfrm>
          <a:off x="24511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48" name="テキスト ボックス 347"/>
        <xdr:cNvSpPr txBox="1"/>
      </xdr:nvSpPr>
      <xdr:spPr>
        <a:xfrm>
          <a:off x="1657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49" name="テキスト ボックス 348"/>
        <xdr:cNvSpPr txBox="1"/>
      </xdr:nvSpPr>
      <xdr:spPr>
        <a:xfrm>
          <a:off x="857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120650</xdr:rowOff>
    </xdr:from>
    <xdr:to>
      <xdr:col>24</xdr:col>
      <xdr:colOff>114300</xdr:colOff>
      <xdr:row>103</xdr:row>
      <xdr:rowOff>50800</xdr:rowOff>
    </xdr:to>
    <xdr:sp macro="" textlink="">
      <xdr:nvSpPr>
        <xdr:cNvPr id="350" name="楕円 349"/>
        <xdr:cNvSpPr/>
      </xdr:nvSpPr>
      <xdr:spPr>
        <a:xfrm>
          <a:off x="4127500" y="1703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143527</xdr:rowOff>
    </xdr:from>
    <xdr:ext cx="405111" cy="259045"/>
    <xdr:sp macro="" textlink="">
      <xdr:nvSpPr>
        <xdr:cNvPr id="351" name="【市民会館】&#10;有形固定資産減価償却率該当値テキスト"/>
        <xdr:cNvSpPr txBox="1"/>
      </xdr:nvSpPr>
      <xdr:spPr>
        <a:xfrm>
          <a:off x="4216400" y="1688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145414</xdr:rowOff>
    </xdr:from>
    <xdr:to>
      <xdr:col>20</xdr:col>
      <xdr:colOff>38100</xdr:colOff>
      <xdr:row>103</xdr:row>
      <xdr:rowOff>75564</xdr:rowOff>
    </xdr:to>
    <xdr:sp macro="" textlink="">
      <xdr:nvSpPr>
        <xdr:cNvPr id="352" name="楕円 351"/>
        <xdr:cNvSpPr/>
      </xdr:nvSpPr>
      <xdr:spPr>
        <a:xfrm>
          <a:off x="3384550" y="1706181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0</xdr:rowOff>
    </xdr:from>
    <xdr:to>
      <xdr:col>24</xdr:col>
      <xdr:colOff>63500</xdr:colOff>
      <xdr:row>103</xdr:row>
      <xdr:rowOff>24764</xdr:rowOff>
    </xdr:to>
    <xdr:cxnSp macro="">
      <xdr:nvCxnSpPr>
        <xdr:cNvPr id="353" name="直線コネクタ 352"/>
        <xdr:cNvCxnSpPr/>
      </xdr:nvCxnSpPr>
      <xdr:spPr>
        <a:xfrm flipV="1">
          <a:off x="3429000" y="17087850"/>
          <a:ext cx="74930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170180</xdr:rowOff>
    </xdr:from>
    <xdr:to>
      <xdr:col>15</xdr:col>
      <xdr:colOff>101600</xdr:colOff>
      <xdr:row>103</xdr:row>
      <xdr:rowOff>100330</xdr:rowOff>
    </xdr:to>
    <xdr:sp macro="" textlink="">
      <xdr:nvSpPr>
        <xdr:cNvPr id="354" name="楕円 353"/>
        <xdr:cNvSpPr/>
      </xdr:nvSpPr>
      <xdr:spPr>
        <a:xfrm>
          <a:off x="2571750" y="1708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24764</xdr:rowOff>
    </xdr:from>
    <xdr:to>
      <xdr:col>19</xdr:col>
      <xdr:colOff>177800</xdr:colOff>
      <xdr:row>103</xdr:row>
      <xdr:rowOff>49530</xdr:rowOff>
    </xdr:to>
    <xdr:cxnSp macro="">
      <xdr:nvCxnSpPr>
        <xdr:cNvPr id="355" name="直線コネクタ 354"/>
        <xdr:cNvCxnSpPr/>
      </xdr:nvCxnSpPr>
      <xdr:spPr>
        <a:xfrm flipV="1">
          <a:off x="2622550" y="17112614"/>
          <a:ext cx="80645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106</xdr:row>
      <xdr:rowOff>16</xdr:rowOff>
    </xdr:from>
    <xdr:ext cx="405111" cy="259045"/>
    <xdr:sp macro="" textlink="">
      <xdr:nvSpPr>
        <xdr:cNvPr id="356" name="n_1aveValue【市民会館】&#10;有形固定資産減価償却率"/>
        <xdr:cNvSpPr txBox="1"/>
      </xdr:nvSpPr>
      <xdr:spPr>
        <a:xfrm>
          <a:off x="3239144" y="17602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95266</xdr:rowOff>
    </xdr:from>
    <xdr:ext cx="405111" cy="259045"/>
    <xdr:sp macro="" textlink="">
      <xdr:nvSpPr>
        <xdr:cNvPr id="357" name="n_2aveValue【市民会館】&#10;有形固定資産減価償却率"/>
        <xdr:cNvSpPr txBox="1"/>
      </xdr:nvSpPr>
      <xdr:spPr>
        <a:xfrm>
          <a:off x="2439044" y="17526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92091</xdr:rowOff>
    </xdr:from>
    <xdr:ext cx="405111" cy="259045"/>
    <xdr:sp macro="" textlink="">
      <xdr:nvSpPr>
        <xdr:cNvPr id="358" name="n_1mainValue【市民会館】&#10;有形固定資産減価償却率"/>
        <xdr:cNvSpPr txBox="1"/>
      </xdr:nvSpPr>
      <xdr:spPr>
        <a:xfrm>
          <a:off x="3239144" y="16837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116857</xdr:rowOff>
    </xdr:from>
    <xdr:ext cx="405111" cy="259045"/>
    <xdr:sp macro="" textlink="">
      <xdr:nvSpPr>
        <xdr:cNvPr id="359" name="n_2mainValue【市民会館】&#10;有形固定資産減価償却率"/>
        <xdr:cNvSpPr txBox="1"/>
      </xdr:nvSpPr>
      <xdr:spPr>
        <a:xfrm>
          <a:off x="2439044" y="1686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0" name="正方形/長方形 359"/>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1" name="正方形/長方形 360"/>
        <xdr:cNvSpPr/>
      </xdr:nvSpPr>
      <xdr:spPr>
        <a:xfrm>
          <a:off x="6064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2" name="正方形/長方形 361"/>
        <xdr:cNvSpPr/>
      </xdr:nvSpPr>
      <xdr:spPr>
        <a:xfrm>
          <a:off x="6064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3" name="正方形/長方形 362"/>
        <xdr:cNvSpPr/>
      </xdr:nvSpPr>
      <xdr:spPr>
        <a:xfrm>
          <a:off x="69850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4" name="正方形/長方形 363"/>
        <xdr:cNvSpPr/>
      </xdr:nvSpPr>
      <xdr:spPr>
        <a:xfrm>
          <a:off x="69850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5" name="正方形/長方形 364"/>
        <xdr:cNvSpPr/>
      </xdr:nvSpPr>
      <xdr:spPr>
        <a:xfrm>
          <a:off x="8013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6" name="正方形/長方形 365"/>
        <xdr:cNvSpPr/>
      </xdr:nvSpPr>
      <xdr:spPr>
        <a:xfrm>
          <a:off x="8013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7" name="正方形/長方形 366"/>
        <xdr:cNvSpPr/>
      </xdr:nvSpPr>
      <xdr:spPr>
        <a:xfrm>
          <a:off x="595630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68" name="テキスト ボックス 367"/>
        <xdr:cNvSpPr txBox="1"/>
      </xdr:nvSpPr>
      <xdr:spPr>
        <a:xfrm>
          <a:off x="591820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69" name="直線コネクタ 368"/>
        <xdr:cNvCxnSpPr/>
      </xdr:nvCxnSpPr>
      <xdr:spPr>
        <a:xfrm>
          <a:off x="5956300" y="18478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70" name="直線コネクタ 369"/>
        <xdr:cNvCxnSpPr/>
      </xdr:nvCxnSpPr>
      <xdr:spPr>
        <a:xfrm>
          <a:off x="5956300" y="18097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71" name="テキスト ボックス 370"/>
        <xdr:cNvSpPr txBox="1"/>
      </xdr:nvSpPr>
      <xdr:spPr>
        <a:xfrm>
          <a:off x="5527221" y="179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72" name="直線コネクタ 371"/>
        <xdr:cNvCxnSpPr/>
      </xdr:nvCxnSpPr>
      <xdr:spPr>
        <a:xfrm>
          <a:off x="5956300" y="17716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73" name="テキスト ボックス 372"/>
        <xdr:cNvSpPr txBox="1"/>
      </xdr:nvSpPr>
      <xdr:spPr>
        <a:xfrm>
          <a:off x="5527221" y="1757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74" name="直線コネクタ 373"/>
        <xdr:cNvCxnSpPr/>
      </xdr:nvCxnSpPr>
      <xdr:spPr>
        <a:xfrm>
          <a:off x="5956300" y="17335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75" name="テキスト ボックス 374"/>
        <xdr:cNvSpPr txBox="1"/>
      </xdr:nvSpPr>
      <xdr:spPr>
        <a:xfrm>
          <a:off x="55272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76" name="直線コネクタ 375"/>
        <xdr:cNvCxnSpPr/>
      </xdr:nvCxnSpPr>
      <xdr:spPr>
        <a:xfrm>
          <a:off x="5956300" y="16954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77" name="テキスト ボックス 376"/>
        <xdr:cNvSpPr txBox="1"/>
      </xdr:nvSpPr>
      <xdr:spPr>
        <a:xfrm>
          <a:off x="5527221" y="16812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78" name="直線コネクタ 377"/>
        <xdr:cNvCxnSpPr/>
      </xdr:nvCxnSpPr>
      <xdr:spPr>
        <a:xfrm>
          <a:off x="5956300" y="1657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79" name="テキスト ボックス 378"/>
        <xdr:cNvSpPr txBox="1"/>
      </xdr:nvSpPr>
      <xdr:spPr>
        <a:xfrm>
          <a:off x="5527221" y="1643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0" name="直線コネクタ 379"/>
        <xdr:cNvCxnSpPr/>
      </xdr:nvCxnSpPr>
      <xdr:spPr>
        <a:xfrm>
          <a:off x="5956300" y="16192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81" name="テキスト ボックス 380"/>
        <xdr:cNvSpPr txBox="1"/>
      </xdr:nvSpPr>
      <xdr:spPr>
        <a:xfrm>
          <a:off x="552722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2" name="【市民会館】&#10;一人当たり面積グラフ枠"/>
        <xdr:cNvSpPr/>
      </xdr:nvSpPr>
      <xdr:spPr>
        <a:xfrm>
          <a:off x="595630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30480</xdr:rowOff>
    </xdr:from>
    <xdr:to>
      <xdr:col>54</xdr:col>
      <xdr:colOff>189865</xdr:colOff>
      <xdr:row>108</xdr:row>
      <xdr:rowOff>114300</xdr:rowOff>
    </xdr:to>
    <xdr:cxnSp macro="">
      <xdr:nvCxnSpPr>
        <xdr:cNvPr id="383" name="直線コネクタ 382"/>
        <xdr:cNvCxnSpPr/>
      </xdr:nvCxnSpPr>
      <xdr:spPr>
        <a:xfrm flipV="1">
          <a:off x="9429115" y="1660398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118127</xdr:rowOff>
    </xdr:from>
    <xdr:ext cx="469744" cy="259045"/>
    <xdr:sp macro="" textlink="">
      <xdr:nvSpPr>
        <xdr:cNvPr id="384" name="【市民会館】&#10;一人当たり面積最小値テキスト"/>
        <xdr:cNvSpPr txBox="1"/>
      </xdr:nvSpPr>
      <xdr:spPr>
        <a:xfrm>
          <a:off x="9467850" y="1806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114300</xdr:rowOff>
    </xdr:from>
    <xdr:to>
      <xdr:col>55</xdr:col>
      <xdr:colOff>88900</xdr:colOff>
      <xdr:row>108</xdr:row>
      <xdr:rowOff>114300</xdr:rowOff>
    </xdr:to>
    <xdr:cxnSp macro="">
      <xdr:nvCxnSpPr>
        <xdr:cNvPr id="385" name="直線コネクタ 384"/>
        <xdr:cNvCxnSpPr/>
      </xdr:nvCxnSpPr>
      <xdr:spPr>
        <a:xfrm>
          <a:off x="9359900" y="180594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148607</xdr:rowOff>
    </xdr:from>
    <xdr:ext cx="469744" cy="259045"/>
    <xdr:sp macro="" textlink="">
      <xdr:nvSpPr>
        <xdr:cNvPr id="386" name="【市民会館】&#10;一人当たり面積最大値テキスト"/>
        <xdr:cNvSpPr txBox="1"/>
      </xdr:nvSpPr>
      <xdr:spPr>
        <a:xfrm>
          <a:off x="9467850" y="16379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30480</xdr:rowOff>
    </xdr:from>
    <xdr:to>
      <xdr:col>55</xdr:col>
      <xdr:colOff>88900</xdr:colOff>
      <xdr:row>100</xdr:row>
      <xdr:rowOff>30480</xdr:rowOff>
    </xdr:to>
    <xdr:cxnSp macro="">
      <xdr:nvCxnSpPr>
        <xdr:cNvPr id="387" name="直線コネクタ 386"/>
        <xdr:cNvCxnSpPr/>
      </xdr:nvCxnSpPr>
      <xdr:spPr>
        <a:xfrm>
          <a:off x="9359900" y="166039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22877</xdr:rowOff>
    </xdr:from>
    <xdr:ext cx="469744" cy="259045"/>
    <xdr:sp macro="" textlink="">
      <xdr:nvSpPr>
        <xdr:cNvPr id="388" name="【市民会館】&#10;一人当たり面積平均値テキスト"/>
        <xdr:cNvSpPr txBox="1"/>
      </xdr:nvSpPr>
      <xdr:spPr>
        <a:xfrm>
          <a:off x="9467850" y="17453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44450</xdr:rowOff>
    </xdr:from>
    <xdr:to>
      <xdr:col>55</xdr:col>
      <xdr:colOff>50800</xdr:colOff>
      <xdr:row>105</xdr:row>
      <xdr:rowOff>146050</xdr:rowOff>
    </xdr:to>
    <xdr:sp macro="" textlink="">
      <xdr:nvSpPr>
        <xdr:cNvPr id="389" name="フローチャート: 判断 388"/>
        <xdr:cNvSpPr/>
      </xdr:nvSpPr>
      <xdr:spPr>
        <a:xfrm>
          <a:off x="9398000" y="17475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59689</xdr:rowOff>
    </xdr:from>
    <xdr:to>
      <xdr:col>50</xdr:col>
      <xdr:colOff>165100</xdr:colOff>
      <xdr:row>105</xdr:row>
      <xdr:rowOff>161289</xdr:rowOff>
    </xdr:to>
    <xdr:sp macro="" textlink="">
      <xdr:nvSpPr>
        <xdr:cNvPr id="390" name="フローチャート: 判断 389"/>
        <xdr:cNvSpPr/>
      </xdr:nvSpPr>
      <xdr:spPr>
        <a:xfrm>
          <a:off x="8636000" y="17490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74930</xdr:rowOff>
    </xdr:from>
    <xdr:to>
      <xdr:col>46</xdr:col>
      <xdr:colOff>38100</xdr:colOff>
      <xdr:row>106</xdr:row>
      <xdr:rowOff>5080</xdr:rowOff>
    </xdr:to>
    <xdr:sp macro="" textlink="">
      <xdr:nvSpPr>
        <xdr:cNvPr id="391" name="フローチャート: 判断 390"/>
        <xdr:cNvSpPr/>
      </xdr:nvSpPr>
      <xdr:spPr>
        <a:xfrm>
          <a:off x="7842250" y="1750568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2" name="テキスト ボックス 391"/>
        <xdr:cNvSpPr txBox="1"/>
      </xdr:nvSpPr>
      <xdr:spPr>
        <a:xfrm>
          <a:off x="92583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3" name="テキスト ボックス 392"/>
        <xdr:cNvSpPr txBox="1"/>
      </xdr:nvSpPr>
      <xdr:spPr>
        <a:xfrm>
          <a:off x="8515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94" name="テキスト ボックス 393"/>
        <xdr:cNvSpPr txBox="1"/>
      </xdr:nvSpPr>
      <xdr:spPr>
        <a:xfrm>
          <a:off x="7715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95" name="テキスト ボックス 394"/>
        <xdr:cNvSpPr txBox="1"/>
      </xdr:nvSpPr>
      <xdr:spPr>
        <a:xfrm>
          <a:off x="690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96" name="テキスト ボックス 395"/>
        <xdr:cNvSpPr txBox="1"/>
      </xdr:nvSpPr>
      <xdr:spPr>
        <a:xfrm>
          <a:off x="6115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103</xdr:row>
      <xdr:rowOff>90170</xdr:rowOff>
    </xdr:from>
    <xdr:to>
      <xdr:col>55</xdr:col>
      <xdr:colOff>50800</xdr:colOff>
      <xdr:row>104</xdr:row>
      <xdr:rowOff>20320</xdr:rowOff>
    </xdr:to>
    <xdr:sp macro="" textlink="">
      <xdr:nvSpPr>
        <xdr:cNvPr id="397" name="楕円 396"/>
        <xdr:cNvSpPr/>
      </xdr:nvSpPr>
      <xdr:spPr>
        <a:xfrm>
          <a:off x="9398000" y="1717802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102</xdr:row>
      <xdr:rowOff>113047</xdr:rowOff>
    </xdr:from>
    <xdr:ext cx="469744" cy="259045"/>
    <xdr:sp macro="" textlink="">
      <xdr:nvSpPr>
        <xdr:cNvPr id="398" name="【市民会館】&#10;一人当たり面積該当値テキスト"/>
        <xdr:cNvSpPr txBox="1"/>
      </xdr:nvSpPr>
      <xdr:spPr>
        <a:xfrm>
          <a:off x="9467850" y="1702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21589</xdr:rowOff>
    </xdr:from>
    <xdr:to>
      <xdr:col>50</xdr:col>
      <xdr:colOff>165100</xdr:colOff>
      <xdr:row>105</xdr:row>
      <xdr:rowOff>123189</xdr:rowOff>
    </xdr:to>
    <xdr:sp macro="" textlink="">
      <xdr:nvSpPr>
        <xdr:cNvPr id="399" name="楕円 398"/>
        <xdr:cNvSpPr/>
      </xdr:nvSpPr>
      <xdr:spPr>
        <a:xfrm>
          <a:off x="8636000" y="17452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103</xdr:row>
      <xdr:rowOff>140970</xdr:rowOff>
    </xdr:from>
    <xdr:to>
      <xdr:col>55</xdr:col>
      <xdr:colOff>0</xdr:colOff>
      <xdr:row>105</xdr:row>
      <xdr:rowOff>72389</xdr:rowOff>
    </xdr:to>
    <xdr:cxnSp macro="">
      <xdr:nvCxnSpPr>
        <xdr:cNvPr id="400" name="直線コネクタ 399"/>
        <xdr:cNvCxnSpPr/>
      </xdr:nvCxnSpPr>
      <xdr:spPr>
        <a:xfrm flipV="1">
          <a:off x="8686800" y="17228820"/>
          <a:ext cx="742950" cy="274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13970</xdr:rowOff>
    </xdr:from>
    <xdr:to>
      <xdr:col>46</xdr:col>
      <xdr:colOff>38100</xdr:colOff>
      <xdr:row>105</xdr:row>
      <xdr:rowOff>115570</xdr:rowOff>
    </xdr:to>
    <xdr:sp macro="" textlink="">
      <xdr:nvSpPr>
        <xdr:cNvPr id="401" name="楕円 400"/>
        <xdr:cNvSpPr/>
      </xdr:nvSpPr>
      <xdr:spPr>
        <a:xfrm>
          <a:off x="7842250" y="1744472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64770</xdr:rowOff>
    </xdr:from>
    <xdr:to>
      <xdr:col>50</xdr:col>
      <xdr:colOff>114300</xdr:colOff>
      <xdr:row>105</xdr:row>
      <xdr:rowOff>72389</xdr:rowOff>
    </xdr:to>
    <xdr:cxnSp macro="">
      <xdr:nvCxnSpPr>
        <xdr:cNvPr id="402" name="直線コネクタ 401"/>
        <xdr:cNvCxnSpPr/>
      </xdr:nvCxnSpPr>
      <xdr:spPr>
        <a:xfrm>
          <a:off x="7886700" y="17495520"/>
          <a:ext cx="8001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152416</xdr:rowOff>
    </xdr:from>
    <xdr:ext cx="469744" cy="259045"/>
    <xdr:sp macro="" textlink="">
      <xdr:nvSpPr>
        <xdr:cNvPr id="403" name="n_1aveValue【市民会館】&#10;一人当たり面積"/>
        <xdr:cNvSpPr txBox="1"/>
      </xdr:nvSpPr>
      <xdr:spPr>
        <a:xfrm>
          <a:off x="8458277" y="17583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167657</xdr:rowOff>
    </xdr:from>
    <xdr:ext cx="469744" cy="259045"/>
    <xdr:sp macro="" textlink="">
      <xdr:nvSpPr>
        <xdr:cNvPr id="404" name="n_2aveValue【市民会館】&#10;一人当たり面積"/>
        <xdr:cNvSpPr txBox="1"/>
      </xdr:nvSpPr>
      <xdr:spPr>
        <a:xfrm>
          <a:off x="7677227" y="17598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139716</xdr:rowOff>
    </xdr:from>
    <xdr:ext cx="469744" cy="259045"/>
    <xdr:sp macro="" textlink="">
      <xdr:nvSpPr>
        <xdr:cNvPr id="405" name="n_1mainValue【市民会館】&#10;一人当たり面積"/>
        <xdr:cNvSpPr txBox="1"/>
      </xdr:nvSpPr>
      <xdr:spPr>
        <a:xfrm>
          <a:off x="8458277" y="1722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132097</xdr:rowOff>
    </xdr:from>
    <xdr:ext cx="469744" cy="259045"/>
    <xdr:sp macro="" textlink="">
      <xdr:nvSpPr>
        <xdr:cNvPr id="406" name="n_2mainValue【市民会館】&#10;一人当たり面積"/>
        <xdr:cNvSpPr txBox="1"/>
      </xdr:nvSpPr>
      <xdr:spPr>
        <a:xfrm>
          <a:off x="7677227" y="1721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07" name="正方形/長方形 406"/>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8" name="正方形/長方形 407"/>
        <xdr:cNvSpPr/>
      </xdr:nvSpPr>
      <xdr:spPr>
        <a:xfrm>
          <a:off x="1131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9" name="正方形/長方形 408"/>
        <xdr:cNvSpPr/>
      </xdr:nvSpPr>
      <xdr:spPr>
        <a:xfrm>
          <a:off x="1131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0" name="正方形/長方形 409"/>
        <xdr:cNvSpPr/>
      </xdr:nvSpPr>
      <xdr:spPr>
        <a:xfrm>
          <a:off x="122364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1" name="正方形/長方形 410"/>
        <xdr:cNvSpPr/>
      </xdr:nvSpPr>
      <xdr:spPr>
        <a:xfrm>
          <a:off x="122364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2" name="正方形/長方形 411"/>
        <xdr:cNvSpPr/>
      </xdr:nvSpPr>
      <xdr:spPr>
        <a:xfrm>
          <a:off x="13265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13" name="正方形/長方形 412"/>
        <xdr:cNvSpPr/>
      </xdr:nvSpPr>
      <xdr:spPr>
        <a:xfrm>
          <a:off x="13265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14" name="正方形/長方形 413"/>
        <xdr:cNvSpPr/>
      </xdr:nvSpPr>
      <xdr:spPr>
        <a:xfrm>
          <a:off x="1120775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15" name="テキスト ボックス 414"/>
        <xdr:cNvSpPr txBox="1"/>
      </xdr:nvSpPr>
      <xdr:spPr>
        <a:xfrm>
          <a:off x="111696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16" name="直線コネクタ 415"/>
        <xdr:cNvCxnSpPr/>
      </xdr:nvCxnSpPr>
      <xdr:spPr>
        <a:xfrm>
          <a:off x="11207750" y="7346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17" name="テキスト ボックス 416"/>
        <xdr:cNvSpPr txBox="1"/>
      </xdr:nvSpPr>
      <xdr:spPr>
        <a:xfrm>
          <a:off x="10906911" y="72110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18" name="直線コネクタ 417"/>
        <xdr:cNvCxnSpPr/>
      </xdr:nvCxnSpPr>
      <xdr:spPr>
        <a:xfrm>
          <a:off x="11207750" y="6978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19" name="テキスト ボックス 418"/>
        <xdr:cNvSpPr txBox="1"/>
      </xdr:nvSpPr>
      <xdr:spPr>
        <a:xfrm>
          <a:off x="10842791" y="684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20" name="直線コネクタ 419"/>
        <xdr:cNvCxnSpPr/>
      </xdr:nvCxnSpPr>
      <xdr:spPr>
        <a:xfrm>
          <a:off x="11207750" y="6610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21" name="テキスト ボックス 420"/>
        <xdr:cNvSpPr txBox="1"/>
      </xdr:nvSpPr>
      <xdr:spPr>
        <a:xfrm>
          <a:off x="10842791" y="6474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22" name="直線コネクタ 421"/>
        <xdr:cNvCxnSpPr/>
      </xdr:nvCxnSpPr>
      <xdr:spPr>
        <a:xfrm>
          <a:off x="11207750" y="6248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23" name="テキスト ボックス 422"/>
        <xdr:cNvSpPr txBox="1"/>
      </xdr:nvSpPr>
      <xdr:spPr>
        <a:xfrm>
          <a:off x="10842791" y="6112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24" name="直線コネクタ 423"/>
        <xdr:cNvCxnSpPr/>
      </xdr:nvCxnSpPr>
      <xdr:spPr>
        <a:xfrm>
          <a:off x="11207750" y="5880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25" name="テキスト ボックス 424"/>
        <xdr:cNvSpPr txBox="1"/>
      </xdr:nvSpPr>
      <xdr:spPr>
        <a:xfrm>
          <a:off x="10842791" y="5744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26" name="直線コネクタ 425"/>
        <xdr:cNvCxnSpPr/>
      </xdr:nvCxnSpPr>
      <xdr:spPr>
        <a:xfrm>
          <a:off x="11207750" y="5511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27" name="テキスト ボックス 426"/>
        <xdr:cNvSpPr txBox="1"/>
      </xdr:nvSpPr>
      <xdr:spPr>
        <a:xfrm>
          <a:off x="10797721" y="5375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8" name="直線コネクタ 427"/>
        <xdr:cNvCxnSpPr/>
      </xdr:nvCxnSpPr>
      <xdr:spPr>
        <a:xfrm>
          <a:off x="11207750" y="514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29" name="テキスト ボックス 428"/>
        <xdr:cNvSpPr txBox="1"/>
      </xdr:nvSpPr>
      <xdr:spPr>
        <a:xfrm>
          <a:off x="1079772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30" name="【一般廃棄物処理施設】&#10;有形固定資産減価償却率グラフ枠"/>
        <xdr:cNvSpPr/>
      </xdr:nvSpPr>
      <xdr:spPr>
        <a:xfrm>
          <a:off x="1120775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120015</xdr:rowOff>
    </xdr:from>
    <xdr:to>
      <xdr:col>85</xdr:col>
      <xdr:colOff>126364</xdr:colOff>
      <xdr:row>41</xdr:row>
      <xdr:rowOff>15240</xdr:rowOff>
    </xdr:to>
    <xdr:cxnSp macro="">
      <xdr:nvCxnSpPr>
        <xdr:cNvPr id="431" name="直線コネクタ 430"/>
        <xdr:cNvCxnSpPr/>
      </xdr:nvCxnSpPr>
      <xdr:spPr>
        <a:xfrm flipV="1">
          <a:off x="14699614" y="5739765"/>
          <a:ext cx="0" cy="1050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19067</xdr:rowOff>
    </xdr:from>
    <xdr:ext cx="405111" cy="259045"/>
    <xdr:sp macro="" textlink="">
      <xdr:nvSpPr>
        <xdr:cNvPr id="432" name="【一般廃棄物処理施設】&#10;有形固定資産減価償却率最小値テキスト"/>
        <xdr:cNvSpPr txBox="1"/>
      </xdr:nvSpPr>
      <xdr:spPr>
        <a:xfrm>
          <a:off x="14738350" y="6794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15240</xdr:rowOff>
    </xdr:from>
    <xdr:to>
      <xdr:col>86</xdr:col>
      <xdr:colOff>25400</xdr:colOff>
      <xdr:row>41</xdr:row>
      <xdr:rowOff>15240</xdr:rowOff>
    </xdr:to>
    <xdr:cxnSp macro="">
      <xdr:nvCxnSpPr>
        <xdr:cNvPr id="433" name="直線コネクタ 432"/>
        <xdr:cNvCxnSpPr/>
      </xdr:nvCxnSpPr>
      <xdr:spPr>
        <a:xfrm>
          <a:off x="14611350" y="679069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66692</xdr:rowOff>
    </xdr:from>
    <xdr:ext cx="405111" cy="259045"/>
    <xdr:sp macro="" textlink="">
      <xdr:nvSpPr>
        <xdr:cNvPr id="434" name="【一般廃棄物処理施設】&#10;有形固定資産減価償却率最大値テキスト"/>
        <xdr:cNvSpPr txBox="1"/>
      </xdr:nvSpPr>
      <xdr:spPr>
        <a:xfrm>
          <a:off x="14738350" y="5521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120015</xdr:rowOff>
    </xdr:from>
    <xdr:to>
      <xdr:col>86</xdr:col>
      <xdr:colOff>25400</xdr:colOff>
      <xdr:row>34</xdr:row>
      <xdr:rowOff>120015</xdr:rowOff>
    </xdr:to>
    <xdr:cxnSp macro="">
      <xdr:nvCxnSpPr>
        <xdr:cNvPr id="435" name="直線コネクタ 434"/>
        <xdr:cNvCxnSpPr/>
      </xdr:nvCxnSpPr>
      <xdr:spPr>
        <a:xfrm>
          <a:off x="14611350" y="573976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120667</xdr:rowOff>
    </xdr:from>
    <xdr:ext cx="405111" cy="259045"/>
    <xdr:sp macro="" textlink="">
      <xdr:nvSpPr>
        <xdr:cNvPr id="436" name="【一般廃棄物処理施設】&#10;有形固定資産減価償却率平均値テキスト"/>
        <xdr:cNvSpPr txBox="1"/>
      </xdr:nvSpPr>
      <xdr:spPr>
        <a:xfrm>
          <a:off x="14738350" y="60706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97790</xdr:rowOff>
    </xdr:from>
    <xdr:to>
      <xdr:col>85</xdr:col>
      <xdr:colOff>177800</xdr:colOff>
      <xdr:row>38</xdr:row>
      <xdr:rowOff>27940</xdr:rowOff>
    </xdr:to>
    <xdr:sp macro="" textlink="">
      <xdr:nvSpPr>
        <xdr:cNvPr id="437" name="フローチャート: 判断 436"/>
        <xdr:cNvSpPr/>
      </xdr:nvSpPr>
      <xdr:spPr>
        <a:xfrm>
          <a:off x="14649450" y="621284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162560</xdr:rowOff>
    </xdr:from>
    <xdr:to>
      <xdr:col>81</xdr:col>
      <xdr:colOff>101600</xdr:colOff>
      <xdr:row>38</xdr:row>
      <xdr:rowOff>92710</xdr:rowOff>
    </xdr:to>
    <xdr:sp macro="" textlink="">
      <xdr:nvSpPr>
        <xdr:cNvPr id="438" name="フローチャート: 判断 437"/>
        <xdr:cNvSpPr/>
      </xdr:nvSpPr>
      <xdr:spPr>
        <a:xfrm>
          <a:off x="13887450" y="627761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97790</xdr:rowOff>
    </xdr:from>
    <xdr:to>
      <xdr:col>76</xdr:col>
      <xdr:colOff>165100</xdr:colOff>
      <xdr:row>38</xdr:row>
      <xdr:rowOff>27940</xdr:rowOff>
    </xdr:to>
    <xdr:sp macro="" textlink="">
      <xdr:nvSpPr>
        <xdr:cNvPr id="439" name="フローチャート: 判断 438"/>
        <xdr:cNvSpPr/>
      </xdr:nvSpPr>
      <xdr:spPr>
        <a:xfrm>
          <a:off x="13093700" y="621284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40" name="テキスト ボックス 439"/>
        <xdr:cNvSpPr txBox="1"/>
      </xdr:nvSpPr>
      <xdr:spPr>
        <a:xfrm>
          <a:off x="1452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41" name="テキスト ボックス 440"/>
        <xdr:cNvSpPr txBox="1"/>
      </xdr:nvSpPr>
      <xdr:spPr>
        <a:xfrm>
          <a:off x="13766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42" name="テキスト ボックス 441"/>
        <xdr:cNvSpPr txBox="1"/>
      </xdr:nvSpPr>
      <xdr:spPr>
        <a:xfrm>
          <a:off x="12973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43" name="テキスト ボックス 442"/>
        <xdr:cNvSpPr txBox="1"/>
      </xdr:nvSpPr>
      <xdr:spPr>
        <a:xfrm>
          <a:off x="12172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44" name="テキスト ボックス 443"/>
        <xdr:cNvSpPr txBox="1"/>
      </xdr:nvSpPr>
      <xdr:spPr>
        <a:xfrm>
          <a:off x="11366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6350</xdr:rowOff>
    </xdr:from>
    <xdr:to>
      <xdr:col>85</xdr:col>
      <xdr:colOff>177800</xdr:colOff>
      <xdr:row>38</xdr:row>
      <xdr:rowOff>107950</xdr:rowOff>
    </xdr:to>
    <xdr:sp macro="" textlink="">
      <xdr:nvSpPr>
        <xdr:cNvPr id="445" name="楕円 444"/>
        <xdr:cNvSpPr/>
      </xdr:nvSpPr>
      <xdr:spPr>
        <a:xfrm>
          <a:off x="14649450" y="628650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156227</xdr:rowOff>
    </xdr:from>
    <xdr:ext cx="405111" cy="259045"/>
    <xdr:sp macro="" textlink="">
      <xdr:nvSpPr>
        <xdr:cNvPr id="446" name="【一般廃棄物処理施設】&#10;有形固定資産減価償却率該当値テキスト"/>
        <xdr:cNvSpPr txBox="1"/>
      </xdr:nvSpPr>
      <xdr:spPr>
        <a:xfrm>
          <a:off x="14738350" y="6271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74930</xdr:rowOff>
    </xdr:from>
    <xdr:to>
      <xdr:col>81</xdr:col>
      <xdr:colOff>101600</xdr:colOff>
      <xdr:row>39</xdr:row>
      <xdr:rowOff>5080</xdr:rowOff>
    </xdr:to>
    <xdr:sp macro="" textlink="">
      <xdr:nvSpPr>
        <xdr:cNvPr id="447" name="楕円 446"/>
        <xdr:cNvSpPr/>
      </xdr:nvSpPr>
      <xdr:spPr>
        <a:xfrm>
          <a:off x="13887450" y="635508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57150</xdr:rowOff>
    </xdr:from>
    <xdr:to>
      <xdr:col>85</xdr:col>
      <xdr:colOff>127000</xdr:colOff>
      <xdr:row>38</xdr:row>
      <xdr:rowOff>125730</xdr:rowOff>
    </xdr:to>
    <xdr:cxnSp macro="">
      <xdr:nvCxnSpPr>
        <xdr:cNvPr id="448" name="直線コネクタ 447"/>
        <xdr:cNvCxnSpPr/>
      </xdr:nvCxnSpPr>
      <xdr:spPr>
        <a:xfrm flipV="1">
          <a:off x="13938250" y="6337300"/>
          <a:ext cx="762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153035</xdr:rowOff>
    </xdr:from>
    <xdr:to>
      <xdr:col>76</xdr:col>
      <xdr:colOff>165100</xdr:colOff>
      <xdr:row>39</xdr:row>
      <xdr:rowOff>83185</xdr:rowOff>
    </xdr:to>
    <xdr:sp macro="" textlink="">
      <xdr:nvSpPr>
        <xdr:cNvPr id="449" name="楕円 448"/>
        <xdr:cNvSpPr/>
      </xdr:nvSpPr>
      <xdr:spPr>
        <a:xfrm>
          <a:off x="13093700" y="643318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125730</xdr:rowOff>
    </xdr:from>
    <xdr:to>
      <xdr:col>81</xdr:col>
      <xdr:colOff>50800</xdr:colOff>
      <xdr:row>39</xdr:row>
      <xdr:rowOff>32385</xdr:rowOff>
    </xdr:to>
    <xdr:cxnSp macro="">
      <xdr:nvCxnSpPr>
        <xdr:cNvPr id="450" name="直線コネクタ 449"/>
        <xdr:cNvCxnSpPr/>
      </xdr:nvCxnSpPr>
      <xdr:spPr>
        <a:xfrm flipV="1">
          <a:off x="13144500" y="6405880"/>
          <a:ext cx="793750" cy="71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109237</xdr:rowOff>
    </xdr:from>
    <xdr:ext cx="405111" cy="259045"/>
    <xdr:sp macro="" textlink="">
      <xdr:nvSpPr>
        <xdr:cNvPr id="451" name="n_1aveValue【一般廃棄物処理施設】&#10;有形固定資産減価償却率"/>
        <xdr:cNvSpPr txBox="1"/>
      </xdr:nvSpPr>
      <xdr:spPr>
        <a:xfrm>
          <a:off x="13742044" y="6059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44467</xdr:rowOff>
    </xdr:from>
    <xdr:ext cx="405111" cy="259045"/>
    <xdr:sp macro="" textlink="">
      <xdr:nvSpPr>
        <xdr:cNvPr id="452" name="n_2aveValue【一般廃棄物処理施設】&#10;有形固定資産減価償却率"/>
        <xdr:cNvSpPr txBox="1"/>
      </xdr:nvSpPr>
      <xdr:spPr>
        <a:xfrm>
          <a:off x="12960994" y="5994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167657</xdr:rowOff>
    </xdr:from>
    <xdr:ext cx="405111" cy="259045"/>
    <xdr:sp macro="" textlink="">
      <xdr:nvSpPr>
        <xdr:cNvPr id="453" name="n_1mainValue【一般廃棄物処理施設】&#10;有形固定資産減価償却率"/>
        <xdr:cNvSpPr txBox="1"/>
      </xdr:nvSpPr>
      <xdr:spPr>
        <a:xfrm>
          <a:off x="13742044" y="6447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74312</xdr:rowOff>
    </xdr:from>
    <xdr:ext cx="405111" cy="259045"/>
    <xdr:sp macro="" textlink="">
      <xdr:nvSpPr>
        <xdr:cNvPr id="454" name="n_2mainValue【一般廃棄物処理施設】&#10;有形固定資産減価償却率"/>
        <xdr:cNvSpPr txBox="1"/>
      </xdr:nvSpPr>
      <xdr:spPr>
        <a:xfrm>
          <a:off x="12960994" y="6519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xdr:cNvSpPr/>
      </xdr:nvSpPr>
      <xdr:spPr>
        <a:xfrm>
          <a:off x="16586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xdr:cNvSpPr/>
      </xdr:nvSpPr>
      <xdr:spPr>
        <a:xfrm>
          <a:off x="16586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xdr:cNvSpPr/>
      </xdr:nvSpPr>
      <xdr:spPr>
        <a:xfrm>
          <a:off x="174879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xdr:cNvSpPr/>
      </xdr:nvSpPr>
      <xdr:spPr>
        <a:xfrm>
          <a:off x="174879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xdr:cNvSpPr/>
      </xdr:nvSpPr>
      <xdr:spPr>
        <a:xfrm>
          <a:off x="18516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xdr:cNvSpPr/>
      </xdr:nvSpPr>
      <xdr:spPr>
        <a:xfrm>
          <a:off x="18516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xdr:cNvSpPr/>
      </xdr:nvSpPr>
      <xdr:spPr>
        <a:xfrm>
          <a:off x="164592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xdr:cNvSpPr txBox="1"/>
      </xdr:nvSpPr>
      <xdr:spPr>
        <a:xfrm>
          <a:off x="1644015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xdr:cNvCxnSpPr/>
      </xdr:nvCxnSpPr>
      <xdr:spPr>
        <a:xfrm>
          <a:off x="164592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5" name="直線コネクタ 464"/>
        <xdr:cNvCxnSpPr/>
      </xdr:nvCxnSpPr>
      <xdr:spPr>
        <a:xfrm>
          <a:off x="16459200" y="6978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66" name="テキスト ボックス 465"/>
        <xdr:cNvSpPr txBox="1"/>
      </xdr:nvSpPr>
      <xdr:spPr>
        <a:xfrm>
          <a:off x="16248514" y="684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7" name="直線コネクタ 466"/>
        <xdr:cNvCxnSpPr/>
      </xdr:nvCxnSpPr>
      <xdr:spPr>
        <a:xfrm>
          <a:off x="16459200" y="6610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468" name="テキスト ボックス 467"/>
        <xdr:cNvSpPr txBox="1"/>
      </xdr:nvSpPr>
      <xdr:spPr>
        <a:xfrm>
          <a:off x="15985051" y="6474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9" name="直線コネクタ 468"/>
        <xdr:cNvCxnSpPr/>
      </xdr:nvCxnSpPr>
      <xdr:spPr>
        <a:xfrm>
          <a:off x="16459200" y="624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162577</xdr:rowOff>
    </xdr:from>
    <xdr:ext cx="531299" cy="259045"/>
    <xdr:sp macro="" textlink="">
      <xdr:nvSpPr>
        <xdr:cNvPr id="470" name="テキスト ボックス 469"/>
        <xdr:cNvSpPr txBox="1"/>
      </xdr:nvSpPr>
      <xdr:spPr>
        <a:xfrm>
          <a:off x="1598505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1" name="直線コネクタ 470"/>
        <xdr:cNvCxnSpPr/>
      </xdr:nvCxnSpPr>
      <xdr:spPr>
        <a:xfrm>
          <a:off x="16459200" y="5880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124477</xdr:rowOff>
    </xdr:from>
    <xdr:ext cx="531299" cy="259045"/>
    <xdr:sp macro="" textlink="">
      <xdr:nvSpPr>
        <xdr:cNvPr id="472" name="テキスト ボックス 471"/>
        <xdr:cNvSpPr txBox="1"/>
      </xdr:nvSpPr>
      <xdr:spPr>
        <a:xfrm>
          <a:off x="15985051" y="57442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3" name="直線コネクタ 472"/>
        <xdr:cNvCxnSpPr/>
      </xdr:nvCxnSpPr>
      <xdr:spPr>
        <a:xfrm>
          <a:off x="16459200" y="551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74" name="テキスト ボックス 473"/>
        <xdr:cNvSpPr txBox="1"/>
      </xdr:nvSpPr>
      <xdr:spPr>
        <a:xfrm>
          <a:off x="15939981" y="53759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5" name="直線コネクタ 474"/>
        <xdr:cNvCxnSpPr/>
      </xdr:nvCxnSpPr>
      <xdr:spPr>
        <a:xfrm>
          <a:off x="164592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6" name="テキスト ボックス 475"/>
        <xdr:cNvSpPr txBox="1"/>
      </xdr:nvSpPr>
      <xdr:spPr>
        <a:xfrm>
          <a:off x="15939981" y="50076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7" name="【一般廃棄物処理施設】&#10;一人当たり有形固定資産（償却資産）額グラフ枠"/>
        <xdr:cNvSpPr/>
      </xdr:nvSpPr>
      <xdr:spPr>
        <a:xfrm>
          <a:off x="164592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164376</xdr:rowOff>
    </xdr:from>
    <xdr:to>
      <xdr:col>116</xdr:col>
      <xdr:colOff>62864</xdr:colOff>
      <xdr:row>42</xdr:row>
      <xdr:rowOff>4369</xdr:rowOff>
    </xdr:to>
    <xdr:cxnSp macro="">
      <xdr:nvCxnSpPr>
        <xdr:cNvPr id="478" name="直線コネクタ 477"/>
        <xdr:cNvCxnSpPr/>
      </xdr:nvCxnSpPr>
      <xdr:spPr>
        <a:xfrm flipV="1">
          <a:off x="19951064" y="5453926"/>
          <a:ext cx="0" cy="1490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8196</xdr:rowOff>
    </xdr:from>
    <xdr:ext cx="469744" cy="259045"/>
    <xdr:sp macro="" textlink="">
      <xdr:nvSpPr>
        <xdr:cNvPr id="479" name="【一般廃棄物処理施設】&#10;一人当たり有形固定資産（償却資産）額最小値テキスト"/>
        <xdr:cNvSpPr txBox="1"/>
      </xdr:nvSpPr>
      <xdr:spPr>
        <a:xfrm>
          <a:off x="19989800" y="6948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4369</xdr:rowOff>
    </xdr:from>
    <xdr:to>
      <xdr:col>116</xdr:col>
      <xdr:colOff>152400</xdr:colOff>
      <xdr:row>42</xdr:row>
      <xdr:rowOff>4369</xdr:rowOff>
    </xdr:to>
    <xdr:cxnSp macro="">
      <xdr:nvCxnSpPr>
        <xdr:cNvPr id="480" name="直線コネクタ 479"/>
        <xdr:cNvCxnSpPr/>
      </xdr:nvCxnSpPr>
      <xdr:spPr>
        <a:xfrm>
          <a:off x="19881850" y="694491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111053</xdr:rowOff>
    </xdr:from>
    <xdr:ext cx="599010" cy="259045"/>
    <xdr:sp macro="" textlink="">
      <xdr:nvSpPr>
        <xdr:cNvPr id="481" name="【一般廃棄物処理施設】&#10;一人当たり有形固定資産（償却資産）額最大値テキスト"/>
        <xdr:cNvSpPr txBox="1"/>
      </xdr:nvSpPr>
      <xdr:spPr>
        <a:xfrm>
          <a:off x="19989800" y="5235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164376</xdr:rowOff>
    </xdr:from>
    <xdr:to>
      <xdr:col>116</xdr:col>
      <xdr:colOff>152400</xdr:colOff>
      <xdr:row>32</xdr:row>
      <xdr:rowOff>164376</xdr:rowOff>
    </xdr:to>
    <xdr:cxnSp macro="">
      <xdr:nvCxnSpPr>
        <xdr:cNvPr id="482" name="直線コネクタ 481"/>
        <xdr:cNvCxnSpPr/>
      </xdr:nvCxnSpPr>
      <xdr:spPr>
        <a:xfrm>
          <a:off x="19881850" y="545392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57078</xdr:rowOff>
    </xdr:from>
    <xdr:ext cx="534377" cy="259045"/>
    <xdr:sp macro="" textlink="">
      <xdr:nvSpPr>
        <xdr:cNvPr id="483" name="【一般廃棄物処理施設】&#10;一人当たり有形固定資産（償却資産）額平均値テキスト"/>
        <xdr:cNvSpPr txBox="1"/>
      </xdr:nvSpPr>
      <xdr:spPr>
        <a:xfrm>
          <a:off x="19989800" y="61721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78651</xdr:rowOff>
    </xdr:from>
    <xdr:to>
      <xdr:col>116</xdr:col>
      <xdr:colOff>114300</xdr:colOff>
      <xdr:row>38</xdr:row>
      <xdr:rowOff>8801</xdr:rowOff>
    </xdr:to>
    <xdr:sp macro="" textlink="">
      <xdr:nvSpPr>
        <xdr:cNvPr id="484" name="フローチャート: 判断 483"/>
        <xdr:cNvSpPr/>
      </xdr:nvSpPr>
      <xdr:spPr>
        <a:xfrm>
          <a:off x="19900900" y="619370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80277</xdr:rowOff>
    </xdr:from>
    <xdr:to>
      <xdr:col>112</xdr:col>
      <xdr:colOff>38100</xdr:colOff>
      <xdr:row>38</xdr:row>
      <xdr:rowOff>10427</xdr:rowOff>
    </xdr:to>
    <xdr:sp macro="" textlink="">
      <xdr:nvSpPr>
        <xdr:cNvPr id="485" name="フローチャート: 判断 484"/>
        <xdr:cNvSpPr/>
      </xdr:nvSpPr>
      <xdr:spPr>
        <a:xfrm>
          <a:off x="19157950" y="619532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12179</xdr:rowOff>
    </xdr:from>
    <xdr:to>
      <xdr:col>107</xdr:col>
      <xdr:colOff>101600</xdr:colOff>
      <xdr:row>37</xdr:row>
      <xdr:rowOff>113779</xdr:rowOff>
    </xdr:to>
    <xdr:sp macro="" textlink="">
      <xdr:nvSpPr>
        <xdr:cNvPr id="486" name="フローチャート: 判断 485"/>
        <xdr:cNvSpPr/>
      </xdr:nvSpPr>
      <xdr:spPr>
        <a:xfrm>
          <a:off x="18345150" y="6127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xdr:cNvSpPr txBox="1"/>
      </xdr:nvSpPr>
      <xdr:spPr>
        <a:xfrm>
          <a:off x="19780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xdr:cNvSpPr txBox="1"/>
      </xdr:nvSpPr>
      <xdr:spPr>
        <a:xfrm>
          <a:off x="19030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xdr:cNvSpPr txBox="1"/>
      </xdr:nvSpPr>
      <xdr:spPr>
        <a:xfrm>
          <a:off x="18224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xdr:cNvSpPr txBox="1"/>
      </xdr:nvSpPr>
      <xdr:spPr>
        <a:xfrm>
          <a:off x="174307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xdr:cNvSpPr txBox="1"/>
      </xdr:nvSpPr>
      <xdr:spPr>
        <a:xfrm>
          <a:off x="166306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159271</xdr:rowOff>
    </xdr:from>
    <xdr:to>
      <xdr:col>116</xdr:col>
      <xdr:colOff>114300</xdr:colOff>
      <xdr:row>36</xdr:row>
      <xdr:rowOff>89421</xdr:rowOff>
    </xdr:to>
    <xdr:sp macro="" textlink="">
      <xdr:nvSpPr>
        <xdr:cNvPr id="492" name="楕円 491"/>
        <xdr:cNvSpPr/>
      </xdr:nvSpPr>
      <xdr:spPr>
        <a:xfrm>
          <a:off x="19900900" y="594412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10698</xdr:rowOff>
    </xdr:from>
    <xdr:ext cx="534377" cy="259045"/>
    <xdr:sp macro="" textlink="">
      <xdr:nvSpPr>
        <xdr:cNvPr id="493" name="【一般廃棄物処理施設】&#10;一人当たり有形固定資産（償却資産）額該当値テキスト"/>
        <xdr:cNvSpPr txBox="1"/>
      </xdr:nvSpPr>
      <xdr:spPr>
        <a:xfrm>
          <a:off x="19989800" y="5795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149758</xdr:rowOff>
    </xdr:from>
    <xdr:to>
      <xdr:col>112</xdr:col>
      <xdr:colOff>38100</xdr:colOff>
      <xdr:row>36</xdr:row>
      <xdr:rowOff>79908</xdr:rowOff>
    </xdr:to>
    <xdr:sp macro="" textlink="">
      <xdr:nvSpPr>
        <xdr:cNvPr id="494" name="楕円 493"/>
        <xdr:cNvSpPr/>
      </xdr:nvSpPr>
      <xdr:spPr>
        <a:xfrm>
          <a:off x="19157950" y="593460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29108</xdr:rowOff>
    </xdr:from>
    <xdr:to>
      <xdr:col>116</xdr:col>
      <xdr:colOff>63500</xdr:colOff>
      <xdr:row>36</xdr:row>
      <xdr:rowOff>38621</xdr:rowOff>
    </xdr:to>
    <xdr:cxnSp macro="">
      <xdr:nvCxnSpPr>
        <xdr:cNvPr id="495" name="直線コネクタ 494"/>
        <xdr:cNvCxnSpPr/>
      </xdr:nvCxnSpPr>
      <xdr:spPr>
        <a:xfrm>
          <a:off x="19202400" y="5979058"/>
          <a:ext cx="749300" cy="9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152717</xdr:rowOff>
    </xdr:from>
    <xdr:to>
      <xdr:col>107</xdr:col>
      <xdr:colOff>101600</xdr:colOff>
      <xdr:row>36</xdr:row>
      <xdr:rowOff>82867</xdr:rowOff>
    </xdr:to>
    <xdr:sp macro="" textlink="">
      <xdr:nvSpPr>
        <xdr:cNvPr id="496" name="楕円 495"/>
        <xdr:cNvSpPr/>
      </xdr:nvSpPr>
      <xdr:spPr>
        <a:xfrm>
          <a:off x="18345150" y="593756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29108</xdr:rowOff>
    </xdr:from>
    <xdr:to>
      <xdr:col>111</xdr:col>
      <xdr:colOff>177800</xdr:colOff>
      <xdr:row>36</xdr:row>
      <xdr:rowOff>32067</xdr:rowOff>
    </xdr:to>
    <xdr:cxnSp macro="">
      <xdr:nvCxnSpPr>
        <xdr:cNvPr id="497" name="直線コネクタ 496"/>
        <xdr:cNvCxnSpPr/>
      </xdr:nvCxnSpPr>
      <xdr:spPr>
        <a:xfrm flipV="1">
          <a:off x="18395950" y="5979058"/>
          <a:ext cx="806450" cy="2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1553</xdr:rowOff>
    </xdr:from>
    <xdr:ext cx="534377" cy="259045"/>
    <xdr:sp macro="" textlink="">
      <xdr:nvSpPr>
        <xdr:cNvPr id="498" name="n_1aveValue【一般廃棄物処理施設】&#10;一人当たり有形固定資産（償却資産）額"/>
        <xdr:cNvSpPr txBox="1"/>
      </xdr:nvSpPr>
      <xdr:spPr>
        <a:xfrm>
          <a:off x="18947911" y="6281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104906</xdr:rowOff>
    </xdr:from>
    <xdr:ext cx="534377" cy="259045"/>
    <xdr:sp macro="" textlink="">
      <xdr:nvSpPr>
        <xdr:cNvPr id="499" name="n_2aveValue【一般廃棄物処理施設】&#10;一人当たり有形固定資産（償却資産）額"/>
        <xdr:cNvSpPr txBox="1"/>
      </xdr:nvSpPr>
      <xdr:spPr>
        <a:xfrm>
          <a:off x="18166861" y="6219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34</xdr:row>
      <xdr:rowOff>96435</xdr:rowOff>
    </xdr:from>
    <xdr:ext cx="534377" cy="259045"/>
    <xdr:sp macro="" textlink="">
      <xdr:nvSpPr>
        <xdr:cNvPr id="500" name="n_1mainValue【一般廃棄物処理施設】&#10;一人当たり有形固定資産（償却資産）額"/>
        <xdr:cNvSpPr txBox="1"/>
      </xdr:nvSpPr>
      <xdr:spPr>
        <a:xfrm>
          <a:off x="18947911" y="5716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34</xdr:row>
      <xdr:rowOff>99394</xdr:rowOff>
    </xdr:from>
    <xdr:ext cx="534377" cy="259045"/>
    <xdr:sp macro="" textlink="">
      <xdr:nvSpPr>
        <xdr:cNvPr id="501" name="n_2mainValue【一般廃棄物処理施設】&#10;一人当たり有形固定資産（償却資産）額"/>
        <xdr:cNvSpPr txBox="1"/>
      </xdr:nvSpPr>
      <xdr:spPr>
        <a:xfrm>
          <a:off x="18166861" y="5719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2" name="正方形/長方形 501"/>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3" name="正方形/長方形 502"/>
        <xdr:cNvSpPr/>
      </xdr:nvSpPr>
      <xdr:spPr>
        <a:xfrm>
          <a:off x="1131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4" name="正方形/長方形 503"/>
        <xdr:cNvSpPr/>
      </xdr:nvSpPr>
      <xdr:spPr>
        <a:xfrm>
          <a:off x="1131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5" name="正方形/長方形 504"/>
        <xdr:cNvSpPr/>
      </xdr:nvSpPr>
      <xdr:spPr>
        <a:xfrm>
          <a:off x="122364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6" name="正方形/長方形 505"/>
        <xdr:cNvSpPr/>
      </xdr:nvSpPr>
      <xdr:spPr>
        <a:xfrm>
          <a:off x="122364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7" name="正方形/長方形 506"/>
        <xdr:cNvSpPr/>
      </xdr:nvSpPr>
      <xdr:spPr>
        <a:xfrm>
          <a:off x="13265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8" name="正方形/長方形 507"/>
        <xdr:cNvSpPr/>
      </xdr:nvSpPr>
      <xdr:spPr>
        <a:xfrm>
          <a:off x="13265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9" name="正方形/長方形 508"/>
        <xdr:cNvSpPr/>
      </xdr:nvSpPr>
      <xdr:spPr>
        <a:xfrm>
          <a:off x="1120775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0" name="テキスト ボックス 509"/>
        <xdr:cNvSpPr txBox="1"/>
      </xdr:nvSpPr>
      <xdr:spPr>
        <a:xfrm>
          <a:off x="111696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1" name="直線コネクタ 510"/>
        <xdr:cNvCxnSpPr/>
      </xdr:nvCxnSpPr>
      <xdr:spPr>
        <a:xfrm>
          <a:off x="11207750" y="11017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512" name="テキスト ボックス 511"/>
        <xdr:cNvSpPr txBox="1"/>
      </xdr:nvSpPr>
      <xdr:spPr>
        <a:xfrm>
          <a:off x="10906911" y="108813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3" name="直線コネクタ 512"/>
        <xdr:cNvCxnSpPr/>
      </xdr:nvCxnSpPr>
      <xdr:spPr>
        <a:xfrm>
          <a:off x="11207750" y="10703378"/>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14" name="テキスト ボックス 513"/>
        <xdr:cNvSpPr txBox="1"/>
      </xdr:nvSpPr>
      <xdr:spPr>
        <a:xfrm>
          <a:off x="10842791" y="105675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5" name="直線コネクタ 514"/>
        <xdr:cNvCxnSpPr/>
      </xdr:nvCxnSpPr>
      <xdr:spPr>
        <a:xfrm>
          <a:off x="11207750" y="1038950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6" name="テキスト ボックス 515"/>
        <xdr:cNvSpPr txBox="1"/>
      </xdr:nvSpPr>
      <xdr:spPr>
        <a:xfrm>
          <a:off x="10842791" y="102472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17" name="直線コネクタ 516"/>
        <xdr:cNvCxnSpPr/>
      </xdr:nvCxnSpPr>
      <xdr:spPr>
        <a:xfrm>
          <a:off x="11207750" y="1007563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18" name="テキスト ボックス 517"/>
        <xdr:cNvSpPr txBox="1"/>
      </xdr:nvSpPr>
      <xdr:spPr>
        <a:xfrm>
          <a:off x="10842791" y="99334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19" name="直線コネクタ 518"/>
        <xdr:cNvCxnSpPr/>
      </xdr:nvCxnSpPr>
      <xdr:spPr>
        <a:xfrm>
          <a:off x="11207750" y="975541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0" name="テキスト ボックス 519"/>
        <xdr:cNvSpPr txBox="1"/>
      </xdr:nvSpPr>
      <xdr:spPr>
        <a:xfrm>
          <a:off x="10842791" y="961954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1" name="直線コネクタ 520"/>
        <xdr:cNvCxnSpPr/>
      </xdr:nvCxnSpPr>
      <xdr:spPr>
        <a:xfrm>
          <a:off x="11207750" y="94415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2" name="テキスト ボックス 521"/>
        <xdr:cNvSpPr txBox="1"/>
      </xdr:nvSpPr>
      <xdr:spPr>
        <a:xfrm>
          <a:off x="10842791" y="93056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3" name="直線コネクタ 522"/>
        <xdr:cNvCxnSpPr/>
      </xdr:nvCxnSpPr>
      <xdr:spPr>
        <a:xfrm>
          <a:off x="11207750" y="9127672"/>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24" name="テキスト ボックス 523"/>
        <xdr:cNvSpPr txBox="1"/>
      </xdr:nvSpPr>
      <xdr:spPr>
        <a:xfrm>
          <a:off x="10842791" y="899179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5" name="直線コネクタ 524"/>
        <xdr:cNvCxnSpPr/>
      </xdr:nvCxnSpPr>
      <xdr:spPr>
        <a:xfrm>
          <a:off x="11207750" y="8813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6" name="テキスト ボックス 525"/>
        <xdr:cNvSpPr txBox="1"/>
      </xdr:nvSpPr>
      <xdr:spPr>
        <a:xfrm>
          <a:off x="10842791" y="8677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7" name="【保健センター・保健所】&#10;有形固定資産減価償却率グラフ枠"/>
        <xdr:cNvSpPr/>
      </xdr:nvSpPr>
      <xdr:spPr>
        <a:xfrm>
          <a:off x="1120775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53884</xdr:rowOff>
    </xdr:from>
    <xdr:to>
      <xdr:col>85</xdr:col>
      <xdr:colOff>126364</xdr:colOff>
      <xdr:row>64</xdr:row>
      <xdr:rowOff>94706</xdr:rowOff>
    </xdr:to>
    <xdr:cxnSp macro="">
      <xdr:nvCxnSpPr>
        <xdr:cNvPr id="528" name="直線コネクタ 527"/>
        <xdr:cNvCxnSpPr/>
      </xdr:nvCxnSpPr>
      <xdr:spPr>
        <a:xfrm flipV="1">
          <a:off x="14699614" y="9140734"/>
          <a:ext cx="0" cy="1526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98533</xdr:rowOff>
    </xdr:from>
    <xdr:ext cx="405111" cy="259045"/>
    <xdr:sp macro="" textlink="">
      <xdr:nvSpPr>
        <xdr:cNvPr id="529" name="【保健センター・保健所】&#10;有形固定資産減価償却率最小値テキスト"/>
        <xdr:cNvSpPr txBox="1"/>
      </xdr:nvSpPr>
      <xdr:spPr>
        <a:xfrm>
          <a:off x="14738350" y="10671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94706</xdr:rowOff>
    </xdr:from>
    <xdr:to>
      <xdr:col>86</xdr:col>
      <xdr:colOff>25400</xdr:colOff>
      <xdr:row>64</xdr:row>
      <xdr:rowOff>94706</xdr:rowOff>
    </xdr:to>
    <xdr:cxnSp macro="">
      <xdr:nvCxnSpPr>
        <xdr:cNvPr id="530" name="直線コネクタ 529"/>
        <xdr:cNvCxnSpPr/>
      </xdr:nvCxnSpPr>
      <xdr:spPr>
        <a:xfrm>
          <a:off x="14611350" y="1066745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561</xdr:rowOff>
    </xdr:from>
    <xdr:ext cx="405111" cy="259045"/>
    <xdr:sp macro="" textlink="">
      <xdr:nvSpPr>
        <xdr:cNvPr id="531" name="【保健センター・保健所】&#10;有形固定資産減価償却率最大値テキスト"/>
        <xdr:cNvSpPr txBox="1"/>
      </xdr:nvSpPr>
      <xdr:spPr>
        <a:xfrm>
          <a:off x="14738350" y="8922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53884</xdr:rowOff>
    </xdr:from>
    <xdr:to>
      <xdr:col>86</xdr:col>
      <xdr:colOff>25400</xdr:colOff>
      <xdr:row>55</xdr:row>
      <xdr:rowOff>53884</xdr:rowOff>
    </xdr:to>
    <xdr:cxnSp macro="">
      <xdr:nvCxnSpPr>
        <xdr:cNvPr id="532" name="直線コネクタ 531"/>
        <xdr:cNvCxnSpPr/>
      </xdr:nvCxnSpPr>
      <xdr:spPr>
        <a:xfrm>
          <a:off x="14611350" y="914073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4371</xdr:rowOff>
    </xdr:from>
    <xdr:ext cx="405111" cy="259045"/>
    <xdr:sp macro="" textlink="">
      <xdr:nvSpPr>
        <xdr:cNvPr id="533" name="【保健センター・保健所】&#10;有形固定資産減価償却率平均値テキスト"/>
        <xdr:cNvSpPr txBox="1"/>
      </xdr:nvSpPr>
      <xdr:spPr>
        <a:xfrm>
          <a:off x="14738350" y="97516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25944</xdr:rowOff>
    </xdr:from>
    <xdr:to>
      <xdr:col>85</xdr:col>
      <xdr:colOff>177800</xdr:colOff>
      <xdr:row>59</xdr:row>
      <xdr:rowOff>127544</xdr:rowOff>
    </xdr:to>
    <xdr:sp macro="" textlink="">
      <xdr:nvSpPr>
        <xdr:cNvPr id="534" name="フローチャート: 判断 533"/>
        <xdr:cNvSpPr/>
      </xdr:nvSpPr>
      <xdr:spPr>
        <a:xfrm>
          <a:off x="14649450" y="9773194"/>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84727</xdr:rowOff>
    </xdr:from>
    <xdr:to>
      <xdr:col>81</xdr:col>
      <xdr:colOff>101600</xdr:colOff>
      <xdr:row>60</xdr:row>
      <xdr:rowOff>14877</xdr:rowOff>
    </xdr:to>
    <xdr:sp macro="" textlink="">
      <xdr:nvSpPr>
        <xdr:cNvPr id="535" name="フローチャート: 判断 534"/>
        <xdr:cNvSpPr/>
      </xdr:nvSpPr>
      <xdr:spPr>
        <a:xfrm>
          <a:off x="13887450" y="983197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79828</xdr:rowOff>
    </xdr:from>
    <xdr:to>
      <xdr:col>76</xdr:col>
      <xdr:colOff>165100</xdr:colOff>
      <xdr:row>61</xdr:row>
      <xdr:rowOff>9978</xdr:rowOff>
    </xdr:to>
    <xdr:sp macro="" textlink="">
      <xdr:nvSpPr>
        <xdr:cNvPr id="536" name="フローチャート: 判断 535"/>
        <xdr:cNvSpPr/>
      </xdr:nvSpPr>
      <xdr:spPr>
        <a:xfrm>
          <a:off x="13093700" y="999217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7" name="テキスト ボックス 536"/>
        <xdr:cNvSpPr txBox="1"/>
      </xdr:nvSpPr>
      <xdr:spPr>
        <a:xfrm>
          <a:off x="1452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8" name="テキスト ボックス 537"/>
        <xdr:cNvSpPr txBox="1"/>
      </xdr:nvSpPr>
      <xdr:spPr>
        <a:xfrm>
          <a:off x="13766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9" name="テキスト ボックス 538"/>
        <xdr:cNvSpPr txBox="1"/>
      </xdr:nvSpPr>
      <xdr:spPr>
        <a:xfrm>
          <a:off x="12973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0" name="テキスト ボックス 539"/>
        <xdr:cNvSpPr txBox="1"/>
      </xdr:nvSpPr>
      <xdr:spPr>
        <a:xfrm>
          <a:off x="12172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1" name="テキスト ボックス 540"/>
        <xdr:cNvSpPr txBox="1"/>
      </xdr:nvSpPr>
      <xdr:spPr>
        <a:xfrm>
          <a:off x="11366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127181</xdr:rowOff>
    </xdr:from>
    <xdr:to>
      <xdr:col>85</xdr:col>
      <xdr:colOff>177800</xdr:colOff>
      <xdr:row>58</xdr:row>
      <xdr:rowOff>57331</xdr:rowOff>
    </xdr:to>
    <xdr:sp macro="" textlink="">
      <xdr:nvSpPr>
        <xdr:cNvPr id="542" name="楕円 541"/>
        <xdr:cNvSpPr/>
      </xdr:nvSpPr>
      <xdr:spPr>
        <a:xfrm>
          <a:off x="14649450" y="9544231"/>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150058</xdr:rowOff>
    </xdr:from>
    <xdr:ext cx="405111" cy="259045"/>
    <xdr:sp macro="" textlink="">
      <xdr:nvSpPr>
        <xdr:cNvPr id="543" name="【保健センター・保健所】&#10;有形固定資産減価償却率該当値テキスト"/>
        <xdr:cNvSpPr txBox="1"/>
      </xdr:nvSpPr>
      <xdr:spPr>
        <a:xfrm>
          <a:off x="14738350" y="94020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7983</xdr:rowOff>
    </xdr:from>
    <xdr:to>
      <xdr:col>81</xdr:col>
      <xdr:colOff>101600</xdr:colOff>
      <xdr:row>58</xdr:row>
      <xdr:rowOff>109583</xdr:rowOff>
    </xdr:to>
    <xdr:sp macro="" textlink="">
      <xdr:nvSpPr>
        <xdr:cNvPr id="544" name="楕円 543"/>
        <xdr:cNvSpPr/>
      </xdr:nvSpPr>
      <xdr:spPr>
        <a:xfrm>
          <a:off x="13887450" y="9590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6531</xdr:rowOff>
    </xdr:from>
    <xdr:to>
      <xdr:col>85</xdr:col>
      <xdr:colOff>127000</xdr:colOff>
      <xdr:row>58</xdr:row>
      <xdr:rowOff>58783</xdr:rowOff>
    </xdr:to>
    <xdr:cxnSp macro="">
      <xdr:nvCxnSpPr>
        <xdr:cNvPr id="545" name="直線コネクタ 544"/>
        <xdr:cNvCxnSpPr/>
      </xdr:nvCxnSpPr>
      <xdr:spPr>
        <a:xfrm flipV="1">
          <a:off x="13938250" y="9588681"/>
          <a:ext cx="762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24312</xdr:rowOff>
    </xdr:from>
    <xdr:to>
      <xdr:col>76</xdr:col>
      <xdr:colOff>165100</xdr:colOff>
      <xdr:row>58</xdr:row>
      <xdr:rowOff>125912</xdr:rowOff>
    </xdr:to>
    <xdr:sp macro="" textlink="">
      <xdr:nvSpPr>
        <xdr:cNvPr id="546" name="楕円 545"/>
        <xdr:cNvSpPr/>
      </xdr:nvSpPr>
      <xdr:spPr>
        <a:xfrm>
          <a:off x="13093700" y="9606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58783</xdr:rowOff>
    </xdr:from>
    <xdr:to>
      <xdr:col>81</xdr:col>
      <xdr:colOff>50800</xdr:colOff>
      <xdr:row>58</xdr:row>
      <xdr:rowOff>75112</xdr:rowOff>
    </xdr:to>
    <xdr:cxnSp macro="">
      <xdr:nvCxnSpPr>
        <xdr:cNvPr id="547" name="直線コネクタ 546"/>
        <xdr:cNvCxnSpPr/>
      </xdr:nvCxnSpPr>
      <xdr:spPr>
        <a:xfrm flipV="1">
          <a:off x="13144500" y="9640933"/>
          <a:ext cx="79375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6004</xdr:rowOff>
    </xdr:from>
    <xdr:ext cx="405111" cy="259045"/>
    <xdr:sp macro="" textlink="">
      <xdr:nvSpPr>
        <xdr:cNvPr id="548" name="n_1aveValue【保健センター・保健所】&#10;有形固定資産減価償却率"/>
        <xdr:cNvSpPr txBox="1"/>
      </xdr:nvSpPr>
      <xdr:spPr>
        <a:xfrm>
          <a:off x="13742044" y="991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1105</xdr:rowOff>
    </xdr:from>
    <xdr:ext cx="405111" cy="259045"/>
    <xdr:sp macro="" textlink="">
      <xdr:nvSpPr>
        <xdr:cNvPr id="549" name="n_2aveValue【保健センター・保健所】&#10;有形固定資産減価償却率"/>
        <xdr:cNvSpPr txBox="1"/>
      </xdr:nvSpPr>
      <xdr:spPr>
        <a:xfrm>
          <a:off x="12960994" y="10078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126110</xdr:rowOff>
    </xdr:from>
    <xdr:ext cx="405111" cy="259045"/>
    <xdr:sp macro="" textlink="">
      <xdr:nvSpPr>
        <xdr:cNvPr id="550" name="n_1mainValue【保健センター・保健所】&#10;有形固定資産減価償却率"/>
        <xdr:cNvSpPr txBox="1"/>
      </xdr:nvSpPr>
      <xdr:spPr>
        <a:xfrm>
          <a:off x="13742044" y="9378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142439</xdr:rowOff>
    </xdr:from>
    <xdr:ext cx="405111" cy="259045"/>
    <xdr:sp macro="" textlink="">
      <xdr:nvSpPr>
        <xdr:cNvPr id="551" name="n_2mainValue【保健センター・保健所】&#10;有形固定資産減価償却率"/>
        <xdr:cNvSpPr txBox="1"/>
      </xdr:nvSpPr>
      <xdr:spPr>
        <a:xfrm>
          <a:off x="12960994" y="9394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2" name="正方形/長方形 551"/>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3" name="正方形/長方形 552"/>
        <xdr:cNvSpPr/>
      </xdr:nvSpPr>
      <xdr:spPr>
        <a:xfrm>
          <a:off x="16586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4" name="正方形/長方形 553"/>
        <xdr:cNvSpPr/>
      </xdr:nvSpPr>
      <xdr:spPr>
        <a:xfrm>
          <a:off x="16586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55" name="正方形/長方形 554"/>
        <xdr:cNvSpPr/>
      </xdr:nvSpPr>
      <xdr:spPr>
        <a:xfrm>
          <a:off x="174879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56" name="正方形/長方形 555"/>
        <xdr:cNvSpPr/>
      </xdr:nvSpPr>
      <xdr:spPr>
        <a:xfrm>
          <a:off x="174879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57" name="正方形/長方形 556"/>
        <xdr:cNvSpPr/>
      </xdr:nvSpPr>
      <xdr:spPr>
        <a:xfrm>
          <a:off x="18516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58" name="正方形/長方形 557"/>
        <xdr:cNvSpPr/>
      </xdr:nvSpPr>
      <xdr:spPr>
        <a:xfrm>
          <a:off x="18516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59" name="正方形/長方形 558"/>
        <xdr:cNvSpPr/>
      </xdr:nvSpPr>
      <xdr:spPr>
        <a:xfrm>
          <a:off x="164592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0" name="テキスト ボックス 559"/>
        <xdr:cNvSpPr txBox="1"/>
      </xdr:nvSpPr>
      <xdr:spPr>
        <a:xfrm>
          <a:off x="1644015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1" name="直線コネクタ 560"/>
        <xdr:cNvCxnSpPr/>
      </xdr:nvCxnSpPr>
      <xdr:spPr>
        <a:xfrm>
          <a:off x="164592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62" name="直線コネクタ 561"/>
        <xdr:cNvCxnSpPr/>
      </xdr:nvCxnSpPr>
      <xdr:spPr>
        <a:xfrm>
          <a:off x="16459200" y="1064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63" name="テキスト ボックス 562"/>
        <xdr:cNvSpPr txBox="1"/>
      </xdr:nvSpPr>
      <xdr:spPr>
        <a:xfrm>
          <a:off x="16049171" y="1051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64" name="直線コネクタ 563"/>
        <xdr:cNvCxnSpPr/>
      </xdr:nvCxnSpPr>
      <xdr:spPr>
        <a:xfrm>
          <a:off x="16459200" y="10280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65" name="テキスト ボックス 564"/>
        <xdr:cNvSpPr txBox="1"/>
      </xdr:nvSpPr>
      <xdr:spPr>
        <a:xfrm>
          <a:off x="1604917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66" name="直線コネクタ 565"/>
        <xdr:cNvCxnSpPr/>
      </xdr:nvCxnSpPr>
      <xdr:spPr>
        <a:xfrm>
          <a:off x="16459200" y="9912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67" name="テキスト ボックス 566"/>
        <xdr:cNvSpPr txBox="1"/>
      </xdr:nvSpPr>
      <xdr:spPr>
        <a:xfrm>
          <a:off x="16049171" y="9776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68" name="直線コネクタ 567"/>
        <xdr:cNvCxnSpPr/>
      </xdr:nvCxnSpPr>
      <xdr:spPr>
        <a:xfrm>
          <a:off x="16459200" y="9550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69" name="テキスト ボックス 568"/>
        <xdr:cNvSpPr txBox="1"/>
      </xdr:nvSpPr>
      <xdr:spPr>
        <a:xfrm>
          <a:off x="16049171" y="941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70" name="直線コネクタ 569"/>
        <xdr:cNvCxnSpPr/>
      </xdr:nvCxnSpPr>
      <xdr:spPr>
        <a:xfrm>
          <a:off x="16459200" y="9182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71" name="テキスト ボックス 570"/>
        <xdr:cNvSpPr txBox="1"/>
      </xdr:nvSpPr>
      <xdr:spPr>
        <a:xfrm>
          <a:off x="16049171" y="9046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2" name="直線コネクタ 571"/>
        <xdr:cNvCxnSpPr/>
      </xdr:nvCxnSpPr>
      <xdr:spPr>
        <a:xfrm>
          <a:off x="164592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3" name="テキスト ボックス 572"/>
        <xdr:cNvSpPr txBox="1"/>
      </xdr:nvSpPr>
      <xdr:spPr>
        <a:xfrm>
          <a:off x="160491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4" name="【保健センター・保健所】&#10;一人当たり面積グラフ枠"/>
        <xdr:cNvSpPr/>
      </xdr:nvSpPr>
      <xdr:spPr>
        <a:xfrm>
          <a:off x="164592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38100</xdr:rowOff>
    </xdr:from>
    <xdr:to>
      <xdr:col>116</xdr:col>
      <xdr:colOff>62864</xdr:colOff>
      <xdr:row>64</xdr:row>
      <xdr:rowOff>38100</xdr:rowOff>
    </xdr:to>
    <xdr:cxnSp macro="">
      <xdr:nvCxnSpPr>
        <xdr:cNvPr id="575" name="直線コネクタ 574"/>
        <xdr:cNvCxnSpPr/>
      </xdr:nvCxnSpPr>
      <xdr:spPr>
        <a:xfrm flipV="1">
          <a:off x="19951064" y="9290050"/>
          <a:ext cx="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41927</xdr:rowOff>
    </xdr:from>
    <xdr:ext cx="469744" cy="259045"/>
    <xdr:sp macro="" textlink="">
      <xdr:nvSpPr>
        <xdr:cNvPr id="576" name="【保健センター・保健所】&#10;一人当たり面積最小値テキスト"/>
        <xdr:cNvSpPr txBox="1"/>
      </xdr:nvSpPr>
      <xdr:spPr>
        <a:xfrm>
          <a:off x="19989800" y="1061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38100</xdr:rowOff>
    </xdr:from>
    <xdr:to>
      <xdr:col>116</xdr:col>
      <xdr:colOff>152400</xdr:colOff>
      <xdr:row>64</xdr:row>
      <xdr:rowOff>38100</xdr:rowOff>
    </xdr:to>
    <xdr:cxnSp macro="">
      <xdr:nvCxnSpPr>
        <xdr:cNvPr id="577" name="直線コネクタ 576"/>
        <xdr:cNvCxnSpPr/>
      </xdr:nvCxnSpPr>
      <xdr:spPr>
        <a:xfrm>
          <a:off x="19881850" y="106108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156227</xdr:rowOff>
    </xdr:from>
    <xdr:ext cx="469744" cy="259045"/>
    <xdr:sp macro="" textlink="">
      <xdr:nvSpPr>
        <xdr:cNvPr id="578" name="【保健センター・保健所】&#10;一人当たり面積最大値テキスト"/>
        <xdr:cNvSpPr txBox="1"/>
      </xdr:nvSpPr>
      <xdr:spPr>
        <a:xfrm>
          <a:off x="19989800" y="9077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38100</xdr:rowOff>
    </xdr:from>
    <xdr:to>
      <xdr:col>116</xdr:col>
      <xdr:colOff>152400</xdr:colOff>
      <xdr:row>56</xdr:row>
      <xdr:rowOff>38100</xdr:rowOff>
    </xdr:to>
    <xdr:cxnSp macro="">
      <xdr:nvCxnSpPr>
        <xdr:cNvPr id="579" name="直線コネクタ 578"/>
        <xdr:cNvCxnSpPr/>
      </xdr:nvCxnSpPr>
      <xdr:spPr>
        <a:xfrm>
          <a:off x="19881850" y="92900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22877</xdr:rowOff>
    </xdr:from>
    <xdr:ext cx="469744" cy="259045"/>
    <xdr:sp macro="" textlink="">
      <xdr:nvSpPr>
        <xdr:cNvPr id="580" name="【保健センター・保健所】&#10;一人当たり面積平均値テキスト"/>
        <xdr:cNvSpPr txBox="1"/>
      </xdr:nvSpPr>
      <xdr:spPr>
        <a:xfrm>
          <a:off x="19989800" y="10100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44450</xdr:rowOff>
    </xdr:from>
    <xdr:to>
      <xdr:col>116</xdr:col>
      <xdr:colOff>114300</xdr:colOff>
      <xdr:row>61</xdr:row>
      <xdr:rowOff>146050</xdr:rowOff>
    </xdr:to>
    <xdr:sp macro="" textlink="">
      <xdr:nvSpPr>
        <xdr:cNvPr id="581" name="フローチャート: 判断 580"/>
        <xdr:cNvSpPr/>
      </xdr:nvSpPr>
      <xdr:spPr>
        <a:xfrm>
          <a:off x="199009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82550</xdr:rowOff>
    </xdr:from>
    <xdr:to>
      <xdr:col>112</xdr:col>
      <xdr:colOff>38100</xdr:colOff>
      <xdr:row>62</xdr:row>
      <xdr:rowOff>12700</xdr:rowOff>
    </xdr:to>
    <xdr:sp macro="" textlink="">
      <xdr:nvSpPr>
        <xdr:cNvPr id="582" name="フローチャート: 判断 581"/>
        <xdr:cNvSpPr/>
      </xdr:nvSpPr>
      <xdr:spPr>
        <a:xfrm>
          <a:off x="19157950" y="1016000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158750</xdr:rowOff>
    </xdr:from>
    <xdr:to>
      <xdr:col>107</xdr:col>
      <xdr:colOff>101600</xdr:colOff>
      <xdr:row>61</xdr:row>
      <xdr:rowOff>88900</xdr:rowOff>
    </xdr:to>
    <xdr:sp macro="" textlink="">
      <xdr:nvSpPr>
        <xdr:cNvPr id="583" name="フローチャート: 判断 582"/>
        <xdr:cNvSpPr/>
      </xdr:nvSpPr>
      <xdr:spPr>
        <a:xfrm>
          <a:off x="18345150" y="100711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4" name="テキスト ボックス 583"/>
        <xdr:cNvSpPr txBox="1"/>
      </xdr:nvSpPr>
      <xdr:spPr>
        <a:xfrm>
          <a:off x="19780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5" name="テキスト ボックス 584"/>
        <xdr:cNvSpPr txBox="1"/>
      </xdr:nvSpPr>
      <xdr:spPr>
        <a:xfrm>
          <a:off x="19030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6" name="テキスト ボックス 585"/>
        <xdr:cNvSpPr txBox="1"/>
      </xdr:nvSpPr>
      <xdr:spPr>
        <a:xfrm>
          <a:off x="18224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7" name="テキスト ボックス 586"/>
        <xdr:cNvSpPr txBox="1"/>
      </xdr:nvSpPr>
      <xdr:spPr>
        <a:xfrm>
          <a:off x="174307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8" name="テキスト ボックス 587"/>
        <xdr:cNvSpPr txBox="1"/>
      </xdr:nvSpPr>
      <xdr:spPr>
        <a:xfrm>
          <a:off x="166306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6350</xdr:rowOff>
    </xdr:from>
    <xdr:to>
      <xdr:col>116</xdr:col>
      <xdr:colOff>114300</xdr:colOff>
      <xdr:row>60</xdr:row>
      <xdr:rowOff>107950</xdr:rowOff>
    </xdr:to>
    <xdr:sp macro="" textlink="">
      <xdr:nvSpPr>
        <xdr:cNvPr id="589" name="楕円 588"/>
        <xdr:cNvSpPr/>
      </xdr:nvSpPr>
      <xdr:spPr>
        <a:xfrm>
          <a:off x="199009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29227</xdr:rowOff>
    </xdr:from>
    <xdr:ext cx="469744" cy="259045"/>
    <xdr:sp macro="" textlink="">
      <xdr:nvSpPr>
        <xdr:cNvPr id="590" name="【保健センター・保健所】&#10;一人当たり面積該当値テキスト"/>
        <xdr:cNvSpPr txBox="1"/>
      </xdr:nvSpPr>
      <xdr:spPr>
        <a:xfrm>
          <a:off x="19989800" y="977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6350</xdr:rowOff>
    </xdr:from>
    <xdr:to>
      <xdr:col>112</xdr:col>
      <xdr:colOff>38100</xdr:colOff>
      <xdr:row>60</xdr:row>
      <xdr:rowOff>107950</xdr:rowOff>
    </xdr:to>
    <xdr:sp macro="" textlink="">
      <xdr:nvSpPr>
        <xdr:cNvPr id="591" name="楕円 590"/>
        <xdr:cNvSpPr/>
      </xdr:nvSpPr>
      <xdr:spPr>
        <a:xfrm>
          <a:off x="19157950" y="99187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57150</xdr:rowOff>
    </xdr:from>
    <xdr:to>
      <xdr:col>116</xdr:col>
      <xdr:colOff>63500</xdr:colOff>
      <xdr:row>60</xdr:row>
      <xdr:rowOff>57150</xdr:rowOff>
    </xdr:to>
    <xdr:cxnSp macro="">
      <xdr:nvCxnSpPr>
        <xdr:cNvPr id="592" name="直線コネクタ 591"/>
        <xdr:cNvCxnSpPr/>
      </xdr:nvCxnSpPr>
      <xdr:spPr>
        <a:xfrm>
          <a:off x="19202400" y="9969500"/>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6350</xdr:rowOff>
    </xdr:from>
    <xdr:to>
      <xdr:col>107</xdr:col>
      <xdr:colOff>101600</xdr:colOff>
      <xdr:row>60</xdr:row>
      <xdr:rowOff>107950</xdr:rowOff>
    </xdr:to>
    <xdr:sp macro="" textlink="">
      <xdr:nvSpPr>
        <xdr:cNvPr id="593" name="楕円 592"/>
        <xdr:cNvSpPr/>
      </xdr:nvSpPr>
      <xdr:spPr>
        <a:xfrm>
          <a:off x="1834515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57150</xdr:rowOff>
    </xdr:from>
    <xdr:to>
      <xdr:col>111</xdr:col>
      <xdr:colOff>177800</xdr:colOff>
      <xdr:row>60</xdr:row>
      <xdr:rowOff>57150</xdr:rowOff>
    </xdr:to>
    <xdr:cxnSp macro="">
      <xdr:nvCxnSpPr>
        <xdr:cNvPr id="594" name="直線コネクタ 593"/>
        <xdr:cNvCxnSpPr/>
      </xdr:nvCxnSpPr>
      <xdr:spPr>
        <a:xfrm>
          <a:off x="18395950" y="996950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3827</xdr:rowOff>
    </xdr:from>
    <xdr:ext cx="469744" cy="259045"/>
    <xdr:sp macro="" textlink="">
      <xdr:nvSpPr>
        <xdr:cNvPr id="595" name="n_1aveValue【保健センター・保健所】&#10;一人当たり面積"/>
        <xdr:cNvSpPr txBox="1"/>
      </xdr:nvSpPr>
      <xdr:spPr>
        <a:xfrm>
          <a:off x="18980227" y="10246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80027</xdr:rowOff>
    </xdr:from>
    <xdr:ext cx="469744" cy="259045"/>
    <xdr:sp macro="" textlink="">
      <xdr:nvSpPr>
        <xdr:cNvPr id="596" name="n_2aveValue【保健センター・保健所】&#10;一人当たり面積"/>
        <xdr:cNvSpPr txBox="1"/>
      </xdr:nvSpPr>
      <xdr:spPr>
        <a:xfrm>
          <a:off x="18180127" y="10157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124477</xdr:rowOff>
    </xdr:from>
    <xdr:ext cx="469744" cy="259045"/>
    <xdr:sp macro="" textlink="">
      <xdr:nvSpPr>
        <xdr:cNvPr id="597" name="n_1mainValue【保健センター・保健所】&#10;一人当たり面積"/>
        <xdr:cNvSpPr txBox="1"/>
      </xdr:nvSpPr>
      <xdr:spPr>
        <a:xfrm>
          <a:off x="18980227" y="970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124477</xdr:rowOff>
    </xdr:from>
    <xdr:ext cx="469744" cy="259045"/>
    <xdr:sp macro="" textlink="">
      <xdr:nvSpPr>
        <xdr:cNvPr id="598" name="n_2mainValue【保健センター・保健所】&#10;一人当たり面積"/>
        <xdr:cNvSpPr txBox="1"/>
      </xdr:nvSpPr>
      <xdr:spPr>
        <a:xfrm>
          <a:off x="18180127" y="970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9" name="正方形/長方形 598"/>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00" name="正方形/長方形 599"/>
        <xdr:cNvSpPr/>
      </xdr:nvSpPr>
      <xdr:spPr>
        <a:xfrm>
          <a:off x="1131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1" name="正方形/長方形 600"/>
        <xdr:cNvSpPr/>
      </xdr:nvSpPr>
      <xdr:spPr>
        <a:xfrm>
          <a:off x="1131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2" name="正方形/長方形 601"/>
        <xdr:cNvSpPr/>
      </xdr:nvSpPr>
      <xdr:spPr>
        <a:xfrm>
          <a:off x="122364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3" name="正方形/長方形 602"/>
        <xdr:cNvSpPr/>
      </xdr:nvSpPr>
      <xdr:spPr>
        <a:xfrm>
          <a:off x="122364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4" name="正方形/長方形 603"/>
        <xdr:cNvSpPr/>
      </xdr:nvSpPr>
      <xdr:spPr>
        <a:xfrm>
          <a:off x="13265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5" name="正方形/長方形 604"/>
        <xdr:cNvSpPr/>
      </xdr:nvSpPr>
      <xdr:spPr>
        <a:xfrm>
          <a:off x="13265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6" name="正方形/長方形 605"/>
        <xdr:cNvSpPr/>
      </xdr:nvSpPr>
      <xdr:spPr>
        <a:xfrm>
          <a:off x="1120775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7" name="テキスト ボックス 606"/>
        <xdr:cNvSpPr txBox="1"/>
      </xdr:nvSpPr>
      <xdr:spPr>
        <a:xfrm>
          <a:off x="111696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8" name="直線コネクタ 607"/>
        <xdr:cNvCxnSpPr/>
      </xdr:nvCxnSpPr>
      <xdr:spPr>
        <a:xfrm>
          <a:off x="11207750" y="14687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09" name="テキスト ボックス 608"/>
        <xdr:cNvSpPr txBox="1"/>
      </xdr:nvSpPr>
      <xdr:spPr>
        <a:xfrm>
          <a:off x="10906911" y="145453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610" name="直線コネクタ 609"/>
        <xdr:cNvCxnSpPr/>
      </xdr:nvCxnSpPr>
      <xdr:spPr>
        <a:xfrm>
          <a:off x="11207750" y="142430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611" name="テキスト ボックス 610"/>
        <xdr:cNvSpPr txBox="1"/>
      </xdr:nvSpPr>
      <xdr:spPr>
        <a:xfrm>
          <a:off x="10842791" y="14107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612" name="直線コネクタ 611"/>
        <xdr:cNvCxnSpPr/>
      </xdr:nvCxnSpPr>
      <xdr:spPr>
        <a:xfrm>
          <a:off x="11207750" y="138049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613" name="テキスト ボックス 612"/>
        <xdr:cNvSpPr txBox="1"/>
      </xdr:nvSpPr>
      <xdr:spPr>
        <a:xfrm>
          <a:off x="10842791" y="1366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614" name="直線コネクタ 613"/>
        <xdr:cNvCxnSpPr/>
      </xdr:nvCxnSpPr>
      <xdr:spPr>
        <a:xfrm>
          <a:off x="11207750" y="133667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615" name="テキスト ボックス 614"/>
        <xdr:cNvSpPr txBox="1"/>
      </xdr:nvSpPr>
      <xdr:spPr>
        <a:xfrm>
          <a:off x="10842791" y="1322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616" name="直線コネクタ 615"/>
        <xdr:cNvCxnSpPr/>
      </xdr:nvCxnSpPr>
      <xdr:spPr>
        <a:xfrm>
          <a:off x="11207750" y="12922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617" name="テキスト ボックス 616"/>
        <xdr:cNvSpPr txBox="1"/>
      </xdr:nvSpPr>
      <xdr:spPr>
        <a:xfrm>
          <a:off x="10842791" y="12786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8" name="直線コネクタ 617"/>
        <xdr:cNvCxnSpPr/>
      </xdr:nvCxnSpPr>
      <xdr:spPr>
        <a:xfrm>
          <a:off x="11207750" y="1248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19" name="テキスト ボックス 618"/>
        <xdr:cNvSpPr txBox="1"/>
      </xdr:nvSpPr>
      <xdr:spPr>
        <a:xfrm>
          <a:off x="107977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20" name="【消防施設】&#10;有形固定資産減価償却率グラフ枠"/>
        <xdr:cNvSpPr/>
      </xdr:nvSpPr>
      <xdr:spPr>
        <a:xfrm>
          <a:off x="1120775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108965</xdr:rowOff>
    </xdr:from>
    <xdr:to>
      <xdr:col>85</xdr:col>
      <xdr:colOff>126364</xdr:colOff>
      <xdr:row>86</xdr:row>
      <xdr:rowOff>72389</xdr:rowOff>
    </xdr:to>
    <xdr:cxnSp macro="">
      <xdr:nvCxnSpPr>
        <xdr:cNvPr id="621" name="直線コネクタ 620"/>
        <xdr:cNvCxnSpPr/>
      </xdr:nvCxnSpPr>
      <xdr:spPr>
        <a:xfrm flipV="1">
          <a:off x="14699614" y="12993115"/>
          <a:ext cx="0" cy="1284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76216</xdr:rowOff>
    </xdr:from>
    <xdr:ext cx="405111" cy="259045"/>
    <xdr:sp macro="" textlink="">
      <xdr:nvSpPr>
        <xdr:cNvPr id="622" name="【消防施設】&#10;有形固定資産減価償却率最小値テキスト"/>
        <xdr:cNvSpPr txBox="1"/>
      </xdr:nvSpPr>
      <xdr:spPr>
        <a:xfrm>
          <a:off x="14738350" y="14281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72389</xdr:rowOff>
    </xdr:from>
    <xdr:to>
      <xdr:col>86</xdr:col>
      <xdr:colOff>25400</xdr:colOff>
      <xdr:row>86</xdr:row>
      <xdr:rowOff>72389</xdr:rowOff>
    </xdr:to>
    <xdr:cxnSp macro="">
      <xdr:nvCxnSpPr>
        <xdr:cNvPr id="623" name="直線コネクタ 622"/>
        <xdr:cNvCxnSpPr/>
      </xdr:nvCxnSpPr>
      <xdr:spPr>
        <a:xfrm>
          <a:off x="14611350" y="1427733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55642</xdr:rowOff>
    </xdr:from>
    <xdr:ext cx="405111" cy="259045"/>
    <xdr:sp macro="" textlink="">
      <xdr:nvSpPr>
        <xdr:cNvPr id="624" name="【消防施設】&#10;有形固定資産減価償却率最大値テキスト"/>
        <xdr:cNvSpPr txBox="1"/>
      </xdr:nvSpPr>
      <xdr:spPr>
        <a:xfrm>
          <a:off x="14738350" y="12774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108965</xdr:rowOff>
    </xdr:from>
    <xdr:to>
      <xdr:col>86</xdr:col>
      <xdr:colOff>25400</xdr:colOff>
      <xdr:row>78</xdr:row>
      <xdr:rowOff>108965</xdr:rowOff>
    </xdr:to>
    <xdr:cxnSp macro="">
      <xdr:nvCxnSpPr>
        <xdr:cNvPr id="625" name="直線コネクタ 624"/>
        <xdr:cNvCxnSpPr/>
      </xdr:nvCxnSpPr>
      <xdr:spPr>
        <a:xfrm>
          <a:off x="14611350" y="1299311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138192</xdr:rowOff>
    </xdr:from>
    <xdr:ext cx="405111" cy="259045"/>
    <xdr:sp macro="" textlink="">
      <xdr:nvSpPr>
        <xdr:cNvPr id="626" name="【消防施設】&#10;有形固定資産減価償却率平均値テキスト"/>
        <xdr:cNvSpPr txBox="1"/>
      </xdr:nvSpPr>
      <xdr:spPr>
        <a:xfrm>
          <a:off x="14738350" y="133525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115315</xdr:rowOff>
    </xdr:from>
    <xdr:to>
      <xdr:col>85</xdr:col>
      <xdr:colOff>177800</xdr:colOff>
      <xdr:row>82</xdr:row>
      <xdr:rowOff>45465</xdr:rowOff>
    </xdr:to>
    <xdr:sp macro="" textlink="">
      <xdr:nvSpPr>
        <xdr:cNvPr id="627" name="フローチャート: 判断 626"/>
        <xdr:cNvSpPr/>
      </xdr:nvSpPr>
      <xdr:spPr>
        <a:xfrm>
          <a:off x="14649450" y="1349476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113030</xdr:rowOff>
    </xdr:from>
    <xdr:to>
      <xdr:col>81</xdr:col>
      <xdr:colOff>101600</xdr:colOff>
      <xdr:row>82</xdr:row>
      <xdr:rowOff>43180</xdr:rowOff>
    </xdr:to>
    <xdr:sp macro="" textlink="">
      <xdr:nvSpPr>
        <xdr:cNvPr id="628" name="フローチャート: 判断 627"/>
        <xdr:cNvSpPr/>
      </xdr:nvSpPr>
      <xdr:spPr>
        <a:xfrm>
          <a:off x="13887450" y="1349248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10161</xdr:rowOff>
    </xdr:from>
    <xdr:to>
      <xdr:col>76</xdr:col>
      <xdr:colOff>165100</xdr:colOff>
      <xdr:row>81</xdr:row>
      <xdr:rowOff>111761</xdr:rowOff>
    </xdr:to>
    <xdr:sp macro="" textlink="">
      <xdr:nvSpPr>
        <xdr:cNvPr id="629" name="フローチャート: 判断 628"/>
        <xdr:cNvSpPr/>
      </xdr:nvSpPr>
      <xdr:spPr>
        <a:xfrm>
          <a:off x="13093700" y="13389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0" name="テキスト ボックス 629"/>
        <xdr:cNvSpPr txBox="1"/>
      </xdr:nvSpPr>
      <xdr:spPr>
        <a:xfrm>
          <a:off x="1452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1" name="テキスト ボックス 630"/>
        <xdr:cNvSpPr txBox="1"/>
      </xdr:nvSpPr>
      <xdr:spPr>
        <a:xfrm>
          <a:off x="13766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2" name="テキスト ボックス 631"/>
        <xdr:cNvSpPr txBox="1"/>
      </xdr:nvSpPr>
      <xdr:spPr>
        <a:xfrm>
          <a:off x="12973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3" name="テキスト ボックス 632"/>
        <xdr:cNvSpPr txBox="1"/>
      </xdr:nvSpPr>
      <xdr:spPr>
        <a:xfrm>
          <a:off x="12172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4" name="テキスト ボックス 633"/>
        <xdr:cNvSpPr txBox="1"/>
      </xdr:nvSpPr>
      <xdr:spPr>
        <a:xfrm>
          <a:off x="11366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165608</xdr:rowOff>
    </xdr:from>
    <xdr:to>
      <xdr:col>85</xdr:col>
      <xdr:colOff>177800</xdr:colOff>
      <xdr:row>83</xdr:row>
      <xdr:rowOff>95758</xdr:rowOff>
    </xdr:to>
    <xdr:sp macro="" textlink="">
      <xdr:nvSpPr>
        <xdr:cNvPr id="635" name="楕円 634"/>
        <xdr:cNvSpPr/>
      </xdr:nvSpPr>
      <xdr:spPr>
        <a:xfrm>
          <a:off x="14649450" y="13710158"/>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144035</xdr:rowOff>
    </xdr:from>
    <xdr:ext cx="405111" cy="259045"/>
    <xdr:sp macro="" textlink="">
      <xdr:nvSpPr>
        <xdr:cNvPr id="636" name="【消防施設】&#10;有形固定資産減価償却率該当値テキスト"/>
        <xdr:cNvSpPr txBox="1"/>
      </xdr:nvSpPr>
      <xdr:spPr>
        <a:xfrm>
          <a:off x="14738350" y="13688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165608</xdr:rowOff>
    </xdr:from>
    <xdr:to>
      <xdr:col>81</xdr:col>
      <xdr:colOff>101600</xdr:colOff>
      <xdr:row>83</xdr:row>
      <xdr:rowOff>95758</xdr:rowOff>
    </xdr:to>
    <xdr:sp macro="" textlink="">
      <xdr:nvSpPr>
        <xdr:cNvPr id="637" name="楕円 636"/>
        <xdr:cNvSpPr/>
      </xdr:nvSpPr>
      <xdr:spPr>
        <a:xfrm>
          <a:off x="13887450" y="1371015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44958</xdr:rowOff>
    </xdr:from>
    <xdr:to>
      <xdr:col>85</xdr:col>
      <xdr:colOff>127000</xdr:colOff>
      <xdr:row>83</xdr:row>
      <xdr:rowOff>44958</xdr:rowOff>
    </xdr:to>
    <xdr:cxnSp macro="">
      <xdr:nvCxnSpPr>
        <xdr:cNvPr id="638" name="直線コネクタ 637"/>
        <xdr:cNvCxnSpPr/>
      </xdr:nvCxnSpPr>
      <xdr:spPr>
        <a:xfrm>
          <a:off x="13938250" y="13754608"/>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21589</xdr:rowOff>
    </xdr:from>
    <xdr:to>
      <xdr:col>76</xdr:col>
      <xdr:colOff>165100</xdr:colOff>
      <xdr:row>83</xdr:row>
      <xdr:rowOff>123189</xdr:rowOff>
    </xdr:to>
    <xdr:sp macro="" textlink="">
      <xdr:nvSpPr>
        <xdr:cNvPr id="639" name="楕円 638"/>
        <xdr:cNvSpPr/>
      </xdr:nvSpPr>
      <xdr:spPr>
        <a:xfrm>
          <a:off x="13093700" y="13731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44958</xdr:rowOff>
    </xdr:from>
    <xdr:to>
      <xdr:col>81</xdr:col>
      <xdr:colOff>50800</xdr:colOff>
      <xdr:row>83</xdr:row>
      <xdr:rowOff>72389</xdr:rowOff>
    </xdr:to>
    <xdr:cxnSp macro="">
      <xdr:nvCxnSpPr>
        <xdr:cNvPr id="640" name="直線コネクタ 639"/>
        <xdr:cNvCxnSpPr/>
      </xdr:nvCxnSpPr>
      <xdr:spPr>
        <a:xfrm flipV="1">
          <a:off x="13144500" y="13754608"/>
          <a:ext cx="79375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59707</xdr:rowOff>
    </xdr:from>
    <xdr:ext cx="405111" cy="259045"/>
    <xdr:sp macro="" textlink="">
      <xdr:nvSpPr>
        <xdr:cNvPr id="641" name="n_1aveValue【消防施設】&#10;有形固定資産減価償却率"/>
        <xdr:cNvSpPr txBox="1"/>
      </xdr:nvSpPr>
      <xdr:spPr>
        <a:xfrm>
          <a:off x="13742044" y="13274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128288</xdr:rowOff>
    </xdr:from>
    <xdr:ext cx="405111" cy="259045"/>
    <xdr:sp macro="" textlink="">
      <xdr:nvSpPr>
        <xdr:cNvPr id="642" name="n_2aveValue【消防施設】&#10;有形固定資産減価償却率"/>
        <xdr:cNvSpPr txBox="1"/>
      </xdr:nvSpPr>
      <xdr:spPr>
        <a:xfrm>
          <a:off x="12960994" y="13177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86885</xdr:rowOff>
    </xdr:from>
    <xdr:ext cx="405111" cy="259045"/>
    <xdr:sp macro="" textlink="">
      <xdr:nvSpPr>
        <xdr:cNvPr id="643" name="n_1mainValue【消防施設】&#10;有形固定資産減価償却率"/>
        <xdr:cNvSpPr txBox="1"/>
      </xdr:nvSpPr>
      <xdr:spPr>
        <a:xfrm>
          <a:off x="13742044" y="13796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114316</xdr:rowOff>
    </xdr:from>
    <xdr:ext cx="405111" cy="259045"/>
    <xdr:sp macro="" textlink="">
      <xdr:nvSpPr>
        <xdr:cNvPr id="644" name="n_2mainValue【消防施設】&#10;有形固定資産減価償却率"/>
        <xdr:cNvSpPr txBox="1"/>
      </xdr:nvSpPr>
      <xdr:spPr>
        <a:xfrm>
          <a:off x="12960994" y="13823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5" name="正方形/長方形 644"/>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6" name="正方形/長方形 645"/>
        <xdr:cNvSpPr/>
      </xdr:nvSpPr>
      <xdr:spPr>
        <a:xfrm>
          <a:off x="16586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7" name="正方形/長方形 646"/>
        <xdr:cNvSpPr/>
      </xdr:nvSpPr>
      <xdr:spPr>
        <a:xfrm>
          <a:off x="16586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8" name="正方形/長方形 647"/>
        <xdr:cNvSpPr/>
      </xdr:nvSpPr>
      <xdr:spPr>
        <a:xfrm>
          <a:off x="174879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9" name="正方形/長方形 648"/>
        <xdr:cNvSpPr/>
      </xdr:nvSpPr>
      <xdr:spPr>
        <a:xfrm>
          <a:off x="174879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0" name="正方形/長方形 649"/>
        <xdr:cNvSpPr/>
      </xdr:nvSpPr>
      <xdr:spPr>
        <a:xfrm>
          <a:off x="18516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1" name="正方形/長方形 650"/>
        <xdr:cNvSpPr/>
      </xdr:nvSpPr>
      <xdr:spPr>
        <a:xfrm>
          <a:off x="18516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2" name="正方形/長方形 651"/>
        <xdr:cNvSpPr/>
      </xdr:nvSpPr>
      <xdr:spPr>
        <a:xfrm>
          <a:off x="164592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3" name="テキスト ボックス 652"/>
        <xdr:cNvSpPr txBox="1"/>
      </xdr:nvSpPr>
      <xdr:spPr>
        <a:xfrm>
          <a:off x="1644015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4" name="直線コネクタ 653"/>
        <xdr:cNvCxnSpPr/>
      </xdr:nvCxnSpPr>
      <xdr:spPr>
        <a:xfrm>
          <a:off x="164592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55" name="直線コネクタ 654"/>
        <xdr:cNvCxnSpPr/>
      </xdr:nvCxnSpPr>
      <xdr:spPr>
        <a:xfrm>
          <a:off x="16459200" y="143673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56" name="テキスト ボックス 655"/>
        <xdr:cNvSpPr txBox="1"/>
      </xdr:nvSpPr>
      <xdr:spPr>
        <a:xfrm>
          <a:off x="16049171" y="142314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57" name="直線コネクタ 656"/>
        <xdr:cNvCxnSpPr/>
      </xdr:nvCxnSpPr>
      <xdr:spPr>
        <a:xfrm>
          <a:off x="16459200" y="140534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58" name="テキスト ボックス 657"/>
        <xdr:cNvSpPr txBox="1"/>
      </xdr:nvSpPr>
      <xdr:spPr>
        <a:xfrm>
          <a:off x="16049171" y="139175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59" name="直線コネクタ 658"/>
        <xdr:cNvCxnSpPr/>
      </xdr:nvCxnSpPr>
      <xdr:spPr>
        <a:xfrm>
          <a:off x="16459200" y="137395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60" name="テキスト ボックス 659"/>
        <xdr:cNvSpPr txBox="1"/>
      </xdr:nvSpPr>
      <xdr:spPr>
        <a:xfrm>
          <a:off x="16049171" y="1360371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61" name="直線コネクタ 660"/>
        <xdr:cNvCxnSpPr/>
      </xdr:nvCxnSpPr>
      <xdr:spPr>
        <a:xfrm>
          <a:off x="16459200" y="134257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62" name="テキスト ボックス 661"/>
        <xdr:cNvSpPr txBox="1"/>
      </xdr:nvSpPr>
      <xdr:spPr>
        <a:xfrm>
          <a:off x="16049171" y="132898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63" name="直線コネクタ 662"/>
        <xdr:cNvCxnSpPr/>
      </xdr:nvCxnSpPr>
      <xdr:spPr>
        <a:xfrm>
          <a:off x="16459200" y="131118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64" name="テキスト ボックス 663"/>
        <xdr:cNvSpPr txBox="1"/>
      </xdr:nvSpPr>
      <xdr:spPr>
        <a:xfrm>
          <a:off x="16049171" y="129759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65" name="直線コネクタ 664"/>
        <xdr:cNvCxnSpPr/>
      </xdr:nvCxnSpPr>
      <xdr:spPr>
        <a:xfrm>
          <a:off x="16459200" y="127979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66" name="テキスト ボックス 665"/>
        <xdr:cNvSpPr txBox="1"/>
      </xdr:nvSpPr>
      <xdr:spPr>
        <a:xfrm>
          <a:off x="16049171" y="1266209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7" name="直線コネクタ 666"/>
        <xdr:cNvCxnSpPr/>
      </xdr:nvCxnSpPr>
      <xdr:spPr>
        <a:xfrm>
          <a:off x="164592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8" name="テキスト ボックス 667"/>
        <xdr:cNvSpPr txBox="1"/>
      </xdr:nvSpPr>
      <xdr:spPr>
        <a:xfrm>
          <a:off x="160491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9" name="【消防施設】&#10;一人当たり面積グラフ枠"/>
        <xdr:cNvSpPr/>
      </xdr:nvSpPr>
      <xdr:spPr>
        <a:xfrm>
          <a:off x="164592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5443</xdr:rowOff>
    </xdr:from>
    <xdr:to>
      <xdr:col>116</xdr:col>
      <xdr:colOff>62864</xdr:colOff>
      <xdr:row>86</xdr:row>
      <xdr:rowOff>21771</xdr:rowOff>
    </xdr:to>
    <xdr:cxnSp macro="">
      <xdr:nvCxnSpPr>
        <xdr:cNvPr id="670" name="直線コネクタ 669"/>
        <xdr:cNvCxnSpPr/>
      </xdr:nvCxnSpPr>
      <xdr:spPr>
        <a:xfrm flipV="1">
          <a:off x="19951064" y="12889593"/>
          <a:ext cx="0" cy="1337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25598</xdr:rowOff>
    </xdr:from>
    <xdr:ext cx="469744" cy="259045"/>
    <xdr:sp macro="" textlink="">
      <xdr:nvSpPr>
        <xdr:cNvPr id="671" name="【消防施設】&#10;一人当たり面積最小値テキスト"/>
        <xdr:cNvSpPr txBox="1"/>
      </xdr:nvSpPr>
      <xdr:spPr>
        <a:xfrm>
          <a:off x="19989800" y="14230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21771</xdr:rowOff>
    </xdr:from>
    <xdr:to>
      <xdr:col>116</xdr:col>
      <xdr:colOff>152400</xdr:colOff>
      <xdr:row>86</xdr:row>
      <xdr:rowOff>21771</xdr:rowOff>
    </xdr:to>
    <xdr:cxnSp macro="">
      <xdr:nvCxnSpPr>
        <xdr:cNvPr id="672" name="直線コネクタ 671"/>
        <xdr:cNvCxnSpPr/>
      </xdr:nvCxnSpPr>
      <xdr:spPr>
        <a:xfrm>
          <a:off x="19881850" y="1422672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123570</xdr:rowOff>
    </xdr:from>
    <xdr:ext cx="469744" cy="259045"/>
    <xdr:sp macro="" textlink="">
      <xdr:nvSpPr>
        <xdr:cNvPr id="673" name="【消防施設】&#10;一人当たり面積最大値テキスト"/>
        <xdr:cNvSpPr txBox="1"/>
      </xdr:nvSpPr>
      <xdr:spPr>
        <a:xfrm>
          <a:off x="19989800" y="12677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5443</xdr:rowOff>
    </xdr:from>
    <xdr:to>
      <xdr:col>116</xdr:col>
      <xdr:colOff>152400</xdr:colOff>
      <xdr:row>78</xdr:row>
      <xdr:rowOff>5443</xdr:rowOff>
    </xdr:to>
    <xdr:cxnSp macro="">
      <xdr:nvCxnSpPr>
        <xdr:cNvPr id="674" name="直線コネクタ 673"/>
        <xdr:cNvCxnSpPr/>
      </xdr:nvCxnSpPr>
      <xdr:spPr>
        <a:xfrm>
          <a:off x="19881850" y="1288959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59163</xdr:rowOff>
    </xdr:from>
    <xdr:ext cx="469744" cy="259045"/>
    <xdr:sp macro="" textlink="">
      <xdr:nvSpPr>
        <xdr:cNvPr id="675" name="【消防施設】&#10;一人当たり面積平均値テキスト"/>
        <xdr:cNvSpPr txBox="1"/>
      </xdr:nvSpPr>
      <xdr:spPr>
        <a:xfrm>
          <a:off x="19989800" y="134386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36286</xdr:rowOff>
    </xdr:from>
    <xdr:to>
      <xdr:col>116</xdr:col>
      <xdr:colOff>114300</xdr:colOff>
      <xdr:row>82</xdr:row>
      <xdr:rowOff>137886</xdr:rowOff>
    </xdr:to>
    <xdr:sp macro="" textlink="">
      <xdr:nvSpPr>
        <xdr:cNvPr id="676" name="フローチャート: 判断 675"/>
        <xdr:cNvSpPr/>
      </xdr:nvSpPr>
      <xdr:spPr>
        <a:xfrm>
          <a:off x="19900900" y="13580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52614</xdr:rowOff>
    </xdr:from>
    <xdr:to>
      <xdr:col>112</xdr:col>
      <xdr:colOff>38100</xdr:colOff>
      <xdr:row>82</xdr:row>
      <xdr:rowOff>154214</xdr:rowOff>
    </xdr:to>
    <xdr:sp macro="" textlink="">
      <xdr:nvSpPr>
        <xdr:cNvPr id="677" name="フローチャート: 判断 676"/>
        <xdr:cNvSpPr/>
      </xdr:nvSpPr>
      <xdr:spPr>
        <a:xfrm>
          <a:off x="19157950" y="1359716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117929</xdr:rowOff>
    </xdr:from>
    <xdr:to>
      <xdr:col>107</xdr:col>
      <xdr:colOff>101600</xdr:colOff>
      <xdr:row>83</xdr:row>
      <xdr:rowOff>48079</xdr:rowOff>
    </xdr:to>
    <xdr:sp macro="" textlink="">
      <xdr:nvSpPr>
        <xdr:cNvPr id="678" name="フローチャート: 判断 677"/>
        <xdr:cNvSpPr/>
      </xdr:nvSpPr>
      <xdr:spPr>
        <a:xfrm>
          <a:off x="18345150" y="1366247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79" name="テキスト ボックス 678"/>
        <xdr:cNvSpPr txBox="1"/>
      </xdr:nvSpPr>
      <xdr:spPr>
        <a:xfrm>
          <a:off x="19780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0" name="テキスト ボックス 679"/>
        <xdr:cNvSpPr txBox="1"/>
      </xdr:nvSpPr>
      <xdr:spPr>
        <a:xfrm>
          <a:off x="19030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1" name="テキスト ボックス 680"/>
        <xdr:cNvSpPr txBox="1"/>
      </xdr:nvSpPr>
      <xdr:spPr>
        <a:xfrm>
          <a:off x="18224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2" name="テキスト ボックス 681"/>
        <xdr:cNvSpPr txBox="1"/>
      </xdr:nvSpPr>
      <xdr:spPr>
        <a:xfrm>
          <a:off x="174307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3" name="テキスト ボックス 682"/>
        <xdr:cNvSpPr txBox="1"/>
      </xdr:nvSpPr>
      <xdr:spPr>
        <a:xfrm>
          <a:off x="166306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101600</xdr:rowOff>
    </xdr:from>
    <xdr:to>
      <xdr:col>116</xdr:col>
      <xdr:colOff>114300</xdr:colOff>
      <xdr:row>83</xdr:row>
      <xdr:rowOff>31750</xdr:rowOff>
    </xdr:to>
    <xdr:sp macro="" textlink="">
      <xdr:nvSpPr>
        <xdr:cNvPr id="684" name="楕円 683"/>
        <xdr:cNvSpPr/>
      </xdr:nvSpPr>
      <xdr:spPr>
        <a:xfrm>
          <a:off x="19900900" y="136461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80027</xdr:rowOff>
    </xdr:from>
    <xdr:ext cx="469744" cy="259045"/>
    <xdr:sp macro="" textlink="">
      <xdr:nvSpPr>
        <xdr:cNvPr id="685" name="【消防施設】&#10;一人当たり面積該当値テキスト"/>
        <xdr:cNvSpPr txBox="1"/>
      </xdr:nvSpPr>
      <xdr:spPr>
        <a:xfrm>
          <a:off x="19989800" y="13624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134257</xdr:rowOff>
    </xdr:from>
    <xdr:to>
      <xdr:col>112</xdr:col>
      <xdr:colOff>38100</xdr:colOff>
      <xdr:row>83</xdr:row>
      <xdr:rowOff>64407</xdr:rowOff>
    </xdr:to>
    <xdr:sp macro="" textlink="">
      <xdr:nvSpPr>
        <xdr:cNvPr id="686" name="楕円 685"/>
        <xdr:cNvSpPr/>
      </xdr:nvSpPr>
      <xdr:spPr>
        <a:xfrm>
          <a:off x="19157950" y="1367880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152400</xdr:rowOff>
    </xdr:from>
    <xdr:to>
      <xdr:col>116</xdr:col>
      <xdr:colOff>63500</xdr:colOff>
      <xdr:row>83</xdr:row>
      <xdr:rowOff>13607</xdr:rowOff>
    </xdr:to>
    <xdr:cxnSp macro="">
      <xdr:nvCxnSpPr>
        <xdr:cNvPr id="687" name="直線コネクタ 686"/>
        <xdr:cNvCxnSpPr/>
      </xdr:nvCxnSpPr>
      <xdr:spPr>
        <a:xfrm flipV="1">
          <a:off x="19202400" y="13696950"/>
          <a:ext cx="749300" cy="26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150586</xdr:rowOff>
    </xdr:from>
    <xdr:to>
      <xdr:col>107</xdr:col>
      <xdr:colOff>101600</xdr:colOff>
      <xdr:row>83</xdr:row>
      <xdr:rowOff>80736</xdr:rowOff>
    </xdr:to>
    <xdr:sp macro="" textlink="">
      <xdr:nvSpPr>
        <xdr:cNvPr id="688" name="楕円 687"/>
        <xdr:cNvSpPr/>
      </xdr:nvSpPr>
      <xdr:spPr>
        <a:xfrm>
          <a:off x="18345150" y="1369513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13607</xdr:rowOff>
    </xdr:from>
    <xdr:to>
      <xdr:col>111</xdr:col>
      <xdr:colOff>177800</xdr:colOff>
      <xdr:row>83</xdr:row>
      <xdr:rowOff>29936</xdr:rowOff>
    </xdr:to>
    <xdr:cxnSp macro="">
      <xdr:nvCxnSpPr>
        <xdr:cNvPr id="689" name="直線コネクタ 688"/>
        <xdr:cNvCxnSpPr/>
      </xdr:nvCxnSpPr>
      <xdr:spPr>
        <a:xfrm flipV="1">
          <a:off x="18395950" y="13723257"/>
          <a:ext cx="80645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80</xdr:row>
      <xdr:rowOff>170741</xdr:rowOff>
    </xdr:from>
    <xdr:ext cx="469744" cy="259045"/>
    <xdr:sp macro="" textlink="">
      <xdr:nvSpPr>
        <xdr:cNvPr id="690" name="n_1aveValue【消防施設】&#10;一人当たり面積"/>
        <xdr:cNvSpPr txBox="1"/>
      </xdr:nvSpPr>
      <xdr:spPr>
        <a:xfrm>
          <a:off x="18980227" y="13378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64606</xdr:rowOff>
    </xdr:from>
    <xdr:ext cx="469744" cy="259045"/>
    <xdr:sp macro="" textlink="">
      <xdr:nvSpPr>
        <xdr:cNvPr id="691" name="n_2aveValue【消防施設】&#10;一人当たり面積"/>
        <xdr:cNvSpPr txBox="1"/>
      </xdr:nvSpPr>
      <xdr:spPr>
        <a:xfrm>
          <a:off x="18180127" y="13444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55534</xdr:rowOff>
    </xdr:from>
    <xdr:ext cx="469744" cy="259045"/>
    <xdr:sp macro="" textlink="">
      <xdr:nvSpPr>
        <xdr:cNvPr id="692" name="n_1mainValue【消防施設】&#10;一人当たり面積"/>
        <xdr:cNvSpPr txBox="1"/>
      </xdr:nvSpPr>
      <xdr:spPr>
        <a:xfrm>
          <a:off x="18980227" y="13765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71863</xdr:rowOff>
    </xdr:from>
    <xdr:ext cx="469744" cy="259045"/>
    <xdr:sp macro="" textlink="">
      <xdr:nvSpPr>
        <xdr:cNvPr id="693" name="n_2mainValue【消防施設】&#10;一人当たり面積"/>
        <xdr:cNvSpPr txBox="1"/>
      </xdr:nvSpPr>
      <xdr:spPr>
        <a:xfrm>
          <a:off x="18180127" y="13781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94" name="正方形/長方形 693"/>
        <xdr:cNvSpPr/>
      </xdr:nvSpPr>
      <xdr:spPr>
        <a:xfrm>
          <a:off x="1120775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95" name="正方形/長方形 694"/>
        <xdr:cNvSpPr/>
      </xdr:nvSpPr>
      <xdr:spPr>
        <a:xfrm>
          <a:off x="1131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96" name="正方形/長方形 695"/>
        <xdr:cNvSpPr/>
      </xdr:nvSpPr>
      <xdr:spPr>
        <a:xfrm>
          <a:off x="1131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97" name="正方形/長方形 696"/>
        <xdr:cNvSpPr/>
      </xdr:nvSpPr>
      <xdr:spPr>
        <a:xfrm>
          <a:off x="122364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98" name="正方形/長方形 697"/>
        <xdr:cNvSpPr/>
      </xdr:nvSpPr>
      <xdr:spPr>
        <a:xfrm>
          <a:off x="122364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99" name="正方形/長方形 698"/>
        <xdr:cNvSpPr/>
      </xdr:nvSpPr>
      <xdr:spPr>
        <a:xfrm>
          <a:off x="13265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0" name="正方形/長方形 699"/>
        <xdr:cNvSpPr/>
      </xdr:nvSpPr>
      <xdr:spPr>
        <a:xfrm>
          <a:off x="13265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1" name="正方形/長方形 700"/>
        <xdr:cNvSpPr/>
      </xdr:nvSpPr>
      <xdr:spPr>
        <a:xfrm>
          <a:off x="1120775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2" name="テキスト ボックス 701"/>
        <xdr:cNvSpPr txBox="1"/>
      </xdr:nvSpPr>
      <xdr:spPr>
        <a:xfrm>
          <a:off x="111696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03" name="直線コネクタ 702"/>
        <xdr:cNvCxnSpPr/>
      </xdr:nvCxnSpPr>
      <xdr:spPr>
        <a:xfrm>
          <a:off x="11207750" y="18478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704" name="テキスト ボックス 703"/>
        <xdr:cNvSpPr txBox="1"/>
      </xdr:nvSpPr>
      <xdr:spPr>
        <a:xfrm>
          <a:off x="10906911" y="183362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05" name="直線コネクタ 704"/>
        <xdr:cNvCxnSpPr/>
      </xdr:nvCxnSpPr>
      <xdr:spPr>
        <a:xfrm>
          <a:off x="11207750" y="18097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706" name="テキスト ボックス 705"/>
        <xdr:cNvSpPr txBox="1"/>
      </xdr:nvSpPr>
      <xdr:spPr>
        <a:xfrm>
          <a:off x="10842791" y="17955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07" name="直線コネクタ 706"/>
        <xdr:cNvCxnSpPr/>
      </xdr:nvCxnSpPr>
      <xdr:spPr>
        <a:xfrm>
          <a:off x="11207750" y="17716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08" name="テキスト ボックス 707"/>
        <xdr:cNvSpPr txBox="1"/>
      </xdr:nvSpPr>
      <xdr:spPr>
        <a:xfrm>
          <a:off x="10842791" y="17574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09" name="直線コネクタ 708"/>
        <xdr:cNvCxnSpPr/>
      </xdr:nvCxnSpPr>
      <xdr:spPr>
        <a:xfrm>
          <a:off x="11207750" y="17335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10" name="テキスト ボックス 709"/>
        <xdr:cNvSpPr txBox="1"/>
      </xdr:nvSpPr>
      <xdr:spPr>
        <a:xfrm>
          <a:off x="10842791" y="1719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11" name="直線コネクタ 710"/>
        <xdr:cNvCxnSpPr/>
      </xdr:nvCxnSpPr>
      <xdr:spPr>
        <a:xfrm>
          <a:off x="11207750" y="16954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12" name="テキスト ボックス 711"/>
        <xdr:cNvSpPr txBox="1"/>
      </xdr:nvSpPr>
      <xdr:spPr>
        <a:xfrm>
          <a:off x="10842791" y="16812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13" name="直線コネクタ 712"/>
        <xdr:cNvCxnSpPr/>
      </xdr:nvCxnSpPr>
      <xdr:spPr>
        <a:xfrm>
          <a:off x="11207750" y="1657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714" name="テキスト ボックス 713"/>
        <xdr:cNvSpPr txBox="1"/>
      </xdr:nvSpPr>
      <xdr:spPr>
        <a:xfrm>
          <a:off x="10797721" y="1643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15" name="直線コネクタ 714"/>
        <xdr:cNvCxnSpPr/>
      </xdr:nvCxnSpPr>
      <xdr:spPr>
        <a:xfrm>
          <a:off x="11207750" y="16192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16" name="テキスト ボックス 715"/>
        <xdr:cNvSpPr txBox="1"/>
      </xdr:nvSpPr>
      <xdr:spPr>
        <a:xfrm>
          <a:off x="1079772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17" name="【庁舎】&#10;有形固定資産減価償却率グラフ枠"/>
        <xdr:cNvSpPr/>
      </xdr:nvSpPr>
      <xdr:spPr>
        <a:xfrm>
          <a:off x="1120775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156211</xdr:rowOff>
    </xdr:from>
    <xdr:to>
      <xdr:col>85</xdr:col>
      <xdr:colOff>126364</xdr:colOff>
      <xdr:row>109</xdr:row>
      <xdr:rowOff>30480</xdr:rowOff>
    </xdr:to>
    <xdr:cxnSp macro="">
      <xdr:nvCxnSpPr>
        <xdr:cNvPr id="718" name="直線コネクタ 717"/>
        <xdr:cNvCxnSpPr/>
      </xdr:nvCxnSpPr>
      <xdr:spPr>
        <a:xfrm flipV="1">
          <a:off x="14699614" y="16729711"/>
          <a:ext cx="0" cy="1417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34307</xdr:rowOff>
    </xdr:from>
    <xdr:ext cx="405111" cy="259045"/>
    <xdr:sp macro="" textlink="">
      <xdr:nvSpPr>
        <xdr:cNvPr id="719" name="【庁舎】&#10;有形固定資産減価償却率最小値テキスト"/>
        <xdr:cNvSpPr txBox="1"/>
      </xdr:nvSpPr>
      <xdr:spPr>
        <a:xfrm>
          <a:off x="14738350" y="1815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30480</xdr:rowOff>
    </xdr:from>
    <xdr:to>
      <xdr:col>86</xdr:col>
      <xdr:colOff>25400</xdr:colOff>
      <xdr:row>109</xdr:row>
      <xdr:rowOff>30480</xdr:rowOff>
    </xdr:to>
    <xdr:cxnSp macro="">
      <xdr:nvCxnSpPr>
        <xdr:cNvPr id="720" name="直線コネクタ 719"/>
        <xdr:cNvCxnSpPr/>
      </xdr:nvCxnSpPr>
      <xdr:spPr>
        <a:xfrm>
          <a:off x="14611350" y="1814703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102888</xdr:rowOff>
    </xdr:from>
    <xdr:ext cx="405111" cy="259045"/>
    <xdr:sp macro="" textlink="">
      <xdr:nvSpPr>
        <xdr:cNvPr id="721" name="【庁舎】&#10;有形固定資産減価償却率最大値テキスト"/>
        <xdr:cNvSpPr txBox="1"/>
      </xdr:nvSpPr>
      <xdr:spPr>
        <a:xfrm>
          <a:off x="14738350" y="16504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156211</xdr:rowOff>
    </xdr:from>
    <xdr:to>
      <xdr:col>86</xdr:col>
      <xdr:colOff>25400</xdr:colOff>
      <xdr:row>100</xdr:row>
      <xdr:rowOff>156211</xdr:rowOff>
    </xdr:to>
    <xdr:cxnSp macro="">
      <xdr:nvCxnSpPr>
        <xdr:cNvPr id="722" name="直線コネクタ 721"/>
        <xdr:cNvCxnSpPr/>
      </xdr:nvCxnSpPr>
      <xdr:spPr>
        <a:xfrm>
          <a:off x="14611350" y="1672971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110507</xdr:rowOff>
    </xdr:from>
    <xdr:ext cx="405111" cy="259045"/>
    <xdr:sp macro="" textlink="">
      <xdr:nvSpPr>
        <xdr:cNvPr id="723" name="【庁舎】&#10;有形固定資産減価償却率平均値テキスト"/>
        <xdr:cNvSpPr txBox="1"/>
      </xdr:nvSpPr>
      <xdr:spPr>
        <a:xfrm>
          <a:off x="14738350" y="173698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132080</xdr:rowOff>
    </xdr:from>
    <xdr:to>
      <xdr:col>85</xdr:col>
      <xdr:colOff>177800</xdr:colOff>
      <xdr:row>105</xdr:row>
      <xdr:rowOff>62230</xdr:rowOff>
    </xdr:to>
    <xdr:sp macro="" textlink="">
      <xdr:nvSpPr>
        <xdr:cNvPr id="724" name="フローチャート: 判断 723"/>
        <xdr:cNvSpPr/>
      </xdr:nvSpPr>
      <xdr:spPr>
        <a:xfrm>
          <a:off x="14649450" y="1739138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158750</xdr:rowOff>
    </xdr:from>
    <xdr:to>
      <xdr:col>81</xdr:col>
      <xdr:colOff>101600</xdr:colOff>
      <xdr:row>105</xdr:row>
      <xdr:rowOff>88900</xdr:rowOff>
    </xdr:to>
    <xdr:sp macro="" textlink="">
      <xdr:nvSpPr>
        <xdr:cNvPr id="725" name="フローチャート: 判断 724"/>
        <xdr:cNvSpPr/>
      </xdr:nvSpPr>
      <xdr:spPr>
        <a:xfrm>
          <a:off x="13887450" y="1741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135889</xdr:rowOff>
    </xdr:from>
    <xdr:to>
      <xdr:col>76</xdr:col>
      <xdr:colOff>165100</xdr:colOff>
      <xdr:row>105</xdr:row>
      <xdr:rowOff>66039</xdr:rowOff>
    </xdr:to>
    <xdr:sp macro="" textlink="">
      <xdr:nvSpPr>
        <xdr:cNvPr id="726" name="フローチャート: 判断 725"/>
        <xdr:cNvSpPr/>
      </xdr:nvSpPr>
      <xdr:spPr>
        <a:xfrm>
          <a:off x="13093700" y="17395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27" name="テキスト ボックス 726"/>
        <xdr:cNvSpPr txBox="1"/>
      </xdr:nvSpPr>
      <xdr:spPr>
        <a:xfrm>
          <a:off x="1452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28" name="テキスト ボックス 727"/>
        <xdr:cNvSpPr txBox="1"/>
      </xdr:nvSpPr>
      <xdr:spPr>
        <a:xfrm>
          <a:off x="13766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29" name="テキスト ボックス 728"/>
        <xdr:cNvSpPr txBox="1"/>
      </xdr:nvSpPr>
      <xdr:spPr>
        <a:xfrm>
          <a:off x="12973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0" name="テキスト ボックス 729"/>
        <xdr:cNvSpPr txBox="1"/>
      </xdr:nvSpPr>
      <xdr:spPr>
        <a:xfrm>
          <a:off x="12172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31" name="テキスト ボックス 730"/>
        <xdr:cNvSpPr txBox="1"/>
      </xdr:nvSpPr>
      <xdr:spPr>
        <a:xfrm>
          <a:off x="11366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139700</xdr:rowOff>
    </xdr:from>
    <xdr:to>
      <xdr:col>85</xdr:col>
      <xdr:colOff>177800</xdr:colOff>
      <xdr:row>104</xdr:row>
      <xdr:rowOff>69850</xdr:rowOff>
    </xdr:to>
    <xdr:sp macro="" textlink="">
      <xdr:nvSpPr>
        <xdr:cNvPr id="732" name="楕円 731"/>
        <xdr:cNvSpPr/>
      </xdr:nvSpPr>
      <xdr:spPr>
        <a:xfrm>
          <a:off x="14649450" y="1722755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162577</xdr:rowOff>
    </xdr:from>
    <xdr:ext cx="405111" cy="259045"/>
    <xdr:sp macro="" textlink="">
      <xdr:nvSpPr>
        <xdr:cNvPr id="733" name="【庁舎】&#10;有形固定資産減価償却率該当値テキスト"/>
        <xdr:cNvSpPr txBox="1"/>
      </xdr:nvSpPr>
      <xdr:spPr>
        <a:xfrm>
          <a:off x="14738350" y="1707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2539</xdr:rowOff>
    </xdr:from>
    <xdr:to>
      <xdr:col>81</xdr:col>
      <xdr:colOff>101600</xdr:colOff>
      <xdr:row>104</xdr:row>
      <xdr:rowOff>104139</xdr:rowOff>
    </xdr:to>
    <xdr:sp macro="" textlink="">
      <xdr:nvSpPr>
        <xdr:cNvPr id="734" name="楕円 733"/>
        <xdr:cNvSpPr/>
      </xdr:nvSpPr>
      <xdr:spPr>
        <a:xfrm>
          <a:off x="13887450" y="1726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19050</xdr:rowOff>
    </xdr:from>
    <xdr:to>
      <xdr:col>85</xdr:col>
      <xdr:colOff>127000</xdr:colOff>
      <xdr:row>104</xdr:row>
      <xdr:rowOff>53339</xdr:rowOff>
    </xdr:to>
    <xdr:cxnSp macro="">
      <xdr:nvCxnSpPr>
        <xdr:cNvPr id="735" name="直線コネクタ 734"/>
        <xdr:cNvCxnSpPr/>
      </xdr:nvCxnSpPr>
      <xdr:spPr>
        <a:xfrm flipV="1">
          <a:off x="13938250" y="17278350"/>
          <a:ext cx="762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40639</xdr:rowOff>
    </xdr:from>
    <xdr:to>
      <xdr:col>76</xdr:col>
      <xdr:colOff>165100</xdr:colOff>
      <xdr:row>104</xdr:row>
      <xdr:rowOff>142239</xdr:rowOff>
    </xdr:to>
    <xdr:sp macro="" textlink="">
      <xdr:nvSpPr>
        <xdr:cNvPr id="736" name="楕円 735"/>
        <xdr:cNvSpPr/>
      </xdr:nvSpPr>
      <xdr:spPr>
        <a:xfrm>
          <a:off x="13093700" y="17299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53339</xdr:rowOff>
    </xdr:from>
    <xdr:to>
      <xdr:col>81</xdr:col>
      <xdr:colOff>50800</xdr:colOff>
      <xdr:row>104</xdr:row>
      <xdr:rowOff>91439</xdr:rowOff>
    </xdr:to>
    <xdr:cxnSp macro="">
      <xdr:nvCxnSpPr>
        <xdr:cNvPr id="737" name="直線コネクタ 736"/>
        <xdr:cNvCxnSpPr/>
      </xdr:nvCxnSpPr>
      <xdr:spPr>
        <a:xfrm flipV="1">
          <a:off x="13144500" y="17312639"/>
          <a:ext cx="79375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80027</xdr:rowOff>
    </xdr:from>
    <xdr:ext cx="405111" cy="259045"/>
    <xdr:sp macro="" textlink="">
      <xdr:nvSpPr>
        <xdr:cNvPr id="738" name="n_1aveValue【庁舎】&#10;有形固定資産減価償却率"/>
        <xdr:cNvSpPr txBox="1"/>
      </xdr:nvSpPr>
      <xdr:spPr>
        <a:xfrm>
          <a:off x="13742044" y="17510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57166</xdr:rowOff>
    </xdr:from>
    <xdr:ext cx="405111" cy="259045"/>
    <xdr:sp macro="" textlink="">
      <xdr:nvSpPr>
        <xdr:cNvPr id="739" name="n_2aveValue【庁舎】&#10;有形固定資産減価償却率"/>
        <xdr:cNvSpPr txBox="1"/>
      </xdr:nvSpPr>
      <xdr:spPr>
        <a:xfrm>
          <a:off x="12960994" y="17487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120666</xdr:rowOff>
    </xdr:from>
    <xdr:ext cx="405111" cy="259045"/>
    <xdr:sp macro="" textlink="">
      <xdr:nvSpPr>
        <xdr:cNvPr id="740" name="n_1mainValue【庁舎】&#10;有形固定資産減価償却率"/>
        <xdr:cNvSpPr txBox="1"/>
      </xdr:nvSpPr>
      <xdr:spPr>
        <a:xfrm>
          <a:off x="13742044" y="17037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158766</xdr:rowOff>
    </xdr:from>
    <xdr:ext cx="405111" cy="259045"/>
    <xdr:sp macro="" textlink="">
      <xdr:nvSpPr>
        <xdr:cNvPr id="741" name="n_2mainValue【庁舎】&#10;有形固定資産減価償却率"/>
        <xdr:cNvSpPr txBox="1"/>
      </xdr:nvSpPr>
      <xdr:spPr>
        <a:xfrm>
          <a:off x="12960994" y="17075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42" name="正方形/長方形 741"/>
        <xdr:cNvSpPr/>
      </xdr:nvSpPr>
      <xdr:spPr>
        <a:xfrm>
          <a:off x="164592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43" name="正方形/長方形 742"/>
        <xdr:cNvSpPr/>
      </xdr:nvSpPr>
      <xdr:spPr>
        <a:xfrm>
          <a:off x="16586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44" name="正方形/長方形 743"/>
        <xdr:cNvSpPr/>
      </xdr:nvSpPr>
      <xdr:spPr>
        <a:xfrm>
          <a:off x="16586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45" name="正方形/長方形 744"/>
        <xdr:cNvSpPr/>
      </xdr:nvSpPr>
      <xdr:spPr>
        <a:xfrm>
          <a:off x="174879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46" name="正方形/長方形 745"/>
        <xdr:cNvSpPr/>
      </xdr:nvSpPr>
      <xdr:spPr>
        <a:xfrm>
          <a:off x="174879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47" name="正方形/長方形 746"/>
        <xdr:cNvSpPr/>
      </xdr:nvSpPr>
      <xdr:spPr>
        <a:xfrm>
          <a:off x="185166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48" name="正方形/長方形 747"/>
        <xdr:cNvSpPr/>
      </xdr:nvSpPr>
      <xdr:spPr>
        <a:xfrm>
          <a:off x="185166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9" name="正方形/長方形 748"/>
        <xdr:cNvSpPr/>
      </xdr:nvSpPr>
      <xdr:spPr>
        <a:xfrm>
          <a:off x="164592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50" name="テキスト ボックス 749"/>
        <xdr:cNvSpPr txBox="1"/>
      </xdr:nvSpPr>
      <xdr:spPr>
        <a:xfrm>
          <a:off x="1644015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51" name="直線コネクタ 750"/>
        <xdr:cNvCxnSpPr/>
      </xdr:nvCxnSpPr>
      <xdr:spPr>
        <a:xfrm>
          <a:off x="164592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52" name="直線コネクタ 751"/>
        <xdr:cNvCxnSpPr/>
      </xdr:nvCxnSpPr>
      <xdr:spPr>
        <a:xfrm>
          <a:off x="16459200" y="18021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53" name="テキスト ボックス 752"/>
        <xdr:cNvSpPr txBox="1"/>
      </xdr:nvSpPr>
      <xdr:spPr>
        <a:xfrm>
          <a:off x="16049171" y="17879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54" name="直線コネクタ 753"/>
        <xdr:cNvCxnSpPr/>
      </xdr:nvCxnSpPr>
      <xdr:spPr>
        <a:xfrm>
          <a:off x="16459200" y="1756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55" name="テキスト ボックス 754"/>
        <xdr:cNvSpPr txBox="1"/>
      </xdr:nvSpPr>
      <xdr:spPr>
        <a:xfrm>
          <a:off x="16049171" y="17421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56" name="直線コネクタ 755"/>
        <xdr:cNvCxnSpPr/>
      </xdr:nvCxnSpPr>
      <xdr:spPr>
        <a:xfrm>
          <a:off x="16459200" y="17106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57" name="テキスト ボックス 756"/>
        <xdr:cNvSpPr txBox="1"/>
      </xdr:nvSpPr>
      <xdr:spPr>
        <a:xfrm>
          <a:off x="16049171" y="16964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58" name="直線コネクタ 757"/>
        <xdr:cNvCxnSpPr/>
      </xdr:nvCxnSpPr>
      <xdr:spPr>
        <a:xfrm>
          <a:off x="16459200" y="166497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59" name="テキスト ボックス 758"/>
        <xdr:cNvSpPr txBox="1"/>
      </xdr:nvSpPr>
      <xdr:spPr>
        <a:xfrm>
          <a:off x="16049171" y="1650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60" name="直線コネクタ 759"/>
        <xdr:cNvCxnSpPr/>
      </xdr:nvCxnSpPr>
      <xdr:spPr>
        <a:xfrm>
          <a:off x="164592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61" name="テキスト ボックス 760"/>
        <xdr:cNvSpPr txBox="1"/>
      </xdr:nvSpPr>
      <xdr:spPr>
        <a:xfrm>
          <a:off x="160491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62" name="【庁舎】&#10;一人当たり面積グラフ枠"/>
        <xdr:cNvSpPr/>
      </xdr:nvSpPr>
      <xdr:spPr>
        <a:xfrm>
          <a:off x="164592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128778</xdr:rowOff>
    </xdr:from>
    <xdr:to>
      <xdr:col>116</xdr:col>
      <xdr:colOff>62864</xdr:colOff>
      <xdr:row>108</xdr:row>
      <xdr:rowOff>3048</xdr:rowOff>
    </xdr:to>
    <xdr:cxnSp macro="">
      <xdr:nvCxnSpPr>
        <xdr:cNvPr id="763" name="直線コネクタ 762"/>
        <xdr:cNvCxnSpPr/>
      </xdr:nvCxnSpPr>
      <xdr:spPr>
        <a:xfrm flipV="1">
          <a:off x="19951064" y="16873728"/>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6875</xdr:rowOff>
    </xdr:from>
    <xdr:ext cx="469744" cy="259045"/>
    <xdr:sp macro="" textlink="">
      <xdr:nvSpPr>
        <xdr:cNvPr id="764" name="【庁舎】&#10;一人当たり面積最小値テキスト"/>
        <xdr:cNvSpPr txBox="1"/>
      </xdr:nvSpPr>
      <xdr:spPr>
        <a:xfrm>
          <a:off x="19989800" y="17951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3048</xdr:rowOff>
    </xdr:from>
    <xdr:to>
      <xdr:col>116</xdr:col>
      <xdr:colOff>152400</xdr:colOff>
      <xdr:row>108</xdr:row>
      <xdr:rowOff>3048</xdr:rowOff>
    </xdr:to>
    <xdr:cxnSp macro="">
      <xdr:nvCxnSpPr>
        <xdr:cNvPr id="765" name="直線コネクタ 764"/>
        <xdr:cNvCxnSpPr/>
      </xdr:nvCxnSpPr>
      <xdr:spPr>
        <a:xfrm>
          <a:off x="19881850" y="1794814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75455</xdr:rowOff>
    </xdr:from>
    <xdr:ext cx="469744" cy="259045"/>
    <xdr:sp macro="" textlink="">
      <xdr:nvSpPr>
        <xdr:cNvPr id="766" name="【庁舎】&#10;一人当たり面積最大値テキスト"/>
        <xdr:cNvSpPr txBox="1"/>
      </xdr:nvSpPr>
      <xdr:spPr>
        <a:xfrm>
          <a:off x="19989800" y="16648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128778</xdr:rowOff>
    </xdr:from>
    <xdr:to>
      <xdr:col>116</xdr:col>
      <xdr:colOff>152400</xdr:colOff>
      <xdr:row>101</xdr:row>
      <xdr:rowOff>128778</xdr:rowOff>
    </xdr:to>
    <xdr:cxnSp macro="">
      <xdr:nvCxnSpPr>
        <xdr:cNvPr id="767" name="直線コネクタ 766"/>
        <xdr:cNvCxnSpPr/>
      </xdr:nvCxnSpPr>
      <xdr:spPr>
        <a:xfrm>
          <a:off x="19881850" y="1687372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99840</xdr:rowOff>
    </xdr:from>
    <xdr:ext cx="469744" cy="259045"/>
    <xdr:sp macro="" textlink="">
      <xdr:nvSpPr>
        <xdr:cNvPr id="768" name="【庁舎】&#10;一人当たり面積平均値テキスト"/>
        <xdr:cNvSpPr txBox="1"/>
      </xdr:nvSpPr>
      <xdr:spPr>
        <a:xfrm>
          <a:off x="19989800" y="173591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121413</xdr:rowOff>
    </xdr:from>
    <xdr:to>
      <xdr:col>116</xdr:col>
      <xdr:colOff>114300</xdr:colOff>
      <xdr:row>105</xdr:row>
      <xdr:rowOff>51563</xdr:rowOff>
    </xdr:to>
    <xdr:sp macro="" textlink="">
      <xdr:nvSpPr>
        <xdr:cNvPr id="769" name="フローチャート: 判断 768"/>
        <xdr:cNvSpPr/>
      </xdr:nvSpPr>
      <xdr:spPr>
        <a:xfrm>
          <a:off x="19900900" y="1738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84837</xdr:rowOff>
    </xdr:from>
    <xdr:to>
      <xdr:col>112</xdr:col>
      <xdr:colOff>38100</xdr:colOff>
      <xdr:row>105</xdr:row>
      <xdr:rowOff>14987</xdr:rowOff>
    </xdr:to>
    <xdr:sp macro="" textlink="">
      <xdr:nvSpPr>
        <xdr:cNvPr id="770" name="フローチャート: 判断 769"/>
        <xdr:cNvSpPr/>
      </xdr:nvSpPr>
      <xdr:spPr>
        <a:xfrm>
          <a:off x="19157950" y="1734413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112268</xdr:rowOff>
    </xdr:from>
    <xdr:to>
      <xdr:col>107</xdr:col>
      <xdr:colOff>101600</xdr:colOff>
      <xdr:row>105</xdr:row>
      <xdr:rowOff>42418</xdr:rowOff>
    </xdr:to>
    <xdr:sp macro="" textlink="">
      <xdr:nvSpPr>
        <xdr:cNvPr id="771" name="フローチャート: 判断 770"/>
        <xdr:cNvSpPr/>
      </xdr:nvSpPr>
      <xdr:spPr>
        <a:xfrm>
          <a:off x="18345150" y="17371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72" name="テキスト ボックス 771"/>
        <xdr:cNvSpPr txBox="1"/>
      </xdr:nvSpPr>
      <xdr:spPr>
        <a:xfrm>
          <a:off x="19780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73" name="テキスト ボックス 772"/>
        <xdr:cNvSpPr txBox="1"/>
      </xdr:nvSpPr>
      <xdr:spPr>
        <a:xfrm>
          <a:off x="19030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74" name="テキスト ボックス 773"/>
        <xdr:cNvSpPr txBox="1"/>
      </xdr:nvSpPr>
      <xdr:spPr>
        <a:xfrm>
          <a:off x="18224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75" name="テキスト ボックス 774"/>
        <xdr:cNvSpPr txBox="1"/>
      </xdr:nvSpPr>
      <xdr:spPr>
        <a:xfrm>
          <a:off x="174307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76" name="テキスト ボックス 775"/>
        <xdr:cNvSpPr txBox="1"/>
      </xdr:nvSpPr>
      <xdr:spPr>
        <a:xfrm>
          <a:off x="166306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2539</xdr:rowOff>
    </xdr:from>
    <xdr:to>
      <xdr:col>116</xdr:col>
      <xdr:colOff>114300</xdr:colOff>
      <xdr:row>104</xdr:row>
      <xdr:rowOff>104139</xdr:rowOff>
    </xdr:to>
    <xdr:sp macro="" textlink="">
      <xdr:nvSpPr>
        <xdr:cNvPr id="777" name="楕円 776"/>
        <xdr:cNvSpPr/>
      </xdr:nvSpPr>
      <xdr:spPr>
        <a:xfrm>
          <a:off x="19900900" y="1726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25416</xdr:rowOff>
    </xdr:from>
    <xdr:ext cx="469744" cy="259045"/>
    <xdr:sp macro="" textlink="">
      <xdr:nvSpPr>
        <xdr:cNvPr id="778" name="【庁舎】&#10;一人当たり面積該当値テキスト"/>
        <xdr:cNvSpPr txBox="1"/>
      </xdr:nvSpPr>
      <xdr:spPr>
        <a:xfrm>
          <a:off x="19989800" y="1711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169418</xdr:rowOff>
    </xdr:from>
    <xdr:to>
      <xdr:col>112</xdr:col>
      <xdr:colOff>38100</xdr:colOff>
      <xdr:row>104</xdr:row>
      <xdr:rowOff>99568</xdr:rowOff>
    </xdr:to>
    <xdr:sp macro="" textlink="">
      <xdr:nvSpPr>
        <xdr:cNvPr id="779" name="楕円 778"/>
        <xdr:cNvSpPr/>
      </xdr:nvSpPr>
      <xdr:spPr>
        <a:xfrm>
          <a:off x="19157950" y="1725726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48768</xdr:rowOff>
    </xdr:from>
    <xdr:to>
      <xdr:col>116</xdr:col>
      <xdr:colOff>63500</xdr:colOff>
      <xdr:row>104</xdr:row>
      <xdr:rowOff>53339</xdr:rowOff>
    </xdr:to>
    <xdr:cxnSp macro="">
      <xdr:nvCxnSpPr>
        <xdr:cNvPr id="780" name="直線コネクタ 779"/>
        <xdr:cNvCxnSpPr/>
      </xdr:nvCxnSpPr>
      <xdr:spPr>
        <a:xfrm>
          <a:off x="19202400" y="17308068"/>
          <a:ext cx="7493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169418</xdr:rowOff>
    </xdr:from>
    <xdr:to>
      <xdr:col>107</xdr:col>
      <xdr:colOff>101600</xdr:colOff>
      <xdr:row>104</xdr:row>
      <xdr:rowOff>99568</xdr:rowOff>
    </xdr:to>
    <xdr:sp macro="" textlink="">
      <xdr:nvSpPr>
        <xdr:cNvPr id="781" name="楕円 780"/>
        <xdr:cNvSpPr/>
      </xdr:nvSpPr>
      <xdr:spPr>
        <a:xfrm>
          <a:off x="18345150" y="17257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48768</xdr:rowOff>
    </xdr:from>
    <xdr:to>
      <xdr:col>111</xdr:col>
      <xdr:colOff>177800</xdr:colOff>
      <xdr:row>104</xdr:row>
      <xdr:rowOff>48768</xdr:rowOff>
    </xdr:to>
    <xdr:cxnSp macro="">
      <xdr:nvCxnSpPr>
        <xdr:cNvPr id="782" name="直線コネクタ 781"/>
        <xdr:cNvCxnSpPr/>
      </xdr:nvCxnSpPr>
      <xdr:spPr>
        <a:xfrm>
          <a:off x="18395950" y="17308068"/>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6114</xdr:rowOff>
    </xdr:from>
    <xdr:ext cx="469744" cy="259045"/>
    <xdr:sp macro="" textlink="">
      <xdr:nvSpPr>
        <xdr:cNvPr id="783" name="n_1aveValue【庁舎】&#10;一人当たり面積"/>
        <xdr:cNvSpPr txBox="1"/>
      </xdr:nvSpPr>
      <xdr:spPr>
        <a:xfrm>
          <a:off x="18980227" y="17436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33545</xdr:rowOff>
    </xdr:from>
    <xdr:ext cx="469744" cy="259045"/>
    <xdr:sp macro="" textlink="">
      <xdr:nvSpPr>
        <xdr:cNvPr id="784" name="n_2aveValue【庁舎】&#10;一人当たり面積"/>
        <xdr:cNvSpPr txBox="1"/>
      </xdr:nvSpPr>
      <xdr:spPr>
        <a:xfrm>
          <a:off x="18180127" y="17464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116095</xdr:rowOff>
    </xdr:from>
    <xdr:ext cx="469744" cy="259045"/>
    <xdr:sp macro="" textlink="">
      <xdr:nvSpPr>
        <xdr:cNvPr id="785" name="n_1mainValue【庁舎】&#10;一人当たり面積"/>
        <xdr:cNvSpPr txBox="1"/>
      </xdr:nvSpPr>
      <xdr:spPr>
        <a:xfrm>
          <a:off x="18980227" y="17032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116095</xdr:rowOff>
    </xdr:from>
    <xdr:ext cx="469744" cy="259045"/>
    <xdr:sp macro="" textlink="">
      <xdr:nvSpPr>
        <xdr:cNvPr id="786" name="n_2mainValue【庁舎】&#10;一人当たり面積"/>
        <xdr:cNvSpPr txBox="1"/>
      </xdr:nvSpPr>
      <xdr:spPr>
        <a:xfrm>
          <a:off x="18180127" y="17032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7" name="正方形/長方形 786"/>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8" name="正方形/長方形 787"/>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9" name="テキスト ボックス 788"/>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市民会館の有形固定資産減価償却率が</a:t>
          </a:r>
          <a:r>
            <a:rPr kumimoji="1" lang="en-US" altLang="ja-JP" sz="1300">
              <a:latin typeface="ＭＳ Ｐゴシック" panose="020B0600070205080204" pitchFamily="50" charset="-128"/>
              <a:ea typeface="ＭＳ Ｐゴシック" panose="020B0600070205080204" pitchFamily="50" charset="-128"/>
            </a:rPr>
            <a:t>73.0</a:t>
          </a:r>
          <a:r>
            <a:rPr kumimoji="1" lang="ja-JP" altLang="en-US" sz="1300">
              <a:latin typeface="ＭＳ Ｐゴシック" panose="020B0600070205080204" pitchFamily="50" charset="-128"/>
              <a:ea typeface="ＭＳ Ｐゴシック" panose="020B0600070205080204" pitchFamily="50" charset="-128"/>
            </a:rPr>
            <a:t>％と、市施設の中でも突出して高く、また、全国平均、類似団体平均を大きく上回っている。文化コンベンションセンターなど新たな大規模施設が今後建設されることから、姫路市公共施設等総合管理計画に基づき、統廃合等によるストック量の最適化に取り組む必要がある。一方で、一般廃棄物処理施設については、全国平均、類似団体平均とほぼ同じである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ヵ年の有形固定資産減価償却率の伸びが他団体よりも進んでいる。市内に</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か所ある一般廃棄物処理施設のうち、市川美化センターの長寿命化工事が令和元年度より本格化しており、当該数値は当年度以降、改善するものと想定される。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兵庫県姫路市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538,488
527,838
534.48
214,371,736
206,814,785
5,740,040
119,813,260
198,810,386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平成</a:t>
          </a:r>
          <a:r>
            <a:rPr kumimoji="1" lang="en-US" altLang="ja-JP" sz="1100" b="0" i="0" baseline="0">
              <a:solidFill>
                <a:schemeClr val="dk1"/>
              </a:solidFill>
              <a:effectLst/>
              <a:latin typeface="+mn-lt"/>
              <a:ea typeface="+mn-ea"/>
              <a:cs typeface="+mn-cs"/>
            </a:rPr>
            <a:t>23</a:t>
          </a:r>
          <a:r>
            <a:rPr kumimoji="1" lang="ja-JP" altLang="ja-JP" sz="1100" b="0" i="0" baseline="0">
              <a:solidFill>
                <a:schemeClr val="dk1"/>
              </a:solidFill>
              <a:effectLst/>
              <a:latin typeface="+mn-lt"/>
              <a:ea typeface="+mn-ea"/>
              <a:cs typeface="+mn-cs"/>
            </a:rPr>
            <a:t>年度以降、緩やかな回復基調が続いており、平成</a:t>
          </a:r>
          <a:r>
            <a:rPr kumimoji="1" lang="en-US" altLang="ja-JP" sz="1100" b="0" i="0" baseline="0">
              <a:solidFill>
                <a:schemeClr val="dk1"/>
              </a:solidFill>
              <a:effectLst/>
              <a:latin typeface="+mn-lt"/>
              <a:ea typeface="+mn-ea"/>
              <a:cs typeface="+mn-cs"/>
            </a:rPr>
            <a:t>29</a:t>
          </a:r>
          <a:r>
            <a:rPr kumimoji="1" lang="ja-JP" altLang="ja-JP" sz="1100" b="0" i="0" baseline="0">
              <a:solidFill>
                <a:schemeClr val="dk1"/>
              </a:solidFill>
              <a:effectLst/>
              <a:latin typeface="+mn-lt"/>
              <a:ea typeface="+mn-ea"/>
              <a:cs typeface="+mn-cs"/>
            </a:rPr>
            <a:t>年度に</a:t>
          </a:r>
          <a:r>
            <a:rPr kumimoji="1" lang="ja-JP" altLang="en-US" sz="1100" b="0" i="0" baseline="0">
              <a:solidFill>
                <a:schemeClr val="dk1"/>
              </a:solidFill>
              <a:effectLst/>
              <a:latin typeface="+mn-lt"/>
              <a:ea typeface="+mn-ea"/>
              <a:cs typeface="+mn-cs"/>
            </a:rPr>
            <a:t>おいては前年度より</a:t>
          </a:r>
          <a:r>
            <a:rPr kumimoji="1" lang="en-US" altLang="ja-JP" sz="1100" b="0" i="0" baseline="0">
              <a:solidFill>
                <a:schemeClr val="dk1"/>
              </a:solidFill>
              <a:effectLst/>
              <a:latin typeface="+mn-lt"/>
              <a:ea typeface="+mn-ea"/>
              <a:cs typeface="+mn-cs"/>
            </a:rPr>
            <a:t>0.01</a:t>
          </a:r>
          <a:r>
            <a:rPr kumimoji="1" lang="ja-JP" altLang="ja-JP" sz="1100" b="0" i="0" baseline="0">
              <a:solidFill>
                <a:schemeClr val="dk1"/>
              </a:solidFill>
              <a:effectLst/>
              <a:latin typeface="+mn-lt"/>
              <a:ea typeface="+mn-ea"/>
              <a:cs typeface="+mn-cs"/>
            </a:rPr>
            <a:t>ポイント上昇している。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類似団体平均を上回る状況が続いているが、今後も行財政構造改革のさらなる推進による経費節減・合理化を積極的に行うとともに、税収等の収納率の向上や新たな自主財源確保に取り組み、健全な財政運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153105</xdr:rowOff>
    </xdr:from>
    <xdr:to>
      <xdr:col>23</xdr:col>
      <xdr:colOff>133350</xdr:colOff>
      <xdr:row>44</xdr:row>
      <xdr:rowOff>17639</xdr:rowOff>
    </xdr:to>
    <xdr:cxnSp macro="">
      <xdr:nvCxnSpPr>
        <xdr:cNvPr id="64" name="直線コネクタ 63"/>
        <xdr:cNvCxnSpPr/>
      </xdr:nvCxnSpPr>
      <xdr:spPr>
        <a:xfrm flipV="1">
          <a:off x="4953000" y="6153855"/>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161166</xdr:rowOff>
    </xdr:from>
    <xdr:ext cx="762000" cy="259045"/>
    <xdr:sp macro="" textlink="">
      <xdr:nvSpPr>
        <xdr:cNvPr id="65" name="財政力最小値テキスト"/>
        <xdr:cNvSpPr txBox="1"/>
      </xdr:nvSpPr>
      <xdr:spPr>
        <a:xfrm>
          <a:off x="5041900" y="7533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17639</xdr:rowOff>
    </xdr:from>
    <xdr:to>
      <xdr:col>24</xdr:col>
      <xdr:colOff>12700</xdr:colOff>
      <xdr:row>44</xdr:row>
      <xdr:rowOff>17639</xdr:rowOff>
    </xdr:to>
    <xdr:cxnSp macro="">
      <xdr:nvCxnSpPr>
        <xdr:cNvPr id="66" name="直線コネクタ 65"/>
        <xdr:cNvCxnSpPr/>
      </xdr:nvCxnSpPr>
      <xdr:spPr>
        <a:xfrm>
          <a:off x="4864100" y="7561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68032</xdr:rowOff>
    </xdr:from>
    <xdr:ext cx="762000" cy="259045"/>
    <xdr:sp macro="" textlink="">
      <xdr:nvSpPr>
        <xdr:cNvPr id="67" name="財政力最大値テキスト"/>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153105</xdr:rowOff>
    </xdr:from>
    <xdr:to>
      <xdr:col>24</xdr:col>
      <xdr:colOff>12700</xdr:colOff>
      <xdr:row>35</xdr:row>
      <xdr:rowOff>153105</xdr:rowOff>
    </xdr:to>
    <xdr:cxnSp macro="">
      <xdr:nvCxnSpPr>
        <xdr:cNvPr id="68" name="直線コネクタ 67"/>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153811</xdr:rowOff>
    </xdr:from>
    <xdr:to>
      <xdr:col>23</xdr:col>
      <xdr:colOff>133350</xdr:colOff>
      <xdr:row>40</xdr:row>
      <xdr:rowOff>167217</xdr:rowOff>
    </xdr:to>
    <xdr:cxnSp macro="">
      <xdr:nvCxnSpPr>
        <xdr:cNvPr id="69" name="直線コネクタ 68"/>
        <xdr:cNvCxnSpPr/>
      </xdr:nvCxnSpPr>
      <xdr:spPr>
        <a:xfrm flipV="1">
          <a:off x="4114800" y="7011811"/>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10882</xdr:rowOff>
    </xdr:from>
    <xdr:ext cx="762000" cy="259045"/>
    <xdr:sp macro="" textlink="">
      <xdr:nvSpPr>
        <xdr:cNvPr id="70" name="財政力平均値テキスト"/>
        <xdr:cNvSpPr txBox="1"/>
      </xdr:nvSpPr>
      <xdr:spPr>
        <a:xfrm>
          <a:off x="5041900" y="70403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38805</xdr:rowOff>
    </xdr:from>
    <xdr:to>
      <xdr:col>23</xdr:col>
      <xdr:colOff>184150</xdr:colOff>
      <xdr:row>41</xdr:row>
      <xdr:rowOff>140405</xdr:rowOff>
    </xdr:to>
    <xdr:sp macro="" textlink="">
      <xdr:nvSpPr>
        <xdr:cNvPr id="71" name="フローチャート: 判断 70"/>
        <xdr:cNvSpPr/>
      </xdr:nvSpPr>
      <xdr:spPr>
        <a:xfrm>
          <a:off x="49022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167217</xdr:rowOff>
    </xdr:from>
    <xdr:to>
      <xdr:col>19</xdr:col>
      <xdr:colOff>133350</xdr:colOff>
      <xdr:row>41</xdr:row>
      <xdr:rowOff>9172</xdr:rowOff>
    </xdr:to>
    <xdr:cxnSp macro="">
      <xdr:nvCxnSpPr>
        <xdr:cNvPr id="72" name="直線コネクタ 71"/>
        <xdr:cNvCxnSpPr/>
      </xdr:nvCxnSpPr>
      <xdr:spPr>
        <a:xfrm flipV="1">
          <a:off x="3225800" y="702521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52211</xdr:rowOff>
    </xdr:from>
    <xdr:to>
      <xdr:col>19</xdr:col>
      <xdr:colOff>184150</xdr:colOff>
      <xdr:row>41</xdr:row>
      <xdr:rowOff>153811</xdr:rowOff>
    </xdr:to>
    <xdr:sp macro="" textlink="">
      <xdr:nvSpPr>
        <xdr:cNvPr id="73" name="フローチャート: 判断 72"/>
        <xdr:cNvSpPr/>
      </xdr:nvSpPr>
      <xdr:spPr>
        <a:xfrm>
          <a:off x="40640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138588</xdr:rowOff>
    </xdr:from>
    <xdr:ext cx="736600" cy="259045"/>
    <xdr:sp macro="" textlink="">
      <xdr:nvSpPr>
        <xdr:cNvPr id="74" name="テキスト ボックス 73"/>
        <xdr:cNvSpPr txBox="1"/>
      </xdr:nvSpPr>
      <xdr:spPr>
        <a:xfrm>
          <a:off x="3733800" y="7168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9172</xdr:rowOff>
    </xdr:from>
    <xdr:to>
      <xdr:col>15</xdr:col>
      <xdr:colOff>82550</xdr:colOff>
      <xdr:row>41</xdr:row>
      <xdr:rowOff>22578</xdr:rowOff>
    </xdr:to>
    <xdr:cxnSp macro="">
      <xdr:nvCxnSpPr>
        <xdr:cNvPr id="75" name="直線コネクタ 74"/>
        <xdr:cNvCxnSpPr/>
      </xdr:nvCxnSpPr>
      <xdr:spPr>
        <a:xfrm flipV="1">
          <a:off x="2336800" y="703862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151994</xdr:rowOff>
    </xdr:from>
    <xdr:ext cx="762000" cy="259045"/>
    <xdr:sp macro="" textlink="">
      <xdr:nvSpPr>
        <xdr:cNvPr id="77" name="テキスト ボックス 76"/>
        <xdr:cNvSpPr txBox="1"/>
      </xdr:nvSpPr>
      <xdr:spPr>
        <a:xfrm>
          <a:off x="2844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22578</xdr:rowOff>
    </xdr:from>
    <xdr:to>
      <xdr:col>11</xdr:col>
      <xdr:colOff>31750</xdr:colOff>
      <xdr:row>41</xdr:row>
      <xdr:rowOff>35983</xdr:rowOff>
    </xdr:to>
    <xdr:cxnSp macro="">
      <xdr:nvCxnSpPr>
        <xdr:cNvPr id="78" name="直線コネクタ 77"/>
        <xdr:cNvCxnSpPr/>
      </xdr:nvCxnSpPr>
      <xdr:spPr>
        <a:xfrm flipV="1">
          <a:off x="1447800" y="705202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92428</xdr:rowOff>
    </xdr:from>
    <xdr:to>
      <xdr:col>11</xdr:col>
      <xdr:colOff>82550</xdr:colOff>
      <xdr:row>42</xdr:row>
      <xdr:rowOff>22578</xdr:rowOff>
    </xdr:to>
    <xdr:sp macro="" textlink="">
      <xdr:nvSpPr>
        <xdr:cNvPr id="79" name="フローチャート: 判断 78"/>
        <xdr:cNvSpPr/>
      </xdr:nvSpPr>
      <xdr:spPr>
        <a:xfrm>
          <a:off x="2286000" y="712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7355</xdr:rowOff>
    </xdr:from>
    <xdr:ext cx="762000" cy="259045"/>
    <xdr:sp macro="" textlink="">
      <xdr:nvSpPr>
        <xdr:cNvPr id="80" name="テキスト ボックス 79"/>
        <xdr:cNvSpPr txBox="1"/>
      </xdr:nvSpPr>
      <xdr:spPr>
        <a:xfrm>
          <a:off x="1955800" y="7208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92428</xdr:rowOff>
    </xdr:from>
    <xdr:to>
      <xdr:col>7</xdr:col>
      <xdr:colOff>31750</xdr:colOff>
      <xdr:row>42</xdr:row>
      <xdr:rowOff>22578</xdr:rowOff>
    </xdr:to>
    <xdr:sp macro="" textlink="">
      <xdr:nvSpPr>
        <xdr:cNvPr id="81" name="フローチャート: 判断 80"/>
        <xdr:cNvSpPr/>
      </xdr:nvSpPr>
      <xdr:spPr>
        <a:xfrm>
          <a:off x="1397000" y="712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7355</xdr:rowOff>
    </xdr:from>
    <xdr:ext cx="762000" cy="259045"/>
    <xdr:sp macro="" textlink="">
      <xdr:nvSpPr>
        <xdr:cNvPr id="82" name="テキスト ボックス 81"/>
        <xdr:cNvSpPr txBox="1"/>
      </xdr:nvSpPr>
      <xdr:spPr>
        <a:xfrm>
          <a:off x="1066800" y="7208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103011</xdr:rowOff>
    </xdr:from>
    <xdr:to>
      <xdr:col>23</xdr:col>
      <xdr:colOff>184150</xdr:colOff>
      <xdr:row>41</xdr:row>
      <xdr:rowOff>33161</xdr:rowOff>
    </xdr:to>
    <xdr:sp macro="" textlink="">
      <xdr:nvSpPr>
        <xdr:cNvPr id="88" name="楕円 87"/>
        <xdr:cNvSpPr/>
      </xdr:nvSpPr>
      <xdr:spPr>
        <a:xfrm>
          <a:off x="4902200" y="696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119538</xdr:rowOff>
    </xdr:from>
    <xdr:ext cx="762000" cy="259045"/>
    <xdr:sp macro="" textlink="">
      <xdr:nvSpPr>
        <xdr:cNvPr id="89" name="財政力該当値テキスト"/>
        <xdr:cNvSpPr txBox="1"/>
      </xdr:nvSpPr>
      <xdr:spPr>
        <a:xfrm>
          <a:off x="5041900" y="6806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116417</xdr:rowOff>
    </xdr:from>
    <xdr:to>
      <xdr:col>19</xdr:col>
      <xdr:colOff>184150</xdr:colOff>
      <xdr:row>41</xdr:row>
      <xdr:rowOff>46567</xdr:rowOff>
    </xdr:to>
    <xdr:sp macro="" textlink="">
      <xdr:nvSpPr>
        <xdr:cNvPr id="90" name="楕円 89"/>
        <xdr:cNvSpPr/>
      </xdr:nvSpPr>
      <xdr:spPr>
        <a:xfrm>
          <a:off x="4064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56744</xdr:rowOff>
    </xdr:from>
    <xdr:ext cx="736600" cy="259045"/>
    <xdr:sp macro="" textlink="">
      <xdr:nvSpPr>
        <xdr:cNvPr id="91" name="テキスト ボックス 90"/>
        <xdr:cNvSpPr txBox="1"/>
      </xdr:nvSpPr>
      <xdr:spPr>
        <a:xfrm>
          <a:off x="3733800" y="6743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129822</xdr:rowOff>
    </xdr:from>
    <xdr:to>
      <xdr:col>15</xdr:col>
      <xdr:colOff>133350</xdr:colOff>
      <xdr:row>41</xdr:row>
      <xdr:rowOff>59972</xdr:rowOff>
    </xdr:to>
    <xdr:sp macro="" textlink="">
      <xdr:nvSpPr>
        <xdr:cNvPr id="92" name="楕円 91"/>
        <xdr:cNvSpPr/>
      </xdr:nvSpPr>
      <xdr:spPr>
        <a:xfrm>
          <a:off x="3175000" y="698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70149</xdr:rowOff>
    </xdr:from>
    <xdr:ext cx="762000" cy="259045"/>
    <xdr:sp macro="" textlink="">
      <xdr:nvSpPr>
        <xdr:cNvPr id="93" name="テキスト ボックス 92"/>
        <xdr:cNvSpPr txBox="1"/>
      </xdr:nvSpPr>
      <xdr:spPr>
        <a:xfrm>
          <a:off x="2844800" y="6756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143228</xdr:rowOff>
    </xdr:from>
    <xdr:to>
      <xdr:col>11</xdr:col>
      <xdr:colOff>82550</xdr:colOff>
      <xdr:row>41</xdr:row>
      <xdr:rowOff>73378</xdr:rowOff>
    </xdr:to>
    <xdr:sp macro="" textlink="">
      <xdr:nvSpPr>
        <xdr:cNvPr id="94" name="楕円 93"/>
        <xdr:cNvSpPr/>
      </xdr:nvSpPr>
      <xdr:spPr>
        <a:xfrm>
          <a:off x="2286000" y="700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83555</xdr:rowOff>
    </xdr:from>
    <xdr:ext cx="762000" cy="259045"/>
    <xdr:sp macro="" textlink="">
      <xdr:nvSpPr>
        <xdr:cNvPr id="95" name="テキスト ボックス 94"/>
        <xdr:cNvSpPr txBox="1"/>
      </xdr:nvSpPr>
      <xdr:spPr>
        <a:xfrm>
          <a:off x="1955800" y="67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156633</xdr:rowOff>
    </xdr:from>
    <xdr:to>
      <xdr:col>7</xdr:col>
      <xdr:colOff>31750</xdr:colOff>
      <xdr:row>41</xdr:row>
      <xdr:rowOff>86783</xdr:rowOff>
    </xdr:to>
    <xdr:sp macro="" textlink="">
      <xdr:nvSpPr>
        <xdr:cNvPr id="96" name="楕円 95"/>
        <xdr:cNvSpPr/>
      </xdr:nvSpPr>
      <xdr:spPr>
        <a:xfrm>
          <a:off x="1397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96960</xdr:rowOff>
    </xdr:from>
    <xdr:ext cx="762000" cy="259045"/>
    <xdr:sp macro="" textlink="">
      <xdr:nvSpPr>
        <xdr:cNvPr id="97" name="テキスト ボックス 96"/>
        <xdr:cNvSpPr txBox="1"/>
      </xdr:nvSpPr>
      <xdr:spPr>
        <a:xfrm>
          <a:off x="1066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前年度</a:t>
          </a:r>
          <a:r>
            <a:rPr kumimoji="1" lang="ja-JP" altLang="en-US" sz="1100" b="0" i="0" baseline="0">
              <a:solidFill>
                <a:schemeClr val="dk1"/>
              </a:solidFill>
              <a:effectLst/>
              <a:latin typeface="+mn-lt"/>
              <a:ea typeface="+mn-ea"/>
              <a:cs typeface="+mn-cs"/>
            </a:rPr>
            <a:t>と同様の</a:t>
          </a:r>
          <a:r>
            <a:rPr kumimoji="1" lang="en-US" altLang="ja-JP" sz="1100" b="0" i="0" baseline="0">
              <a:solidFill>
                <a:schemeClr val="dk1"/>
              </a:solidFill>
              <a:effectLst/>
              <a:latin typeface="+mn-lt"/>
              <a:ea typeface="+mn-ea"/>
              <a:cs typeface="+mn-cs"/>
            </a:rPr>
            <a:t>86.1%</a:t>
          </a:r>
          <a:r>
            <a:rPr kumimoji="1" lang="ja-JP" altLang="ja-JP" sz="1100" b="0" i="0" baseline="0">
              <a:solidFill>
                <a:schemeClr val="dk1"/>
              </a:solidFill>
              <a:effectLst/>
              <a:latin typeface="+mn-lt"/>
              <a:ea typeface="+mn-ea"/>
              <a:cs typeface="+mn-cs"/>
            </a:rPr>
            <a:t>となっている。これは</a:t>
          </a:r>
          <a:r>
            <a:rPr kumimoji="1" lang="ja-JP" altLang="en-US" sz="1100" b="0" i="0" baseline="0">
              <a:solidFill>
                <a:schemeClr val="dk1"/>
              </a:solidFill>
              <a:effectLst/>
              <a:latin typeface="+mn-lt"/>
              <a:ea typeface="+mn-ea"/>
              <a:cs typeface="+mn-cs"/>
            </a:rPr>
            <a:t>人件費の増等により分子である経常経費充当一般財源が増となった一方、地方消費税交付金等の増により分母である経常一般財源総額も増となったことによる。</a:t>
          </a:r>
          <a:endParaRPr kumimoji="1" lang="en-US" altLang="ja-JP" sz="1100" b="0" i="0" baseline="0">
            <a:solidFill>
              <a:schemeClr val="dk1"/>
            </a:solidFill>
            <a:effectLst/>
            <a:latin typeface="+mn-lt"/>
            <a:ea typeface="+mn-ea"/>
            <a:cs typeface="+mn-cs"/>
          </a:endParaRPr>
        </a:p>
        <a:p>
          <a:pPr eaLnBrk="1" fontAlgn="auto" latinLnBrk="0" hangingPunct="1"/>
          <a:r>
            <a:rPr kumimoji="1" lang="ja-JP" altLang="ja-JP" sz="1100" b="0" i="0" baseline="0">
              <a:solidFill>
                <a:schemeClr val="dk1"/>
              </a:solidFill>
              <a:effectLst/>
              <a:latin typeface="+mn-lt"/>
              <a:ea typeface="+mn-ea"/>
              <a:cs typeface="+mn-cs"/>
            </a:rPr>
            <a:t>　類似団体に比較して良い数値が続いているものの、今後も、社会保障</a:t>
          </a:r>
          <a:r>
            <a:rPr kumimoji="1" lang="ja-JP" altLang="en-US" sz="1100" b="0" i="0" baseline="0">
              <a:solidFill>
                <a:schemeClr val="dk1"/>
              </a:solidFill>
              <a:effectLst/>
              <a:latin typeface="+mn-lt"/>
              <a:ea typeface="+mn-ea"/>
              <a:cs typeface="+mn-cs"/>
            </a:rPr>
            <a:t>関係経費</a:t>
          </a:r>
          <a:r>
            <a:rPr kumimoji="1" lang="ja-JP" altLang="ja-JP" sz="1100" b="0" i="0" baseline="0">
              <a:solidFill>
                <a:schemeClr val="dk1"/>
              </a:solidFill>
              <a:effectLst/>
              <a:latin typeface="+mn-lt"/>
              <a:ea typeface="+mn-ea"/>
              <a:cs typeface="+mn-cs"/>
            </a:rPr>
            <a:t>の累増などにより厳しい財政状況が続くと予想されることから、財政構造の弾力</a:t>
          </a:r>
          <a:r>
            <a:rPr kumimoji="1" lang="ja-JP" altLang="en-US" sz="1100" b="0" i="0" baseline="0">
              <a:solidFill>
                <a:schemeClr val="dk1"/>
              </a:solidFill>
              <a:effectLst/>
              <a:latin typeface="+mn-lt"/>
              <a:ea typeface="+mn-ea"/>
              <a:cs typeface="+mn-cs"/>
            </a:rPr>
            <a:t>性</a:t>
          </a:r>
          <a:r>
            <a:rPr kumimoji="1" lang="ja-JP" altLang="ja-JP" sz="1100" b="0" i="0" baseline="0">
              <a:solidFill>
                <a:schemeClr val="dk1"/>
              </a:solidFill>
              <a:effectLst/>
              <a:latin typeface="+mn-lt"/>
              <a:ea typeface="+mn-ea"/>
              <a:cs typeface="+mn-cs"/>
            </a:rPr>
            <a:t>維持のため、</a:t>
          </a:r>
          <a:endParaRPr kumimoji="1" lang="en-US" altLang="ja-JP" sz="1100" b="0" i="0" baseline="0">
            <a:solidFill>
              <a:schemeClr val="dk1"/>
            </a:solidFill>
            <a:effectLst/>
            <a:latin typeface="+mn-lt"/>
            <a:ea typeface="+mn-ea"/>
            <a:cs typeface="+mn-cs"/>
          </a:endParaRPr>
        </a:p>
        <a:p>
          <a:pPr eaLnBrk="1" fontAlgn="auto" latinLnBrk="0" hangingPunct="1"/>
          <a:r>
            <a:rPr kumimoji="1" lang="ja-JP" altLang="ja-JP" sz="1100" b="0" i="0" baseline="0">
              <a:solidFill>
                <a:schemeClr val="dk1"/>
              </a:solidFill>
              <a:effectLst/>
              <a:latin typeface="+mn-lt"/>
              <a:ea typeface="+mn-ea"/>
              <a:cs typeface="+mn-cs"/>
            </a:rPr>
            <a:t>より積極的な行財政構造改革に努める。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92964</xdr:rowOff>
    </xdr:from>
    <xdr:to>
      <xdr:col>23</xdr:col>
      <xdr:colOff>133350</xdr:colOff>
      <xdr:row>67</xdr:row>
      <xdr:rowOff>65532</xdr:rowOff>
    </xdr:to>
    <xdr:cxnSp macro="">
      <xdr:nvCxnSpPr>
        <xdr:cNvPr id="125" name="直線コネクタ 124"/>
        <xdr:cNvCxnSpPr/>
      </xdr:nvCxnSpPr>
      <xdr:spPr>
        <a:xfrm flipV="1">
          <a:off x="4953000" y="10379964"/>
          <a:ext cx="0" cy="11727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37609</xdr:rowOff>
    </xdr:from>
    <xdr:ext cx="762000" cy="259045"/>
    <xdr:sp macro="" textlink="">
      <xdr:nvSpPr>
        <xdr:cNvPr id="126" name="財政構造の弾力性最小値テキスト"/>
        <xdr:cNvSpPr txBox="1"/>
      </xdr:nvSpPr>
      <xdr:spPr>
        <a:xfrm>
          <a:off x="5041900" y="11524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65532</xdr:rowOff>
    </xdr:from>
    <xdr:to>
      <xdr:col>24</xdr:col>
      <xdr:colOff>12700</xdr:colOff>
      <xdr:row>67</xdr:row>
      <xdr:rowOff>65532</xdr:rowOff>
    </xdr:to>
    <xdr:cxnSp macro="">
      <xdr:nvCxnSpPr>
        <xdr:cNvPr id="127" name="直線コネクタ 126"/>
        <xdr:cNvCxnSpPr/>
      </xdr:nvCxnSpPr>
      <xdr:spPr>
        <a:xfrm>
          <a:off x="4864100" y="11552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7891</xdr:rowOff>
    </xdr:from>
    <xdr:ext cx="762000" cy="259045"/>
    <xdr:sp macro="" textlink="">
      <xdr:nvSpPr>
        <xdr:cNvPr id="128" name="財政構造の弾力性最大値テキスト"/>
        <xdr:cNvSpPr txBox="1"/>
      </xdr:nvSpPr>
      <xdr:spPr>
        <a:xfrm>
          <a:off x="5041900" y="10123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92964</xdr:rowOff>
    </xdr:from>
    <xdr:to>
      <xdr:col>24</xdr:col>
      <xdr:colOff>12700</xdr:colOff>
      <xdr:row>60</xdr:row>
      <xdr:rowOff>92964</xdr:rowOff>
    </xdr:to>
    <xdr:cxnSp macro="">
      <xdr:nvCxnSpPr>
        <xdr:cNvPr id="129" name="直線コネクタ 128"/>
        <xdr:cNvCxnSpPr/>
      </xdr:nvCxnSpPr>
      <xdr:spPr>
        <a:xfrm>
          <a:off x="4864100" y="10379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46736</xdr:rowOff>
    </xdr:from>
    <xdr:to>
      <xdr:col>23</xdr:col>
      <xdr:colOff>133350</xdr:colOff>
      <xdr:row>63</xdr:row>
      <xdr:rowOff>46736</xdr:rowOff>
    </xdr:to>
    <xdr:cxnSp macro="">
      <xdr:nvCxnSpPr>
        <xdr:cNvPr id="130" name="直線コネクタ 129"/>
        <xdr:cNvCxnSpPr/>
      </xdr:nvCxnSpPr>
      <xdr:spPr>
        <a:xfrm>
          <a:off x="4114800" y="1084808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90949</xdr:rowOff>
    </xdr:from>
    <xdr:ext cx="762000" cy="259045"/>
    <xdr:sp macro="" textlink="">
      <xdr:nvSpPr>
        <xdr:cNvPr id="131" name="財政構造の弾力性平均値テキスト"/>
        <xdr:cNvSpPr txBox="1"/>
      </xdr:nvSpPr>
      <xdr:spPr>
        <a:xfrm>
          <a:off x="5041900" y="11063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118872</xdr:rowOff>
    </xdr:from>
    <xdr:to>
      <xdr:col>23</xdr:col>
      <xdr:colOff>184150</xdr:colOff>
      <xdr:row>65</xdr:row>
      <xdr:rowOff>49022</xdr:rowOff>
    </xdr:to>
    <xdr:sp macro="" textlink="">
      <xdr:nvSpPr>
        <xdr:cNvPr id="132" name="フローチャート: 判断 131"/>
        <xdr:cNvSpPr/>
      </xdr:nvSpPr>
      <xdr:spPr>
        <a:xfrm>
          <a:off x="4902200" y="1109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87884</xdr:rowOff>
    </xdr:from>
    <xdr:to>
      <xdr:col>19</xdr:col>
      <xdr:colOff>133350</xdr:colOff>
      <xdr:row>63</xdr:row>
      <xdr:rowOff>46736</xdr:rowOff>
    </xdr:to>
    <xdr:cxnSp macro="">
      <xdr:nvCxnSpPr>
        <xdr:cNvPr id="133" name="直線コネクタ 132"/>
        <xdr:cNvCxnSpPr/>
      </xdr:nvCxnSpPr>
      <xdr:spPr>
        <a:xfrm>
          <a:off x="3225800" y="10717784"/>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104394</xdr:rowOff>
    </xdr:from>
    <xdr:to>
      <xdr:col>19</xdr:col>
      <xdr:colOff>184150</xdr:colOff>
      <xdr:row>65</xdr:row>
      <xdr:rowOff>34544</xdr:rowOff>
    </xdr:to>
    <xdr:sp macro="" textlink="">
      <xdr:nvSpPr>
        <xdr:cNvPr id="134" name="フローチャート: 判断 133"/>
        <xdr:cNvSpPr/>
      </xdr:nvSpPr>
      <xdr:spPr>
        <a:xfrm>
          <a:off x="4064000" y="1107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19321</xdr:rowOff>
    </xdr:from>
    <xdr:ext cx="736600" cy="259045"/>
    <xdr:sp macro="" textlink="">
      <xdr:nvSpPr>
        <xdr:cNvPr id="135" name="テキスト ボックス 134"/>
        <xdr:cNvSpPr txBox="1"/>
      </xdr:nvSpPr>
      <xdr:spPr>
        <a:xfrm>
          <a:off x="3733800" y="111635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87884</xdr:rowOff>
    </xdr:from>
    <xdr:to>
      <xdr:col>15</xdr:col>
      <xdr:colOff>82550</xdr:colOff>
      <xdr:row>62</xdr:row>
      <xdr:rowOff>102362</xdr:rowOff>
    </xdr:to>
    <xdr:cxnSp macro="">
      <xdr:nvCxnSpPr>
        <xdr:cNvPr id="136" name="直線コネクタ 135"/>
        <xdr:cNvCxnSpPr/>
      </xdr:nvCxnSpPr>
      <xdr:spPr>
        <a:xfrm flipV="1">
          <a:off x="2336800" y="10717784"/>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160020</xdr:rowOff>
    </xdr:from>
    <xdr:to>
      <xdr:col>15</xdr:col>
      <xdr:colOff>133350</xdr:colOff>
      <xdr:row>64</xdr:row>
      <xdr:rowOff>90170</xdr:rowOff>
    </xdr:to>
    <xdr:sp macro="" textlink="">
      <xdr:nvSpPr>
        <xdr:cNvPr id="137" name="フローチャート: 判断 136"/>
        <xdr:cNvSpPr/>
      </xdr:nvSpPr>
      <xdr:spPr>
        <a:xfrm>
          <a:off x="3175000" y="1096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74947</xdr:rowOff>
    </xdr:from>
    <xdr:ext cx="762000" cy="259045"/>
    <xdr:sp macro="" textlink="">
      <xdr:nvSpPr>
        <xdr:cNvPr id="138" name="テキスト ボックス 137"/>
        <xdr:cNvSpPr txBox="1"/>
      </xdr:nvSpPr>
      <xdr:spPr>
        <a:xfrm>
          <a:off x="2844800" y="1104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58928</xdr:rowOff>
    </xdr:from>
    <xdr:to>
      <xdr:col>11</xdr:col>
      <xdr:colOff>31750</xdr:colOff>
      <xdr:row>62</xdr:row>
      <xdr:rowOff>102362</xdr:rowOff>
    </xdr:to>
    <xdr:cxnSp macro="">
      <xdr:nvCxnSpPr>
        <xdr:cNvPr id="139" name="直線コネクタ 138"/>
        <xdr:cNvCxnSpPr/>
      </xdr:nvCxnSpPr>
      <xdr:spPr>
        <a:xfrm>
          <a:off x="1447800" y="10688828"/>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32004</xdr:rowOff>
    </xdr:from>
    <xdr:to>
      <xdr:col>11</xdr:col>
      <xdr:colOff>82550</xdr:colOff>
      <xdr:row>64</xdr:row>
      <xdr:rowOff>133604</xdr:rowOff>
    </xdr:to>
    <xdr:sp macro="" textlink="">
      <xdr:nvSpPr>
        <xdr:cNvPr id="140" name="フローチャート: 判断 139"/>
        <xdr:cNvSpPr/>
      </xdr:nvSpPr>
      <xdr:spPr>
        <a:xfrm>
          <a:off x="2286000" y="1100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118381</xdr:rowOff>
    </xdr:from>
    <xdr:ext cx="762000" cy="259045"/>
    <xdr:sp macro="" textlink="">
      <xdr:nvSpPr>
        <xdr:cNvPr id="141" name="テキスト ボックス 140"/>
        <xdr:cNvSpPr txBox="1"/>
      </xdr:nvSpPr>
      <xdr:spPr>
        <a:xfrm>
          <a:off x="1955800" y="1109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7874</xdr:rowOff>
    </xdr:from>
    <xdr:to>
      <xdr:col>7</xdr:col>
      <xdr:colOff>31750</xdr:colOff>
      <xdr:row>64</xdr:row>
      <xdr:rowOff>109474</xdr:rowOff>
    </xdr:to>
    <xdr:sp macro="" textlink="">
      <xdr:nvSpPr>
        <xdr:cNvPr id="142" name="フローチャート: 判断 141"/>
        <xdr:cNvSpPr/>
      </xdr:nvSpPr>
      <xdr:spPr>
        <a:xfrm>
          <a:off x="1397000" y="10980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94251</xdr:rowOff>
    </xdr:from>
    <xdr:ext cx="762000" cy="259045"/>
    <xdr:sp macro="" textlink="">
      <xdr:nvSpPr>
        <xdr:cNvPr id="143" name="テキスト ボックス 142"/>
        <xdr:cNvSpPr txBox="1"/>
      </xdr:nvSpPr>
      <xdr:spPr>
        <a:xfrm>
          <a:off x="1066800" y="11067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167386</xdr:rowOff>
    </xdr:from>
    <xdr:to>
      <xdr:col>23</xdr:col>
      <xdr:colOff>184150</xdr:colOff>
      <xdr:row>63</xdr:row>
      <xdr:rowOff>97536</xdr:rowOff>
    </xdr:to>
    <xdr:sp macro="" textlink="">
      <xdr:nvSpPr>
        <xdr:cNvPr id="149" name="楕円 148"/>
        <xdr:cNvSpPr/>
      </xdr:nvSpPr>
      <xdr:spPr>
        <a:xfrm>
          <a:off x="4902200" y="1079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12463</xdr:rowOff>
    </xdr:from>
    <xdr:ext cx="762000" cy="259045"/>
    <xdr:sp macro="" textlink="">
      <xdr:nvSpPr>
        <xdr:cNvPr id="150" name="財政構造の弾力性該当値テキスト"/>
        <xdr:cNvSpPr txBox="1"/>
      </xdr:nvSpPr>
      <xdr:spPr>
        <a:xfrm>
          <a:off x="5041900" y="1064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167386</xdr:rowOff>
    </xdr:from>
    <xdr:to>
      <xdr:col>19</xdr:col>
      <xdr:colOff>184150</xdr:colOff>
      <xdr:row>63</xdr:row>
      <xdr:rowOff>97536</xdr:rowOff>
    </xdr:to>
    <xdr:sp macro="" textlink="">
      <xdr:nvSpPr>
        <xdr:cNvPr id="151" name="楕円 150"/>
        <xdr:cNvSpPr/>
      </xdr:nvSpPr>
      <xdr:spPr>
        <a:xfrm>
          <a:off x="4064000" y="1079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107713</xdr:rowOff>
    </xdr:from>
    <xdr:ext cx="736600" cy="259045"/>
    <xdr:sp macro="" textlink="">
      <xdr:nvSpPr>
        <xdr:cNvPr id="152" name="テキスト ボックス 151"/>
        <xdr:cNvSpPr txBox="1"/>
      </xdr:nvSpPr>
      <xdr:spPr>
        <a:xfrm>
          <a:off x="3733800" y="105661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37084</xdr:rowOff>
    </xdr:from>
    <xdr:to>
      <xdr:col>15</xdr:col>
      <xdr:colOff>133350</xdr:colOff>
      <xdr:row>62</xdr:row>
      <xdr:rowOff>138684</xdr:rowOff>
    </xdr:to>
    <xdr:sp macro="" textlink="">
      <xdr:nvSpPr>
        <xdr:cNvPr id="153" name="楕円 152"/>
        <xdr:cNvSpPr/>
      </xdr:nvSpPr>
      <xdr:spPr>
        <a:xfrm>
          <a:off x="3175000" y="1066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148861</xdr:rowOff>
    </xdr:from>
    <xdr:ext cx="762000" cy="259045"/>
    <xdr:sp macro="" textlink="">
      <xdr:nvSpPr>
        <xdr:cNvPr id="154" name="テキスト ボックス 153"/>
        <xdr:cNvSpPr txBox="1"/>
      </xdr:nvSpPr>
      <xdr:spPr>
        <a:xfrm>
          <a:off x="2844800" y="10435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51562</xdr:rowOff>
    </xdr:from>
    <xdr:to>
      <xdr:col>11</xdr:col>
      <xdr:colOff>82550</xdr:colOff>
      <xdr:row>62</xdr:row>
      <xdr:rowOff>153162</xdr:rowOff>
    </xdr:to>
    <xdr:sp macro="" textlink="">
      <xdr:nvSpPr>
        <xdr:cNvPr id="155" name="楕円 154"/>
        <xdr:cNvSpPr/>
      </xdr:nvSpPr>
      <xdr:spPr>
        <a:xfrm>
          <a:off x="2286000" y="1068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163339</xdr:rowOff>
    </xdr:from>
    <xdr:ext cx="762000" cy="259045"/>
    <xdr:sp macro="" textlink="">
      <xdr:nvSpPr>
        <xdr:cNvPr id="156" name="テキスト ボックス 155"/>
        <xdr:cNvSpPr txBox="1"/>
      </xdr:nvSpPr>
      <xdr:spPr>
        <a:xfrm>
          <a:off x="1955800" y="10450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8128</xdr:rowOff>
    </xdr:from>
    <xdr:to>
      <xdr:col>7</xdr:col>
      <xdr:colOff>31750</xdr:colOff>
      <xdr:row>62</xdr:row>
      <xdr:rowOff>109728</xdr:rowOff>
    </xdr:to>
    <xdr:sp macro="" textlink="">
      <xdr:nvSpPr>
        <xdr:cNvPr id="157" name="楕円 156"/>
        <xdr:cNvSpPr/>
      </xdr:nvSpPr>
      <xdr:spPr>
        <a:xfrm>
          <a:off x="1397000" y="1063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119905</xdr:rowOff>
    </xdr:from>
    <xdr:ext cx="762000" cy="259045"/>
    <xdr:sp macro="" textlink="">
      <xdr:nvSpPr>
        <xdr:cNvPr id="158" name="テキスト ボックス 157"/>
        <xdr:cNvSpPr txBox="1"/>
      </xdr:nvSpPr>
      <xdr:spPr>
        <a:xfrm>
          <a:off x="1066800" y="1040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[108,501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人口</a:t>
          </a:r>
          <a:r>
            <a:rPr kumimoji="1" lang="en-US" altLang="ja-JP" sz="1100" b="0" i="0" baseline="0">
              <a:solidFill>
                <a:schemeClr val="dk1"/>
              </a:solidFill>
              <a:effectLst/>
              <a:latin typeface="+mn-lt"/>
              <a:ea typeface="+mn-ea"/>
              <a:cs typeface="+mn-cs"/>
            </a:rPr>
            <a:t>1</a:t>
          </a:r>
          <a:r>
            <a:rPr kumimoji="1" lang="ja-JP" altLang="ja-JP" sz="1100" b="0" i="0" baseline="0">
              <a:solidFill>
                <a:schemeClr val="dk1"/>
              </a:solidFill>
              <a:effectLst/>
              <a:latin typeface="+mn-lt"/>
              <a:ea typeface="+mn-ea"/>
              <a:cs typeface="+mn-cs"/>
            </a:rPr>
            <a:t>人当たり人件費・物件費等の決算額は、前年度より増加している。人件費については</a:t>
          </a:r>
          <a:r>
            <a:rPr kumimoji="1" lang="ja-JP" altLang="en-US" sz="1100" b="0" i="0" baseline="0">
              <a:solidFill>
                <a:schemeClr val="dk1"/>
              </a:solidFill>
              <a:effectLst/>
              <a:latin typeface="+mn-lt"/>
              <a:ea typeface="+mn-ea"/>
              <a:cs typeface="+mn-cs"/>
            </a:rPr>
            <a:t>退職手当や期末勤勉手当等で増となっており、</a:t>
          </a:r>
          <a:r>
            <a:rPr kumimoji="1" lang="ja-JP" altLang="ja-JP" sz="1100" b="0" i="0" baseline="0">
              <a:solidFill>
                <a:schemeClr val="dk1"/>
              </a:solidFill>
              <a:effectLst/>
              <a:latin typeface="+mn-lt"/>
              <a:ea typeface="+mn-ea"/>
              <a:cs typeface="+mn-cs"/>
            </a:rPr>
            <a:t>物件費についてはごみ処理施設</a:t>
          </a:r>
          <a:r>
            <a:rPr kumimoji="1" lang="ja-JP" altLang="en-US" sz="1100" b="0" i="0" baseline="0">
              <a:solidFill>
                <a:schemeClr val="dk1"/>
              </a:solidFill>
              <a:effectLst/>
              <a:latin typeface="+mn-lt"/>
              <a:ea typeface="+mn-ea"/>
              <a:cs typeface="+mn-cs"/>
            </a:rPr>
            <a:t>運営における燃料費の高騰や中学校給食センターの開設に伴い</a:t>
          </a:r>
          <a:r>
            <a:rPr kumimoji="1" lang="ja-JP" altLang="ja-JP" sz="1100" b="0" i="0" baseline="0">
              <a:solidFill>
                <a:schemeClr val="dk1"/>
              </a:solidFill>
              <a:effectLst/>
              <a:latin typeface="+mn-lt"/>
              <a:ea typeface="+mn-ea"/>
              <a:cs typeface="+mn-cs"/>
            </a:rPr>
            <a:t>増となっている。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今後は「姫路市定員適正化計画」に基づく定員管理の適正化、「姫路市公共施設等総合管理計画」に基づく施設管理の適正化を通じて、人件費、物件費をはじめとする経常経費の圧縮に努める。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144125</xdr:rowOff>
    </xdr:from>
    <xdr:to>
      <xdr:col>23</xdr:col>
      <xdr:colOff>133350</xdr:colOff>
      <xdr:row>89</xdr:row>
      <xdr:rowOff>54166</xdr:rowOff>
    </xdr:to>
    <xdr:cxnSp macro="">
      <xdr:nvCxnSpPr>
        <xdr:cNvPr id="186" name="直線コネクタ 185"/>
        <xdr:cNvCxnSpPr/>
      </xdr:nvCxnSpPr>
      <xdr:spPr>
        <a:xfrm flipV="1">
          <a:off x="4953000" y="14031575"/>
          <a:ext cx="0" cy="12816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26243</xdr:rowOff>
    </xdr:from>
    <xdr:ext cx="762000" cy="259045"/>
    <xdr:sp macro="" textlink="">
      <xdr:nvSpPr>
        <xdr:cNvPr id="187" name="人件費・物件費等の状況最小値テキスト"/>
        <xdr:cNvSpPr txBox="1"/>
      </xdr:nvSpPr>
      <xdr:spPr>
        <a:xfrm>
          <a:off x="5041900" y="15285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54166</xdr:rowOff>
    </xdr:from>
    <xdr:to>
      <xdr:col>24</xdr:col>
      <xdr:colOff>12700</xdr:colOff>
      <xdr:row>89</xdr:row>
      <xdr:rowOff>54166</xdr:rowOff>
    </xdr:to>
    <xdr:cxnSp macro="">
      <xdr:nvCxnSpPr>
        <xdr:cNvPr id="188" name="直線コネクタ 187"/>
        <xdr:cNvCxnSpPr/>
      </xdr:nvCxnSpPr>
      <xdr:spPr>
        <a:xfrm>
          <a:off x="4864100" y="15313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59052</xdr:rowOff>
    </xdr:from>
    <xdr:ext cx="762000" cy="259045"/>
    <xdr:sp macro="" textlink="">
      <xdr:nvSpPr>
        <xdr:cNvPr id="189" name="人件費・物件費等の状況最大値テキスト"/>
        <xdr:cNvSpPr txBox="1"/>
      </xdr:nvSpPr>
      <xdr:spPr>
        <a:xfrm>
          <a:off x="5041900" y="13775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144125</xdr:rowOff>
    </xdr:from>
    <xdr:to>
      <xdr:col>24</xdr:col>
      <xdr:colOff>12700</xdr:colOff>
      <xdr:row>81</xdr:row>
      <xdr:rowOff>144125</xdr:rowOff>
    </xdr:to>
    <xdr:cxnSp macro="">
      <xdr:nvCxnSpPr>
        <xdr:cNvPr id="190" name="直線コネクタ 189"/>
        <xdr:cNvCxnSpPr/>
      </xdr:nvCxnSpPr>
      <xdr:spPr>
        <a:xfrm>
          <a:off x="4864100" y="14031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126225</xdr:rowOff>
    </xdr:from>
    <xdr:to>
      <xdr:col>23</xdr:col>
      <xdr:colOff>133350</xdr:colOff>
      <xdr:row>84</xdr:row>
      <xdr:rowOff>167029</xdr:rowOff>
    </xdr:to>
    <xdr:cxnSp macro="">
      <xdr:nvCxnSpPr>
        <xdr:cNvPr id="191" name="直線コネクタ 190"/>
        <xdr:cNvCxnSpPr/>
      </xdr:nvCxnSpPr>
      <xdr:spPr>
        <a:xfrm>
          <a:off x="4114800" y="14528025"/>
          <a:ext cx="838200" cy="40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73010</xdr:rowOff>
    </xdr:from>
    <xdr:ext cx="762000" cy="259045"/>
    <xdr:sp macro="" textlink="">
      <xdr:nvSpPr>
        <xdr:cNvPr id="192" name="人件費・物件費等の状況平均値テキスト"/>
        <xdr:cNvSpPr txBox="1"/>
      </xdr:nvSpPr>
      <xdr:spPr>
        <a:xfrm>
          <a:off x="5041900" y="14303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56483</xdr:rowOff>
    </xdr:from>
    <xdr:to>
      <xdr:col>23</xdr:col>
      <xdr:colOff>184150</xdr:colOff>
      <xdr:row>84</xdr:row>
      <xdr:rowOff>158083</xdr:rowOff>
    </xdr:to>
    <xdr:sp macro="" textlink="">
      <xdr:nvSpPr>
        <xdr:cNvPr id="193" name="フローチャート: 判断 192"/>
        <xdr:cNvSpPr/>
      </xdr:nvSpPr>
      <xdr:spPr>
        <a:xfrm>
          <a:off x="4902200" y="14458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111747</xdr:rowOff>
    </xdr:from>
    <xdr:to>
      <xdr:col>19</xdr:col>
      <xdr:colOff>133350</xdr:colOff>
      <xdr:row>84</xdr:row>
      <xdr:rowOff>126225</xdr:rowOff>
    </xdr:to>
    <xdr:cxnSp macro="">
      <xdr:nvCxnSpPr>
        <xdr:cNvPr id="194" name="直線コネクタ 193"/>
        <xdr:cNvCxnSpPr/>
      </xdr:nvCxnSpPr>
      <xdr:spPr>
        <a:xfrm>
          <a:off x="3225800" y="14513547"/>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68862</xdr:rowOff>
    </xdr:from>
    <xdr:to>
      <xdr:col>19</xdr:col>
      <xdr:colOff>184150</xdr:colOff>
      <xdr:row>84</xdr:row>
      <xdr:rowOff>170462</xdr:rowOff>
    </xdr:to>
    <xdr:sp macro="" textlink="">
      <xdr:nvSpPr>
        <xdr:cNvPr id="195" name="フローチャート: 判断 194"/>
        <xdr:cNvSpPr/>
      </xdr:nvSpPr>
      <xdr:spPr>
        <a:xfrm>
          <a:off x="4064000" y="14470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9189</xdr:rowOff>
    </xdr:from>
    <xdr:ext cx="736600" cy="259045"/>
    <xdr:sp macro="" textlink="">
      <xdr:nvSpPr>
        <xdr:cNvPr id="196" name="テキスト ボックス 195"/>
        <xdr:cNvSpPr txBox="1"/>
      </xdr:nvSpPr>
      <xdr:spPr>
        <a:xfrm>
          <a:off x="3733800" y="142395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13345</xdr:rowOff>
    </xdr:from>
    <xdr:to>
      <xdr:col>15</xdr:col>
      <xdr:colOff>82550</xdr:colOff>
      <xdr:row>84</xdr:row>
      <xdr:rowOff>111747</xdr:rowOff>
    </xdr:to>
    <xdr:cxnSp macro="">
      <xdr:nvCxnSpPr>
        <xdr:cNvPr id="197" name="直線コネクタ 196"/>
        <xdr:cNvCxnSpPr/>
      </xdr:nvCxnSpPr>
      <xdr:spPr>
        <a:xfrm>
          <a:off x="2336800" y="14415145"/>
          <a:ext cx="889000" cy="98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54794</xdr:rowOff>
    </xdr:from>
    <xdr:to>
      <xdr:col>15</xdr:col>
      <xdr:colOff>133350</xdr:colOff>
      <xdr:row>84</xdr:row>
      <xdr:rowOff>156394</xdr:rowOff>
    </xdr:to>
    <xdr:sp macro="" textlink="">
      <xdr:nvSpPr>
        <xdr:cNvPr id="198" name="フローチャート: 判断 197"/>
        <xdr:cNvSpPr/>
      </xdr:nvSpPr>
      <xdr:spPr>
        <a:xfrm>
          <a:off x="3175000" y="14456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166571</xdr:rowOff>
    </xdr:from>
    <xdr:ext cx="762000" cy="259045"/>
    <xdr:sp macro="" textlink="">
      <xdr:nvSpPr>
        <xdr:cNvPr id="199" name="テキスト ボックス 198"/>
        <xdr:cNvSpPr txBox="1"/>
      </xdr:nvSpPr>
      <xdr:spPr>
        <a:xfrm>
          <a:off x="2844800" y="14225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39219</xdr:rowOff>
    </xdr:from>
    <xdr:to>
      <xdr:col>11</xdr:col>
      <xdr:colOff>31750</xdr:colOff>
      <xdr:row>84</xdr:row>
      <xdr:rowOff>13345</xdr:rowOff>
    </xdr:to>
    <xdr:cxnSp macro="">
      <xdr:nvCxnSpPr>
        <xdr:cNvPr id="200" name="直線コネクタ 199"/>
        <xdr:cNvCxnSpPr/>
      </xdr:nvCxnSpPr>
      <xdr:spPr>
        <a:xfrm>
          <a:off x="1447800" y="14269569"/>
          <a:ext cx="889000" cy="145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41016</xdr:rowOff>
    </xdr:from>
    <xdr:to>
      <xdr:col>11</xdr:col>
      <xdr:colOff>82550</xdr:colOff>
      <xdr:row>84</xdr:row>
      <xdr:rowOff>142616</xdr:rowOff>
    </xdr:to>
    <xdr:sp macro="" textlink="">
      <xdr:nvSpPr>
        <xdr:cNvPr id="201" name="フローチャート: 判断 200"/>
        <xdr:cNvSpPr/>
      </xdr:nvSpPr>
      <xdr:spPr>
        <a:xfrm>
          <a:off x="2286000" y="1444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127393</xdr:rowOff>
    </xdr:from>
    <xdr:ext cx="762000" cy="259045"/>
    <xdr:sp macro="" textlink="">
      <xdr:nvSpPr>
        <xdr:cNvPr id="202" name="テキスト ボックス 201"/>
        <xdr:cNvSpPr txBox="1"/>
      </xdr:nvSpPr>
      <xdr:spPr>
        <a:xfrm>
          <a:off x="1955800" y="14529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114088</xdr:rowOff>
    </xdr:from>
    <xdr:to>
      <xdr:col>7</xdr:col>
      <xdr:colOff>31750</xdr:colOff>
      <xdr:row>84</xdr:row>
      <xdr:rowOff>44238</xdr:rowOff>
    </xdr:to>
    <xdr:sp macro="" textlink="">
      <xdr:nvSpPr>
        <xdr:cNvPr id="203" name="フローチャート: 判断 202"/>
        <xdr:cNvSpPr/>
      </xdr:nvSpPr>
      <xdr:spPr>
        <a:xfrm>
          <a:off x="1397000" y="14344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29015</xdr:rowOff>
    </xdr:from>
    <xdr:ext cx="762000" cy="259045"/>
    <xdr:sp macro="" textlink="">
      <xdr:nvSpPr>
        <xdr:cNvPr id="204" name="テキスト ボックス 203"/>
        <xdr:cNvSpPr txBox="1"/>
      </xdr:nvSpPr>
      <xdr:spPr>
        <a:xfrm>
          <a:off x="1066800" y="14430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116229</xdr:rowOff>
    </xdr:from>
    <xdr:to>
      <xdr:col>23</xdr:col>
      <xdr:colOff>184150</xdr:colOff>
      <xdr:row>85</xdr:row>
      <xdr:rowOff>46379</xdr:rowOff>
    </xdr:to>
    <xdr:sp macro="" textlink="">
      <xdr:nvSpPr>
        <xdr:cNvPr id="210" name="楕円 209"/>
        <xdr:cNvSpPr/>
      </xdr:nvSpPr>
      <xdr:spPr>
        <a:xfrm>
          <a:off x="4902200" y="14518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88306</xdr:rowOff>
    </xdr:from>
    <xdr:ext cx="762000" cy="259045"/>
    <xdr:sp macro="" textlink="">
      <xdr:nvSpPr>
        <xdr:cNvPr id="211" name="人件費・物件費等の状況該当値テキスト"/>
        <xdr:cNvSpPr txBox="1"/>
      </xdr:nvSpPr>
      <xdr:spPr>
        <a:xfrm>
          <a:off x="5041900" y="14490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75425</xdr:rowOff>
    </xdr:from>
    <xdr:to>
      <xdr:col>19</xdr:col>
      <xdr:colOff>184150</xdr:colOff>
      <xdr:row>85</xdr:row>
      <xdr:rowOff>5575</xdr:rowOff>
    </xdr:to>
    <xdr:sp macro="" textlink="">
      <xdr:nvSpPr>
        <xdr:cNvPr id="212" name="楕円 211"/>
        <xdr:cNvSpPr/>
      </xdr:nvSpPr>
      <xdr:spPr>
        <a:xfrm>
          <a:off x="4064000" y="14477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161802</xdr:rowOff>
    </xdr:from>
    <xdr:ext cx="736600" cy="259045"/>
    <xdr:sp macro="" textlink="">
      <xdr:nvSpPr>
        <xdr:cNvPr id="213" name="テキスト ボックス 212"/>
        <xdr:cNvSpPr txBox="1"/>
      </xdr:nvSpPr>
      <xdr:spPr>
        <a:xfrm>
          <a:off x="3733800" y="145636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60947</xdr:rowOff>
    </xdr:from>
    <xdr:to>
      <xdr:col>15</xdr:col>
      <xdr:colOff>133350</xdr:colOff>
      <xdr:row>84</xdr:row>
      <xdr:rowOff>162547</xdr:rowOff>
    </xdr:to>
    <xdr:sp macro="" textlink="">
      <xdr:nvSpPr>
        <xdr:cNvPr id="214" name="楕円 213"/>
        <xdr:cNvSpPr/>
      </xdr:nvSpPr>
      <xdr:spPr>
        <a:xfrm>
          <a:off x="3175000" y="14462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147324</xdr:rowOff>
    </xdr:from>
    <xdr:ext cx="762000" cy="259045"/>
    <xdr:sp macro="" textlink="">
      <xdr:nvSpPr>
        <xdr:cNvPr id="215" name="テキスト ボックス 214"/>
        <xdr:cNvSpPr txBox="1"/>
      </xdr:nvSpPr>
      <xdr:spPr>
        <a:xfrm>
          <a:off x="2844800" y="14549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133995</xdr:rowOff>
    </xdr:from>
    <xdr:to>
      <xdr:col>11</xdr:col>
      <xdr:colOff>82550</xdr:colOff>
      <xdr:row>84</xdr:row>
      <xdr:rowOff>64145</xdr:rowOff>
    </xdr:to>
    <xdr:sp macro="" textlink="">
      <xdr:nvSpPr>
        <xdr:cNvPr id="216" name="楕円 215"/>
        <xdr:cNvSpPr/>
      </xdr:nvSpPr>
      <xdr:spPr>
        <a:xfrm>
          <a:off x="2286000" y="1436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74322</xdr:rowOff>
    </xdr:from>
    <xdr:ext cx="762000" cy="259045"/>
    <xdr:sp macro="" textlink="">
      <xdr:nvSpPr>
        <xdr:cNvPr id="217" name="テキスト ボックス 216"/>
        <xdr:cNvSpPr txBox="1"/>
      </xdr:nvSpPr>
      <xdr:spPr>
        <a:xfrm>
          <a:off x="1955800" y="14133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159869</xdr:rowOff>
    </xdr:from>
    <xdr:to>
      <xdr:col>7</xdr:col>
      <xdr:colOff>31750</xdr:colOff>
      <xdr:row>83</xdr:row>
      <xdr:rowOff>90019</xdr:rowOff>
    </xdr:to>
    <xdr:sp macro="" textlink="">
      <xdr:nvSpPr>
        <xdr:cNvPr id="218" name="楕円 217"/>
        <xdr:cNvSpPr/>
      </xdr:nvSpPr>
      <xdr:spPr>
        <a:xfrm>
          <a:off x="1397000" y="14218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100196</xdr:rowOff>
    </xdr:from>
    <xdr:ext cx="762000" cy="259045"/>
    <xdr:sp macro="" textlink="">
      <xdr:nvSpPr>
        <xdr:cNvPr id="219" name="テキスト ボックス 218"/>
        <xdr:cNvSpPr txBox="1"/>
      </xdr:nvSpPr>
      <xdr:spPr>
        <a:xfrm>
          <a:off x="1066800" y="13987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平成</a:t>
          </a:r>
          <a:r>
            <a:rPr kumimoji="1" lang="en-US" altLang="ja-JP" sz="1100" b="0" i="0" baseline="0">
              <a:solidFill>
                <a:schemeClr val="dk1"/>
              </a:solidFill>
              <a:effectLst/>
              <a:latin typeface="+mn-lt"/>
              <a:ea typeface="+mn-ea"/>
              <a:cs typeface="+mn-cs"/>
            </a:rPr>
            <a:t>20</a:t>
          </a:r>
          <a:r>
            <a:rPr kumimoji="1" lang="ja-JP" altLang="ja-JP" sz="1100" b="0" i="0" baseline="0">
              <a:solidFill>
                <a:schemeClr val="dk1"/>
              </a:solidFill>
              <a:effectLst/>
              <a:latin typeface="+mn-lt"/>
              <a:ea typeface="+mn-ea"/>
              <a:cs typeface="+mn-cs"/>
            </a:rPr>
            <a:t>年度より、高水準となっている初任給基準の見直し、在職者の昇給抑制措置などに取り組んでいるが、類似団体平均を上回っている状況にある。引き続き、給料表の見直し、給与水準の上昇を抑える方向での昇格制度の見直しを実施するなどし、給与水準の適正化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89</xdr:row>
      <xdr:rowOff>156029</xdr:rowOff>
    </xdr:to>
    <xdr:cxnSp macro="">
      <xdr:nvCxnSpPr>
        <xdr:cNvPr id="250" name="直線コネクタ 249"/>
        <xdr:cNvCxnSpPr/>
      </xdr:nvCxnSpPr>
      <xdr:spPr>
        <a:xfrm flipV="1">
          <a:off x="17018000" y="13829393"/>
          <a:ext cx="0" cy="15856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128106</xdr:rowOff>
    </xdr:from>
    <xdr:ext cx="762000" cy="259045"/>
    <xdr:sp macro="" textlink="">
      <xdr:nvSpPr>
        <xdr:cNvPr id="251" name="給与水準   （国との比較）最小値テキスト"/>
        <xdr:cNvSpPr txBox="1"/>
      </xdr:nvSpPr>
      <xdr:spPr>
        <a:xfrm>
          <a:off x="17106900" y="15387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156029</xdr:rowOff>
    </xdr:from>
    <xdr:to>
      <xdr:col>81</xdr:col>
      <xdr:colOff>133350</xdr:colOff>
      <xdr:row>89</xdr:row>
      <xdr:rowOff>156029</xdr:rowOff>
    </xdr:to>
    <xdr:cxnSp macro="">
      <xdr:nvCxnSpPr>
        <xdr:cNvPr id="252" name="直線コネクタ 251"/>
        <xdr:cNvCxnSpPr/>
      </xdr:nvCxnSpPr>
      <xdr:spPr>
        <a:xfrm>
          <a:off x="16929100" y="15415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3" name="給与水準   （国との比較）最大値テキスト"/>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4" name="直線コネクタ 253"/>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119743</xdr:rowOff>
    </xdr:from>
    <xdr:to>
      <xdr:col>81</xdr:col>
      <xdr:colOff>44450</xdr:colOff>
      <xdr:row>87</xdr:row>
      <xdr:rowOff>119743</xdr:rowOff>
    </xdr:to>
    <xdr:cxnSp macro="">
      <xdr:nvCxnSpPr>
        <xdr:cNvPr id="255" name="直線コネクタ 254"/>
        <xdr:cNvCxnSpPr/>
      </xdr:nvCxnSpPr>
      <xdr:spPr>
        <a:xfrm>
          <a:off x="16179800" y="1503589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32856</xdr:rowOff>
    </xdr:from>
    <xdr:ext cx="762000" cy="259045"/>
    <xdr:sp macro="" textlink="">
      <xdr:nvSpPr>
        <xdr:cNvPr id="256" name="給与水準   （国との比較）平均値テキスト"/>
        <xdr:cNvSpPr txBox="1"/>
      </xdr:nvSpPr>
      <xdr:spPr>
        <a:xfrm>
          <a:off x="17106900" y="146061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16329</xdr:rowOff>
    </xdr:from>
    <xdr:to>
      <xdr:col>81</xdr:col>
      <xdr:colOff>95250</xdr:colOff>
      <xdr:row>86</xdr:row>
      <xdr:rowOff>117929</xdr:rowOff>
    </xdr:to>
    <xdr:sp macro="" textlink="">
      <xdr:nvSpPr>
        <xdr:cNvPr id="257" name="フローチャート: 判断 256"/>
        <xdr:cNvSpPr/>
      </xdr:nvSpPr>
      <xdr:spPr>
        <a:xfrm>
          <a:off x="169672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119743</xdr:rowOff>
    </xdr:from>
    <xdr:to>
      <xdr:col>77</xdr:col>
      <xdr:colOff>44450</xdr:colOff>
      <xdr:row>87</xdr:row>
      <xdr:rowOff>136979</xdr:rowOff>
    </xdr:to>
    <xdr:cxnSp macro="">
      <xdr:nvCxnSpPr>
        <xdr:cNvPr id="258" name="直線コネクタ 257"/>
        <xdr:cNvCxnSpPr/>
      </xdr:nvCxnSpPr>
      <xdr:spPr>
        <a:xfrm flipV="1">
          <a:off x="15290800" y="15035893"/>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16329</xdr:rowOff>
    </xdr:from>
    <xdr:to>
      <xdr:col>77</xdr:col>
      <xdr:colOff>95250</xdr:colOff>
      <xdr:row>86</xdr:row>
      <xdr:rowOff>117929</xdr:rowOff>
    </xdr:to>
    <xdr:sp macro="" textlink="">
      <xdr:nvSpPr>
        <xdr:cNvPr id="259" name="フローチャート: 判断 258"/>
        <xdr:cNvSpPr/>
      </xdr:nvSpPr>
      <xdr:spPr>
        <a:xfrm>
          <a:off x="16129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128106</xdr:rowOff>
    </xdr:from>
    <xdr:ext cx="736600" cy="259045"/>
    <xdr:sp macro="" textlink="">
      <xdr:nvSpPr>
        <xdr:cNvPr id="260" name="テキスト ボックス 259"/>
        <xdr:cNvSpPr txBox="1"/>
      </xdr:nvSpPr>
      <xdr:spPr>
        <a:xfrm>
          <a:off x="15798800" y="145299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136979</xdr:rowOff>
    </xdr:from>
    <xdr:to>
      <xdr:col>72</xdr:col>
      <xdr:colOff>203200</xdr:colOff>
      <xdr:row>87</xdr:row>
      <xdr:rowOff>154214</xdr:rowOff>
    </xdr:to>
    <xdr:cxnSp macro="">
      <xdr:nvCxnSpPr>
        <xdr:cNvPr id="261" name="直線コネクタ 260"/>
        <xdr:cNvCxnSpPr/>
      </xdr:nvCxnSpPr>
      <xdr:spPr>
        <a:xfrm flipV="1">
          <a:off x="14401800" y="15053129"/>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68036</xdr:rowOff>
    </xdr:from>
    <xdr:to>
      <xdr:col>73</xdr:col>
      <xdr:colOff>44450</xdr:colOff>
      <xdr:row>86</xdr:row>
      <xdr:rowOff>169636</xdr:rowOff>
    </xdr:to>
    <xdr:sp macro="" textlink="">
      <xdr:nvSpPr>
        <xdr:cNvPr id="262" name="フローチャート: 判断 261"/>
        <xdr:cNvSpPr/>
      </xdr:nvSpPr>
      <xdr:spPr>
        <a:xfrm>
          <a:off x="15240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8363</xdr:rowOff>
    </xdr:from>
    <xdr:ext cx="762000" cy="259045"/>
    <xdr:sp macro="" textlink="">
      <xdr:nvSpPr>
        <xdr:cNvPr id="263" name="テキスト ボックス 262"/>
        <xdr:cNvSpPr txBox="1"/>
      </xdr:nvSpPr>
      <xdr:spPr>
        <a:xfrm>
          <a:off x="14909800" y="14581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154214</xdr:rowOff>
    </xdr:from>
    <xdr:to>
      <xdr:col>68</xdr:col>
      <xdr:colOff>152400</xdr:colOff>
      <xdr:row>87</xdr:row>
      <xdr:rowOff>154214</xdr:rowOff>
    </xdr:to>
    <xdr:cxnSp macro="">
      <xdr:nvCxnSpPr>
        <xdr:cNvPr id="264" name="直線コネクタ 263"/>
        <xdr:cNvCxnSpPr/>
      </xdr:nvCxnSpPr>
      <xdr:spPr>
        <a:xfrm>
          <a:off x="13512800" y="150703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153307</xdr:rowOff>
    </xdr:from>
    <xdr:to>
      <xdr:col>68</xdr:col>
      <xdr:colOff>203200</xdr:colOff>
      <xdr:row>86</xdr:row>
      <xdr:rowOff>83457</xdr:rowOff>
    </xdr:to>
    <xdr:sp macro="" textlink="">
      <xdr:nvSpPr>
        <xdr:cNvPr id="265" name="フローチャート: 判断 264"/>
        <xdr:cNvSpPr/>
      </xdr:nvSpPr>
      <xdr:spPr>
        <a:xfrm>
          <a:off x="14351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93634</xdr:rowOff>
    </xdr:from>
    <xdr:ext cx="762000" cy="259045"/>
    <xdr:sp macro="" textlink="">
      <xdr:nvSpPr>
        <xdr:cNvPr id="266" name="テキスト ボックス 265"/>
        <xdr:cNvSpPr txBox="1"/>
      </xdr:nvSpPr>
      <xdr:spPr>
        <a:xfrm>
          <a:off x="14020800" y="1449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136071</xdr:rowOff>
    </xdr:from>
    <xdr:to>
      <xdr:col>64</xdr:col>
      <xdr:colOff>152400</xdr:colOff>
      <xdr:row>86</xdr:row>
      <xdr:rowOff>66221</xdr:rowOff>
    </xdr:to>
    <xdr:sp macro="" textlink="">
      <xdr:nvSpPr>
        <xdr:cNvPr id="267" name="フローチャート: 判断 266"/>
        <xdr:cNvSpPr/>
      </xdr:nvSpPr>
      <xdr:spPr>
        <a:xfrm>
          <a:off x="13462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76398</xdr:rowOff>
    </xdr:from>
    <xdr:ext cx="762000" cy="259045"/>
    <xdr:sp macro="" textlink="">
      <xdr:nvSpPr>
        <xdr:cNvPr id="268" name="テキスト ボックス 267"/>
        <xdr:cNvSpPr txBox="1"/>
      </xdr:nvSpPr>
      <xdr:spPr>
        <a:xfrm>
          <a:off x="13131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68943</xdr:rowOff>
    </xdr:from>
    <xdr:to>
      <xdr:col>81</xdr:col>
      <xdr:colOff>95250</xdr:colOff>
      <xdr:row>87</xdr:row>
      <xdr:rowOff>170543</xdr:rowOff>
    </xdr:to>
    <xdr:sp macro="" textlink="">
      <xdr:nvSpPr>
        <xdr:cNvPr id="274" name="楕円 273"/>
        <xdr:cNvSpPr/>
      </xdr:nvSpPr>
      <xdr:spPr>
        <a:xfrm>
          <a:off x="16967200" y="1498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41020</xdr:rowOff>
    </xdr:from>
    <xdr:ext cx="762000" cy="259045"/>
    <xdr:sp macro="" textlink="">
      <xdr:nvSpPr>
        <xdr:cNvPr id="275" name="給与水準   （国との比較）該当値テキスト"/>
        <xdr:cNvSpPr txBox="1"/>
      </xdr:nvSpPr>
      <xdr:spPr>
        <a:xfrm>
          <a:off x="17106900" y="14957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68943</xdr:rowOff>
    </xdr:from>
    <xdr:to>
      <xdr:col>77</xdr:col>
      <xdr:colOff>95250</xdr:colOff>
      <xdr:row>87</xdr:row>
      <xdr:rowOff>170543</xdr:rowOff>
    </xdr:to>
    <xdr:sp macro="" textlink="">
      <xdr:nvSpPr>
        <xdr:cNvPr id="276" name="楕円 275"/>
        <xdr:cNvSpPr/>
      </xdr:nvSpPr>
      <xdr:spPr>
        <a:xfrm>
          <a:off x="16129000" y="1498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155320</xdr:rowOff>
    </xdr:from>
    <xdr:ext cx="736600" cy="259045"/>
    <xdr:sp macro="" textlink="">
      <xdr:nvSpPr>
        <xdr:cNvPr id="277" name="テキスト ボックス 276"/>
        <xdr:cNvSpPr txBox="1"/>
      </xdr:nvSpPr>
      <xdr:spPr>
        <a:xfrm>
          <a:off x="15798800" y="150714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86179</xdr:rowOff>
    </xdr:from>
    <xdr:to>
      <xdr:col>73</xdr:col>
      <xdr:colOff>44450</xdr:colOff>
      <xdr:row>88</xdr:row>
      <xdr:rowOff>16329</xdr:rowOff>
    </xdr:to>
    <xdr:sp macro="" textlink="">
      <xdr:nvSpPr>
        <xdr:cNvPr id="278" name="楕円 277"/>
        <xdr:cNvSpPr/>
      </xdr:nvSpPr>
      <xdr:spPr>
        <a:xfrm>
          <a:off x="15240000" y="150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1106</xdr:rowOff>
    </xdr:from>
    <xdr:ext cx="762000" cy="259045"/>
    <xdr:sp macro="" textlink="">
      <xdr:nvSpPr>
        <xdr:cNvPr id="279" name="テキスト ボックス 278"/>
        <xdr:cNvSpPr txBox="1"/>
      </xdr:nvSpPr>
      <xdr:spPr>
        <a:xfrm>
          <a:off x="14909800" y="15088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103414</xdr:rowOff>
    </xdr:from>
    <xdr:to>
      <xdr:col>68</xdr:col>
      <xdr:colOff>203200</xdr:colOff>
      <xdr:row>88</xdr:row>
      <xdr:rowOff>33564</xdr:rowOff>
    </xdr:to>
    <xdr:sp macro="" textlink="">
      <xdr:nvSpPr>
        <xdr:cNvPr id="280" name="楕円 279"/>
        <xdr:cNvSpPr/>
      </xdr:nvSpPr>
      <xdr:spPr>
        <a:xfrm>
          <a:off x="14351000" y="1501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18341</xdr:rowOff>
    </xdr:from>
    <xdr:ext cx="762000" cy="259045"/>
    <xdr:sp macro="" textlink="">
      <xdr:nvSpPr>
        <xdr:cNvPr id="281" name="テキスト ボックス 280"/>
        <xdr:cNvSpPr txBox="1"/>
      </xdr:nvSpPr>
      <xdr:spPr>
        <a:xfrm>
          <a:off x="14020800" y="15105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103414</xdr:rowOff>
    </xdr:from>
    <xdr:to>
      <xdr:col>64</xdr:col>
      <xdr:colOff>152400</xdr:colOff>
      <xdr:row>88</xdr:row>
      <xdr:rowOff>33564</xdr:rowOff>
    </xdr:to>
    <xdr:sp macro="" textlink="">
      <xdr:nvSpPr>
        <xdr:cNvPr id="282" name="楕円 281"/>
        <xdr:cNvSpPr/>
      </xdr:nvSpPr>
      <xdr:spPr>
        <a:xfrm>
          <a:off x="13462000" y="1501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18341</xdr:rowOff>
    </xdr:from>
    <xdr:ext cx="762000" cy="259045"/>
    <xdr:sp macro="" textlink="">
      <xdr:nvSpPr>
        <xdr:cNvPr id="283" name="テキスト ボックス 282"/>
        <xdr:cNvSpPr txBox="1"/>
      </xdr:nvSpPr>
      <xdr:spPr>
        <a:xfrm>
          <a:off x="13131800" y="15105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類似団体平均を上回っている要因は、消防業務の事務受託（周辺</a:t>
          </a:r>
          <a:r>
            <a:rPr kumimoji="1" lang="en-US" altLang="ja-JP" sz="1100" b="0" i="0" baseline="0">
              <a:solidFill>
                <a:schemeClr val="dk1"/>
              </a:solidFill>
              <a:effectLst/>
              <a:latin typeface="+mn-lt"/>
              <a:ea typeface="+mn-ea"/>
              <a:cs typeface="+mn-cs"/>
            </a:rPr>
            <a:t>3</a:t>
          </a:r>
          <a:r>
            <a:rPr kumimoji="1" lang="ja-JP" altLang="ja-JP" sz="1100" b="0" i="0" baseline="0">
              <a:solidFill>
                <a:schemeClr val="dk1"/>
              </a:solidFill>
              <a:effectLst/>
              <a:latin typeface="+mn-lt"/>
              <a:ea typeface="+mn-ea"/>
              <a:cs typeface="+mn-cs"/>
            </a:rPr>
            <a:t>町）に伴う消防職員を始め、市立の高校、幼稚園教諭の教育公務員、技能労務職員が他都市と比べて多いためである。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今後は、平成</a:t>
          </a:r>
          <a:r>
            <a:rPr kumimoji="1" lang="en-US" altLang="ja-JP" sz="1100" b="0" i="0" baseline="0">
              <a:solidFill>
                <a:schemeClr val="dk1"/>
              </a:solidFill>
              <a:effectLst/>
              <a:latin typeface="+mn-lt"/>
              <a:ea typeface="+mn-ea"/>
              <a:cs typeface="+mn-cs"/>
            </a:rPr>
            <a:t>26</a:t>
          </a:r>
          <a:r>
            <a:rPr kumimoji="1" lang="ja-JP" altLang="ja-JP" sz="1100" b="0" i="0" baseline="0">
              <a:solidFill>
                <a:schemeClr val="dk1"/>
              </a:solidFill>
              <a:effectLst/>
              <a:latin typeface="+mn-lt"/>
              <a:ea typeface="+mn-ea"/>
              <a:cs typeface="+mn-cs"/>
            </a:rPr>
            <a:t>年</a:t>
          </a:r>
          <a:r>
            <a:rPr kumimoji="1" lang="en-US" altLang="ja-JP" sz="1100" b="0" i="0" baseline="0">
              <a:solidFill>
                <a:schemeClr val="dk1"/>
              </a:solidFill>
              <a:effectLst/>
              <a:latin typeface="+mn-lt"/>
              <a:ea typeface="+mn-ea"/>
              <a:cs typeface="+mn-cs"/>
            </a:rPr>
            <a:t>3</a:t>
          </a:r>
          <a:r>
            <a:rPr kumimoji="1" lang="ja-JP" altLang="ja-JP" sz="1100" b="0" i="0" baseline="0">
              <a:solidFill>
                <a:schemeClr val="dk1"/>
              </a:solidFill>
              <a:effectLst/>
              <a:latin typeface="+mn-lt"/>
              <a:ea typeface="+mn-ea"/>
              <a:cs typeface="+mn-cs"/>
            </a:rPr>
            <a:t>月に策定した「姫路市定員適正化計画」に基づき、職種別構成の観点から、職種ごとの職員数を見直し、平成</a:t>
          </a:r>
          <a:r>
            <a:rPr kumimoji="1" lang="en-US" altLang="ja-JP" sz="1100" b="0" i="0" baseline="0">
              <a:solidFill>
                <a:schemeClr val="dk1"/>
              </a:solidFill>
              <a:effectLst/>
              <a:latin typeface="+mn-lt"/>
              <a:ea typeface="+mn-ea"/>
              <a:cs typeface="+mn-cs"/>
            </a:rPr>
            <a:t>32</a:t>
          </a:r>
          <a:r>
            <a:rPr kumimoji="1" lang="ja-JP" altLang="ja-JP" sz="1100" b="0" i="0" baseline="0">
              <a:solidFill>
                <a:schemeClr val="dk1"/>
              </a:solidFill>
              <a:effectLst/>
              <a:latin typeface="+mn-lt"/>
              <a:ea typeface="+mn-ea"/>
              <a:cs typeface="+mn-cs"/>
            </a:rPr>
            <a:t>年</a:t>
          </a:r>
          <a:r>
            <a:rPr kumimoji="1" lang="en-US" altLang="ja-JP" sz="1100" b="0" i="0" baseline="0">
              <a:solidFill>
                <a:schemeClr val="dk1"/>
              </a:solidFill>
              <a:effectLst/>
              <a:latin typeface="+mn-lt"/>
              <a:ea typeface="+mn-ea"/>
              <a:cs typeface="+mn-cs"/>
            </a:rPr>
            <a:t>4</a:t>
          </a:r>
          <a:r>
            <a:rPr kumimoji="1" lang="ja-JP" altLang="ja-JP" sz="1100" b="0" i="0" baseline="0">
              <a:solidFill>
                <a:schemeClr val="dk1"/>
              </a:solidFill>
              <a:effectLst/>
              <a:latin typeface="+mn-lt"/>
              <a:ea typeface="+mn-ea"/>
              <a:cs typeface="+mn-cs"/>
            </a:rPr>
            <a:t>月</a:t>
          </a:r>
          <a:r>
            <a:rPr kumimoji="1" lang="en-US" altLang="ja-JP" sz="1100" b="0" i="0" baseline="0">
              <a:solidFill>
                <a:schemeClr val="dk1"/>
              </a:solidFill>
              <a:effectLst/>
              <a:latin typeface="+mn-lt"/>
              <a:ea typeface="+mn-ea"/>
              <a:cs typeface="+mn-cs"/>
            </a:rPr>
            <a:t>1</a:t>
          </a:r>
          <a:r>
            <a:rPr kumimoji="1" lang="ja-JP" altLang="ja-JP" sz="1100" b="0" i="0" baseline="0">
              <a:solidFill>
                <a:schemeClr val="dk1"/>
              </a:solidFill>
              <a:effectLst/>
              <a:latin typeface="+mn-lt"/>
              <a:ea typeface="+mn-ea"/>
              <a:cs typeface="+mn-cs"/>
            </a:rPr>
            <a:t>日時点で総職員数</a:t>
          </a:r>
          <a:r>
            <a:rPr kumimoji="1" lang="en-US" altLang="ja-JP" sz="1100" b="0" i="0" baseline="0">
              <a:solidFill>
                <a:schemeClr val="dk1"/>
              </a:solidFill>
              <a:effectLst/>
              <a:latin typeface="+mn-lt"/>
              <a:ea typeface="+mn-ea"/>
              <a:cs typeface="+mn-cs"/>
            </a:rPr>
            <a:t>3,767</a:t>
          </a:r>
          <a:r>
            <a:rPr kumimoji="1" lang="ja-JP" altLang="ja-JP" sz="1100" b="0" i="0" baseline="0">
              <a:solidFill>
                <a:schemeClr val="dk1"/>
              </a:solidFill>
              <a:effectLst/>
              <a:latin typeface="+mn-lt"/>
              <a:ea typeface="+mn-ea"/>
              <a:cs typeface="+mn-cs"/>
            </a:rPr>
            <a:t>人を達成すべく職員削減に努める。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133562</xdr:rowOff>
    </xdr:from>
    <xdr:to>
      <xdr:col>81</xdr:col>
      <xdr:colOff>44450</xdr:colOff>
      <xdr:row>66</xdr:row>
      <xdr:rowOff>42333</xdr:rowOff>
    </xdr:to>
    <xdr:cxnSp macro="">
      <xdr:nvCxnSpPr>
        <xdr:cNvPr id="313" name="直線コネクタ 312"/>
        <xdr:cNvCxnSpPr/>
      </xdr:nvCxnSpPr>
      <xdr:spPr>
        <a:xfrm flipV="1">
          <a:off x="17018000" y="9906212"/>
          <a:ext cx="0" cy="14518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14410</xdr:rowOff>
    </xdr:from>
    <xdr:ext cx="762000" cy="259045"/>
    <xdr:sp macro="" textlink="">
      <xdr:nvSpPr>
        <xdr:cNvPr id="314" name="定員管理の状況最小値テキスト"/>
        <xdr:cNvSpPr txBox="1"/>
      </xdr:nvSpPr>
      <xdr:spPr>
        <a:xfrm>
          <a:off x="17106900" y="1133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42333</xdr:rowOff>
    </xdr:from>
    <xdr:to>
      <xdr:col>81</xdr:col>
      <xdr:colOff>133350</xdr:colOff>
      <xdr:row>66</xdr:row>
      <xdr:rowOff>42333</xdr:rowOff>
    </xdr:to>
    <xdr:cxnSp macro="">
      <xdr:nvCxnSpPr>
        <xdr:cNvPr id="315" name="直線コネクタ 314"/>
        <xdr:cNvCxnSpPr/>
      </xdr:nvCxnSpPr>
      <xdr:spPr>
        <a:xfrm>
          <a:off x="16929100" y="1135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48489</xdr:rowOff>
    </xdr:from>
    <xdr:ext cx="762000" cy="259045"/>
    <xdr:sp macro="" textlink="">
      <xdr:nvSpPr>
        <xdr:cNvPr id="316" name="定員管理の状況最大値テキスト"/>
        <xdr:cNvSpPr txBox="1"/>
      </xdr:nvSpPr>
      <xdr:spPr>
        <a:xfrm>
          <a:off x="17106900" y="964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133562</xdr:rowOff>
    </xdr:from>
    <xdr:to>
      <xdr:col>81</xdr:col>
      <xdr:colOff>133350</xdr:colOff>
      <xdr:row>57</xdr:row>
      <xdr:rowOff>133562</xdr:rowOff>
    </xdr:to>
    <xdr:cxnSp macro="">
      <xdr:nvCxnSpPr>
        <xdr:cNvPr id="317" name="直線コネクタ 316"/>
        <xdr:cNvCxnSpPr/>
      </xdr:nvCxnSpPr>
      <xdr:spPr>
        <a:xfrm>
          <a:off x="16929100" y="9906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139488</xdr:rowOff>
    </xdr:from>
    <xdr:to>
      <xdr:col>81</xdr:col>
      <xdr:colOff>44450</xdr:colOff>
      <xdr:row>61</xdr:row>
      <xdr:rowOff>147531</xdr:rowOff>
    </xdr:to>
    <xdr:cxnSp macro="">
      <xdr:nvCxnSpPr>
        <xdr:cNvPr id="318" name="直線コネクタ 317"/>
        <xdr:cNvCxnSpPr/>
      </xdr:nvCxnSpPr>
      <xdr:spPr>
        <a:xfrm>
          <a:off x="16179800" y="10597938"/>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151994</xdr:rowOff>
    </xdr:from>
    <xdr:ext cx="762000" cy="259045"/>
    <xdr:sp macro="" textlink="">
      <xdr:nvSpPr>
        <xdr:cNvPr id="319" name="定員管理の状況平均値テキスト"/>
        <xdr:cNvSpPr txBox="1"/>
      </xdr:nvSpPr>
      <xdr:spPr>
        <a:xfrm>
          <a:off x="17106900" y="102675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135467</xdr:rowOff>
    </xdr:from>
    <xdr:to>
      <xdr:col>81</xdr:col>
      <xdr:colOff>95250</xdr:colOff>
      <xdr:row>61</xdr:row>
      <xdr:rowOff>65617</xdr:rowOff>
    </xdr:to>
    <xdr:sp macro="" textlink="">
      <xdr:nvSpPr>
        <xdr:cNvPr id="320" name="フローチャート: 判断 319"/>
        <xdr:cNvSpPr/>
      </xdr:nvSpPr>
      <xdr:spPr>
        <a:xfrm>
          <a:off x="16967200" y="1042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107315</xdr:rowOff>
    </xdr:from>
    <xdr:to>
      <xdr:col>77</xdr:col>
      <xdr:colOff>44450</xdr:colOff>
      <xdr:row>61</xdr:row>
      <xdr:rowOff>139488</xdr:rowOff>
    </xdr:to>
    <xdr:cxnSp macro="">
      <xdr:nvCxnSpPr>
        <xdr:cNvPr id="321" name="直線コネクタ 320"/>
        <xdr:cNvCxnSpPr/>
      </xdr:nvCxnSpPr>
      <xdr:spPr>
        <a:xfrm>
          <a:off x="15290800" y="10565765"/>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131445</xdr:rowOff>
    </xdr:from>
    <xdr:to>
      <xdr:col>77</xdr:col>
      <xdr:colOff>95250</xdr:colOff>
      <xdr:row>61</xdr:row>
      <xdr:rowOff>61595</xdr:rowOff>
    </xdr:to>
    <xdr:sp macro="" textlink="">
      <xdr:nvSpPr>
        <xdr:cNvPr id="322" name="フローチャート: 判断 321"/>
        <xdr:cNvSpPr/>
      </xdr:nvSpPr>
      <xdr:spPr>
        <a:xfrm>
          <a:off x="16129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71772</xdr:rowOff>
    </xdr:from>
    <xdr:ext cx="736600" cy="259045"/>
    <xdr:sp macro="" textlink="">
      <xdr:nvSpPr>
        <xdr:cNvPr id="323" name="テキスト ボックス 322"/>
        <xdr:cNvSpPr txBox="1"/>
      </xdr:nvSpPr>
      <xdr:spPr>
        <a:xfrm>
          <a:off x="15798800" y="10187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87206</xdr:rowOff>
    </xdr:from>
    <xdr:to>
      <xdr:col>72</xdr:col>
      <xdr:colOff>203200</xdr:colOff>
      <xdr:row>61</xdr:row>
      <xdr:rowOff>107315</xdr:rowOff>
    </xdr:to>
    <xdr:cxnSp macro="">
      <xdr:nvCxnSpPr>
        <xdr:cNvPr id="324" name="直線コネクタ 323"/>
        <xdr:cNvCxnSpPr/>
      </xdr:nvCxnSpPr>
      <xdr:spPr>
        <a:xfrm>
          <a:off x="14401800" y="10545656"/>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107315</xdr:rowOff>
    </xdr:from>
    <xdr:to>
      <xdr:col>73</xdr:col>
      <xdr:colOff>44450</xdr:colOff>
      <xdr:row>61</xdr:row>
      <xdr:rowOff>37465</xdr:rowOff>
    </xdr:to>
    <xdr:sp macro="" textlink="">
      <xdr:nvSpPr>
        <xdr:cNvPr id="325" name="フローチャート: 判断 324"/>
        <xdr:cNvSpPr/>
      </xdr:nvSpPr>
      <xdr:spPr>
        <a:xfrm>
          <a:off x="15240000" y="1039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47642</xdr:rowOff>
    </xdr:from>
    <xdr:ext cx="762000" cy="259045"/>
    <xdr:sp macro="" textlink="">
      <xdr:nvSpPr>
        <xdr:cNvPr id="326" name="テキスト ボックス 325"/>
        <xdr:cNvSpPr txBox="1"/>
      </xdr:nvSpPr>
      <xdr:spPr>
        <a:xfrm>
          <a:off x="14909800" y="10163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63077</xdr:rowOff>
    </xdr:from>
    <xdr:to>
      <xdr:col>68</xdr:col>
      <xdr:colOff>152400</xdr:colOff>
      <xdr:row>61</xdr:row>
      <xdr:rowOff>87206</xdr:rowOff>
    </xdr:to>
    <xdr:cxnSp macro="">
      <xdr:nvCxnSpPr>
        <xdr:cNvPr id="327" name="直線コネクタ 326"/>
        <xdr:cNvCxnSpPr/>
      </xdr:nvCxnSpPr>
      <xdr:spPr>
        <a:xfrm>
          <a:off x="13512800" y="10521527"/>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119380</xdr:rowOff>
    </xdr:from>
    <xdr:to>
      <xdr:col>68</xdr:col>
      <xdr:colOff>203200</xdr:colOff>
      <xdr:row>61</xdr:row>
      <xdr:rowOff>49530</xdr:rowOff>
    </xdr:to>
    <xdr:sp macro="" textlink="">
      <xdr:nvSpPr>
        <xdr:cNvPr id="328" name="フローチャート: 判断 327"/>
        <xdr:cNvSpPr/>
      </xdr:nvSpPr>
      <xdr:spPr>
        <a:xfrm>
          <a:off x="14351000" y="1040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59707</xdr:rowOff>
    </xdr:from>
    <xdr:ext cx="762000" cy="259045"/>
    <xdr:sp macro="" textlink="">
      <xdr:nvSpPr>
        <xdr:cNvPr id="329" name="テキスト ボックス 328"/>
        <xdr:cNvSpPr txBox="1"/>
      </xdr:nvSpPr>
      <xdr:spPr>
        <a:xfrm>
          <a:off x="14020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123402</xdr:rowOff>
    </xdr:from>
    <xdr:to>
      <xdr:col>64</xdr:col>
      <xdr:colOff>152400</xdr:colOff>
      <xdr:row>61</xdr:row>
      <xdr:rowOff>53552</xdr:rowOff>
    </xdr:to>
    <xdr:sp macro="" textlink="">
      <xdr:nvSpPr>
        <xdr:cNvPr id="330" name="フローチャート: 判断 329"/>
        <xdr:cNvSpPr/>
      </xdr:nvSpPr>
      <xdr:spPr>
        <a:xfrm>
          <a:off x="13462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63729</xdr:rowOff>
    </xdr:from>
    <xdr:ext cx="762000" cy="259045"/>
    <xdr:sp macro="" textlink="">
      <xdr:nvSpPr>
        <xdr:cNvPr id="331" name="テキスト ボックス 330"/>
        <xdr:cNvSpPr txBox="1"/>
      </xdr:nvSpPr>
      <xdr:spPr>
        <a:xfrm>
          <a:off x="13131800" y="10179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96731</xdr:rowOff>
    </xdr:from>
    <xdr:to>
      <xdr:col>81</xdr:col>
      <xdr:colOff>95250</xdr:colOff>
      <xdr:row>62</xdr:row>
      <xdr:rowOff>26881</xdr:rowOff>
    </xdr:to>
    <xdr:sp macro="" textlink="">
      <xdr:nvSpPr>
        <xdr:cNvPr id="337" name="楕円 336"/>
        <xdr:cNvSpPr/>
      </xdr:nvSpPr>
      <xdr:spPr>
        <a:xfrm>
          <a:off x="16967200" y="10555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68808</xdr:rowOff>
    </xdr:from>
    <xdr:ext cx="762000" cy="259045"/>
    <xdr:sp macro="" textlink="">
      <xdr:nvSpPr>
        <xdr:cNvPr id="338" name="定員管理の状況該当値テキスト"/>
        <xdr:cNvSpPr txBox="1"/>
      </xdr:nvSpPr>
      <xdr:spPr>
        <a:xfrm>
          <a:off x="17106900" y="10527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88688</xdr:rowOff>
    </xdr:from>
    <xdr:to>
      <xdr:col>77</xdr:col>
      <xdr:colOff>95250</xdr:colOff>
      <xdr:row>62</xdr:row>
      <xdr:rowOff>18838</xdr:rowOff>
    </xdr:to>
    <xdr:sp macro="" textlink="">
      <xdr:nvSpPr>
        <xdr:cNvPr id="339" name="楕円 338"/>
        <xdr:cNvSpPr/>
      </xdr:nvSpPr>
      <xdr:spPr>
        <a:xfrm>
          <a:off x="16129000" y="10547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3615</xdr:rowOff>
    </xdr:from>
    <xdr:ext cx="736600" cy="259045"/>
    <xdr:sp macro="" textlink="">
      <xdr:nvSpPr>
        <xdr:cNvPr id="340" name="テキスト ボックス 339"/>
        <xdr:cNvSpPr txBox="1"/>
      </xdr:nvSpPr>
      <xdr:spPr>
        <a:xfrm>
          <a:off x="15798800" y="106335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56515</xdr:rowOff>
    </xdr:from>
    <xdr:to>
      <xdr:col>73</xdr:col>
      <xdr:colOff>44450</xdr:colOff>
      <xdr:row>61</xdr:row>
      <xdr:rowOff>158115</xdr:rowOff>
    </xdr:to>
    <xdr:sp macro="" textlink="">
      <xdr:nvSpPr>
        <xdr:cNvPr id="341" name="楕円 340"/>
        <xdr:cNvSpPr/>
      </xdr:nvSpPr>
      <xdr:spPr>
        <a:xfrm>
          <a:off x="15240000" y="1051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142892</xdr:rowOff>
    </xdr:from>
    <xdr:ext cx="762000" cy="259045"/>
    <xdr:sp macro="" textlink="">
      <xdr:nvSpPr>
        <xdr:cNvPr id="342" name="テキスト ボックス 341"/>
        <xdr:cNvSpPr txBox="1"/>
      </xdr:nvSpPr>
      <xdr:spPr>
        <a:xfrm>
          <a:off x="14909800" y="10601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36406</xdr:rowOff>
    </xdr:from>
    <xdr:to>
      <xdr:col>68</xdr:col>
      <xdr:colOff>203200</xdr:colOff>
      <xdr:row>61</xdr:row>
      <xdr:rowOff>138006</xdr:rowOff>
    </xdr:to>
    <xdr:sp macro="" textlink="">
      <xdr:nvSpPr>
        <xdr:cNvPr id="343" name="楕円 342"/>
        <xdr:cNvSpPr/>
      </xdr:nvSpPr>
      <xdr:spPr>
        <a:xfrm>
          <a:off x="14351000" y="1049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122783</xdr:rowOff>
    </xdr:from>
    <xdr:ext cx="762000" cy="259045"/>
    <xdr:sp macro="" textlink="">
      <xdr:nvSpPr>
        <xdr:cNvPr id="344" name="テキスト ボックス 343"/>
        <xdr:cNvSpPr txBox="1"/>
      </xdr:nvSpPr>
      <xdr:spPr>
        <a:xfrm>
          <a:off x="14020800" y="10581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12277</xdr:rowOff>
    </xdr:from>
    <xdr:to>
      <xdr:col>64</xdr:col>
      <xdr:colOff>152400</xdr:colOff>
      <xdr:row>61</xdr:row>
      <xdr:rowOff>113877</xdr:rowOff>
    </xdr:to>
    <xdr:sp macro="" textlink="">
      <xdr:nvSpPr>
        <xdr:cNvPr id="345" name="楕円 344"/>
        <xdr:cNvSpPr/>
      </xdr:nvSpPr>
      <xdr:spPr>
        <a:xfrm>
          <a:off x="13462000" y="1047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98654</xdr:rowOff>
    </xdr:from>
    <xdr:ext cx="762000" cy="259045"/>
    <xdr:sp macro="" textlink="">
      <xdr:nvSpPr>
        <xdr:cNvPr id="346" name="テキスト ボックス 345"/>
        <xdr:cNvSpPr txBox="1"/>
      </xdr:nvSpPr>
      <xdr:spPr>
        <a:xfrm>
          <a:off x="13131800" y="10557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a:t>
          </a:r>
          <a:r>
            <a:rPr kumimoji="1" lang="en-US" altLang="ja-JP" sz="1100" b="0" i="0" baseline="0">
              <a:solidFill>
                <a:schemeClr val="dk1"/>
              </a:solidFill>
              <a:effectLst/>
              <a:latin typeface="+mn-lt"/>
              <a:ea typeface="+mn-ea"/>
              <a:cs typeface="+mn-cs"/>
            </a:rPr>
            <a:t>29</a:t>
          </a:r>
          <a:r>
            <a:rPr kumimoji="1" lang="ja-JP" altLang="ja-JP" sz="1100" b="0" i="0" baseline="0">
              <a:solidFill>
                <a:schemeClr val="dk1"/>
              </a:solidFill>
              <a:effectLst/>
              <a:latin typeface="+mn-lt"/>
              <a:ea typeface="+mn-ea"/>
              <a:cs typeface="+mn-cs"/>
            </a:rPr>
            <a:t>年度において、</a:t>
          </a:r>
          <a:r>
            <a:rPr kumimoji="1" lang="en-US" altLang="ja-JP" sz="1100" b="0" i="0" baseline="0">
              <a:solidFill>
                <a:schemeClr val="dk1"/>
              </a:solidFill>
              <a:effectLst/>
              <a:latin typeface="+mn-lt"/>
              <a:ea typeface="+mn-ea"/>
              <a:cs typeface="+mn-cs"/>
            </a:rPr>
            <a:t>3</a:t>
          </a:r>
          <a:r>
            <a:rPr kumimoji="1" lang="ja-JP" altLang="ja-JP" sz="1100" b="0" i="0" baseline="0">
              <a:solidFill>
                <a:schemeClr val="dk1"/>
              </a:solidFill>
              <a:effectLst/>
              <a:latin typeface="+mn-lt"/>
              <a:ea typeface="+mn-ea"/>
              <a:cs typeface="+mn-cs"/>
            </a:rPr>
            <a:t>ヶ年平均では</a:t>
          </a:r>
          <a:r>
            <a:rPr kumimoji="1" lang="en-US" altLang="ja-JP" sz="1100" b="0" i="0" baseline="0">
              <a:solidFill>
                <a:schemeClr val="dk1"/>
              </a:solidFill>
              <a:effectLst/>
              <a:latin typeface="+mn-lt"/>
              <a:ea typeface="+mn-ea"/>
              <a:cs typeface="+mn-cs"/>
            </a:rPr>
            <a:t>0.5</a:t>
          </a:r>
          <a:r>
            <a:rPr kumimoji="1" lang="ja-JP" altLang="ja-JP" sz="1100" b="0" i="0" baseline="0">
              <a:solidFill>
                <a:schemeClr val="dk1"/>
              </a:solidFill>
              <a:effectLst/>
              <a:latin typeface="+mn-lt"/>
              <a:ea typeface="+mn-ea"/>
              <a:cs typeface="+mn-cs"/>
            </a:rPr>
            <a:t>ポイント改善し、</a:t>
          </a:r>
          <a:r>
            <a:rPr kumimoji="1" lang="en-US" altLang="ja-JP" sz="1100" b="0" i="0" baseline="0">
              <a:solidFill>
                <a:schemeClr val="dk1"/>
              </a:solidFill>
              <a:effectLst/>
              <a:latin typeface="+mn-lt"/>
              <a:ea typeface="+mn-ea"/>
              <a:cs typeface="+mn-cs"/>
            </a:rPr>
            <a:t>4.2%</a:t>
          </a:r>
          <a:r>
            <a:rPr kumimoji="1" lang="ja-JP" altLang="ja-JP" sz="1100" b="0" i="0" baseline="0">
              <a:solidFill>
                <a:schemeClr val="dk1"/>
              </a:solidFill>
              <a:effectLst/>
              <a:latin typeface="+mn-lt"/>
              <a:ea typeface="+mn-ea"/>
              <a:cs typeface="+mn-cs"/>
            </a:rPr>
            <a:t>となった。</a:t>
          </a:r>
          <a:r>
            <a:rPr kumimoji="1" lang="ja-JP" altLang="en-US" sz="1100" b="0" i="0" baseline="0">
              <a:solidFill>
                <a:schemeClr val="dk1"/>
              </a:solidFill>
              <a:effectLst/>
              <a:latin typeface="+mn-lt"/>
              <a:ea typeface="+mn-ea"/>
              <a:cs typeface="+mn-cs"/>
            </a:rPr>
            <a:t>これは一般会計等の元利償還金が減少したことに加えて、企業会計である下水道事業会計の地方債償還に充当する繰入金が減少したことによるものである。</a:t>
          </a:r>
          <a:endParaRPr kumimoji="1" lang="en-US" altLang="ja-JP" sz="1100" b="0" i="0" baseline="0">
            <a:solidFill>
              <a:schemeClr val="dk1"/>
            </a:solidFill>
            <a:effectLst/>
            <a:latin typeface="+mn-lt"/>
            <a:ea typeface="+mn-ea"/>
            <a:cs typeface="+mn-cs"/>
          </a:endParaRPr>
        </a:p>
        <a:p>
          <a:pPr eaLnBrk="1" fontAlgn="auto" latinLnBrk="0" hangingPunct="1"/>
          <a:r>
            <a:rPr kumimoji="1" lang="ja-JP" altLang="ja-JP" sz="1100" b="0" i="0" baseline="0">
              <a:solidFill>
                <a:schemeClr val="dk1"/>
              </a:solidFill>
              <a:effectLst/>
              <a:latin typeface="+mn-lt"/>
              <a:ea typeface="+mn-ea"/>
              <a:cs typeface="+mn-cs"/>
            </a:rPr>
            <a:t>　今後も適正な起債発行に努め、「姫路市行財政改革プラン」の目標値（平成</a:t>
          </a:r>
          <a:r>
            <a:rPr kumimoji="1" lang="en-US" altLang="ja-JP" sz="1100" b="0" i="0" baseline="0">
              <a:solidFill>
                <a:schemeClr val="dk1"/>
              </a:solidFill>
              <a:effectLst/>
              <a:latin typeface="+mn-lt"/>
              <a:ea typeface="+mn-ea"/>
              <a:cs typeface="+mn-cs"/>
            </a:rPr>
            <a:t>31</a:t>
          </a:r>
          <a:r>
            <a:rPr kumimoji="1" lang="ja-JP" altLang="ja-JP" sz="1100" b="0" i="0" baseline="0">
              <a:solidFill>
                <a:schemeClr val="dk1"/>
              </a:solidFill>
              <a:effectLst/>
              <a:latin typeface="+mn-lt"/>
              <a:ea typeface="+mn-ea"/>
              <a:cs typeface="+mn-cs"/>
            </a:rPr>
            <a:t>年度末）である</a:t>
          </a:r>
          <a:r>
            <a:rPr kumimoji="1" lang="en-US" altLang="ja-JP" sz="1100" b="0" i="0" baseline="0">
              <a:solidFill>
                <a:schemeClr val="dk1"/>
              </a:solidFill>
              <a:effectLst/>
              <a:latin typeface="+mn-lt"/>
              <a:ea typeface="+mn-ea"/>
              <a:cs typeface="+mn-cs"/>
            </a:rPr>
            <a:t>9.9%</a:t>
          </a:r>
          <a:r>
            <a:rPr kumimoji="1" lang="ja-JP" altLang="ja-JP" sz="1100" b="0" i="0" baseline="0">
              <a:solidFill>
                <a:schemeClr val="dk1"/>
              </a:solidFill>
              <a:effectLst/>
              <a:latin typeface="+mn-lt"/>
              <a:ea typeface="+mn-ea"/>
              <a:cs typeface="+mn-cs"/>
            </a:rPr>
            <a:t>以下を達成できるよう適正な財政運営に努める。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0" name="テキスト ボックス 369"/>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144526</xdr:rowOff>
    </xdr:from>
    <xdr:to>
      <xdr:col>81</xdr:col>
      <xdr:colOff>44450</xdr:colOff>
      <xdr:row>45</xdr:row>
      <xdr:rowOff>12954</xdr:rowOff>
    </xdr:to>
    <xdr:cxnSp macro="">
      <xdr:nvCxnSpPr>
        <xdr:cNvPr id="373" name="直線コネクタ 372"/>
        <xdr:cNvCxnSpPr/>
      </xdr:nvCxnSpPr>
      <xdr:spPr>
        <a:xfrm flipV="1">
          <a:off x="17018000" y="6145276"/>
          <a:ext cx="0" cy="15829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156481</xdr:rowOff>
    </xdr:from>
    <xdr:ext cx="762000" cy="259045"/>
    <xdr:sp macro="" textlink="">
      <xdr:nvSpPr>
        <xdr:cNvPr id="374" name="公債費負担の状況最小値テキスト"/>
        <xdr:cNvSpPr txBox="1"/>
      </xdr:nvSpPr>
      <xdr:spPr>
        <a:xfrm>
          <a:off x="17106900" y="7700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12954</xdr:rowOff>
    </xdr:from>
    <xdr:to>
      <xdr:col>81</xdr:col>
      <xdr:colOff>133350</xdr:colOff>
      <xdr:row>45</xdr:row>
      <xdr:rowOff>12954</xdr:rowOff>
    </xdr:to>
    <xdr:cxnSp macro="">
      <xdr:nvCxnSpPr>
        <xdr:cNvPr id="375" name="直線コネクタ 374"/>
        <xdr:cNvCxnSpPr/>
      </xdr:nvCxnSpPr>
      <xdr:spPr>
        <a:xfrm>
          <a:off x="16929100" y="7728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59453</xdr:rowOff>
    </xdr:from>
    <xdr:ext cx="762000" cy="259045"/>
    <xdr:sp macro="" textlink="">
      <xdr:nvSpPr>
        <xdr:cNvPr id="376" name="公債費負担の状況最大値テキスト"/>
        <xdr:cNvSpPr txBox="1"/>
      </xdr:nvSpPr>
      <xdr:spPr>
        <a:xfrm>
          <a:off x="17106900" y="5888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144526</xdr:rowOff>
    </xdr:from>
    <xdr:to>
      <xdr:col>81</xdr:col>
      <xdr:colOff>133350</xdr:colOff>
      <xdr:row>35</xdr:row>
      <xdr:rowOff>144526</xdr:rowOff>
    </xdr:to>
    <xdr:cxnSp macro="">
      <xdr:nvCxnSpPr>
        <xdr:cNvPr id="377" name="直線コネクタ 376"/>
        <xdr:cNvCxnSpPr/>
      </xdr:nvCxnSpPr>
      <xdr:spPr>
        <a:xfrm>
          <a:off x="16929100" y="614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151384</xdr:rowOff>
    </xdr:from>
    <xdr:to>
      <xdr:col>81</xdr:col>
      <xdr:colOff>44450</xdr:colOff>
      <xdr:row>39</xdr:row>
      <xdr:rowOff>28194</xdr:rowOff>
    </xdr:to>
    <xdr:cxnSp macro="">
      <xdr:nvCxnSpPr>
        <xdr:cNvPr id="378" name="直線コネクタ 377"/>
        <xdr:cNvCxnSpPr/>
      </xdr:nvCxnSpPr>
      <xdr:spPr>
        <a:xfrm flipV="1">
          <a:off x="16179800" y="6666484"/>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84599</xdr:rowOff>
    </xdr:from>
    <xdr:ext cx="762000" cy="259045"/>
    <xdr:sp macro="" textlink="">
      <xdr:nvSpPr>
        <xdr:cNvPr id="379" name="公債費負担の状況平均値テキスト"/>
        <xdr:cNvSpPr txBox="1"/>
      </xdr:nvSpPr>
      <xdr:spPr>
        <a:xfrm>
          <a:off x="17106900" y="6771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112522</xdr:rowOff>
    </xdr:from>
    <xdr:to>
      <xdr:col>81</xdr:col>
      <xdr:colOff>95250</xdr:colOff>
      <xdr:row>40</xdr:row>
      <xdr:rowOff>42672</xdr:rowOff>
    </xdr:to>
    <xdr:sp macro="" textlink="">
      <xdr:nvSpPr>
        <xdr:cNvPr id="380" name="フローチャート: 判断 379"/>
        <xdr:cNvSpPr/>
      </xdr:nvSpPr>
      <xdr:spPr>
        <a:xfrm>
          <a:off x="16967200" y="679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28194</xdr:rowOff>
    </xdr:from>
    <xdr:to>
      <xdr:col>77</xdr:col>
      <xdr:colOff>44450</xdr:colOff>
      <xdr:row>39</xdr:row>
      <xdr:rowOff>105410</xdr:rowOff>
    </xdr:to>
    <xdr:cxnSp macro="">
      <xdr:nvCxnSpPr>
        <xdr:cNvPr id="381" name="直線コネクタ 380"/>
        <xdr:cNvCxnSpPr/>
      </xdr:nvCxnSpPr>
      <xdr:spPr>
        <a:xfrm flipV="1">
          <a:off x="15290800" y="6714744"/>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141478</xdr:rowOff>
    </xdr:from>
    <xdr:to>
      <xdr:col>77</xdr:col>
      <xdr:colOff>95250</xdr:colOff>
      <xdr:row>40</xdr:row>
      <xdr:rowOff>71628</xdr:rowOff>
    </xdr:to>
    <xdr:sp macro="" textlink="">
      <xdr:nvSpPr>
        <xdr:cNvPr id="382" name="フローチャート: 判断 381"/>
        <xdr:cNvSpPr/>
      </xdr:nvSpPr>
      <xdr:spPr>
        <a:xfrm>
          <a:off x="161290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56405</xdr:rowOff>
    </xdr:from>
    <xdr:ext cx="736600" cy="259045"/>
    <xdr:sp macro="" textlink="">
      <xdr:nvSpPr>
        <xdr:cNvPr id="383" name="テキスト ボックス 382"/>
        <xdr:cNvSpPr txBox="1"/>
      </xdr:nvSpPr>
      <xdr:spPr>
        <a:xfrm>
          <a:off x="15798800" y="6914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105410</xdr:rowOff>
    </xdr:from>
    <xdr:to>
      <xdr:col>72</xdr:col>
      <xdr:colOff>203200</xdr:colOff>
      <xdr:row>40</xdr:row>
      <xdr:rowOff>20828</xdr:rowOff>
    </xdr:to>
    <xdr:cxnSp macro="">
      <xdr:nvCxnSpPr>
        <xdr:cNvPr id="384" name="直線コネクタ 383"/>
        <xdr:cNvCxnSpPr/>
      </xdr:nvCxnSpPr>
      <xdr:spPr>
        <a:xfrm flipV="1">
          <a:off x="14401800" y="679196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170434</xdr:rowOff>
    </xdr:from>
    <xdr:to>
      <xdr:col>73</xdr:col>
      <xdr:colOff>44450</xdr:colOff>
      <xdr:row>40</xdr:row>
      <xdr:rowOff>100584</xdr:rowOff>
    </xdr:to>
    <xdr:sp macro="" textlink="">
      <xdr:nvSpPr>
        <xdr:cNvPr id="385" name="フローチャート: 判断 384"/>
        <xdr:cNvSpPr/>
      </xdr:nvSpPr>
      <xdr:spPr>
        <a:xfrm>
          <a:off x="15240000" y="685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85361</xdr:rowOff>
    </xdr:from>
    <xdr:ext cx="762000" cy="259045"/>
    <xdr:sp macro="" textlink="">
      <xdr:nvSpPr>
        <xdr:cNvPr id="386" name="テキスト ボックス 385"/>
        <xdr:cNvSpPr txBox="1"/>
      </xdr:nvSpPr>
      <xdr:spPr>
        <a:xfrm>
          <a:off x="14909800" y="6943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20828</xdr:rowOff>
    </xdr:from>
    <xdr:to>
      <xdr:col>68</xdr:col>
      <xdr:colOff>152400</xdr:colOff>
      <xdr:row>40</xdr:row>
      <xdr:rowOff>165608</xdr:rowOff>
    </xdr:to>
    <xdr:cxnSp macro="">
      <xdr:nvCxnSpPr>
        <xdr:cNvPr id="387" name="直線コネクタ 386"/>
        <xdr:cNvCxnSpPr/>
      </xdr:nvCxnSpPr>
      <xdr:spPr>
        <a:xfrm flipV="1">
          <a:off x="13512800" y="6878828"/>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56896</xdr:rowOff>
    </xdr:from>
    <xdr:to>
      <xdr:col>68</xdr:col>
      <xdr:colOff>203200</xdr:colOff>
      <xdr:row>40</xdr:row>
      <xdr:rowOff>158496</xdr:rowOff>
    </xdr:to>
    <xdr:sp macro="" textlink="">
      <xdr:nvSpPr>
        <xdr:cNvPr id="388" name="フローチャート: 判断 387"/>
        <xdr:cNvSpPr/>
      </xdr:nvSpPr>
      <xdr:spPr>
        <a:xfrm>
          <a:off x="143510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143273</xdr:rowOff>
    </xdr:from>
    <xdr:ext cx="762000" cy="259045"/>
    <xdr:sp macro="" textlink="">
      <xdr:nvSpPr>
        <xdr:cNvPr id="389" name="テキスト ボックス 388"/>
        <xdr:cNvSpPr txBox="1"/>
      </xdr:nvSpPr>
      <xdr:spPr>
        <a:xfrm>
          <a:off x="14020800" y="700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134112</xdr:rowOff>
    </xdr:from>
    <xdr:to>
      <xdr:col>64</xdr:col>
      <xdr:colOff>152400</xdr:colOff>
      <xdr:row>41</xdr:row>
      <xdr:rowOff>64262</xdr:rowOff>
    </xdr:to>
    <xdr:sp macro="" textlink="">
      <xdr:nvSpPr>
        <xdr:cNvPr id="390" name="フローチャート: 判断 389"/>
        <xdr:cNvSpPr/>
      </xdr:nvSpPr>
      <xdr:spPr>
        <a:xfrm>
          <a:off x="134620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49039</xdr:rowOff>
    </xdr:from>
    <xdr:ext cx="762000" cy="259045"/>
    <xdr:sp macro="" textlink="">
      <xdr:nvSpPr>
        <xdr:cNvPr id="391" name="テキスト ボックス 390"/>
        <xdr:cNvSpPr txBox="1"/>
      </xdr:nvSpPr>
      <xdr:spPr>
        <a:xfrm>
          <a:off x="13131800" y="7078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100584</xdr:rowOff>
    </xdr:from>
    <xdr:to>
      <xdr:col>81</xdr:col>
      <xdr:colOff>95250</xdr:colOff>
      <xdr:row>39</xdr:row>
      <xdr:rowOff>30734</xdr:rowOff>
    </xdr:to>
    <xdr:sp macro="" textlink="">
      <xdr:nvSpPr>
        <xdr:cNvPr id="397" name="楕円 396"/>
        <xdr:cNvSpPr/>
      </xdr:nvSpPr>
      <xdr:spPr>
        <a:xfrm>
          <a:off x="16967200" y="661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117111</xdr:rowOff>
    </xdr:from>
    <xdr:ext cx="762000" cy="259045"/>
    <xdr:sp macro="" textlink="">
      <xdr:nvSpPr>
        <xdr:cNvPr id="398" name="公債費負担の状況該当値テキスト"/>
        <xdr:cNvSpPr txBox="1"/>
      </xdr:nvSpPr>
      <xdr:spPr>
        <a:xfrm>
          <a:off x="17106900" y="64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148844</xdr:rowOff>
    </xdr:from>
    <xdr:to>
      <xdr:col>77</xdr:col>
      <xdr:colOff>95250</xdr:colOff>
      <xdr:row>39</xdr:row>
      <xdr:rowOff>78994</xdr:rowOff>
    </xdr:to>
    <xdr:sp macro="" textlink="">
      <xdr:nvSpPr>
        <xdr:cNvPr id="399" name="楕円 398"/>
        <xdr:cNvSpPr/>
      </xdr:nvSpPr>
      <xdr:spPr>
        <a:xfrm>
          <a:off x="16129000" y="666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89171</xdr:rowOff>
    </xdr:from>
    <xdr:ext cx="736600" cy="259045"/>
    <xdr:sp macro="" textlink="">
      <xdr:nvSpPr>
        <xdr:cNvPr id="400" name="テキスト ボックス 399"/>
        <xdr:cNvSpPr txBox="1"/>
      </xdr:nvSpPr>
      <xdr:spPr>
        <a:xfrm>
          <a:off x="15798800" y="6432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54610</xdr:rowOff>
    </xdr:from>
    <xdr:to>
      <xdr:col>73</xdr:col>
      <xdr:colOff>44450</xdr:colOff>
      <xdr:row>39</xdr:row>
      <xdr:rowOff>156210</xdr:rowOff>
    </xdr:to>
    <xdr:sp macro="" textlink="">
      <xdr:nvSpPr>
        <xdr:cNvPr id="401" name="楕円 400"/>
        <xdr:cNvSpPr/>
      </xdr:nvSpPr>
      <xdr:spPr>
        <a:xfrm>
          <a:off x="152400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166387</xdr:rowOff>
    </xdr:from>
    <xdr:ext cx="762000" cy="259045"/>
    <xdr:sp macro="" textlink="">
      <xdr:nvSpPr>
        <xdr:cNvPr id="402" name="テキスト ボックス 401"/>
        <xdr:cNvSpPr txBox="1"/>
      </xdr:nvSpPr>
      <xdr:spPr>
        <a:xfrm>
          <a:off x="14909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141478</xdr:rowOff>
    </xdr:from>
    <xdr:to>
      <xdr:col>68</xdr:col>
      <xdr:colOff>203200</xdr:colOff>
      <xdr:row>40</xdr:row>
      <xdr:rowOff>71628</xdr:rowOff>
    </xdr:to>
    <xdr:sp macro="" textlink="">
      <xdr:nvSpPr>
        <xdr:cNvPr id="403" name="楕円 402"/>
        <xdr:cNvSpPr/>
      </xdr:nvSpPr>
      <xdr:spPr>
        <a:xfrm>
          <a:off x="14351000" y="682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81805</xdr:rowOff>
    </xdr:from>
    <xdr:ext cx="762000" cy="259045"/>
    <xdr:sp macro="" textlink="">
      <xdr:nvSpPr>
        <xdr:cNvPr id="404" name="テキスト ボックス 403"/>
        <xdr:cNvSpPr txBox="1"/>
      </xdr:nvSpPr>
      <xdr:spPr>
        <a:xfrm>
          <a:off x="14020800" y="659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114808</xdr:rowOff>
    </xdr:from>
    <xdr:to>
      <xdr:col>64</xdr:col>
      <xdr:colOff>152400</xdr:colOff>
      <xdr:row>41</xdr:row>
      <xdr:rowOff>44958</xdr:rowOff>
    </xdr:to>
    <xdr:sp macro="" textlink="">
      <xdr:nvSpPr>
        <xdr:cNvPr id="405" name="楕円 404"/>
        <xdr:cNvSpPr/>
      </xdr:nvSpPr>
      <xdr:spPr>
        <a:xfrm>
          <a:off x="13462000" y="697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55135</xdr:rowOff>
    </xdr:from>
    <xdr:ext cx="762000" cy="259045"/>
    <xdr:sp macro="" textlink="">
      <xdr:nvSpPr>
        <xdr:cNvPr id="406" name="テキスト ボックス 405"/>
        <xdr:cNvSpPr txBox="1"/>
      </xdr:nvSpPr>
      <xdr:spPr>
        <a:xfrm>
          <a:off x="13131800" y="674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前年度から</a:t>
          </a:r>
          <a:r>
            <a:rPr kumimoji="1" lang="en-US" altLang="ja-JP" sz="1100" b="0" i="0" baseline="0">
              <a:solidFill>
                <a:schemeClr val="dk1"/>
              </a:solidFill>
              <a:effectLst/>
              <a:latin typeface="+mn-lt"/>
              <a:ea typeface="+mn-ea"/>
              <a:cs typeface="+mn-cs"/>
            </a:rPr>
            <a:t>3</a:t>
          </a:r>
          <a:r>
            <a:rPr kumimoji="1" lang="ja-JP" altLang="ja-JP" sz="1100" b="0" i="0" baseline="0">
              <a:solidFill>
                <a:schemeClr val="dk1"/>
              </a:solidFill>
              <a:effectLst/>
              <a:latin typeface="+mn-lt"/>
              <a:ea typeface="+mn-ea"/>
              <a:cs typeface="+mn-cs"/>
            </a:rPr>
            <a:t>ポイント</a:t>
          </a:r>
          <a:r>
            <a:rPr kumimoji="1" lang="ja-JP" altLang="en-US" sz="1100" b="0" i="0" baseline="0">
              <a:solidFill>
                <a:schemeClr val="dk1"/>
              </a:solidFill>
              <a:effectLst/>
              <a:latin typeface="+mn-lt"/>
              <a:ea typeface="+mn-ea"/>
              <a:cs typeface="+mn-cs"/>
            </a:rPr>
            <a:t>上昇し</a:t>
          </a:r>
          <a:r>
            <a:rPr kumimoji="1" lang="en-US" altLang="ja-JP" sz="1100" b="0" i="0" baseline="0">
              <a:solidFill>
                <a:schemeClr val="dk1"/>
              </a:solidFill>
              <a:effectLst/>
              <a:latin typeface="+mn-lt"/>
              <a:ea typeface="+mn-ea"/>
              <a:cs typeface="+mn-cs"/>
            </a:rPr>
            <a:t>3.7%</a:t>
          </a:r>
          <a:r>
            <a:rPr kumimoji="1" lang="ja-JP" altLang="en-US" sz="1100" b="0" i="0" baseline="0">
              <a:solidFill>
                <a:schemeClr val="dk1"/>
              </a:solidFill>
              <a:effectLst/>
              <a:latin typeface="+mn-lt"/>
              <a:ea typeface="+mn-ea"/>
              <a:cs typeface="+mn-cs"/>
            </a:rPr>
            <a:t>となっている。</a:t>
          </a:r>
          <a:r>
            <a:rPr kumimoji="1" lang="ja-JP" altLang="ja-JP" sz="1100" b="0" i="0" baseline="0">
              <a:solidFill>
                <a:schemeClr val="dk1"/>
              </a:solidFill>
              <a:effectLst/>
              <a:latin typeface="+mn-lt"/>
              <a:ea typeface="+mn-ea"/>
              <a:cs typeface="+mn-cs"/>
            </a:rPr>
            <a:t>主な要因としては、</a:t>
          </a:r>
          <a:r>
            <a:rPr kumimoji="1" lang="ja-JP" altLang="en-US" sz="1100" b="0" i="0" baseline="0">
              <a:solidFill>
                <a:schemeClr val="dk1"/>
              </a:solidFill>
              <a:effectLst/>
              <a:latin typeface="+mn-lt"/>
              <a:ea typeface="+mn-ea"/>
              <a:cs typeface="+mn-cs"/>
            </a:rPr>
            <a:t>文化コンベンション施設整備の財源として基金を取り崩したことにより基金残高が減少したことや基準財政需要額に算入が見込まれる地方債残高が減少したこと</a:t>
          </a:r>
          <a:r>
            <a:rPr kumimoji="1" lang="ja-JP" altLang="ja-JP" sz="1100" b="0" i="0" baseline="0">
              <a:solidFill>
                <a:schemeClr val="dk1"/>
              </a:solidFill>
              <a:effectLst/>
              <a:latin typeface="+mn-lt"/>
              <a:ea typeface="+mn-ea"/>
              <a:cs typeface="+mn-cs"/>
            </a:rPr>
            <a:t>による。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類似団体の平均を</a:t>
          </a:r>
          <a:r>
            <a:rPr kumimoji="1" lang="ja-JP" altLang="en-US" sz="1100" b="0" i="0" baseline="0">
              <a:solidFill>
                <a:schemeClr val="dk1"/>
              </a:solidFill>
              <a:effectLst/>
              <a:latin typeface="+mn-lt"/>
              <a:ea typeface="+mn-ea"/>
              <a:cs typeface="+mn-cs"/>
            </a:rPr>
            <a:t>大きく下回っているものの、</a:t>
          </a:r>
          <a:r>
            <a:rPr kumimoji="1" lang="ja-JP" altLang="ja-JP" sz="1100" b="0" i="0" baseline="0">
              <a:solidFill>
                <a:schemeClr val="dk1"/>
              </a:solidFill>
              <a:effectLst/>
              <a:latin typeface="+mn-lt"/>
              <a:ea typeface="+mn-ea"/>
              <a:cs typeface="+mn-cs"/>
            </a:rPr>
            <a:t>今後は大規模事業が予定されて</a:t>
          </a:r>
          <a:r>
            <a:rPr kumimoji="1" lang="ja-JP" altLang="en-US" sz="1100" b="0" i="0" baseline="0">
              <a:solidFill>
                <a:schemeClr val="dk1"/>
              </a:solidFill>
              <a:effectLst/>
              <a:latin typeface="+mn-lt"/>
              <a:ea typeface="+mn-ea"/>
              <a:cs typeface="+mn-cs"/>
            </a:rPr>
            <a:t>おり</a:t>
          </a:r>
          <a:r>
            <a:rPr kumimoji="1" lang="ja-JP" altLang="ja-JP" sz="1100" b="0" i="0" baseline="0">
              <a:solidFill>
                <a:schemeClr val="dk1"/>
              </a:solidFill>
              <a:effectLst/>
              <a:latin typeface="+mn-lt"/>
              <a:ea typeface="+mn-ea"/>
              <a:cs typeface="+mn-cs"/>
            </a:rPr>
            <a:t>、比率の悪化が懸念されることから、「姫路市行財政改革プラン」の目標値（平成</a:t>
          </a:r>
          <a:r>
            <a:rPr kumimoji="1" lang="en-US" altLang="ja-JP" sz="1100" b="0" i="0" baseline="0">
              <a:solidFill>
                <a:schemeClr val="dk1"/>
              </a:solidFill>
              <a:effectLst/>
              <a:latin typeface="+mn-lt"/>
              <a:ea typeface="+mn-ea"/>
              <a:cs typeface="+mn-cs"/>
            </a:rPr>
            <a:t>31</a:t>
          </a:r>
          <a:r>
            <a:rPr kumimoji="1" lang="ja-JP" altLang="ja-JP" sz="1100" b="0" i="0" baseline="0">
              <a:solidFill>
                <a:schemeClr val="dk1"/>
              </a:solidFill>
              <a:effectLst/>
              <a:latin typeface="+mn-lt"/>
              <a:ea typeface="+mn-ea"/>
              <a:cs typeface="+mn-cs"/>
            </a:rPr>
            <a:t>年度末）である</a:t>
          </a:r>
          <a:r>
            <a:rPr kumimoji="1" lang="en-US" altLang="ja-JP" sz="1100" b="0" i="0" baseline="0">
              <a:solidFill>
                <a:schemeClr val="dk1"/>
              </a:solidFill>
              <a:effectLst/>
              <a:latin typeface="+mn-lt"/>
              <a:ea typeface="+mn-ea"/>
              <a:cs typeface="+mn-cs"/>
            </a:rPr>
            <a:t>70%</a:t>
          </a:r>
          <a:r>
            <a:rPr kumimoji="1" lang="ja-JP" altLang="ja-JP" sz="1100" b="0" i="0" baseline="0">
              <a:solidFill>
                <a:schemeClr val="dk1"/>
              </a:solidFill>
              <a:effectLst/>
              <a:latin typeface="+mn-lt"/>
              <a:ea typeface="+mn-ea"/>
              <a:cs typeface="+mn-cs"/>
            </a:rPr>
            <a:t>以下を達成できるよう適正な財政運営に努める。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0" name="テキスト ボックス 41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3" name="直線コネクタ 422"/>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4" name="テキスト ボックス 423"/>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5" name="直線コネクタ 424"/>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6" name="テキスト ボックス 425"/>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7" name="直線コネクタ 426"/>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8" name="テキスト ボックス 427"/>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9" name="直線コネクタ 428"/>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0" name="テキスト ボックス 429"/>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1" name="直線コネクタ 430"/>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2" name="テキスト ボックス 431"/>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92540</xdr:rowOff>
    </xdr:to>
    <xdr:cxnSp macro="">
      <xdr:nvCxnSpPr>
        <xdr:cNvPr id="435" name="直線コネクタ 434"/>
        <xdr:cNvCxnSpPr/>
      </xdr:nvCxnSpPr>
      <xdr:spPr>
        <a:xfrm flipV="1">
          <a:off x="17018000" y="2370667"/>
          <a:ext cx="0" cy="13223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64617</xdr:rowOff>
    </xdr:from>
    <xdr:ext cx="762000" cy="259045"/>
    <xdr:sp macro="" textlink="">
      <xdr:nvSpPr>
        <xdr:cNvPr id="436" name="将来負担の状況最小値テキスト"/>
        <xdr:cNvSpPr txBox="1"/>
      </xdr:nvSpPr>
      <xdr:spPr>
        <a:xfrm>
          <a:off x="17106900" y="3665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92540</xdr:rowOff>
    </xdr:from>
    <xdr:to>
      <xdr:col>81</xdr:col>
      <xdr:colOff>133350</xdr:colOff>
      <xdr:row>21</xdr:row>
      <xdr:rowOff>92540</xdr:rowOff>
    </xdr:to>
    <xdr:cxnSp macro="">
      <xdr:nvCxnSpPr>
        <xdr:cNvPr id="437" name="直線コネクタ 436"/>
        <xdr:cNvCxnSpPr/>
      </xdr:nvCxnSpPr>
      <xdr:spPr>
        <a:xfrm>
          <a:off x="16929100" y="3692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38"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9" name="直線コネクタ 438"/>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13</xdr:row>
      <xdr:rowOff>147447</xdr:rowOff>
    </xdr:from>
    <xdr:to>
      <xdr:col>81</xdr:col>
      <xdr:colOff>44450</xdr:colOff>
      <xdr:row>14</xdr:row>
      <xdr:rowOff>127</xdr:rowOff>
    </xdr:to>
    <xdr:cxnSp macro="">
      <xdr:nvCxnSpPr>
        <xdr:cNvPr id="440" name="直線コネクタ 439"/>
        <xdr:cNvCxnSpPr/>
      </xdr:nvCxnSpPr>
      <xdr:spPr>
        <a:xfrm>
          <a:off x="16179800" y="2376297"/>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22623</xdr:rowOff>
    </xdr:from>
    <xdr:ext cx="762000" cy="259045"/>
    <xdr:sp macro="" textlink="">
      <xdr:nvSpPr>
        <xdr:cNvPr id="441" name="将来負担の状況平均値テキスト"/>
        <xdr:cNvSpPr txBox="1"/>
      </xdr:nvSpPr>
      <xdr:spPr>
        <a:xfrm>
          <a:off x="17106900" y="25943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50546</xdr:rowOff>
    </xdr:from>
    <xdr:to>
      <xdr:col>81</xdr:col>
      <xdr:colOff>95250</xdr:colOff>
      <xdr:row>15</xdr:row>
      <xdr:rowOff>152146</xdr:rowOff>
    </xdr:to>
    <xdr:sp macro="" textlink="">
      <xdr:nvSpPr>
        <xdr:cNvPr id="442" name="フローチャート: 判断 441"/>
        <xdr:cNvSpPr/>
      </xdr:nvSpPr>
      <xdr:spPr>
        <a:xfrm>
          <a:off x="169672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13</xdr:row>
      <xdr:rowOff>147447</xdr:rowOff>
    </xdr:from>
    <xdr:to>
      <xdr:col>77</xdr:col>
      <xdr:colOff>44450</xdr:colOff>
      <xdr:row>14</xdr:row>
      <xdr:rowOff>47583</xdr:rowOff>
    </xdr:to>
    <xdr:cxnSp macro="">
      <xdr:nvCxnSpPr>
        <xdr:cNvPr id="443" name="直線コネクタ 442"/>
        <xdr:cNvCxnSpPr/>
      </xdr:nvCxnSpPr>
      <xdr:spPr>
        <a:xfrm flipV="1">
          <a:off x="15290800" y="2376297"/>
          <a:ext cx="889000" cy="71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61002</xdr:rowOff>
    </xdr:from>
    <xdr:to>
      <xdr:col>77</xdr:col>
      <xdr:colOff>95250</xdr:colOff>
      <xdr:row>15</xdr:row>
      <xdr:rowOff>162602</xdr:rowOff>
    </xdr:to>
    <xdr:sp macro="" textlink="">
      <xdr:nvSpPr>
        <xdr:cNvPr id="444" name="フローチャート: 判断 443"/>
        <xdr:cNvSpPr/>
      </xdr:nvSpPr>
      <xdr:spPr>
        <a:xfrm>
          <a:off x="16129000" y="263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147379</xdr:rowOff>
    </xdr:from>
    <xdr:ext cx="736600" cy="259045"/>
    <xdr:sp macro="" textlink="">
      <xdr:nvSpPr>
        <xdr:cNvPr id="445" name="テキスト ボックス 444"/>
        <xdr:cNvSpPr txBox="1"/>
      </xdr:nvSpPr>
      <xdr:spPr>
        <a:xfrm>
          <a:off x="15798800" y="2719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47583</xdr:rowOff>
    </xdr:from>
    <xdr:to>
      <xdr:col>72</xdr:col>
      <xdr:colOff>203200</xdr:colOff>
      <xdr:row>15</xdr:row>
      <xdr:rowOff>804</xdr:rowOff>
    </xdr:to>
    <xdr:cxnSp macro="">
      <xdr:nvCxnSpPr>
        <xdr:cNvPr id="446" name="直線コネクタ 445"/>
        <xdr:cNvCxnSpPr/>
      </xdr:nvCxnSpPr>
      <xdr:spPr>
        <a:xfrm flipV="1">
          <a:off x="14401800" y="2447883"/>
          <a:ext cx="889000" cy="124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81111</xdr:rowOff>
    </xdr:from>
    <xdr:to>
      <xdr:col>73</xdr:col>
      <xdr:colOff>44450</xdr:colOff>
      <xdr:row>16</xdr:row>
      <xdr:rowOff>11261</xdr:rowOff>
    </xdr:to>
    <xdr:sp macro="" textlink="">
      <xdr:nvSpPr>
        <xdr:cNvPr id="447" name="フローチャート: 判断 446"/>
        <xdr:cNvSpPr/>
      </xdr:nvSpPr>
      <xdr:spPr>
        <a:xfrm>
          <a:off x="15240000" y="265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167488</xdr:rowOff>
    </xdr:from>
    <xdr:ext cx="762000" cy="259045"/>
    <xdr:sp macro="" textlink="">
      <xdr:nvSpPr>
        <xdr:cNvPr id="448" name="テキスト ボックス 447"/>
        <xdr:cNvSpPr txBox="1"/>
      </xdr:nvSpPr>
      <xdr:spPr>
        <a:xfrm>
          <a:off x="14909800" y="273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804</xdr:rowOff>
    </xdr:from>
    <xdr:to>
      <xdr:col>68</xdr:col>
      <xdr:colOff>152400</xdr:colOff>
      <xdr:row>15</xdr:row>
      <xdr:rowOff>139954</xdr:rowOff>
    </xdr:to>
    <xdr:cxnSp macro="">
      <xdr:nvCxnSpPr>
        <xdr:cNvPr id="449" name="直線コネクタ 448"/>
        <xdr:cNvCxnSpPr/>
      </xdr:nvCxnSpPr>
      <xdr:spPr>
        <a:xfrm flipV="1">
          <a:off x="13512800" y="2572554"/>
          <a:ext cx="889000" cy="139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126153</xdr:rowOff>
    </xdr:from>
    <xdr:to>
      <xdr:col>68</xdr:col>
      <xdr:colOff>203200</xdr:colOff>
      <xdr:row>16</xdr:row>
      <xdr:rowOff>56303</xdr:rowOff>
    </xdr:to>
    <xdr:sp macro="" textlink="">
      <xdr:nvSpPr>
        <xdr:cNvPr id="450" name="フローチャート: 判断 449"/>
        <xdr:cNvSpPr/>
      </xdr:nvSpPr>
      <xdr:spPr>
        <a:xfrm>
          <a:off x="14351000" y="2697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41080</xdr:rowOff>
    </xdr:from>
    <xdr:ext cx="762000" cy="259045"/>
    <xdr:sp macro="" textlink="">
      <xdr:nvSpPr>
        <xdr:cNvPr id="451" name="テキスト ボックス 450"/>
        <xdr:cNvSpPr txBox="1"/>
      </xdr:nvSpPr>
      <xdr:spPr>
        <a:xfrm>
          <a:off x="14020800" y="2784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14224</xdr:rowOff>
    </xdr:from>
    <xdr:to>
      <xdr:col>64</xdr:col>
      <xdr:colOff>152400</xdr:colOff>
      <xdr:row>16</xdr:row>
      <xdr:rowOff>115824</xdr:rowOff>
    </xdr:to>
    <xdr:sp macro="" textlink="">
      <xdr:nvSpPr>
        <xdr:cNvPr id="452" name="フローチャート: 判断 451"/>
        <xdr:cNvSpPr/>
      </xdr:nvSpPr>
      <xdr:spPr>
        <a:xfrm>
          <a:off x="13462000" y="275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100601</xdr:rowOff>
    </xdr:from>
    <xdr:ext cx="762000" cy="259045"/>
    <xdr:sp macro="" textlink="">
      <xdr:nvSpPr>
        <xdr:cNvPr id="453" name="テキスト ボックス 452"/>
        <xdr:cNvSpPr txBox="1"/>
      </xdr:nvSpPr>
      <xdr:spPr>
        <a:xfrm>
          <a:off x="13131800" y="284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120777</xdr:rowOff>
    </xdr:from>
    <xdr:to>
      <xdr:col>81</xdr:col>
      <xdr:colOff>95250</xdr:colOff>
      <xdr:row>14</xdr:row>
      <xdr:rowOff>50927</xdr:rowOff>
    </xdr:to>
    <xdr:sp macro="" textlink="">
      <xdr:nvSpPr>
        <xdr:cNvPr id="459" name="楕円 458"/>
        <xdr:cNvSpPr/>
      </xdr:nvSpPr>
      <xdr:spPr>
        <a:xfrm>
          <a:off x="16967200" y="2349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42054</xdr:rowOff>
    </xdr:from>
    <xdr:ext cx="762000" cy="259045"/>
    <xdr:sp macro="" textlink="">
      <xdr:nvSpPr>
        <xdr:cNvPr id="460" name="将来負担の状況該当値テキスト"/>
        <xdr:cNvSpPr txBox="1"/>
      </xdr:nvSpPr>
      <xdr:spPr>
        <a:xfrm>
          <a:off x="17106900" y="227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96647</xdr:rowOff>
    </xdr:from>
    <xdr:to>
      <xdr:col>77</xdr:col>
      <xdr:colOff>95250</xdr:colOff>
      <xdr:row>14</xdr:row>
      <xdr:rowOff>26797</xdr:rowOff>
    </xdr:to>
    <xdr:sp macro="" textlink="">
      <xdr:nvSpPr>
        <xdr:cNvPr id="461" name="楕円 460"/>
        <xdr:cNvSpPr/>
      </xdr:nvSpPr>
      <xdr:spPr>
        <a:xfrm>
          <a:off x="16129000" y="2325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36974</xdr:rowOff>
    </xdr:from>
    <xdr:ext cx="736600" cy="259045"/>
    <xdr:sp macro="" textlink="">
      <xdr:nvSpPr>
        <xdr:cNvPr id="462" name="テキスト ボックス 461"/>
        <xdr:cNvSpPr txBox="1"/>
      </xdr:nvSpPr>
      <xdr:spPr>
        <a:xfrm>
          <a:off x="15798800" y="20943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168233</xdr:rowOff>
    </xdr:from>
    <xdr:to>
      <xdr:col>73</xdr:col>
      <xdr:colOff>44450</xdr:colOff>
      <xdr:row>14</xdr:row>
      <xdr:rowOff>98383</xdr:rowOff>
    </xdr:to>
    <xdr:sp macro="" textlink="">
      <xdr:nvSpPr>
        <xdr:cNvPr id="463" name="楕円 462"/>
        <xdr:cNvSpPr/>
      </xdr:nvSpPr>
      <xdr:spPr>
        <a:xfrm>
          <a:off x="15240000" y="2397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108560</xdr:rowOff>
    </xdr:from>
    <xdr:ext cx="762000" cy="259045"/>
    <xdr:sp macro="" textlink="">
      <xdr:nvSpPr>
        <xdr:cNvPr id="464" name="テキスト ボックス 463"/>
        <xdr:cNvSpPr txBox="1"/>
      </xdr:nvSpPr>
      <xdr:spPr>
        <a:xfrm>
          <a:off x="14909800" y="2165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121454</xdr:rowOff>
    </xdr:from>
    <xdr:to>
      <xdr:col>68</xdr:col>
      <xdr:colOff>203200</xdr:colOff>
      <xdr:row>15</xdr:row>
      <xdr:rowOff>51604</xdr:rowOff>
    </xdr:to>
    <xdr:sp macro="" textlink="">
      <xdr:nvSpPr>
        <xdr:cNvPr id="465" name="楕円 464"/>
        <xdr:cNvSpPr/>
      </xdr:nvSpPr>
      <xdr:spPr>
        <a:xfrm>
          <a:off x="14351000" y="2521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61781</xdr:rowOff>
    </xdr:from>
    <xdr:ext cx="762000" cy="259045"/>
    <xdr:sp macro="" textlink="">
      <xdr:nvSpPr>
        <xdr:cNvPr id="466" name="テキスト ボックス 465"/>
        <xdr:cNvSpPr txBox="1"/>
      </xdr:nvSpPr>
      <xdr:spPr>
        <a:xfrm>
          <a:off x="14020800" y="2290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89154</xdr:rowOff>
    </xdr:from>
    <xdr:to>
      <xdr:col>64</xdr:col>
      <xdr:colOff>152400</xdr:colOff>
      <xdr:row>16</xdr:row>
      <xdr:rowOff>19304</xdr:rowOff>
    </xdr:to>
    <xdr:sp macro="" textlink="">
      <xdr:nvSpPr>
        <xdr:cNvPr id="467" name="楕円 466"/>
        <xdr:cNvSpPr/>
      </xdr:nvSpPr>
      <xdr:spPr>
        <a:xfrm>
          <a:off x="13462000" y="2660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29481</xdr:rowOff>
    </xdr:from>
    <xdr:ext cx="762000" cy="259045"/>
    <xdr:sp macro="" textlink="">
      <xdr:nvSpPr>
        <xdr:cNvPr id="468" name="テキスト ボックス 467"/>
        <xdr:cNvSpPr txBox="1"/>
      </xdr:nvSpPr>
      <xdr:spPr>
        <a:xfrm>
          <a:off x="13131800" y="242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兵庫県姫路市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538,488
527,838
534.48
214,371,736
206,814,785
5,740,040
119,813,260
198,810,386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人件費総額は</a:t>
          </a:r>
          <a:r>
            <a:rPr kumimoji="1" lang="ja-JP" altLang="en-US" sz="1100" b="0" i="0" baseline="0">
              <a:solidFill>
                <a:schemeClr val="dk1"/>
              </a:solidFill>
              <a:effectLst/>
              <a:latin typeface="+mn-lt"/>
              <a:ea typeface="+mn-ea"/>
              <a:cs typeface="+mn-cs"/>
            </a:rPr>
            <a:t>退職手当の増等により</a:t>
          </a:r>
          <a:r>
            <a:rPr kumimoji="1" lang="ja-JP" altLang="ja-JP" sz="1100" b="0" i="0" baseline="0">
              <a:solidFill>
                <a:schemeClr val="dk1"/>
              </a:solidFill>
              <a:effectLst/>
              <a:latin typeface="+mn-lt"/>
              <a:ea typeface="+mn-ea"/>
              <a:cs typeface="+mn-cs"/>
            </a:rPr>
            <a:t>前年度から</a:t>
          </a:r>
          <a:r>
            <a:rPr kumimoji="1" lang="ja-JP" altLang="en-US" sz="1100" b="0" i="0" baseline="0">
              <a:solidFill>
                <a:schemeClr val="dk1"/>
              </a:solidFill>
              <a:effectLst/>
              <a:latin typeface="+mn-lt"/>
              <a:ea typeface="+mn-ea"/>
              <a:cs typeface="+mn-cs"/>
            </a:rPr>
            <a:t>増加しており</a:t>
          </a:r>
          <a:r>
            <a:rPr kumimoji="1" lang="ja-JP" altLang="ja-JP" sz="1100" b="0" i="0" baseline="0">
              <a:solidFill>
                <a:schemeClr val="dk1"/>
              </a:solidFill>
              <a:effectLst/>
              <a:latin typeface="+mn-lt"/>
              <a:ea typeface="+mn-ea"/>
              <a:cs typeface="+mn-cs"/>
            </a:rPr>
            <a:t>、経常収支比率では、前年度より</a:t>
          </a:r>
          <a:r>
            <a:rPr kumimoji="1" lang="en-US" altLang="ja-JP" sz="1100" b="0" i="0" baseline="0">
              <a:solidFill>
                <a:schemeClr val="dk1"/>
              </a:solidFill>
              <a:effectLst/>
              <a:latin typeface="+mn-lt"/>
              <a:ea typeface="+mn-ea"/>
              <a:cs typeface="+mn-cs"/>
            </a:rPr>
            <a:t>0.1</a:t>
          </a:r>
          <a:r>
            <a:rPr kumimoji="1" lang="ja-JP" altLang="ja-JP" sz="1100" b="0" i="0" baseline="0">
              <a:solidFill>
                <a:schemeClr val="dk1"/>
              </a:solidFill>
              <a:effectLst/>
              <a:latin typeface="+mn-lt"/>
              <a:ea typeface="+mn-ea"/>
              <a:cs typeface="+mn-cs"/>
            </a:rPr>
            <a:t>ポイント悪化している。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これまでも定員適正化計画に基づき、事務の見直し、民間委託等の取り組みを進めてきたが、今後も平成</a:t>
          </a:r>
          <a:r>
            <a:rPr kumimoji="1" lang="en-US" altLang="ja-JP" sz="1100" b="0" i="0" baseline="0">
              <a:solidFill>
                <a:schemeClr val="dk1"/>
              </a:solidFill>
              <a:effectLst/>
              <a:latin typeface="+mn-lt"/>
              <a:ea typeface="+mn-ea"/>
              <a:cs typeface="+mn-cs"/>
            </a:rPr>
            <a:t>26</a:t>
          </a:r>
          <a:r>
            <a:rPr kumimoji="1" lang="ja-JP" altLang="ja-JP" sz="1100" b="0" i="0" baseline="0">
              <a:solidFill>
                <a:schemeClr val="dk1"/>
              </a:solidFill>
              <a:effectLst/>
              <a:latin typeface="+mn-lt"/>
              <a:ea typeface="+mn-ea"/>
              <a:cs typeface="+mn-cs"/>
            </a:rPr>
            <a:t>年</a:t>
          </a:r>
          <a:r>
            <a:rPr kumimoji="1" lang="en-US" altLang="ja-JP" sz="1100" b="0" i="0" baseline="0">
              <a:solidFill>
                <a:schemeClr val="dk1"/>
              </a:solidFill>
              <a:effectLst/>
              <a:latin typeface="+mn-lt"/>
              <a:ea typeface="+mn-ea"/>
              <a:cs typeface="+mn-cs"/>
            </a:rPr>
            <a:t>3</a:t>
          </a:r>
          <a:r>
            <a:rPr kumimoji="1" lang="ja-JP" altLang="ja-JP" sz="1100" b="0" i="0" baseline="0">
              <a:solidFill>
                <a:schemeClr val="dk1"/>
              </a:solidFill>
              <a:effectLst/>
              <a:latin typeface="+mn-lt"/>
              <a:ea typeface="+mn-ea"/>
              <a:cs typeface="+mn-cs"/>
            </a:rPr>
            <a:t>月に策定した「姫路市定員適正化計画」に基づき定員管理の適正化に努めるとともに、給与水準の適正化に向けた取り組みを実施し削減に努める。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142240</xdr:rowOff>
    </xdr:from>
    <xdr:to>
      <xdr:col>24</xdr:col>
      <xdr:colOff>25400</xdr:colOff>
      <xdr:row>40</xdr:row>
      <xdr:rowOff>73660</xdr:rowOff>
    </xdr:to>
    <xdr:cxnSp macro="">
      <xdr:nvCxnSpPr>
        <xdr:cNvPr id="61" name="直線コネクタ 60"/>
        <xdr:cNvCxnSpPr/>
      </xdr:nvCxnSpPr>
      <xdr:spPr>
        <a:xfrm flipV="1">
          <a:off x="4826000" y="562864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45737</xdr:rowOff>
    </xdr:from>
    <xdr:ext cx="762000" cy="259045"/>
    <xdr:sp macro="" textlink="">
      <xdr:nvSpPr>
        <xdr:cNvPr id="62" name="人件費最小値テキスト"/>
        <xdr:cNvSpPr txBox="1"/>
      </xdr:nvSpPr>
      <xdr:spPr>
        <a:xfrm>
          <a:off x="4914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73660</xdr:rowOff>
    </xdr:from>
    <xdr:to>
      <xdr:col>24</xdr:col>
      <xdr:colOff>114300</xdr:colOff>
      <xdr:row>40</xdr:row>
      <xdr:rowOff>73660</xdr:rowOff>
    </xdr:to>
    <xdr:cxnSp macro="">
      <xdr:nvCxnSpPr>
        <xdr:cNvPr id="63" name="直線コネクタ 62"/>
        <xdr:cNvCxnSpPr/>
      </xdr:nvCxnSpPr>
      <xdr:spPr>
        <a:xfrm>
          <a:off x="4737100" y="693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57167</xdr:rowOff>
    </xdr:from>
    <xdr:ext cx="762000" cy="259045"/>
    <xdr:sp macro="" textlink="">
      <xdr:nvSpPr>
        <xdr:cNvPr id="64" name="人件費最大値テキスト"/>
        <xdr:cNvSpPr txBox="1"/>
      </xdr:nvSpPr>
      <xdr:spPr>
        <a:xfrm>
          <a:off x="4914900" y="537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142240</xdr:rowOff>
    </xdr:from>
    <xdr:to>
      <xdr:col>24</xdr:col>
      <xdr:colOff>114300</xdr:colOff>
      <xdr:row>32</xdr:row>
      <xdr:rowOff>142240</xdr:rowOff>
    </xdr:to>
    <xdr:cxnSp macro="">
      <xdr:nvCxnSpPr>
        <xdr:cNvPr id="65" name="直線コネクタ 64"/>
        <xdr:cNvCxnSpPr/>
      </xdr:nvCxnSpPr>
      <xdr:spPr>
        <a:xfrm>
          <a:off x="4737100" y="562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134620</xdr:rowOff>
    </xdr:from>
    <xdr:to>
      <xdr:col>24</xdr:col>
      <xdr:colOff>25400</xdr:colOff>
      <xdr:row>37</xdr:row>
      <xdr:rowOff>8890</xdr:rowOff>
    </xdr:to>
    <xdr:cxnSp macro="">
      <xdr:nvCxnSpPr>
        <xdr:cNvPr id="66" name="直線コネクタ 65"/>
        <xdr:cNvCxnSpPr/>
      </xdr:nvCxnSpPr>
      <xdr:spPr>
        <a:xfrm>
          <a:off x="3987800" y="63068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107967</xdr:rowOff>
    </xdr:from>
    <xdr:ext cx="762000" cy="259045"/>
    <xdr:sp macro="" textlink="">
      <xdr:nvSpPr>
        <xdr:cNvPr id="67" name="人件費平均値テキスト"/>
        <xdr:cNvSpPr txBox="1"/>
      </xdr:nvSpPr>
      <xdr:spPr>
        <a:xfrm>
          <a:off x="4914900" y="6108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91440</xdr:rowOff>
    </xdr:from>
    <xdr:to>
      <xdr:col>24</xdr:col>
      <xdr:colOff>76200</xdr:colOff>
      <xdr:row>37</xdr:row>
      <xdr:rowOff>21590</xdr:rowOff>
    </xdr:to>
    <xdr:sp macro="" textlink="">
      <xdr:nvSpPr>
        <xdr:cNvPr id="68" name="フローチャート: 判断 67"/>
        <xdr:cNvSpPr/>
      </xdr:nvSpPr>
      <xdr:spPr>
        <a:xfrm>
          <a:off x="47752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104140</xdr:rowOff>
    </xdr:from>
    <xdr:to>
      <xdr:col>19</xdr:col>
      <xdr:colOff>187325</xdr:colOff>
      <xdr:row>36</xdr:row>
      <xdr:rowOff>134620</xdr:rowOff>
    </xdr:to>
    <xdr:cxnSp macro="">
      <xdr:nvCxnSpPr>
        <xdr:cNvPr id="69" name="直線コネクタ 68"/>
        <xdr:cNvCxnSpPr/>
      </xdr:nvCxnSpPr>
      <xdr:spPr>
        <a:xfrm>
          <a:off x="3098800" y="62763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70" name="フローチャート: 判断 69"/>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13987</xdr:rowOff>
    </xdr:from>
    <xdr:ext cx="736600" cy="259045"/>
    <xdr:sp macro="" textlink="">
      <xdr:nvSpPr>
        <xdr:cNvPr id="71" name="テキスト ボックス 70"/>
        <xdr:cNvSpPr txBox="1"/>
      </xdr:nvSpPr>
      <xdr:spPr>
        <a:xfrm>
          <a:off x="3606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96520</xdr:rowOff>
    </xdr:from>
    <xdr:to>
      <xdr:col>15</xdr:col>
      <xdr:colOff>98425</xdr:colOff>
      <xdr:row>36</xdr:row>
      <xdr:rowOff>104140</xdr:rowOff>
    </xdr:to>
    <xdr:cxnSp macro="">
      <xdr:nvCxnSpPr>
        <xdr:cNvPr id="72" name="直線コネクタ 71"/>
        <xdr:cNvCxnSpPr/>
      </xdr:nvCxnSpPr>
      <xdr:spPr>
        <a:xfrm>
          <a:off x="2209800" y="62687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68580</xdr:rowOff>
    </xdr:from>
    <xdr:to>
      <xdr:col>15</xdr:col>
      <xdr:colOff>149225</xdr:colOff>
      <xdr:row>36</xdr:row>
      <xdr:rowOff>170180</xdr:rowOff>
    </xdr:to>
    <xdr:sp macro="" textlink="">
      <xdr:nvSpPr>
        <xdr:cNvPr id="73" name="フローチャート: 判断 72"/>
        <xdr:cNvSpPr/>
      </xdr:nvSpPr>
      <xdr:spPr>
        <a:xfrm>
          <a:off x="3048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154957</xdr:rowOff>
    </xdr:from>
    <xdr:ext cx="762000" cy="259045"/>
    <xdr:sp macro="" textlink="">
      <xdr:nvSpPr>
        <xdr:cNvPr id="74" name="テキスト ボックス 73"/>
        <xdr:cNvSpPr txBox="1"/>
      </xdr:nvSpPr>
      <xdr:spPr>
        <a:xfrm>
          <a:off x="2717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20320</xdr:rowOff>
    </xdr:from>
    <xdr:to>
      <xdr:col>11</xdr:col>
      <xdr:colOff>9525</xdr:colOff>
      <xdr:row>36</xdr:row>
      <xdr:rowOff>96520</xdr:rowOff>
    </xdr:to>
    <xdr:cxnSp macro="">
      <xdr:nvCxnSpPr>
        <xdr:cNvPr id="75" name="直線コネクタ 74"/>
        <xdr:cNvCxnSpPr/>
      </xdr:nvCxnSpPr>
      <xdr:spPr>
        <a:xfrm>
          <a:off x="1320800" y="61925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68580</xdr:rowOff>
    </xdr:from>
    <xdr:to>
      <xdr:col>11</xdr:col>
      <xdr:colOff>60325</xdr:colOff>
      <xdr:row>36</xdr:row>
      <xdr:rowOff>170180</xdr:rowOff>
    </xdr:to>
    <xdr:sp macro="" textlink="">
      <xdr:nvSpPr>
        <xdr:cNvPr id="76" name="フローチャート: 判断 75"/>
        <xdr:cNvSpPr/>
      </xdr:nvSpPr>
      <xdr:spPr>
        <a:xfrm>
          <a:off x="2159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154957</xdr:rowOff>
    </xdr:from>
    <xdr:ext cx="762000" cy="259045"/>
    <xdr:sp macro="" textlink="">
      <xdr:nvSpPr>
        <xdr:cNvPr id="77" name="テキスト ボックス 76"/>
        <xdr:cNvSpPr txBox="1"/>
      </xdr:nvSpPr>
      <xdr:spPr>
        <a:xfrm>
          <a:off x="1828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68580</xdr:rowOff>
    </xdr:from>
    <xdr:to>
      <xdr:col>6</xdr:col>
      <xdr:colOff>171450</xdr:colOff>
      <xdr:row>36</xdr:row>
      <xdr:rowOff>170180</xdr:rowOff>
    </xdr:to>
    <xdr:sp macro="" textlink="">
      <xdr:nvSpPr>
        <xdr:cNvPr id="78" name="フローチャート: 判断 77"/>
        <xdr:cNvSpPr/>
      </xdr:nvSpPr>
      <xdr:spPr>
        <a:xfrm>
          <a:off x="1270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154957</xdr:rowOff>
    </xdr:from>
    <xdr:ext cx="762000" cy="259045"/>
    <xdr:sp macro="" textlink="">
      <xdr:nvSpPr>
        <xdr:cNvPr id="79" name="テキスト ボックス 78"/>
        <xdr:cNvSpPr txBox="1"/>
      </xdr:nvSpPr>
      <xdr:spPr>
        <a:xfrm>
          <a:off x="939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129540</xdr:rowOff>
    </xdr:from>
    <xdr:to>
      <xdr:col>24</xdr:col>
      <xdr:colOff>76200</xdr:colOff>
      <xdr:row>37</xdr:row>
      <xdr:rowOff>59690</xdr:rowOff>
    </xdr:to>
    <xdr:sp macro="" textlink="">
      <xdr:nvSpPr>
        <xdr:cNvPr id="85" name="楕円 84"/>
        <xdr:cNvSpPr/>
      </xdr:nvSpPr>
      <xdr:spPr>
        <a:xfrm>
          <a:off x="47752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101617</xdr:rowOff>
    </xdr:from>
    <xdr:ext cx="762000" cy="259045"/>
    <xdr:sp macro="" textlink="">
      <xdr:nvSpPr>
        <xdr:cNvPr id="86" name="人件費該当値テキスト"/>
        <xdr:cNvSpPr txBox="1"/>
      </xdr:nvSpPr>
      <xdr:spPr>
        <a:xfrm>
          <a:off x="49149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83820</xdr:rowOff>
    </xdr:from>
    <xdr:to>
      <xdr:col>20</xdr:col>
      <xdr:colOff>38100</xdr:colOff>
      <xdr:row>37</xdr:row>
      <xdr:rowOff>13970</xdr:rowOff>
    </xdr:to>
    <xdr:sp macro="" textlink="">
      <xdr:nvSpPr>
        <xdr:cNvPr id="87" name="楕円 86"/>
        <xdr:cNvSpPr/>
      </xdr:nvSpPr>
      <xdr:spPr>
        <a:xfrm>
          <a:off x="39370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24147</xdr:rowOff>
    </xdr:from>
    <xdr:ext cx="736600" cy="259045"/>
    <xdr:sp macro="" textlink="">
      <xdr:nvSpPr>
        <xdr:cNvPr id="88" name="テキスト ボックス 87"/>
        <xdr:cNvSpPr txBox="1"/>
      </xdr:nvSpPr>
      <xdr:spPr>
        <a:xfrm>
          <a:off x="3606800" y="6024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53340</xdr:rowOff>
    </xdr:from>
    <xdr:to>
      <xdr:col>15</xdr:col>
      <xdr:colOff>149225</xdr:colOff>
      <xdr:row>36</xdr:row>
      <xdr:rowOff>154940</xdr:rowOff>
    </xdr:to>
    <xdr:sp macro="" textlink="">
      <xdr:nvSpPr>
        <xdr:cNvPr id="89" name="楕円 88"/>
        <xdr:cNvSpPr/>
      </xdr:nvSpPr>
      <xdr:spPr>
        <a:xfrm>
          <a:off x="3048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165117</xdr:rowOff>
    </xdr:from>
    <xdr:ext cx="762000" cy="259045"/>
    <xdr:sp macro="" textlink="">
      <xdr:nvSpPr>
        <xdr:cNvPr id="90" name="テキスト ボックス 89"/>
        <xdr:cNvSpPr txBox="1"/>
      </xdr:nvSpPr>
      <xdr:spPr>
        <a:xfrm>
          <a:off x="2717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45720</xdr:rowOff>
    </xdr:from>
    <xdr:to>
      <xdr:col>11</xdr:col>
      <xdr:colOff>60325</xdr:colOff>
      <xdr:row>36</xdr:row>
      <xdr:rowOff>147320</xdr:rowOff>
    </xdr:to>
    <xdr:sp macro="" textlink="">
      <xdr:nvSpPr>
        <xdr:cNvPr id="91" name="楕円 90"/>
        <xdr:cNvSpPr/>
      </xdr:nvSpPr>
      <xdr:spPr>
        <a:xfrm>
          <a:off x="21590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157497</xdr:rowOff>
    </xdr:from>
    <xdr:ext cx="762000" cy="259045"/>
    <xdr:sp macro="" textlink="">
      <xdr:nvSpPr>
        <xdr:cNvPr id="92" name="テキスト ボックス 91"/>
        <xdr:cNvSpPr txBox="1"/>
      </xdr:nvSpPr>
      <xdr:spPr>
        <a:xfrm>
          <a:off x="1828800" y="598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140970</xdr:rowOff>
    </xdr:from>
    <xdr:to>
      <xdr:col>6</xdr:col>
      <xdr:colOff>171450</xdr:colOff>
      <xdr:row>36</xdr:row>
      <xdr:rowOff>71120</xdr:rowOff>
    </xdr:to>
    <xdr:sp macro="" textlink="">
      <xdr:nvSpPr>
        <xdr:cNvPr id="93" name="楕円 92"/>
        <xdr:cNvSpPr/>
      </xdr:nvSpPr>
      <xdr:spPr>
        <a:xfrm>
          <a:off x="12700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81297</xdr:rowOff>
    </xdr:from>
    <xdr:ext cx="762000" cy="259045"/>
    <xdr:sp macro="" textlink="">
      <xdr:nvSpPr>
        <xdr:cNvPr id="94" name="テキスト ボックス 93"/>
        <xdr:cNvSpPr txBox="1"/>
      </xdr:nvSpPr>
      <xdr:spPr>
        <a:xfrm>
          <a:off x="9398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物件費に係る経常収支比率は</a:t>
          </a:r>
          <a:r>
            <a:rPr kumimoji="1" lang="en-US" altLang="ja-JP" sz="1100" b="0" i="0" baseline="0">
              <a:solidFill>
                <a:schemeClr val="dk1"/>
              </a:solidFill>
              <a:effectLst/>
              <a:latin typeface="+mn-lt"/>
              <a:ea typeface="+mn-ea"/>
              <a:cs typeface="+mn-cs"/>
            </a:rPr>
            <a:t>14.1%</a:t>
          </a:r>
          <a:r>
            <a:rPr kumimoji="1" lang="ja-JP" altLang="ja-JP" sz="1100" b="0" i="0" baseline="0">
              <a:solidFill>
                <a:schemeClr val="dk1"/>
              </a:solidFill>
              <a:effectLst/>
              <a:latin typeface="+mn-lt"/>
              <a:ea typeface="+mn-ea"/>
              <a:cs typeface="+mn-cs"/>
            </a:rPr>
            <a:t>で前年度比で</a:t>
          </a:r>
          <a:r>
            <a:rPr kumimoji="1" lang="en-US" altLang="ja-JP" sz="1100" b="0" i="0" baseline="0">
              <a:solidFill>
                <a:schemeClr val="dk1"/>
              </a:solidFill>
              <a:effectLst/>
              <a:latin typeface="+mn-lt"/>
              <a:ea typeface="+mn-ea"/>
              <a:cs typeface="+mn-cs"/>
            </a:rPr>
            <a:t>0.3</a:t>
          </a:r>
          <a:r>
            <a:rPr kumimoji="1" lang="ja-JP" altLang="ja-JP" sz="1100" b="0" i="0" baseline="0">
              <a:solidFill>
                <a:schemeClr val="dk1"/>
              </a:solidFill>
              <a:effectLst/>
              <a:latin typeface="+mn-lt"/>
              <a:ea typeface="+mn-ea"/>
              <a:cs typeface="+mn-cs"/>
            </a:rPr>
            <a:t>ポイント増加しており、近年の推移を見ると増加傾向が続いている。</a:t>
          </a:r>
          <a:endParaRPr kumimoji="1" lang="en-US" altLang="ja-JP" sz="1100" b="0" i="0" baseline="0">
            <a:solidFill>
              <a:schemeClr val="dk1"/>
            </a:solidFill>
            <a:effectLst/>
            <a:latin typeface="+mn-lt"/>
            <a:ea typeface="+mn-ea"/>
            <a:cs typeface="+mn-cs"/>
          </a:endParaRPr>
        </a:p>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類似団体平均を</a:t>
          </a:r>
          <a:r>
            <a:rPr kumimoji="1" lang="en-US" altLang="ja-JP" sz="1100" b="0" i="0" baseline="0">
              <a:solidFill>
                <a:schemeClr val="dk1"/>
              </a:solidFill>
              <a:effectLst/>
              <a:latin typeface="+mn-lt"/>
              <a:ea typeface="+mn-ea"/>
              <a:cs typeface="+mn-cs"/>
            </a:rPr>
            <a:t>0.8</a:t>
          </a:r>
          <a:r>
            <a:rPr kumimoji="1" lang="ja-JP" altLang="ja-JP" sz="1100" b="0" i="0" baseline="0">
              <a:solidFill>
                <a:schemeClr val="dk1"/>
              </a:solidFill>
              <a:effectLst/>
              <a:latin typeface="+mn-lt"/>
              <a:ea typeface="+mn-ea"/>
              <a:cs typeface="+mn-cs"/>
            </a:rPr>
            <a:t>ポイント下回っているが、今後も老朽化による施設の維持管理コストの上昇が見込まれるため、姫路市公共施設等総合管理計画に基づき、施設のあり方の見直しを進める。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119380</xdr:rowOff>
    </xdr:from>
    <xdr:to>
      <xdr:col>82</xdr:col>
      <xdr:colOff>107950</xdr:colOff>
      <xdr:row>21</xdr:row>
      <xdr:rowOff>146050</xdr:rowOff>
    </xdr:to>
    <xdr:cxnSp macro="">
      <xdr:nvCxnSpPr>
        <xdr:cNvPr id="120" name="直線コネクタ 119"/>
        <xdr:cNvCxnSpPr/>
      </xdr:nvCxnSpPr>
      <xdr:spPr>
        <a:xfrm flipV="1">
          <a:off x="16510000" y="2176780"/>
          <a:ext cx="0" cy="1569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118127</xdr:rowOff>
    </xdr:from>
    <xdr:ext cx="762000" cy="259045"/>
    <xdr:sp macro="" textlink="">
      <xdr:nvSpPr>
        <xdr:cNvPr id="121" name="物件費最小値テキスト"/>
        <xdr:cNvSpPr txBox="1"/>
      </xdr:nvSpPr>
      <xdr:spPr>
        <a:xfrm>
          <a:off x="16598900" y="371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146050</xdr:rowOff>
    </xdr:from>
    <xdr:to>
      <xdr:col>82</xdr:col>
      <xdr:colOff>196850</xdr:colOff>
      <xdr:row>21</xdr:row>
      <xdr:rowOff>146050</xdr:rowOff>
    </xdr:to>
    <xdr:cxnSp macro="">
      <xdr:nvCxnSpPr>
        <xdr:cNvPr id="122" name="直線コネクタ 121"/>
        <xdr:cNvCxnSpPr/>
      </xdr:nvCxnSpPr>
      <xdr:spPr>
        <a:xfrm>
          <a:off x="16421100" y="374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34307</xdr:rowOff>
    </xdr:from>
    <xdr:ext cx="762000" cy="259045"/>
    <xdr:sp macro="" textlink="">
      <xdr:nvSpPr>
        <xdr:cNvPr id="123" name="物件費最大値テキスト"/>
        <xdr:cNvSpPr txBox="1"/>
      </xdr:nvSpPr>
      <xdr:spPr>
        <a:xfrm>
          <a:off x="16598900" y="1920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119380</xdr:rowOff>
    </xdr:from>
    <xdr:to>
      <xdr:col>82</xdr:col>
      <xdr:colOff>196850</xdr:colOff>
      <xdr:row>12</xdr:row>
      <xdr:rowOff>119380</xdr:rowOff>
    </xdr:to>
    <xdr:cxnSp macro="">
      <xdr:nvCxnSpPr>
        <xdr:cNvPr id="124" name="直線コネクタ 123"/>
        <xdr:cNvCxnSpPr/>
      </xdr:nvCxnSpPr>
      <xdr:spPr>
        <a:xfrm>
          <a:off x="16421100" y="2176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1270</xdr:rowOff>
    </xdr:from>
    <xdr:to>
      <xdr:col>82</xdr:col>
      <xdr:colOff>107950</xdr:colOff>
      <xdr:row>15</xdr:row>
      <xdr:rowOff>46990</xdr:rowOff>
    </xdr:to>
    <xdr:cxnSp macro="">
      <xdr:nvCxnSpPr>
        <xdr:cNvPr id="125" name="直線コネクタ 124"/>
        <xdr:cNvCxnSpPr/>
      </xdr:nvCxnSpPr>
      <xdr:spPr>
        <a:xfrm>
          <a:off x="15671800" y="25730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90187</xdr:rowOff>
    </xdr:from>
    <xdr:ext cx="762000" cy="259045"/>
    <xdr:sp macro="" textlink="">
      <xdr:nvSpPr>
        <xdr:cNvPr id="126" name="物件費平均値テキスト"/>
        <xdr:cNvSpPr txBox="1"/>
      </xdr:nvSpPr>
      <xdr:spPr>
        <a:xfrm>
          <a:off x="16598900" y="2661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118110</xdr:rowOff>
    </xdr:from>
    <xdr:to>
      <xdr:col>82</xdr:col>
      <xdr:colOff>158750</xdr:colOff>
      <xdr:row>16</xdr:row>
      <xdr:rowOff>48260</xdr:rowOff>
    </xdr:to>
    <xdr:sp macro="" textlink="">
      <xdr:nvSpPr>
        <xdr:cNvPr id="127" name="フローチャート: 判断 126"/>
        <xdr:cNvSpPr/>
      </xdr:nvSpPr>
      <xdr:spPr>
        <a:xfrm>
          <a:off x="164592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96520</xdr:rowOff>
    </xdr:from>
    <xdr:to>
      <xdr:col>78</xdr:col>
      <xdr:colOff>69850</xdr:colOff>
      <xdr:row>15</xdr:row>
      <xdr:rowOff>1270</xdr:rowOff>
    </xdr:to>
    <xdr:cxnSp macro="">
      <xdr:nvCxnSpPr>
        <xdr:cNvPr id="128" name="直線コネクタ 127"/>
        <xdr:cNvCxnSpPr/>
      </xdr:nvCxnSpPr>
      <xdr:spPr>
        <a:xfrm>
          <a:off x="14782800" y="24968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87630</xdr:rowOff>
    </xdr:from>
    <xdr:to>
      <xdr:col>78</xdr:col>
      <xdr:colOff>120650</xdr:colOff>
      <xdr:row>16</xdr:row>
      <xdr:rowOff>17780</xdr:rowOff>
    </xdr:to>
    <xdr:sp macro="" textlink="">
      <xdr:nvSpPr>
        <xdr:cNvPr id="129" name="フローチャート: 判断 128"/>
        <xdr:cNvSpPr/>
      </xdr:nvSpPr>
      <xdr:spPr>
        <a:xfrm>
          <a:off x="15621000" y="265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2557</xdr:rowOff>
    </xdr:from>
    <xdr:ext cx="736600" cy="259045"/>
    <xdr:sp macro="" textlink="">
      <xdr:nvSpPr>
        <xdr:cNvPr id="130" name="テキスト ボックス 129"/>
        <xdr:cNvSpPr txBox="1"/>
      </xdr:nvSpPr>
      <xdr:spPr>
        <a:xfrm>
          <a:off x="15290800" y="2745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96520</xdr:rowOff>
    </xdr:from>
    <xdr:to>
      <xdr:col>73</xdr:col>
      <xdr:colOff>180975</xdr:colOff>
      <xdr:row>14</xdr:row>
      <xdr:rowOff>96520</xdr:rowOff>
    </xdr:to>
    <xdr:cxnSp macro="">
      <xdr:nvCxnSpPr>
        <xdr:cNvPr id="131" name="直線コネクタ 130"/>
        <xdr:cNvCxnSpPr/>
      </xdr:nvCxnSpPr>
      <xdr:spPr>
        <a:xfrm>
          <a:off x="13893800" y="24968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26670</xdr:rowOff>
    </xdr:from>
    <xdr:to>
      <xdr:col>74</xdr:col>
      <xdr:colOff>31750</xdr:colOff>
      <xdr:row>15</xdr:row>
      <xdr:rowOff>128270</xdr:rowOff>
    </xdr:to>
    <xdr:sp macro="" textlink="">
      <xdr:nvSpPr>
        <xdr:cNvPr id="132" name="フローチャート: 判断 131"/>
        <xdr:cNvSpPr/>
      </xdr:nvSpPr>
      <xdr:spPr>
        <a:xfrm>
          <a:off x="14732000" y="259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113047</xdr:rowOff>
    </xdr:from>
    <xdr:ext cx="762000" cy="259045"/>
    <xdr:sp macro="" textlink="">
      <xdr:nvSpPr>
        <xdr:cNvPr id="133" name="テキスト ボックス 132"/>
        <xdr:cNvSpPr txBox="1"/>
      </xdr:nvSpPr>
      <xdr:spPr>
        <a:xfrm>
          <a:off x="14401800" y="268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20320</xdr:rowOff>
    </xdr:from>
    <xdr:to>
      <xdr:col>69</xdr:col>
      <xdr:colOff>92075</xdr:colOff>
      <xdr:row>14</xdr:row>
      <xdr:rowOff>96520</xdr:rowOff>
    </xdr:to>
    <xdr:cxnSp macro="">
      <xdr:nvCxnSpPr>
        <xdr:cNvPr id="134" name="直線コネクタ 133"/>
        <xdr:cNvCxnSpPr/>
      </xdr:nvCxnSpPr>
      <xdr:spPr>
        <a:xfrm>
          <a:off x="13004800" y="24206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11430</xdr:rowOff>
    </xdr:from>
    <xdr:to>
      <xdr:col>69</xdr:col>
      <xdr:colOff>142875</xdr:colOff>
      <xdr:row>15</xdr:row>
      <xdr:rowOff>113030</xdr:rowOff>
    </xdr:to>
    <xdr:sp macro="" textlink="">
      <xdr:nvSpPr>
        <xdr:cNvPr id="135" name="フローチャート: 判断 134"/>
        <xdr:cNvSpPr/>
      </xdr:nvSpPr>
      <xdr:spPr>
        <a:xfrm>
          <a:off x="13843000" y="258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97807</xdr:rowOff>
    </xdr:from>
    <xdr:ext cx="762000" cy="259045"/>
    <xdr:sp macro="" textlink="">
      <xdr:nvSpPr>
        <xdr:cNvPr id="136" name="テキスト ボックス 135"/>
        <xdr:cNvSpPr txBox="1"/>
      </xdr:nvSpPr>
      <xdr:spPr>
        <a:xfrm>
          <a:off x="13512800" y="266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121920</xdr:rowOff>
    </xdr:from>
    <xdr:to>
      <xdr:col>65</xdr:col>
      <xdr:colOff>53975</xdr:colOff>
      <xdr:row>15</xdr:row>
      <xdr:rowOff>52070</xdr:rowOff>
    </xdr:to>
    <xdr:sp macro="" textlink="">
      <xdr:nvSpPr>
        <xdr:cNvPr id="137" name="フローチャート: 判断 136"/>
        <xdr:cNvSpPr/>
      </xdr:nvSpPr>
      <xdr:spPr>
        <a:xfrm>
          <a:off x="12954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36847</xdr:rowOff>
    </xdr:from>
    <xdr:ext cx="762000" cy="259045"/>
    <xdr:sp macro="" textlink="">
      <xdr:nvSpPr>
        <xdr:cNvPr id="138" name="テキスト ボックス 137"/>
        <xdr:cNvSpPr txBox="1"/>
      </xdr:nvSpPr>
      <xdr:spPr>
        <a:xfrm>
          <a:off x="12623800" y="260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167640</xdr:rowOff>
    </xdr:from>
    <xdr:to>
      <xdr:col>82</xdr:col>
      <xdr:colOff>158750</xdr:colOff>
      <xdr:row>15</xdr:row>
      <xdr:rowOff>97790</xdr:rowOff>
    </xdr:to>
    <xdr:sp macro="" textlink="">
      <xdr:nvSpPr>
        <xdr:cNvPr id="144" name="楕円 143"/>
        <xdr:cNvSpPr/>
      </xdr:nvSpPr>
      <xdr:spPr>
        <a:xfrm>
          <a:off x="164592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12717</xdr:rowOff>
    </xdr:from>
    <xdr:ext cx="762000" cy="259045"/>
    <xdr:sp macro="" textlink="">
      <xdr:nvSpPr>
        <xdr:cNvPr id="145" name="物件費該当値テキスト"/>
        <xdr:cNvSpPr txBox="1"/>
      </xdr:nvSpPr>
      <xdr:spPr>
        <a:xfrm>
          <a:off x="165989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121920</xdr:rowOff>
    </xdr:from>
    <xdr:to>
      <xdr:col>78</xdr:col>
      <xdr:colOff>120650</xdr:colOff>
      <xdr:row>15</xdr:row>
      <xdr:rowOff>52070</xdr:rowOff>
    </xdr:to>
    <xdr:sp macro="" textlink="">
      <xdr:nvSpPr>
        <xdr:cNvPr id="146" name="楕円 145"/>
        <xdr:cNvSpPr/>
      </xdr:nvSpPr>
      <xdr:spPr>
        <a:xfrm>
          <a:off x="15621000" y="252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62247</xdr:rowOff>
    </xdr:from>
    <xdr:ext cx="736600" cy="259045"/>
    <xdr:sp macro="" textlink="">
      <xdr:nvSpPr>
        <xdr:cNvPr id="147" name="テキスト ボックス 146"/>
        <xdr:cNvSpPr txBox="1"/>
      </xdr:nvSpPr>
      <xdr:spPr>
        <a:xfrm>
          <a:off x="15290800" y="2291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45720</xdr:rowOff>
    </xdr:from>
    <xdr:to>
      <xdr:col>74</xdr:col>
      <xdr:colOff>31750</xdr:colOff>
      <xdr:row>14</xdr:row>
      <xdr:rowOff>147320</xdr:rowOff>
    </xdr:to>
    <xdr:sp macro="" textlink="">
      <xdr:nvSpPr>
        <xdr:cNvPr id="148" name="楕円 147"/>
        <xdr:cNvSpPr/>
      </xdr:nvSpPr>
      <xdr:spPr>
        <a:xfrm>
          <a:off x="14732000" y="244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157497</xdr:rowOff>
    </xdr:from>
    <xdr:ext cx="762000" cy="259045"/>
    <xdr:sp macro="" textlink="">
      <xdr:nvSpPr>
        <xdr:cNvPr id="149" name="テキスト ボックス 148"/>
        <xdr:cNvSpPr txBox="1"/>
      </xdr:nvSpPr>
      <xdr:spPr>
        <a:xfrm>
          <a:off x="14401800" y="221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45720</xdr:rowOff>
    </xdr:from>
    <xdr:to>
      <xdr:col>69</xdr:col>
      <xdr:colOff>142875</xdr:colOff>
      <xdr:row>14</xdr:row>
      <xdr:rowOff>147320</xdr:rowOff>
    </xdr:to>
    <xdr:sp macro="" textlink="">
      <xdr:nvSpPr>
        <xdr:cNvPr id="150" name="楕円 149"/>
        <xdr:cNvSpPr/>
      </xdr:nvSpPr>
      <xdr:spPr>
        <a:xfrm>
          <a:off x="13843000" y="244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157497</xdr:rowOff>
    </xdr:from>
    <xdr:ext cx="762000" cy="259045"/>
    <xdr:sp macro="" textlink="">
      <xdr:nvSpPr>
        <xdr:cNvPr id="151" name="テキスト ボックス 150"/>
        <xdr:cNvSpPr txBox="1"/>
      </xdr:nvSpPr>
      <xdr:spPr>
        <a:xfrm>
          <a:off x="13512800" y="221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140970</xdr:rowOff>
    </xdr:from>
    <xdr:to>
      <xdr:col>65</xdr:col>
      <xdr:colOff>53975</xdr:colOff>
      <xdr:row>14</xdr:row>
      <xdr:rowOff>71120</xdr:rowOff>
    </xdr:to>
    <xdr:sp macro="" textlink="">
      <xdr:nvSpPr>
        <xdr:cNvPr id="152" name="楕円 151"/>
        <xdr:cNvSpPr/>
      </xdr:nvSpPr>
      <xdr:spPr>
        <a:xfrm>
          <a:off x="12954000" y="236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81297</xdr:rowOff>
    </xdr:from>
    <xdr:ext cx="762000" cy="259045"/>
    <xdr:sp macro="" textlink="">
      <xdr:nvSpPr>
        <xdr:cNvPr id="153" name="テキスト ボックス 152"/>
        <xdr:cNvSpPr txBox="1"/>
      </xdr:nvSpPr>
      <xdr:spPr>
        <a:xfrm>
          <a:off x="12623800" y="213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扶助費に係る経常収支比率は類似団体平均と比べ低い状況が続いているものの、平成</a:t>
          </a:r>
          <a:r>
            <a:rPr kumimoji="1" lang="en-US" altLang="ja-JP" sz="1100" b="0" i="0" baseline="0">
              <a:solidFill>
                <a:schemeClr val="dk1"/>
              </a:solidFill>
              <a:effectLst/>
              <a:latin typeface="+mn-lt"/>
              <a:ea typeface="+mn-ea"/>
              <a:cs typeface="+mn-cs"/>
            </a:rPr>
            <a:t>29</a:t>
          </a:r>
          <a:r>
            <a:rPr kumimoji="1" lang="ja-JP" altLang="ja-JP" sz="1100" b="0" i="0" baseline="0">
              <a:solidFill>
                <a:schemeClr val="dk1"/>
              </a:solidFill>
              <a:effectLst/>
              <a:latin typeface="+mn-lt"/>
              <a:ea typeface="+mn-ea"/>
              <a:cs typeface="+mn-cs"/>
            </a:rPr>
            <a:t>年度は前年度と比べて</a:t>
          </a:r>
          <a:r>
            <a:rPr kumimoji="1" lang="en-US" altLang="ja-JP" sz="1100" b="0" i="0" baseline="0">
              <a:solidFill>
                <a:schemeClr val="dk1"/>
              </a:solidFill>
              <a:effectLst/>
              <a:latin typeface="+mn-lt"/>
              <a:ea typeface="+mn-ea"/>
              <a:cs typeface="+mn-cs"/>
            </a:rPr>
            <a:t>0.4</a:t>
          </a:r>
          <a:r>
            <a:rPr kumimoji="1" lang="ja-JP" altLang="ja-JP" sz="1100" b="0" i="0" baseline="0">
              <a:solidFill>
                <a:schemeClr val="dk1"/>
              </a:solidFill>
              <a:effectLst/>
              <a:latin typeface="+mn-lt"/>
              <a:ea typeface="+mn-ea"/>
              <a:cs typeface="+mn-cs"/>
            </a:rPr>
            <a:t>ポイント悪化し、</a:t>
          </a:r>
          <a:r>
            <a:rPr kumimoji="1" lang="en-US" altLang="ja-JP" sz="1100" b="0" i="0" baseline="0">
              <a:solidFill>
                <a:schemeClr val="dk1"/>
              </a:solidFill>
              <a:effectLst/>
              <a:latin typeface="+mn-lt"/>
              <a:ea typeface="+mn-ea"/>
              <a:cs typeface="+mn-cs"/>
            </a:rPr>
            <a:t>13.7%</a:t>
          </a:r>
          <a:r>
            <a:rPr kumimoji="1" lang="ja-JP" altLang="ja-JP" sz="1100" b="0" i="0" baseline="0">
              <a:solidFill>
                <a:schemeClr val="dk1"/>
              </a:solidFill>
              <a:effectLst/>
              <a:latin typeface="+mn-lt"/>
              <a:ea typeface="+mn-ea"/>
              <a:cs typeface="+mn-cs"/>
            </a:rPr>
            <a:t>となっている。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主な</a:t>
          </a:r>
          <a:r>
            <a:rPr kumimoji="1" lang="ja-JP" altLang="en-US" sz="1100" b="0" i="0" baseline="0">
              <a:solidFill>
                <a:schemeClr val="dk1"/>
              </a:solidFill>
              <a:effectLst/>
              <a:latin typeface="+mn-lt"/>
              <a:ea typeface="+mn-ea"/>
              <a:cs typeface="+mn-cs"/>
            </a:rPr>
            <a:t>内訳として</a:t>
          </a:r>
          <a:r>
            <a:rPr kumimoji="1" lang="ja-JP" altLang="ja-JP" sz="1100" b="0" i="0" baseline="0">
              <a:solidFill>
                <a:schemeClr val="dk1"/>
              </a:solidFill>
              <a:effectLst/>
              <a:latin typeface="+mn-lt"/>
              <a:ea typeface="+mn-ea"/>
              <a:cs typeface="+mn-cs"/>
            </a:rPr>
            <a:t>は、障害者福祉、子ども子育て支援新制度</a:t>
          </a:r>
          <a:r>
            <a:rPr kumimoji="1" lang="ja-JP" altLang="en-US" sz="1100" b="0" i="0" baseline="0">
              <a:solidFill>
                <a:schemeClr val="dk1"/>
              </a:solidFill>
              <a:effectLst/>
              <a:latin typeface="+mn-lt"/>
              <a:ea typeface="+mn-ea"/>
              <a:cs typeface="+mn-cs"/>
            </a:rPr>
            <a:t>や生活保護などの社会保障施策</a:t>
          </a:r>
          <a:r>
            <a:rPr kumimoji="1" lang="ja-JP" altLang="ja-JP" sz="1100" b="0" i="0" baseline="0">
              <a:solidFill>
                <a:schemeClr val="dk1"/>
              </a:solidFill>
              <a:effectLst/>
              <a:latin typeface="+mn-lt"/>
              <a:ea typeface="+mn-ea"/>
              <a:cs typeface="+mn-cs"/>
            </a:rPr>
            <a:t>で</a:t>
          </a:r>
          <a:r>
            <a:rPr kumimoji="1" lang="ja-JP" altLang="en-US" sz="1100" b="0" i="0" baseline="0">
              <a:solidFill>
                <a:schemeClr val="dk1"/>
              </a:solidFill>
              <a:effectLst/>
              <a:latin typeface="+mn-lt"/>
              <a:ea typeface="+mn-ea"/>
              <a:cs typeface="+mn-cs"/>
            </a:rPr>
            <a:t>あり</a:t>
          </a:r>
          <a:r>
            <a:rPr kumimoji="1" lang="ja-JP" altLang="ja-JP" sz="1100" b="0" i="0" baseline="0">
              <a:solidFill>
                <a:schemeClr val="dk1"/>
              </a:solidFill>
              <a:effectLst/>
              <a:latin typeface="+mn-lt"/>
              <a:ea typeface="+mn-ea"/>
              <a:cs typeface="+mn-cs"/>
            </a:rPr>
            <a:t>、今後も社会保障関係費の累増が見込まれるため、適正な給付に努める。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57150</xdr:rowOff>
    </xdr:from>
    <xdr:to>
      <xdr:col>24</xdr:col>
      <xdr:colOff>25400</xdr:colOff>
      <xdr:row>61</xdr:row>
      <xdr:rowOff>69850</xdr:rowOff>
    </xdr:to>
    <xdr:cxnSp macro="">
      <xdr:nvCxnSpPr>
        <xdr:cNvPr id="181" name="直線コネクタ 180"/>
        <xdr:cNvCxnSpPr/>
      </xdr:nvCxnSpPr>
      <xdr:spPr>
        <a:xfrm flipV="1">
          <a:off x="4826000" y="9144000"/>
          <a:ext cx="0" cy="138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2"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3" name="直線コネクタ 182"/>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143527</xdr:rowOff>
    </xdr:from>
    <xdr:ext cx="762000" cy="259045"/>
    <xdr:sp macro="" textlink="">
      <xdr:nvSpPr>
        <xdr:cNvPr id="184" name="扶助費最大値テキスト"/>
        <xdr:cNvSpPr txBox="1"/>
      </xdr:nvSpPr>
      <xdr:spPr>
        <a:xfrm>
          <a:off x="4914900" y="888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57150</xdr:rowOff>
    </xdr:from>
    <xdr:to>
      <xdr:col>24</xdr:col>
      <xdr:colOff>114300</xdr:colOff>
      <xdr:row>53</xdr:row>
      <xdr:rowOff>57150</xdr:rowOff>
    </xdr:to>
    <xdr:cxnSp macro="">
      <xdr:nvCxnSpPr>
        <xdr:cNvPr id="185" name="直線コネクタ 184"/>
        <xdr:cNvCxnSpPr/>
      </xdr:nvCxnSpPr>
      <xdr:spPr>
        <a:xfrm>
          <a:off x="4737100" y="914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25400</xdr:rowOff>
    </xdr:from>
    <xdr:to>
      <xdr:col>24</xdr:col>
      <xdr:colOff>25400</xdr:colOff>
      <xdr:row>56</xdr:row>
      <xdr:rowOff>76200</xdr:rowOff>
    </xdr:to>
    <xdr:cxnSp macro="">
      <xdr:nvCxnSpPr>
        <xdr:cNvPr id="186" name="直線コネクタ 185"/>
        <xdr:cNvCxnSpPr/>
      </xdr:nvCxnSpPr>
      <xdr:spPr>
        <a:xfrm>
          <a:off x="3987800" y="96266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16527</xdr:rowOff>
    </xdr:from>
    <xdr:ext cx="762000" cy="259045"/>
    <xdr:sp macro="" textlink="">
      <xdr:nvSpPr>
        <xdr:cNvPr id="187" name="扶助費平均値テキスト"/>
        <xdr:cNvSpPr txBox="1"/>
      </xdr:nvSpPr>
      <xdr:spPr>
        <a:xfrm>
          <a:off x="4914900" y="9789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44450</xdr:rowOff>
    </xdr:from>
    <xdr:to>
      <xdr:col>24</xdr:col>
      <xdr:colOff>76200</xdr:colOff>
      <xdr:row>57</xdr:row>
      <xdr:rowOff>146050</xdr:rowOff>
    </xdr:to>
    <xdr:sp macro="" textlink="">
      <xdr:nvSpPr>
        <xdr:cNvPr id="188" name="フローチャート: 判断 187"/>
        <xdr:cNvSpPr/>
      </xdr:nvSpPr>
      <xdr:spPr>
        <a:xfrm>
          <a:off x="47752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158750</xdr:rowOff>
    </xdr:from>
    <xdr:to>
      <xdr:col>19</xdr:col>
      <xdr:colOff>187325</xdr:colOff>
      <xdr:row>56</xdr:row>
      <xdr:rowOff>25400</xdr:rowOff>
    </xdr:to>
    <xdr:cxnSp macro="">
      <xdr:nvCxnSpPr>
        <xdr:cNvPr id="189" name="直線コネクタ 188"/>
        <xdr:cNvCxnSpPr/>
      </xdr:nvCxnSpPr>
      <xdr:spPr>
        <a:xfrm>
          <a:off x="3098800" y="9588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165100</xdr:rowOff>
    </xdr:from>
    <xdr:to>
      <xdr:col>20</xdr:col>
      <xdr:colOff>38100</xdr:colOff>
      <xdr:row>57</xdr:row>
      <xdr:rowOff>95250</xdr:rowOff>
    </xdr:to>
    <xdr:sp macro="" textlink="">
      <xdr:nvSpPr>
        <xdr:cNvPr id="190" name="フローチャート: 判断 189"/>
        <xdr:cNvSpPr/>
      </xdr:nvSpPr>
      <xdr:spPr>
        <a:xfrm>
          <a:off x="3937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80027</xdr:rowOff>
    </xdr:from>
    <xdr:ext cx="736600" cy="259045"/>
    <xdr:sp macro="" textlink="">
      <xdr:nvSpPr>
        <xdr:cNvPr id="191" name="テキスト ボックス 190"/>
        <xdr:cNvSpPr txBox="1"/>
      </xdr:nvSpPr>
      <xdr:spPr>
        <a:xfrm>
          <a:off x="3606800" y="9852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82550</xdr:rowOff>
    </xdr:from>
    <xdr:to>
      <xdr:col>15</xdr:col>
      <xdr:colOff>98425</xdr:colOff>
      <xdr:row>55</xdr:row>
      <xdr:rowOff>158750</xdr:rowOff>
    </xdr:to>
    <xdr:cxnSp macro="">
      <xdr:nvCxnSpPr>
        <xdr:cNvPr id="192" name="直線コネクタ 191"/>
        <xdr:cNvCxnSpPr/>
      </xdr:nvCxnSpPr>
      <xdr:spPr>
        <a:xfrm>
          <a:off x="2209800" y="9512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88900</xdr:rowOff>
    </xdr:from>
    <xdr:to>
      <xdr:col>15</xdr:col>
      <xdr:colOff>149225</xdr:colOff>
      <xdr:row>57</xdr:row>
      <xdr:rowOff>19050</xdr:rowOff>
    </xdr:to>
    <xdr:sp macro="" textlink="">
      <xdr:nvSpPr>
        <xdr:cNvPr id="193" name="フローチャート: 判断 192"/>
        <xdr:cNvSpPr/>
      </xdr:nvSpPr>
      <xdr:spPr>
        <a:xfrm>
          <a:off x="3048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3827</xdr:rowOff>
    </xdr:from>
    <xdr:ext cx="762000" cy="259045"/>
    <xdr:sp macro="" textlink="">
      <xdr:nvSpPr>
        <xdr:cNvPr id="194" name="テキスト ボックス 193"/>
        <xdr:cNvSpPr txBox="1"/>
      </xdr:nvSpPr>
      <xdr:spPr>
        <a:xfrm>
          <a:off x="2717800" y="977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69850</xdr:rowOff>
    </xdr:from>
    <xdr:to>
      <xdr:col>11</xdr:col>
      <xdr:colOff>9525</xdr:colOff>
      <xdr:row>55</xdr:row>
      <xdr:rowOff>82550</xdr:rowOff>
    </xdr:to>
    <xdr:cxnSp macro="">
      <xdr:nvCxnSpPr>
        <xdr:cNvPr id="195" name="直線コネクタ 194"/>
        <xdr:cNvCxnSpPr/>
      </xdr:nvCxnSpPr>
      <xdr:spPr>
        <a:xfrm>
          <a:off x="1320800" y="9499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101600</xdr:rowOff>
    </xdr:from>
    <xdr:to>
      <xdr:col>11</xdr:col>
      <xdr:colOff>60325</xdr:colOff>
      <xdr:row>57</xdr:row>
      <xdr:rowOff>31750</xdr:rowOff>
    </xdr:to>
    <xdr:sp macro="" textlink="">
      <xdr:nvSpPr>
        <xdr:cNvPr id="196" name="フローチャート: 判断 195"/>
        <xdr:cNvSpPr/>
      </xdr:nvSpPr>
      <xdr:spPr>
        <a:xfrm>
          <a:off x="2159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16527</xdr:rowOff>
    </xdr:from>
    <xdr:ext cx="762000" cy="259045"/>
    <xdr:sp macro="" textlink="">
      <xdr:nvSpPr>
        <xdr:cNvPr id="197" name="テキスト ボックス 196"/>
        <xdr:cNvSpPr txBox="1"/>
      </xdr:nvSpPr>
      <xdr:spPr>
        <a:xfrm>
          <a:off x="1828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63500</xdr:rowOff>
    </xdr:from>
    <xdr:to>
      <xdr:col>6</xdr:col>
      <xdr:colOff>171450</xdr:colOff>
      <xdr:row>56</xdr:row>
      <xdr:rowOff>165100</xdr:rowOff>
    </xdr:to>
    <xdr:sp macro="" textlink="">
      <xdr:nvSpPr>
        <xdr:cNvPr id="198" name="フローチャート: 判断 197"/>
        <xdr:cNvSpPr/>
      </xdr:nvSpPr>
      <xdr:spPr>
        <a:xfrm>
          <a:off x="12700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149877</xdr:rowOff>
    </xdr:from>
    <xdr:ext cx="762000" cy="259045"/>
    <xdr:sp macro="" textlink="">
      <xdr:nvSpPr>
        <xdr:cNvPr id="199" name="テキスト ボックス 198"/>
        <xdr:cNvSpPr txBox="1"/>
      </xdr:nvSpPr>
      <xdr:spPr>
        <a:xfrm>
          <a:off x="939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25400</xdr:rowOff>
    </xdr:from>
    <xdr:to>
      <xdr:col>24</xdr:col>
      <xdr:colOff>76200</xdr:colOff>
      <xdr:row>56</xdr:row>
      <xdr:rowOff>127000</xdr:rowOff>
    </xdr:to>
    <xdr:sp macro="" textlink="">
      <xdr:nvSpPr>
        <xdr:cNvPr id="205" name="楕円 204"/>
        <xdr:cNvSpPr/>
      </xdr:nvSpPr>
      <xdr:spPr>
        <a:xfrm>
          <a:off x="4775200" y="96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41927</xdr:rowOff>
    </xdr:from>
    <xdr:ext cx="762000" cy="259045"/>
    <xdr:sp macro="" textlink="">
      <xdr:nvSpPr>
        <xdr:cNvPr id="206" name="扶助費該当値テキスト"/>
        <xdr:cNvSpPr txBox="1"/>
      </xdr:nvSpPr>
      <xdr:spPr>
        <a:xfrm>
          <a:off x="49149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146050</xdr:rowOff>
    </xdr:from>
    <xdr:to>
      <xdr:col>20</xdr:col>
      <xdr:colOff>38100</xdr:colOff>
      <xdr:row>56</xdr:row>
      <xdr:rowOff>76200</xdr:rowOff>
    </xdr:to>
    <xdr:sp macro="" textlink="">
      <xdr:nvSpPr>
        <xdr:cNvPr id="207" name="楕円 206"/>
        <xdr:cNvSpPr/>
      </xdr:nvSpPr>
      <xdr:spPr>
        <a:xfrm>
          <a:off x="3937000" y="957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86377</xdr:rowOff>
    </xdr:from>
    <xdr:ext cx="736600" cy="259045"/>
    <xdr:sp macro="" textlink="">
      <xdr:nvSpPr>
        <xdr:cNvPr id="208" name="テキスト ボックス 207"/>
        <xdr:cNvSpPr txBox="1"/>
      </xdr:nvSpPr>
      <xdr:spPr>
        <a:xfrm>
          <a:off x="3606800" y="9344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107950</xdr:rowOff>
    </xdr:from>
    <xdr:to>
      <xdr:col>15</xdr:col>
      <xdr:colOff>149225</xdr:colOff>
      <xdr:row>56</xdr:row>
      <xdr:rowOff>38100</xdr:rowOff>
    </xdr:to>
    <xdr:sp macro="" textlink="">
      <xdr:nvSpPr>
        <xdr:cNvPr id="209" name="楕円 208"/>
        <xdr:cNvSpPr/>
      </xdr:nvSpPr>
      <xdr:spPr>
        <a:xfrm>
          <a:off x="3048000" y="953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48277</xdr:rowOff>
    </xdr:from>
    <xdr:ext cx="762000" cy="259045"/>
    <xdr:sp macro="" textlink="">
      <xdr:nvSpPr>
        <xdr:cNvPr id="210" name="テキスト ボックス 209"/>
        <xdr:cNvSpPr txBox="1"/>
      </xdr:nvSpPr>
      <xdr:spPr>
        <a:xfrm>
          <a:off x="2717800" y="930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31750</xdr:rowOff>
    </xdr:from>
    <xdr:to>
      <xdr:col>11</xdr:col>
      <xdr:colOff>60325</xdr:colOff>
      <xdr:row>55</xdr:row>
      <xdr:rowOff>133350</xdr:rowOff>
    </xdr:to>
    <xdr:sp macro="" textlink="">
      <xdr:nvSpPr>
        <xdr:cNvPr id="211" name="楕円 210"/>
        <xdr:cNvSpPr/>
      </xdr:nvSpPr>
      <xdr:spPr>
        <a:xfrm>
          <a:off x="2159000" y="946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143527</xdr:rowOff>
    </xdr:from>
    <xdr:ext cx="762000" cy="259045"/>
    <xdr:sp macro="" textlink="">
      <xdr:nvSpPr>
        <xdr:cNvPr id="212" name="テキスト ボックス 211"/>
        <xdr:cNvSpPr txBox="1"/>
      </xdr:nvSpPr>
      <xdr:spPr>
        <a:xfrm>
          <a:off x="1828800" y="923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213" name="楕円 212"/>
        <xdr:cNvSpPr/>
      </xdr:nvSpPr>
      <xdr:spPr>
        <a:xfrm>
          <a:off x="1270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130827</xdr:rowOff>
    </xdr:from>
    <xdr:ext cx="762000" cy="259045"/>
    <xdr:sp macro="" textlink="">
      <xdr:nvSpPr>
        <xdr:cNvPr id="214" name="テキスト ボックス 213"/>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その他に係る経常収支比率は類似団体平均を下回っているが、前年度より</a:t>
          </a:r>
          <a:r>
            <a:rPr kumimoji="1" lang="en-US" altLang="ja-JP" sz="1100" b="0" i="0" baseline="0">
              <a:solidFill>
                <a:schemeClr val="dk1"/>
              </a:solidFill>
              <a:effectLst/>
              <a:latin typeface="+mn-lt"/>
              <a:ea typeface="+mn-ea"/>
              <a:cs typeface="+mn-cs"/>
            </a:rPr>
            <a:t>0.3</a:t>
          </a:r>
          <a:r>
            <a:rPr kumimoji="1" lang="ja-JP" altLang="ja-JP" sz="1100" b="0" i="0" baseline="0">
              <a:solidFill>
                <a:schemeClr val="dk1"/>
              </a:solidFill>
              <a:effectLst/>
              <a:latin typeface="+mn-lt"/>
              <a:ea typeface="+mn-ea"/>
              <a:cs typeface="+mn-cs"/>
            </a:rPr>
            <a:t>ポイント上昇している。これは主に、特別会計の国民健康保険事業、介護保険事業、後期高齢者医療保険事業に対する繰出金が増加したことによる。今後も社会保障関係経費の増に伴い、繰出金の増が見込まれるため、将来の財政運営に支障を及ぼさないよう経費削減・合理化を積極的に行い、健全な財政運営に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62230</xdr:rowOff>
    </xdr:from>
    <xdr:to>
      <xdr:col>82</xdr:col>
      <xdr:colOff>107950</xdr:colOff>
      <xdr:row>61</xdr:row>
      <xdr:rowOff>8890</xdr:rowOff>
    </xdr:to>
    <xdr:cxnSp macro="">
      <xdr:nvCxnSpPr>
        <xdr:cNvPr id="242" name="直線コネクタ 241"/>
        <xdr:cNvCxnSpPr/>
      </xdr:nvCxnSpPr>
      <xdr:spPr>
        <a:xfrm flipV="1">
          <a:off x="16510000" y="914908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152417</xdr:rowOff>
    </xdr:from>
    <xdr:ext cx="762000" cy="259045"/>
    <xdr:sp macro="" textlink="">
      <xdr:nvSpPr>
        <xdr:cNvPr id="243" name="その他最小値テキスト"/>
        <xdr:cNvSpPr txBox="1"/>
      </xdr:nvSpPr>
      <xdr:spPr>
        <a:xfrm>
          <a:off x="16598900" y="1043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8890</xdr:rowOff>
    </xdr:from>
    <xdr:to>
      <xdr:col>82</xdr:col>
      <xdr:colOff>196850</xdr:colOff>
      <xdr:row>61</xdr:row>
      <xdr:rowOff>8890</xdr:rowOff>
    </xdr:to>
    <xdr:cxnSp macro="">
      <xdr:nvCxnSpPr>
        <xdr:cNvPr id="244" name="直線コネクタ 243"/>
        <xdr:cNvCxnSpPr/>
      </xdr:nvCxnSpPr>
      <xdr:spPr>
        <a:xfrm>
          <a:off x="16421100" y="10467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148607</xdr:rowOff>
    </xdr:from>
    <xdr:ext cx="762000" cy="259045"/>
    <xdr:sp macro="" textlink="">
      <xdr:nvSpPr>
        <xdr:cNvPr id="245" name="その他最大値テキスト"/>
        <xdr:cNvSpPr txBox="1"/>
      </xdr:nvSpPr>
      <xdr:spPr>
        <a:xfrm>
          <a:off x="16598900" y="889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62230</xdr:rowOff>
    </xdr:from>
    <xdr:to>
      <xdr:col>82</xdr:col>
      <xdr:colOff>196850</xdr:colOff>
      <xdr:row>53</xdr:row>
      <xdr:rowOff>62230</xdr:rowOff>
    </xdr:to>
    <xdr:cxnSp macro="">
      <xdr:nvCxnSpPr>
        <xdr:cNvPr id="246" name="直線コネクタ 245"/>
        <xdr:cNvCxnSpPr/>
      </xdr:nvCxnSpPr>
      <xdr:spPr>
        <a:xfrm>
          <a:off x="16421100" y="9149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77470</xdr:rowOff>
    </xdr:from>
    <xdr:to>
      <xdr:col>82</xdr:col>
      <xdr:colOff>107950</xdr:colOff>
      <xdr:row>55</xdr:row>
      <xdr:rowOff>100330</xdr:rowOff>
    </xdr:to>
    <xdr:cxnSp macro="">
      <xdr:nvCxnSpPr>
        <xdr:cNvPr id="247" name="直線コネクタ 246"/>
        <xdr:cNvCxnSpPr/>
      </xdr:nvCxnSpPr>
      <xdr:spPr>
        <a:xfrm>
          <a:off x="15671800" y="95072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48277</xdr:rowOff>
    </xdr:from>
    <xdr:ext cx="762000" cy="259045"/>
    <xdr:sp macro="" textlink="">
      <xdr:nvSpPr>
        <xdr:cNvPr id="248" name="その他平均値テキスト"/>
        <xdr:cNvSpPr txBox="1"/>
      </xdr:nvSpPr>
      <xdr:spPr>
        <a:xfrm>
          <a:off x="16598900" y="964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49" name="フローチャート: 判断 248"/>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16510</xdr:rowOff>
    </xdr:from>
    <xdr:to>
      <xdr:col>78</xdr:col>
      <xdr:colOff>69850</xdr:colOff>
      <xdr:row>55</xdr:row>
      <xdr:rowOff>77470</xdr:rowOff>
    </xdr:to>
    <xdr:cxnSp macro="">
      <xdr:nvCxnSpPr>
        <xdr:cNvPr id="250" name="直線コネクタ 249"/>
        <xdr:cNvCxnSpPr/>
      </xdr:nvCxnSpPr>
      <xdr:spPr>
        <a:xfrm>
          <a:off x="14782800" y="94462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45720</xdr:rowOff>
    </xdr:from>
    <xdr:to>
      <xdr:col>78</xdr:col>
      <xdr:colOff>120650</xdr:colOff>
      <xdr:row>56</xdr:row>
      <xdr:rowOff>147320</xdr:rowOff>
    </xdr:to>
    <xdr:sp macro="" textlink="">
      <xdr:nvSpPr>
        <xdr:cNvPr id="251" name="フローチャート: 判断 250"/>
        <xdr:cNvSpPr/>
      </xdr:nvSpPr>
      <xdr:spPr>
        <a:xfrm>
          <a:off x="15621000" y="96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132097</xdr:rowOff>
    </xdr:from>
    <xdr:ext cx="736600" cy="259045"/>
    <xdr:sp macro="" textlink="">
      <xdr:nvSpPr>
        <xdr:cNvPr id="252" name="テキスト ボックス 251"/>
        <xdr:cNvSpPr txBox="1"/>
      </xdr:nvSpPr>
      <xdr:spPr>
        <a:xfrm>
          <a:off x="15290800" y="9733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1270</xdr:rowOff>
    </xdr:from>
    <xdr:to>
      <xdr:col>73</xdr:col>
      <xdr:colOff>180975</xdr:colOff>
      <xdr:row>55</xdr:row>
      <xdr:rowOff>16510</xdr:rowOff>
    </xdr:to>
    <xdr:cxnSp macro="">
      <xdr:nvCxnSpPr>
        <xdr:cNvPr id="253" name="直線コネクタ 252"/>
        <xdr:cNvCxnSpPr/>
      </xdr:nvCxnSpPr>
      <xdr:spPr>
        <a:xfrm>
          <a:off x="13893800" y="94310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xdr:rowOff>
    </xdr:from>
    <xdr:to>
      <xdr:col>74</xdr:col>
      <xdr:colOff>31750</xdr:colOff>
      <xdr:row>56</xdr:row>
      <xdr:rowOff>116840</xdr:rowOff>
    </xdr:to>
    <xdr:sp macro="" textlink="">
      <xdr:nvSpPr>
        <xdr:cNvPr id="254" name="フローチャート: 判断 253"/>
        <xdr:cNvSpPr/>
      </xdr:nvSpPr>
      <xdr:spPr>
        <a:xfrm>
          <a:off x="14732000" y="961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101617</xdr:rowOff>
    </xdr:from>
    <xdr:ext cx="762000" cy="259045"/>
    <xdr:sp macro="" textlink="">
      <xdr:nvSpPr>
        <xdr:cNvPr id="255" name="テキスト ボックス 254"/>
        <xdr:cNvSpPr txBox="1"/>
      </xdr:nvSpPr>
      <xdr:spPr>
        <a:xfrm>
          <a:off x="14401800" y="970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1270</xdr:rowOff>
    </xdr:from>
    <xdr:to>
      <xdr:col>69</xdr:col>
      <xdr:colOff>92075</xdr:colOff>
      <xdr:row>55</xdr:row>
      <xdr:rowOff>8890</xdr:rowOff>
    </xdr:to>
    <xdr:cxnSp macro="">
      <xdr:nvCxnSpPr>
        <xdr:cNvPr id="256" name="直線コネクタ 255"/>
        <xdr:cNvCxnSpPr/>
      </xdr:nvCxnSpPr>
      <xdr:spPr>
        <a:xfrm flipV="1">
          <a:off x="13004800" y="94310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148590</xdr:rowOff>
    </xdr:from>
    <xdr:to>
      <xdr:col>69</xdr:col>
      <xdr:colOff>142875</xdr:colOff>
      <xdr:row>56</xdr:row>
      <xdr:rowOff>78740</xdr:rowOff>
    </xdr:to>
    <xdr:sp macro="" textlink="">
      <xdr:nvSpPr>
        <xdr:cNvPr id="257" name="フローチャート: 判断 256"/>
        <xdr:cNvSpPr/>
      </xdr:nvSpPr>
      <xdr:spPr>
        <a:xfrm>
          <a:off x="13843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63517</xdr:rowOff>
    </xdr:from>
    <xdr:ext cx="762000" cy="259045"/>
    <xdr:sp macro="" textlink="">
      <xdr:nvSpPr>
        <xdr:cNvPr id="258" name="テキスト ボックス 257"/>
        <xdr:cNvSpPr txBox="1"/>
      </xdr:nvSpPr>
      <xdr:spPr>
        <a:xfrm>
          <a:off x="13512800" y="966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156210</xdr:rowOff>
    </xdr:from>
    <xdr:to>
      <xdr:col>65</xdr:col>
      <xdr:colOff>53975</xdr:colOff>
      <xdr:row>56</xdr:row>
      <xdr:rowOff>86360</xdr:rowOff>
    </xdr:to>
    <xdr:sp macro="" textlink="">
      <xdr:nvSpPr>
        <xdr:cNvPr id="259" name="フローチャート: 判断 258"/>
        <xdr:cNvSpPr/>
      </xdr:nvSpPr>
      <xdr:spPr>
        <a:xfrm>
          <a:off x="12954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71137</xdr:rowOff>
    </xdr:from>
    <xdr:ext cx="762000" cy="259045"/>
    <xdr:sp macro="" textlink="">
      <xdr:nvSpPr>
        <xdr:cNvPr id="260" name="テキスト ボックス 259"/>
        <xdr:cNvSpPr txBox="1"/>
      </xdr:nvSpPr>
      <xdr:spPr>
        <a:xfrm>
          <a:off x="12623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49530</xdr:rowOff>
    </xdr:from>
    <xdr:to>
      <xdr:col>82</xdr:col>
      <xdr:colOff>158750</xdr:colOff>
      <xdr:row>55</xdr:row>
      <xdr:rowOff>151130</xdr:rowOff>
    </xdr:to>
    <xdr:sp macro="" textlink="">
      <xdr:nvSpPr>
        <xdr:cNvPr id="266" name="楕円 265"/>
        <xdr:cNvSpPr/>
      </xdr:nvSpPr>
      <xdr:spPr>
        <a:xfrm>
          <a:off x="16459200" y="947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66057</xdr:rowOff>
    </xdr:from>
    <xdr:ext cx="762000" cy="259045"/>
    <xdr:sp macro="" textlink="">
      <xdr:nvSpPr>
        <xdr:cNvPr id="267" name="その他該当値テキスト"/>
        <xdr:cNvSpPr txBox="1"/>
      </xdr:nvSpPr>
      <xdr:spPr>
        <a:xfrm>
          <a:off x="16598900" y="932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26670</xdr:rowOff>
    </xdr:from>
    <xdr:to>
      <xdr:col>78</xdr:col>
      <xdr:colOff>120650</xdr:colOff>
      <xdr:row>55</xdr:row>
      <xdr:rowOff>128270</xdr:rowOff>
    </xdr:to>
    <xdr:sp macro="" textlink="">
      <xdr:nvSpPr>
        <xdr:cNvPr id="268" name="楕円 267"/>
        <xdr:cNvSpPr/>
      </xdr:nvSpPr>
      <xdr:spPr>
        <a:xfrm>
          <a:off x="15621000" y="945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138447</xdr:rowOff>
    </xdr:from>
    <xdr:ext cx="736600" cy="259045"/>
    <xdr:sp macro="" textlink="">
      <xdr:nvSpPr>
        <xdr:cNvPr id="269" name="テキスト ボックス 268"/>
        <xdr:cNvSpPr txBox="1"/>
      </xdr:nvSpPr>
      <xdr:spPr>
        <a:xfrm>
          <a:off x="15290800" y="922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137160</xdr:rowOff>
    </xdr:from>
    <xdr:to>
      <xdr:col>74</xdr:col>
      <xdr:colOff>31750</xdr:colOff>
      <xdr:row>55</xdr:row>
      <xdr:rowOff>67310</xdr:rowOff>
    </xdr:to>
    <xdr:sp macro="" textlink="">
      <xdr:nvSpPr>
        <xdr:cNvPr id="270" name="楕円 269"/>
        <xdr:cNvSpPr/>
      </xdr:nvSpPr>
      <xdr:spPr>
        <a:xfrm>
          <a:off x="14732000" y="939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77487</xdr:rowOff>
    </xdr:from>
    <xdr:ext cx="762000" cy="259045"/>
    <xdr:sp macro="" textlink="">
      <xdr:nvSpPr>
        <xdr:cNvPr id="271" name="テキスト ボックス 270"/>
        <xdr:cNvSpPr txBox="1"/>
      </xdr:nvSpPr>
      <xdr:spPr>
        <a:xfrm>
          <a:off x="14401800" y="916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121920</xdr:rowOff>
    </xdr:from>
    <xdr:to>
      <xdr:col>69</xdr:col>
      <xdr:colOff>142875</xdr:colOff>
      <xdr:row>55</xdr:row>
      <xdr:rowOff>52070</xdr:rowOff>
    </xdr:to>
    <xdr:sp macro="" textlink="">
      <xdr:nvSpPr>
        <xdr:cNvPr id="272" name="楕円 271"/>
        <xdr:cNvSpPr/>
      </xdr:nvSpPr>
      <xdr:spPr>
        <a:xfrm>
          <a:off x="138430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62247</xdr:rowOff>
    </xdr:from>
    <xdr:ext cx="762000" cy="259045"/>
    <xdr:sp macro="" textlink="">
      <xdr:nvSpPr>
        <xdr:cNvPr id="273" name="テキスト ボックス 272"/>
        <xdr:cNvSpPr txBox="1"/>
      </xdr:nvSpPr>
      <xdr:spPr>
        <a:xfrm>
          <a:off x="13512800" y="914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129540</xdr:rowOff>
    </xdr:from>
    <xdr:to>
      <xdr:col>65</xdr:col>
      <xdr:colOff>53975</xdr:colOff>
      <xdr:row>55</xdr:row>
      <xdr:rowOff>59690</xdr:rowOff>
    </xdr:to>
    <xdr:sp macro="" textlink="">
      <xdr:nvSpPr>
        <xdr:cNvPr id="274" name="楕円 273"/>
        <xdr:cNvSpPr/>
      </xdr:nvSpPr>
      <xdr:spPr>
        <a:xfrm>
          <a:off x="12954000" y="938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69867</xdr:rowOff>
    </xdr:from>
    <xdr:ext cx="762000" cy="259045"/>
    <xdr:sp macro="" textlink="">
      <xdr:nvSpPr>
        <xdr:cNvPr id="275" name="テキスト ボックス 274"/>
        <xdr:cNvSpPr txBox="1"/>
      </xdr:nvSpPr>
      <xdr:spPr>
        <a:xfrm>
          <a:off x="12623800" y="915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補助費等に係る経常収支比率は、</a:t>
          </a:r>
          <a:r>
            <a:rPr kumimoji="1" lang="en-US" altLang="ja-JP" sz="1100" b="0" i="0" baseline="0">
              <a:solidFill>
                <a:schemeClr val="dk1"/>
              </a:solidFill>
              <a:effectLst/>
              <a:latin typeface="+mn-lt"/>
              <a:ea typeface="+mn-ea"/>
              <a:cs typeface="+mn-cs"/>
            </a:rPr>
            <a:t>23</a:t>
          </a:r>
          <a:r>
            <a:rPr kumimoji="1" lang="ja-JP" altLang="ja-JP" sz="1100" b="0" i="0" baseline="0">
              <a:solidFill>
                <a:schemeClr val="dk1"/>
              </a:solidFill>
              <a:effectLst/>
              <a:latin typeface="+mn-lt"/>
              <a:ea typeface="+mn-ea"/>
              <a:cs typeface="+mn-cs"/>
            </a:rPr>
            <a:t>年度より下水道事業を特別会計から企業会計化したことに伴い、同会計への繰出金の多くがその他から補助費等に変更して計上されたことで、類似団体を上回っていたが、平成</a:t>
          </a:r>
          <a:r>
            <a:rPr kumimoji="1" lang="en-US" altLang="ja-JP" sz="1100" b="0" i="0" baseline="0">
              <a:solidFill>
                <a:schemeClr val="dk1"/>
              </a:solidFill>
              <a:effectLst/>
              <a:latin typeface="+mn-lt"/>
              <a:ea typeface="+mn-ea"/>
              <a:cs typeface="+mn-cs"/>
            </a:rPr>
            <a:t>26</a:t>
          </a:r>
          <a:r>
            <a:rPr kumimoji="1" lang="ja-JP" altLang="ja-JP" sz="1100" b="0" i="0" baseline="0">
              <a:solidFill>
                <a:schemeClr val="dk1"/>
              </a:solidFill>
              <a:effectLst/>
              <a:latin typeface="+mn-lt"/>
              <a:ea typeface="+mn-ea"/>
              <a:cs typeface="+mn-cs"/>
            </a:rPr>
            <a:t>年度より、企業会計への投資的経費にかかる繰出について、一部を出資金として負担するよう変更したため、前年度に引き続き改善し、平成</a:t>
          </a:r>
          <a:r>
            <a:rPr kumimoji="1" lang="en-US" altLang="ja-JP" sz="1100" b="0" i="0" baseline="0">
              <a:solidFill>
                <a:schemeClr val="dk1"/>
              </a:solidFill>
              <a:effectLst/>
              <a:latin typeface="+mn-lt"/>
              <a:ea typeface="+mn-ea"/>
              <a:cs typeface="+mn-cs"/>
            </a:rPr>
            <a:t>28</a:t>
          </a:r>
          <a:r>
            <a:rPr kumimoji="1" lang="ja-JP" altLang="ja-JP" sz="1100" b="0" i="0" baseline="0">
              <a:solidFill>
                <a:schemeClr val="dk1"/>
              </a:solidFill>
              <a:effectLst/>
              <a:latin typeface="+mn-lt"/>
              <a:ea typeface="+mn-ea"/>
              <a:cs typeface="+mn-cs"/>
            </a:rPr>
            <a:t>年度</a:t>
          </a:r>
          <a:r>
            <a:rPr kumimoji="1" lang="ja-JP" altLang="en-US" sz="1100" b="0" i="0" baseline="0">
              <a:solidFill>
                <a:schemeClr val="dk1"/>
              </a:solidFill>
              <a:effectLst/>
              <a:latin typeface="+mn-lt"/>
              <a:ea typeface="+mn-ea"/>
              <a:cs typeface="+mn-cs"/>
            </a:rPr>
            <a:t>より</a:t>
          </a:r>
          <a:r>
            <a:rPr kumimoji="1" lang="ja-JP" altLang="ja-JP" sz="1100" b="0" i="0" baseline="0">
              <a:solidFill>
                <a:schemeClr val="dk1"/>
              </a:solidFill>
              <a:effectLst/>
              <a:latin typeface="+mn-lt"/>
              <a:ea typeface="+mn-ea"/>
              <a:cs typeface="+mn-cs"/>
            </a:rPr>
            <a:t>類似団体を下</a:t>
          </a:r>
          <a:r>
            <a:rPr kumimoji="1" lang="ja-JP" altLang="en-US" sz="1100" b="0" i="0" baseline="0">
              <a:solidFill>
                <a:schemeClr val="dk1"/>
              </a:solidFill>
              <a:effectLst/>
              <a:latin typeface="+mn-lt"/>
              <a:ea typeface="+mn-ea"/>
              <a:cs typeface="+mn-cs"/>
            </a:rPr>
            <a:t>回っている</a:t>
          </a:r>
          <a:r>
            <a:rPr kumimoji="1" lang="ja-JP" altLang="ja-JP" sz="1100" b="0" i="0" baseline="0">
              <a:solidFill>
                <a:schemeClr val="dk1"/>
              </a:solidFill>
              <a:effectLst/>
              <a:latin typeface="+mn-lt"/>
              <a:ea typeface="+mn-ea"/>
              <a:cs typeface="+mn-cs"/>
            </a:rPr>
            <a:t>。</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0" name="直線コネクタ 289"/>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1" name="テキスト ボックス 290"/>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2" name="直線コネクタ 291"/>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3" name="テキスト ボックス 292"/>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4" name="直線コネクタ 293"/>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5" name="テキスト ボックス 294"/>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96" name="直線コネクタ 295"/>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297" name="テキスト ボックス 296"/>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98" name="直線コネクタ 297"/>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299" name="テキスト ボックス 298"/>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0" name="直線コネクタ 299"/>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1" name="テキスト ボックス 300"/>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121557</xdr:rowOff>
    </xdr:from>
    <xdr:to>
      <xdr:col>82</xdr:col>
      <xdr:colOff>107950</xdr:colOff>
      <xdr:row>40</xdr:row>
      <xdr:rowOff>132443</xdr:rowOff>
    </xdr:to>
    <xdr:cxnSp macro="">
      <xdr:nvCxnSpPr>
        <xdr:cNvPr id="305" name="直線コネクタ 304"/>
        <xdr:cNvCxnSpPr/>
      </xdr:nvCxnSpPr>
      <xdr:spPr>
        <a:xfrm flipV="1">
          <a:off x="16510000" y="5607957"/>
          <a:ext cx="0" cy="1382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104520</xdr:rowOff>
    </xdr:from>
    <xdr:ext cx="762000" cy="259045"/>
    <xdr:sp macro="" textlink="">
      <xdr:nvSpPr>
        <xdr:cNvPr id="306" name="補助費等最小値テキスト"/>
        <xdr:cNvSpPr txBox="1"/>
      </xdr:nvSpPr>
      <xdr:spPr>
        <a:xfrm>
          <a:off x="16598900" y="696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132443</xdr:rowOff>
    </xdr:from>
    <xdr:to>
      <xdr:col>82</xdr:col>
      <xdr:colOff>196850</xdr:colOff>
      <xdr:row>40</xdr:row>
      <xdr:rowOff>132443</xdr:rowOff>
    </xdr:to>
    <xdr:cxnSp macro="">
      <xdr:nvCxnSpPr>
        <xdr:cNvPr id="307" name="直線コネクタ 306"/>
        <xdr:cNvCxnSpPr/>
      </xdr:nvCxnSpPr>
      <xdr:spPr>
        <a:xfrm>
          <a:off x="16421100" y="6990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36484</xdr:rowOff>
    </xdr:from>
    <xdr:ext cx="762000" cy="259045"/>
    <xdr:sp macro="" textlink="">
      <xdr:nvSpPr>
        <xdr:cNvPr id="308" name="補助費等最大値テキスト"/>
        <xdr:cNvSpPr txBox="1"/>
      </xdr:nvSpPr>
      <xdr:spPr>
        <a:xfrm>
          <a:off x="16598900" y="5351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121557</xdr:rowOff>
    </xdr:from>
    <xdr:to>
      <xdr:col>82</xdr:col>
      <xdr:colOff>196850</xdr:colOff>
      <xdr:row>32</xdr:row>
      <xdr:rowOff>121557</xdr:rowOff>
    </xdr:to>
    <xdr:cxnSp macro="">
      <xdr:nvCxnSpPr>
        <xdr:cNvPr id="309" name="直線コネクタ 308"/>
        <xdr:cNvCxnSpPr/>
      </xdr:nvCxnSpPr>
      <xdr:spPr>
        <a:xfrm>
          <a:off x="16421100" y="5607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107950</xdr:rowOff>
    </xdr:from>
    <xdr:to>
      <xdr:col>82</xdr:col>
      <xdr:colOff>107950</xdr:colOff>
      <xdr:row>36</xdr:row>
      <xdr:rowOff>1814</xdr:rowOff>
    </xdr:to>
    <xdr:cxnSp macro="">
      <xdr:nvCxnSpPr>
        <xdr:cNvPr id="310" name="直線コネクタ 309"/>
        <xdr:cNvCxnSpPr/>
      </xdr:nvCxnSpPr>
      <xdr:spPr>
        <a:xfrm flipV="1">
          <a:off x="15671800" y="6108700"/>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94541</xdr:rowOff>
    </xdr:from>
    <xdr:ext cx="762000" cy="259045"/>
    <xdr:sp macro="" textlink="">
      <xdr:nvSpPr>
        <xdr:cNvPr id="311" name="補助費等平均値テキスト"/>
        <xdr:cNvSpPr txBox="1"/>
      </xdr:nvSpPr>
      <xdr:spPr>
        <a:xfrm>
          <a:off x="16598900" y="60952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122464</xdr:rowOff>
    </xdr:from>
    <xdr:to>
      <xdr:col>82</xdr:col>
      <xdr:colOff>158750</xdr:colOff>
      <xdr:row>36</xdr:row>
      <xdr:rowOff>52614</xdr:rowOff>
    </xdr:to>
    <xdr:sp macro="" textlink="">
      <xdr:nvSpPr>
        <xdr:cNvPr id="312" name="フローチャート: 判断 311"/>
        <xdr:cNvSpPr/>
      </xdr:nvSpPr>
      <xdr:spPr>
        <a:xfrm>
          <a:off x="16459200" y="612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1814</xdr:rowOff>
    </xdr:from>
    <xdr:to>
      <xdr:col>78</xdr:col>
      <xdr:colOff>69850</xdr:colOff>
      <xdr:row>36</xdr:row>
      <xdr:rowOff>34472</xdr:rowOff>
    </xdr:to>
    <xdr:cxnSp macro="">
      <xdr:nvCxnSpPr>
        <xdr:cNvPr id="313" name="直線コネクタ 312"/>
        <xdr:cNvCxnSpPr/>
      </xdr:nvCxnSpPr>
      <xdr:spPr>
        <a:xfrm flipV="1">
          <a:off x="14782800" y="6174014"/>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144236</xdr:rowOff>
    </xdr:from>
    <xdr:to>
      <xdr:col>78</xdr:col>
      <xdr:colOff>120650</xdr:colOff>
      <xdr:row>36</xdr:row>
      <xdr:rowOff>74386</xdr:rowOff>
    </xdr:to>
    <xdr:sp macro="" textlink="">
      <xdr:nvSpPr>
        <xdr:cNvPr id="314" name="フローチャート: 判断 313"/>
        <xdr:cNvSpPr/>
      </xdr:nvSpPr>
      <xdr:spPr>
        <a:xfrm>
          <a:off x="15621000" y="614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59163</xdr:rowOff>
    </xdr:from>
    <xdr:ext cx="736600" cy="259045"/>
    <xdr:sp macro="" textlink="">
      <xdr:nvSpPr>
        <xdr:cNvPr id="315" name="テキスト ボックス 314"/>
        <xdr:cNvSpPr txBox="1"/>
      </xdr:nvSpPr>
      <xdr:spPr>
        <a:xfrm>
          <a:off x="15290800" y="6231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34472</xdr:rowOff>
    </xdr:from>
    <xdr:to>
      <xdr:col>73</xdr:col>
      <xdr:colOff>180975</xdr:colOff>
      <xdr:row>36</xdr:row>
      <xdr:rowOff>78014</xdr:rowOff>
    </xdr:to>
    <xdr:cxnSp macro="">
      <xdr:nvCxnSpPr>
        <xdr:cNvPr id="316" name="直線コネクタ 315"/>
        <xdr:cNvCxnSpPr/>
      </xdr:nvCxnSpPr>
      <xdr:spPr>
        <a:xfrm flipV="1">
          <a:off x="13893800" y="6206672"/>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111578</xdr:rowOff>
    </xdr:from>
    <xdr:to>
      <xdr:col>74</xdr:col>
      <xdr:colOff>31750</xdr:colOff>
      <xdr:row>36</xdr:row>
      <xdr:rowOff>41728</xdr:rowOff>
    </xdr:to>
    <xdr:sp macro="" textlink="">
      <xdr:nvSpPr>
        <xdr:cNvPr id="317" name="フローチャート: 判断 316"/>
        <xdr:cNvSpPr/>
      </xdr:nvSpPr>
      <xdr:spPr>
        <a:xfrm>
          <a:off x="14732000" y="611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51905</xdr:rowOff>
    </xdr:from>
    <xdr:ext cx="762000" cy="259045"/>
    <xdr:sp macro="" textlink="">
      <xdr:nvSpPr>
        <xdr:cNvPr id="318" name="テキスト ボックス 317"/>
        <xdr:cNvSpPr txBox="1"/>
      </xdr:nvSpPr>
      <xdr:spPr>
        <a:xfrm>
          <a:off x="14401800" y="588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78014</xdr:rowOff>
    </xdr:from>
    <xdr:to>
      <xdr:col>69</xdr:col>
      <xdr:colOff>92075</xdr:colOff>
      <xdr:row>36</xdr:row>
      <xdr:rowOff>132443</xdr:rowOff>
    </xdr:to>
    <xdr:cxnSp macro="">
      <xdr:nvCxnSpPr>
        <xdr:cNvPr id="319" name="直線コネクタ 318"/>
        <xdr:cNvCxnSpPr/>
      </xdr:nvCxnSpPr>
      <xdr:spPr>
        <a:xfrm flipV="1">
          <a:off x="13004800" y="6250214"/>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155122</xdr:rowOff>
    </xdr:from>
    <xdr:to>
      <xdr:col>69</xdr:col>
      <xdr:colOff>142875</xdr:colOff>
      <xdr:row>36</xdr:row>
      <xdr:rowOff>85272</xdr:rowOff>
    </xdr:to>
    <xdr:sp macro="" textlink="">
      <xdr:nvSpPr>
        <xdr:cNvPr id="320" name="フローチャート: 判断 319"/>
        <xdr:cNvSpPr/>
      </xdr:nvSpPr>
      <xdr:spPr>
        <a:xfrm>
          <a:off x="138430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95449</xdr:rowOff>
    </xdr:from>
    <xdr:ext cx="762000" cy="259045"/>
    <xdr:sp macro="" textlink="">
      <xdr:nvSpPr>
        <xdr:cNvPr id="321" name="テキスト ボックス 320"/>
        <xdr:cNvSpPr txBox="1"/>
      </xdr:nvSpPr>
      <xdr:spPr>
        <a:xfrm>
          <a:off x="13512800" y="592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122464</xdr:rowOff>
    </xdr:from>
    <xdr:to>
      <xdr:col>65</xdr:col>
      <xdr:colOff>53975</xdr:colOff>
      <xdr:row>36</xdr:row>
      <xdr:rowOff>52614</xdr:rowOff>
    </xdr:to>
    <xdr:sp macro="" textlink="">
      <xdr:nvSpPr>
        <xdr:cNvPr id="322" name="フローチャート: 判断 321"/>
        <xdr:cNvSpPr/>
      </xdr:nvSpPr>
      <xdr:spPr>
        <a:xfrm>
          <a:off x="12954000" y="612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62791</xdr:rowOff>
    </xdr:from>
    <xdr:ext cx="762000" cy="259045"/>
    <xdr:sp macro="" textlink="">
      <xdr:nvSpPr>
        <xdr:cNvPr id="323" name="テキスト ボックス 322"/>
        <xdr:cNvSpPr txBox="1"/>
      </xdr:nvSpPr>
      <xdr:spPr>
        <a:xfrm>
          <a:off x="12623800" y="5892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57150</xdr:rowOff>
    </xdr:from>
    <xdr:to>
      <xdr:col>82</xdr:col>
      <xdr:colOff>158750</xdr:colOff>
      <xdr:row>35</xdr:row>
      <xdr:rowOff>158750</xdr:rowOff>
    </xdr:to>
    <xdr:sp macro="" textlink="">
      <xdr:nvSpPr>
        <xdr:cNvPr id="329" name="楕円 328"/>
        <xdr:cNvSpPr/>
      </xdr:nvSpPr>
      <xdr:spPr>
        <a:xfrm>
          <a:off x="164592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73677</xdr:rowOff>
    </xdr:from>
    <xdr:ext cx="762000" cy="259045"/>
    <xdr:sp macro="" textlink="">
      <xdr:nvSpPr>
        <xdr:cNvPr id="330" name="補助費等該当値テキスト"/>
        <xdr:cNvSpPr txBox="1"/>
      </xdr:nvSpPr>
      <xdr:spPr>
        <a:xfrm>
          <a:off x="165989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122464</xdr:rowOff>
    </xdr:from>
    <xdr:to>
      <xdr:col>78</xdr:col>
      <xdr:colOff>120650</xdr:colOff>
      <xdr:row>36</xdr:row>
      <xdr:rowOff>52614</xdr:rowOff>
    </xdr:to>
    <xdr:sp macro="" textlink="">
      <xdr:nvSpPr>
        <xdr:cNvPr id="331" name="楕円 330"/>
        <xdr:cNvSpPr/>
      </xdr:nvSpPr>
      <xdr:spPr>
        <a:xfrm>
          <a:off x="15621000" y="612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62791</xdr:rowOff>
    </xdr:from>
    <xdr:ext cx="736600" cy="259045"/>
    <xdr:sp macro="" textlink="">
      <xdr:nvSpPr>
        <xdr:cNvPr id="332" name="テキスト ボックス 331"/>
        <xdr:cNvSpPr txBox="1"/>
      </xdr:nvSpPr>
      <xdr:spPr>
        <a:xfrm>
          <a:off x="15290800" y="5892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155122</xdr:rowOff>
    </xdr:from>
    <xdr:to>
      <xdr:col>74</xdr:col>
      <xdr:colOff>31750</xdr:colOff>
      <xdr:row>36</xdr:row>
      <xdr:rowOff>85272</xdr:rowOff>
    </xdr:to>
    <xdr:sp macro="" textlink="">
      <xdr:nvSpPr>
        <xdr:cNvPr id="333" name="楕円 332"/>
        <xdr:cNvSpPr/>
      </xdr:nvSpPr>
      <xdr:spPr>
        <a:xfrm>
          <a:off x="14732000" y="615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70049</xdr:rowOff>
    </xdr:from>
    <xdr:ext cx="762000" cy="259045"/>
    <xdr:sp macro="" textlink="">
      <xdr:nvSpPr>
        <xdr:cNvPr id="334" name="テキスト ボックス 333"/>
        <xdr:cNvSpPr txBox="1"/>
      </xdr:nvSpPr>
      <xdr:spPr>
        <a:xfrm>
          <a:off x="14401800" y="624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27214</xdr:rowOff>
    </xdr:from>
    <xdr:to>
      <xdr:col>69</xdr:col>
      <xdr:colOff>142875</xdr:colOff>
      <xdr:row>36</xdr:row>
      <xdr:rowOff>128814</xdr:rowOff>
    </xdr:to>
    <xdr:sp macro="" textlink="">
      <xdr:nvSpPr>
        <xdr:cNvPr id="335" name="楕円 334"/>
        <xdr:cNvSpPr/>
      </xdr:nvSpPr>
      <xdr:spPr>
        <a:xfrm>
          <a:off x="13843000" y="619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113591</xdr:rowOff>
    </xdr:from>
    <xdr:ext cx="762000" cy="259045"/>
    <xdr:sp macro="" textlink="">
      <xdr:nvSpPr>
        <xdr:cNvPr id="336" name="テキスト ボックス 335"/>
        <xdr:cNvSpPr txBox="1"/>
      </xdr:nvSpPr>
      <xdr:spPr>
        <a:xfrm>
          <a:off x="13512800" y="628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81643</xdr:rowOff>
    </xdr:from>
    <xdr:to>
      <xdr:col>65</xdr:col>
      <xdr:colOff>53975</xdr:colOff>
      <xdr:row>37</xdr:row>
      <xdr:rowOff>11793</xdr:rowOff>
    </xdr:to>
    <xdr:sp macro="" textlink="">
      <xdr:nvSpPr>
        <xdr:cNvPr id="337" name="楕円 336"/>
        <xdr:cNvSpPr/>
      </xdr:nvSpPr>
      <xdr:spPr>
        <a:xfrm>
          <a:off x="12954000" y="625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168020</xdr:rowOff>
    </xdr:from>
    <xdr:ext cx="762000" cy="259045"/>
    <xdr:sp macro="" textlink="">
      <xdr:nvSpPr>
        <xdr:cNvPr id="338" name="テキスト ボックス 337"/>
        <xdr:cNvSpPr txBox="1"/>
      </xdr:nvSpPr>
      <xdr:spPr>
        <a:xfrm>
          <a:off x="12623800" y="6340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公債費に係る経常収支比率は類似団体平均を下回っている。実質公債費比率については、地方債残高は増加していくものの、臨時財政対策債をはじめ、交付税措置のある有利な起債を活用するなど適正な起債発行に努めることにより、今後とも、ほぼ横ばい傾向で推移するものと見込んでいる。今後も「姫路市行財政改革プラン</a:t>
          </a:r>
          <a:r>
            <a:rPr kumimoji="1" lang="en-US" altLang="ja-JP" sz="1100" b="0" i="0" baseline="0">
              <a:solidFill>
                <a:schemeClr val="dk1"/>
              </a:solidFill>
              <a:effectLst/>
              <a:latin typeface="+mn-lt"/>
              <a:ea typeface="+mn-ea"/>
              <a:cs typeface="+mn-cs"/>
            </a:rPr>
            <a:t>2019</a:t>
          </a:r>
          <a:r>
            <a:rPr kumimoji="1" lang="ja-JP" altLang="ja-JP" sz="1100" b="0" i="0" baseline="0">
              <a:solidFill>
                <a:schemeClr val="dk1"/>
              </a:solidFill>
              <a:effectLst/>
              <a:latin typeface="+mn-lt"/>
              <a:ea typeface="+mn-ea"/>
              <a:cs typeface="+mn-cs"/>
            </a:rPr>
            <a:t>」の目標値（平成</a:t>
          </a:r>
          <a:r>
            <a:rPr kumimoji="1" lang="en-US" altLang="ja-JP" sz="1100" b="0" i="0" baseline="0">
              <a:solidFill>
                <a:schemeClr val="dk1"/>
              </a:solidFill>
              <a:effectLst/>
              <a:latin typeface="+mn-lt"/>
              <a:ea typeface="+mn-ea"/>
              <a:cs typeface="+mn-cs"/>
            </a:rPr>
            <a:t>31</a:t>
          </a:r>
          <a:r>
            <a:rPr kumimoji="1" lang="ja-JP" altLang="ja-JP" sz="1100" b="0" i="0" baseline="0">
              <a:solidFill>
                <a:schemeClr val="dk1"/>
              </a:solidFill>
              <a:effectLst/>
              <a:latin typeface="+mn-lt"/>
              <a:ea typeface="+mn-ea"/>
              <a:cs typeface="+mn-cs"/>
            </a:rPr>
            <a:t>年度末）である</a:t>
          </a:r>
          <a:r>
            <a:rPr kumimoji="1" lang="en-US" altLang="ja-JP" sz="1100" b="0" i="0" baseline="0">
              <a:solidFill>
                <a:schemeClr val="dk1"/>
              </a:solidFill>
              <a:effectLst/>
              <a:latin typeface="+mn-lt"/>
              <a:ea typeface="+mn-ea"/>
              <a:cs typeface="+mn-cs"/>
            </a:rPr>
            <a:t>9.9%</a:t>
          </a:r>
          <a:r>
            <a:rPr kumimoji="1" lang="ja-JP" altLang="ja-JP" sz="1100" b="0" i="0" baseline="0">
              <a:solidFill>
                <a:schemeClr val="dk1"/>
              </a:solidFill>
              <a:effectLst/>
              <a:latin typeface="+mn-lt"/>
              <a:ea typeface="+mn-ea"/>
              <a:cs typeface="+mn-cs"/>
            </a:rPr>
            <a:t>以下を達成できるよう適正な財政運営に努める。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50800</xdr:rowOff>
    </xdr:from>
    <xdr:to>
      <xdr:col>24</xdr:col>
      <xdr:colOff>25400</xdr:colOff>
      <xdr:row>81</xdr:row>
      <xdr:rowOff>31750</xdr:rowOff>
    </xdr:to>
    <xdr:cxnSp macro="">
      <xdr:nvCxnSpPr>
        <xdr:cNvPr id="366" name="直線コネクタ 365"/>
        <xdr:cNvCxnSpPr/>
      </xdr:nvCxnSpPr>
      <xdr:spPr>
        <a:xfrm flipV="1">
          <a:off x="4826000" y="1273810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3827</xdr:rowOff>
    </xdr:from>
    <xdr:ext cx="762000" cy="259045"/>
    <xdr:sp macro="" textlink="">
      <xdr:nvSpPr>
        <xdr:cNvPr id="367" name="公債費最小値テキスト"/>
        <xdr:cNvSpPr txBox="1"/>
      </xdr:nvSpPr>
      <xdr:spPr>
        <a:xfrm>
          <a:off x="49149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31750</xdr:rowOff>
    </xdr:from>
    <xdr:to>
      <xdr:col>24</xdr:col>
      <xdr:colOff>114300</xdr:colOff>
      <xdr:row>81</xdr:row>
      <xdr:rowOff>31750</xdr:rowOff>
    </xdr:to>
    <xdr:cxnSp macro="">
      <xdr:nvCxnSpPr>
        <xdr:cNvPr id="368" name="直線コネクタ 367"/>
        <xdr:cNvCxnSpPr/>
      </xdr:nvCxnSpPr>
      <xdr:spPr>
        <a:xfrm>
          <a:off x="4737100" y="1391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137177</xdr:rowOff>
    </xdr:from>
    <xdr:ext cx="762000" cy="259045"/>
    <xdr:sp macro="" textlink="">
      <xdr:nvSpPr>
        <xdr:cNvPr id="369" name="公債費最大値テキスト"/>
        <xdr:cNvSpPr txBox="1"/>
      </xdr:nvSpPr>
      <xdr:spPr>
        <a:xfrm>
          <a:off x="4914900" y="1248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50800</xdr:rowOff>
    </xdr:from>
    <xdr:to>
      <xdr:col>24</xdr:col>
      <xdr:colOff>114300</xdr:colOff>
      <xdr:row>74</xdr:row>
      <xdr:rowOff>50800</xdr:rowOff>
    </xdr:to>
    <xdr:cxnSp macro="">
      <xdr:nvCxnSpPr>
        <xdr:cNvPr id="370" name="直線コネクタ 369"/>
        <xdr:cNvCxnSpPr/>
      </xdr:nvCxnSpPr>
      <xdr:spPr>
        <a:xfrm>
          <a:off x="4737100" y="12738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107950</xdr:rowOff>
    </xdr:from>
    <xdr:to>
      <xdr:col>24</xdr:col>
      <xdr:colOff>25400</xdr:colOff>
      <xdr:row>78</xdr:row>
      <xdr:rowOff>12700</xdr:rowOff>
    </xdr:to>
    <xdr:cxnSp macro="">
      <xdr:nvCxnSpPr>
        <xdr:cNvPr id="371" name="直線コネクタ 370"/>
        <xdr:cNvCxnSpPr/>
      </xdr:nvCxnSpPr>
      <xdr:spPr>
        <a:xfrm flipV="1">
          <a:off x="3987800" y="133096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113047</xdr:rowOff>
    </xdr:from>
    <xdr:ext cx="762000" cy="259045"/>
    <xdr:sp macro="" textlink="">
      <xdr:nvSpPr>
        <xdr:cNvPr id="372" name="公債費平均値テキスト"/>
        <xdr:cNvSpPr txBox="1"/>
      </xdr:nvSpPr>
      <xdr:spPr>
        <a:xfrm>
          <a:off x="4914900" y="133146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140970</xdr:rowOff>
    </xdr:from>
    <xdr:to>
      <xdr:col>24</xdr:col>
      <xdr:colOff>76200</xdr:colOff>
      <xdr:row>78</xdr:row>
      <xdr:rowOff>71120</xdr:rowOff>
    </xdr:to>
    <xdr:sp macro="" textlink="">
      <xdr:nvSpPr>
        <xdr:cNvPr id="373" name="フローチャート: 判断 372"/>
        <xdr:cNvSpPr/>
      </xdr:nvSpPr>
      <xdr:spPr>
        <a:xfrm>
          <a:off x="47752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107950</xdr:rowOff>
    </xdr:from>
    <xdr:to>
      <xdr:col>19</xdr:col>
      <xdr:colOff>187325</xdr:colOff>
      <xdr:row>78</xdr:row>
      <xdr:rowOff>12700</xdr:rowOff>
    </xdr:to>
    <xdr:cxnSp macro="">
      <xdr:nvCxnSpPr>
        <xdr:cNvPr id="374" name="直線コネクタ 373"/>
        <xdr:cNvCxnSpPr/>
      </xdr:nvCxnSpPr>
      <xdr:spPr>
        <a:xfrm>
          <a:off x="3098800" y="133096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0</xdr:rowOff>
    </xdr:from>
    <xdr:to>
      <xdr:col>20</xdr:col>
      <xdr:colOff>38100</xdr:colOff>
      <xdr:row>78</xdr:row>
      <xdr:rowOff>101600</xdr:rowOff>
    </xdr:to>
    <xdr:sp macro="" textlink="">
      <xdr:nvSpPr>
        <xdr:cNvPr id="375" name="フローチャート: 判断 374"/>
        <xdr:cNvSpPr/>
      </xdr:nvSpPr>
      <xdr:spPr>
        <a:xfrm>
          <a:off x="3937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86377</xdr:rowOff>
    </xdr:from>
    <xdr:ext cx="736600" cy="259045"/>
    <xdr:sp macro="" textlink="">
      <xdr:nvSpPr>
        <xdr:cNvPr id="376" name="テキスト ボックス 375"/>
        <xdr:cNvSpPr txBox="1"/>
      </xdr:nvSpPr>
      <xdr:spPr>
        <a:xfrm>
          <a:off x="3606800" y="1345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107950</xdr:rowOff>
    </xdr:from>
    <xdr:to>
      <xdr:col>15</xdr:col>
      <xdr:colOff>98425</xdr:colOff>
      <xdr:row>77</xdr:row>
      <xdr:rowOff>168911</xdr:rowOff>
    </xdr:to>
    <xdr:cxnSp macro="">
      <xdr:nvCxnSpPr>
        <xdr:cNvPr id="377" name="直線コネクタ 376"/>
        <xdr:cNvCxnSpPr/>
      </xdr:nvCxnSpPr>
      <xdr:spPr>
        <a:xfrm flipV="1">
          <a:off x="2209800" y="13309600"/>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148589</xdr:rowOff>
    </xdr:from>
    <xdr:to>
      <xdr:col>15</xdr:col>
      <xdr:colOff>149225</xdr:colOff>
      <xdr:row>78</xdr:row>
      <xdr:rowOff>78739</xdr:rowOff>
    </xdr:to>
    <xdr:sp macro="" textlink="">
      <xdr:nvSpPr>
        <xdr:cNvPr id="378" name="フローチャート: 判断 377"/>
        <xdr:cNvSpPr/>
      </xdr:nvSpPr>
      <xdr:spPr>
        <a:xfrm>
          <a:off x="3048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63516</xdr:rowOff>
    </xdr:from>
    <xdr:ext cx="762000" cy="259045"/>
    <xdr:sp macro="" textlink="">
      <xdr:nvSpPr>
        <xdr:cNvPr id="379" name="テキスト ボックス 378"/>
        <xdr:cNvSpPr txBox="1"/>
      </xdr:nvSpPr>
      <xdr:spPr>
        <a:xfrm>
          <a:off x="2717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168911</xdr:rowOff>
    </xdr:from>
    <xdr:to>
      <xdr:col>11</xdr:col>
      <xdr:colOff>9525</xdr:colOff>
      <xdr:row>78</xdr:row>
      <xdr:rowOff>5080</xdr:rowOff>
    </xdr:to>
    <xdr:cxnSp macro="">
      <xdr:nvCxnSpPr>
        <xdr:cNvPr id="380" name="直線コネクタ 379"/>
        <xdr:cNvCxnSpPr/>
      </xdr:nvCxnSpPr>
      <xdr:spPr>
        <a:xfrm flipV="1">
          <a:off x="1320800" y="133705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53339</xdr:rowOff>
    </xdr:from>
    <xdr:to>
      <xdr:col>11</xdr:col>
      <xdr:colOff>60325</xdr:colOff>
      <xdr:row>78</xdr:row>
      <xdr:rowOff>154939</xdr:rowOff>
    </xdr:to>
    <xdr:sp macro="" textlink="">
      <xdr:nvSpPr>
        <xdr:cNvPr id="381" name="フローチャート: 判断 380"/>
        <xdr:cNvSpPr/>
      </xdr:nvSpPr>
      <xdr:spPr>
        <a:xfrm>
          <a:off x="2159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139716</xdr:rowOff>
    </xdr:from>
    <xdr:ext cx="762000" cy="259045"/>
    <xdr:sp macro="" textlink="">
      <xdr:nvSpPr>
        <xdr:cNvPr id="382" name="テキスト ボックス 381"/>
        <xdr:cNvSpPr txBox="1"/>
      </xdr:nvSpPr>
      <xdr:spPr>
        <a:xfrm>
          <a:off x="1828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83820</xdr:rowOff>
    </xdr:from>
    <xdr:to>
      <xdr:col>6</xdr:col>
      <xdr:colOff>171450</xdr:colOff>
      <xdr:row>79</xdr:row>
      <xdr:rowOff>13970</xdr:rowOff>
    </xdr:to>
    <xdr:sp macro="" textlink="">
      <xdr:nvSpPr>
        <xdr:cNvPr id="383" name="フローチャート: 判断 382"/>
        <xdr:cNvSpPr/>
      </xdr:nvSpPr>
      <xdr:spPr>
        <a:xfrm>
          <a:off x="1270000" y="1345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170197</xdr:rowOff>
    </xdr:from>
    <xdr:ext cx="762000" cy="259045"/>
    <xdr:sp macro="" textlink="">
      <xdr:nvSpPr>
        <xdr:cNvPr id="384" name="テキスト ボックス 383"/>
        <xdr:cNvSpPr txBox="1"/>
      </xdr:nvSpPr>
      <xdr:spPr>
        <a:xfrm>
          <a:off x="939800" y="1354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57150</xdr:rowOff>
    </xdr:from>
    <xdr:to>
      <xdr:col>24</xdr:col>
      <xdr:colOff>76200</xdr:colOff>
      <xdr:row>77</xdr:row>
      <xdr:rowOff>158750</xdr:rowOff>
    </xdr:to>
    <xdr:sp macro="" textlink="">
      <xdr:nvSpPr>
        <xdr:cNvPr id="390" name="楕円 389"/>
        <xdr:cNvSpPr/>
      </xdr:nvSpPr>
      <xdr:spPr>
        <a:xfrm>
          <a:off x="47752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73677</xdr:rowOff>
    </xdr:from>
    <xdr:ext cx="762000" cy="259045"/>
    <xdr:sp macro="" textlink="">
      <xdr:nvSpPr>
        <xdr:cNvPr id="391" name="公債費該当値テキスト"/>
        <xdr:cNvSpPr txBox="1"/>
      </xdr:nvSpPr>
      <xdr:spPr>
        <a:xfrm>
          <a:off x="49149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133350</xdr:rowOff>
    </xdr:from>
    <xdr:to>
      <xdr:col>20</xdr:col>
      <xdr:colOff>38100</xdr:colOff>
      <xdr:row>78</xdr:row>
      <xdr:rowOff>63500</xdr:rowOff>
    </xdr:to>
    <xdr:sp macro="" textlink="">
      <xdr:nvSpPr>
        <xdr:cNvPr id="392" name="楕円 391"/>
        <xdr:cNvSpPr/>
      </xdr:nvSpPr>
      <xdr:spPr>
        <a:xfrm>
          <a:off x="3937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73677</xdr:rowOff>
    </xdr:from>
    <xdr:ext cx="736600" cy="259045"/>
    <xdr:sp macro="" textlink="">
      <xdr:nvSpPr>
        <xdr:cNvPr id="393" name="テキスト ボックス 392"/>
        <xdr:cNvSpPr txBox="1"/>
      </xdr:nvSpPr>
      <xdr:spPr>
        <a:xfrm>
          <a:off x="3606800" y="1310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57150</xdr:rowOff>
    </xdr:from>
    <xdr:to>
      <xdr:col>15</xdr:col>
      <xdr:colOff>149225</xdr:colOff>
      <xdr:row>77</xdr:row>
      <xdr:rowOff>158750</xdr:rowOff>
    </xdr:to>
    <xdr:sp macro="" textlink="">
      <xdr:nvSpPr>
        <xdr:cNvPr id="394" name="楕円 393"/>
        <xdr:cNvSpPr/>
      </xdr:nvSpPr>
      <xdr:spPr>
        <a:xfrm>
          <a:off x="30480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168927</xdr:rowOff>
    </xdr:from>
    <xdr:ext cx="762000" cy="259045"/>
    <xdr:sp macro="" textlink="">
      <xdr:nvSpPr>
        <xdr:cNvPr id="395" name="テキスト ボックス 394"/>
        <xdr:cNvSpPr txBox="1"/>
      </xdr:nvSpPr>
      <xdr:spPr>
        <a:xfrm>
          <a:off x="2717800" y="1302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118111</xdr:rowOff>
    </xdr:from>
    <xdr:to>
      <xdr:col>11</xdr:col>
      <xdr:colOff>60325</xdr:colOff>
      <xdr:row>78</xdr:row>
      <xdr:rowOff>48261</xdr:rowOff>
    </xdr:to>
    <xdr:sp macro="" textlink="">
      <xdr:nvSpPr>
        <xdr:cNvPr id="396" name="楕円 395"/>
        <xdr:cNvSpPr/>
      </xdr:nvSpPr>
      <xdr:spPr>
        <a:xfrm>
          <a:off x="2159000" y="1331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58438</xdr:rowOff>
    </xdr:from>
    <xdr:ext cx="762000" cy="259045"/>
    <xdr:sp macro="" textlink="">
      <xdr:nvSpPr>
        <xdr:cNvPr id="397" name="テキスト ボックス 396"/>
        <xdr:cNvSpPr txBox="1"/>
      </xdr:nvSpPr>
      <xdr:spPr>
        <a:xfrm>
          <a:off x="1828800" y="13088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125730</xdr:rowOff>
    </xdr:from>
    <xdr:to>
      <xdr:col>6</xdr:col>
      <xdr:colOff>171450</xdr:colOff>
      <xdr:row>78</xdr:row>
      <xdr:rowOff>55880</xdr:rowOff>
    </xdr:to>
    <xdr:sp macro="" textlink="">
      <xdr:nvSpPr>
        <xdr:cNvPr id="398" name="楕円 397"/>
        <xdr:cNvSpPr/>
      </xdr:nvSpPr>
      <xdr:spPr>
        <a:xfrm>
          <a:off x="1270000" y="1332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66057</xdr:rowOff>
    </xdr:from>
    <xdr:ext cx="762000" cy="259045"/>
    <xdr:sp macro="" textlink="">
      <xdr:nvSpPr>
        <xdr:cNvPr id="399" name="テキスト ボックス 398"/>
        <xdr:cNvSpPr txBox="1"/>
      </xdr:nvSpPr>
      <xdr:spPr>
        <a:xfrm>
          <a:off x="939800" y="1309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公債費以外の経費にかかる経常収支比率は、類似団体平均と比較すると大幅に下回っているが、前年度と比べると</a:t>
          </a:r>
          <a:r>
            <a:rPr kumimoji="1" lang="en-US" altLang="ja-JP" sz="1100" b="0" i="0" baseline="0">
              <a:solidFill>
                <a:schemeClr val="dk1"/>
              </a:solidFill>
              <a:effectLst/>
              <a:latin typeface="+mn-lt"/>
              <a:ea typeface="+mn-ea"/>
              <a:cs typeface="+mn-cs"/>
            </a:rPr>
            <a:t>1.0</a:t>
          </a:r>
          <a:r>
            <a:rPr kumimoji="1" lang="ja-JP" altLang="ja-JP" sz="1100" b="0" i="0" baseline="0">
              <a:solidFill>
                <a:schemeClr val="dk1"/>
              </a:solidFill>
              <a:effectLst/>
              <a:latin typeface="+mn-lt"/>
              <a:ea typeface="+mn-ea"/>
              <a:cs typeface="+mn-cs"/>
            </a:rPr>
            <a:t>ポイント上昇している。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主な要因として、</a:t>
          </a:r>
          <a:r>
            <a:rPr kumimoji="1" lang="ja-JP" altLang="en-US" sz="1100" b="0" i="0" baseline="0">
              <a:solidFill>
                <a:schemeClr val="dk1"/>
              </a:solidFill>
              <a:effectLst/>
              <a:latin typeface="+mn-lt"/>
              <a:ea typeface="+mn-ea"/>
              <a:cs typeface="+mn-cs"/>
            </a:rPr>
            <a:t>退職手当</a:t>
          </a:r>
          <a:r>
            <a:rPr kumimoji="1" lang="ja-JP" altLang="ja-JP" sz="1100" b="0" i="0" baseline="0">
              <a:solidFill>
                <a:schemeClr val="dk1"/>
              </a:solidFill>
              <a:effectLst/>
              <a:latin typeface="+mn-lt"/>
              <a:ea typeface="+mn-ea"/>
              <a:cs typeface="+mn-cs"/>
            </a:rPr>
            <a:t>の増</a:t>
          </a:r>
          <a:r>
            <a:rPr kumimoji="1" lang="ja-JP" altLang="en-US" sz="1100" b="0" i="0" baseline="0">
              <a:solidFill>
                <a:schemeClr val="dk1"/>
              </a:solidFill>
              <a:effectLst/>
              <a:latin typeface="+mn-lt"/>
              <a:ea typeface="+mn-ea"/>
              <a:cs typeface="+mn-cs"/>
            </a:rPr>
            <a:t>等による人件費の増</a:t>
          </a:r>
          <a:r>
            <a:rPr kumimoji="1" lang="ja-JP" altLang="ja-JP" sz="1100" b="0" i="0" baseline="0">
              <a:solidFill>
                <a:schemeClr val="dk1"/>
              </a:solidFill>
              <a:effectLst/>
              <a:latin typeface="+mn-lt"/>
              <a:ea typeface="+mn-ea"/>
              <a:cs typeface="+mn-cs"/>
            </a:rPr>
            <a:t>が挙げられる。今後も行財政改革を進め、経費削減につなげる。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85090</xdr:rowOff>
    </xdr:from>
    <xdr:to>
      <xdr:col>82</xdr:col>
      <xdr:colOff>107950</xdr:colOff>
      <xdr:row>81</xdr:row>
      <xdr:rowOff>69850</xdr:rowOff>
    </xdr:to>
    <xdr:cxnSp macro="">
      <xdr:nvCxnSpPr>
        <xdr:cNvPr id="427" name="直線コネクタ 426"/>
        <xdr:cNvCxnSpPr/>
      </xdr:nvCxnSpPr>
      <xdr:spPr>
        <a:xfrm flipV="1">
          <a:off x="16510000" y="1260094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41927</xdr:rowOff>
    </xdr:from>
    <xdr:ext cx="762000" cy="259045"/>
    <xdr:sp macro="" textlink="">
      <xdr:nvSpPr>
        <xdr:cNvPr id="428" name="公債費以外最小値テキスト"/>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69850</xdr:rowOff>
    </xdr:from>
    <xdr:to>
      <xdr:col>82</xdr:col>
      <xdr:colOff>196850</xdr:colOff>
      <xdr:row>81</xdr:row>
      <xdr:rowOff>69850</xdr:rowOff>
    </xdr:to>
    <xdr:cxnSp macro="">
      <xdr:nvCxnSpPr>
        <xdr:cNvPr id="429" name="直線コネクタ 428"/>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17</xdr:rowOff>
    </xdr:from>
    <xdr:ext cx="762000" cy="259045"/>
    <xdr:sp macro="" textlink="">
      <xdr:nvSpPr>
        <xdr:cNvPr id="430" name="公債費以外最大値テキスト"/>
        <xdr:cNvSpPr txBox="1"/>
      </xdr:nvSpPr>
      <xdr:spPr>
        <a:xfrm>
          <a:off x="16598900" y="1234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85090</xdr:rowOff>
    </xdr:from>
    <xdr:to>
      <xdr:col>82</xdr:col>
      <xdr:colOff>196850</xdr:colOff>
      <xdr:row>73</xdr:row>
      <xdr:rowOff>85090</xdr:rowOff>
    </xdr:to>
    <xdr:cxnSp macro="">
      <xdr:nvCxnSpPr>
        <xdr:cNvPr id="431" name="直線コネクタ 430"/>
        <xdr:cNvCxnSpPr/>
      </xdr:nvCxnSpPr>
      <xdr:spPr>
        <a:xfrm>
          <a:off x="16421100" y="12600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1270</xdr:rowOff>
    </xdr:from>
    <xdr:to>
      <xdr:col>82</xdr:col>
      <xdr:colOff>107950</xdr:colOff>
      <xdr:row>75</xdr:row>
      <xdr:rowOff>77470</xdr:rowOff>
    </xdr:to>
    <xdr:cxnSp macro="">
      <xdr:nvCxnSpPr>
        <xdr:cNvPr id="432" name="直線コネクタ 431"/>
        <xdr:cNvCxnSpPr/>
      </xdr:nvCxnSpPr>
      <xdr:spPr>
        <a:xfrm>
          <a:off x="15671800" y="1286002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36847</xdr:rowOff>
    </xdr:from>
    <xdr:ext cx="762000" cy="259045"/>
    <xdr:sp macro="" textlink="">
      <xdr:nvSpPr>
        <xdr:cNvPr id="433" name="公債費以外平均値テキスト"/>
        <xdr:cNvSpPr txBox="1"/>
      </xdr:nvSpPr>
      <xdr:spPr>
        <a:xfrm>
          <a:off x="16598900" y="13238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64770</xdr:rowOff>
    </xdr:from>
    <xdr:to>
      <xdr:col>82</xdr:col>
      <xdr:colOff>158750</xdr:colOff>
      <xdr:row>77</xdr:row>
      <xdr:rowOff>166370</xdr:rowOff>
    </xdr:to>
    <xdr:sp macro="" textlink="">
      <xdr:nvSpPr>
        <xdr:cNvPr id="434" name="フローチャート: 判断 433"/>
        <xdr:cNvSpPr/>
      </xdr:nvSpPr>
      <xdr:spPr>
        <a:xfrm>
          <a:off x="16459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43180</xdr:rowOff>
    </xdr:from>
    <xdr:to>
      <xdr:col>78</xdr:col>
      <xdr:colOff>69850</xdr:colOff>
      <xdr:row>75</xdr:row>
      <xdr:rowOff>1270</xdr:rowOff>
    </xdr:to>
    <xdr:cxnSp macro="">
      <xdr:nvCxnSpPr>
        <xdr:cNvPr id="435" name="直線コネクタ 434"/>
        <xdr:cNvCxnSpPr/>
      </xdr:nvCxnSpPr>
      <xdr:spPr>
        <a:xfrm>
          <a:off x="14782800" y="1273048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11430</xdr:rowOff>
    </xdr:from>
    <xdr:to>
      <xdr:col>78</xdr:col>
      <xdr:colOff>120650</xdr:colOff>
      <xdr:row>77</xdr:row>
      <xdr:rowOff>113030</xdr:rowOff>
    </xdr:to>
    <xdr:sp macro="" textlink="">
      <xdr:nvSpPr>
        <xdr:cNvPr id="436" name="フローチャート: 判断 435"/>
        <xdr:cNvSpPr/>
      </xdr:nvSpPr>
      <xdr:spPr>
        <a:xfrm>
          <a:off x="15621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97807</xdr:rowOff>
    </xdr:from>
    <xdr:ext cx="736600" cy="259045"/>
    <xdr:sp macro="" textlink="">
      <xdr:nvSpPr>
        <xdr:cNvPr id="437" name="テキスト ボックス 436"/>
        <xdr:cNvSpPr txBox="1"/>
      </xdr:nvSpPr>
      <xdr:spPr>
        <a:xfrm>
          <a:off x="15290800" y="13299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5080</xdr:rowOff>
    </xdr:from>
    <xdr:to>
      <xdr:col>73</xdr:col>
      <xdr:colOff>180975</xdr:colOff>
      <xdr:row>74</xdr:row>
      <xdr:rowOff>43180</xdr:rowOff>
    </xdr:to>
    <xdr:cxnSp macro="">
      <xdr:nvCxnSpPr>
        <xdr:cNvPr id="438" name="直線コネクタ 437"/>
        <xdr:cNvCxnSpPr/>
      </xdr:nvCxnSpPr>
      <xdr:spPr>
        <a:xfrm>
          <a:off x="13893800" y="126923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22861</xdr:rowOff>
    </xdr:from>
    <xdr:to>
      <xdr:col>74</xdr:col>
      <xdr:colOff>31750</xdr:colOff>
      <xdr:row>76</xdr:row>
      <xdr:rowOff>124461</xdr:rowOff>
    </xdr:to>
    <xdr:sp macro="" textlink="">
      <xdr:nvSpPr>
        <xdr:cNvPr id="439" name="フローチャート: 判断 438"/>
        <xdr:cNvSpPr/>
      </xdr:nvSpPr>
      <xdr:spPr>
        <a:xfrm>
          <a:off x="14732000" y="1305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109238</xdr:rowOff>
    </xdr:from>
    <xdr:ext cx="762000" cy="259045"/>
    <xdr:sp macro="" textlink="">
      <xdr:nvSpPr>
        <xdr:cNvPr id="440" name="テキスト ボックス 439"/>
        <xdr:cNvSpPr txBox="1"/>
      </xdr:nvSpPr>
      <xdr:spPr>
        <a:xfrm>
          <a:off x="14401800" y="13139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100330</xdr:rowOff>
    </xdr:from>
    <xdr:to>
      <xdr:col>69</xdr:col>
      <xdr:colOff>92075</xdr:colOff>
      <xdr:row>74</xdr:row>
      <xdr:rowOff>5080</xdr:rowOff>
    </xdr:to>
    <xdr:cxnSp macro="">
      <xdr:nvCxnSpPr>
        <xdr:cNvPr id="441" name="直線コネクタ 440"/>
        <xdr:cNvCxnSpPr/>
      </xdr:nvCxnSpPr>
      <xdr:spPr>
        <a:xfrm>
          <a:off x="13004800" y="126161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15239</xdr:rowOff>
    </xdr:from>
    <xdr:to>
      <xdr:col>69</xdr:col>
      <xdr:colOff>142875</xdr:colOff>
      <xdr:row>76</xdr:row>
      <xdr:rowOff>116839</xdr:rowOff>
    </xdr:to>
    <xdr:sp macro="" textlink="">
      <xdr:nvSpPr>
        <xdr:cNvPr id="442" name="フローチャート: 判断 441"/>
        <xdr:cNvSpPr/>
      </xdr:nvSpPr>
      <xdr:spPr>
        <a:xfrm>
          <a:off x="13843000" y="1304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101616</xdr:rowOff>
    </xdr:from>
    <xdr:ext cx="762000" cy="259045"/>
    <xdr:sp macro="" textlink="">
      <xdr:nvSpPr>
        <xdr:cNvPr id="443" name="テキスト ボックス 442"/>
        <xdr:cNvSpPr txBox="1"/>
      </xdr:nvSpPr>
      <xdr:spPr>
        <a:xfrm>
          <a:off x="13512800" y="13131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118110</xdr:rowOff>
    </xdr:from>
    <xdr:to>
      <xdr:col>65</xdr:col>
      <xdr:colOff>53975</xdr:colOff>
      <xdr:row>76</xdr:row>
      <xdr:rowOff>48261</xdr:rowOff>
    </xdr:to>
    <xdr:sp macro="" textlink="">
      <xdr:nvSpPr>
        <xdr:cNvPr id="444" name="フローチャート: 判断 443"/>
        <xdr:cNvSpPr/>
      </xdr:nvSpPr>
      <xdr:spPr>
        <a:xfrm>
          <a:off x="12954000" y="129768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33038</xdr:rowOff>
    </xdr:from>
    <xdr:ext cx="762000" cy="259045"/>
    <xdr:sp macro="" textlink="">
      <xdr:nvSpPr>
        <xdr:cNvPr id="445" name="テキスト ボックス 444"/>
        <xdr:cNvSpPr txBox="1"/>
      </xdr:nvSpPr>
      <xdr:spPr>
        <a:xfrm>
          <a:off x="12623800" y="13063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26670</xdr:rowOff>
    </xdr:from>
    <xdr:to>
      <xdr:col>82</xdr:col>
      <xdr:colOff>158750</xdr:colOff>
      <xdr:row>75</xdr:row>
      <xdr:rowOff>128270</xdr:rowOff>
    </xdr:to>
    <xdr:sp macro="" textlink="">
      <xdr:nvSpPr>
        <xdr:cNvPr id="451" name="楕円 450"/>
        <xdr:cNvSpPr/>
      </xdr:nvSpPr>
      <xdr:spPr>
        <a:xfrm>
          <a:off x="16459200" y="1288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43197</xdr:rowOff>
    </xdr:from>
    <xdr:ext cx="762000" cy="259045"/>
    <xdr:sp macro="" textlink="">
      <xdr:nvSpPr>
        <xdr:cNvPr id="452" name="公債費以外該当値テキスト"/>
        <xdr:cNvSpPr txBox="1"/>
      </xdr:nvSpPr>
      <xdr:spPr>
        <a:xfrm>
          <a:off x="16598900" y="1273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121920</xdr:rowOff>
    </xdr:from>
    <xdr:to>
      <xdr:col>78</xdr:col>
      <xdr:colOff>120650</xdr:colOff>
      <xdr:row>75</xdr:row>
      <xdr:rowOff>52070</xdr:rowOff>
    </xdr:to>
    <xdr:sp macro="" textlink="">
      <xdr:nvSpPr>
        <xdr:cNvPr id="453" name="楕円 452"/>
        <xdr:cNvSpPr/>
      </xdr:nvSpPr>
      <xdr:spPr>
        <a:xfrm>
          <a:off x="15621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62247</xdr:rowOff>
    </xdr:from>
    <xdr:ext cx="736600" cy="259045"/>
    <xdr:sp macro="" textlink="">
      <xdr:nvSpPr>
        <xdr:cNvPr id="454" name="テキスト ボックス 453"/>
        <xdr:cNvSpPr txBox="1"/>
      </xdr:nvSpPr>
      <xdr:spPr>
        <a:xfrm>
          <a:off x="15290800" y="12578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73</xdr:row>
      <xdr:rowOff>163830</xdr:rowOff>
    </xdr:from>
    <xdr:to>
      <xdr:col>74</xdr:col>
      <xdr:colOff>31750</xdr:colOff>
      <xdr:row>74</xdr:row>
      <xdr:rowOff>93980</xdr:rowOff>
    </xdr:to>
    <xdr:sp macro="" textlink="">
      <xdr:nvSpPr>
        <xdr:cNvPr id="455" name="楕円 454"/>
        <xdr:cNvSpPr/>
      </xdr:nvSpPr>
      <xdr:spPr>
        <a:xfrm>
          <a:off x="14732000" y="1267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104157</xdr:rowOff>
    </xdr:from>
    <xdr:ext cx="762000" cy="259045"/>
    <xdr:sp macro="" textlink="">
      <xdr:nvSpPr>
        <xdr:cNvPr id="456" name="テキスト ボックス 455"/>
        <xdr:cNvSpPr txBox="1"/>
      </xdr:nvSpPr>
      <xdr:spPr>
        <a:xfrm>
          <a:off x="14401800" y="1244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125730</xdr:rowOff>
    </xdr:from>
    <xdr:to>
      <xdr:col>69</xdr:col>
      <xdr:colOff>142875</xdr:colOff>
      <xdr:row>74</xdr:row>
      <xdr:rowOff>55880</xdr:rowOff>
    </xdr:to>
    <xdr:sp macro="" textlink="">
      <xdr:nvSpPr>
        <xdr:cNvPr id="457" name="楕円 456"/>
        <xdr:cNvSpPr/>
      </xdr:nvSpPr>
      <xdr:spPr>
        <a:xfrm>
          <a:off x="13843000" y="1264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66057</xdr:rowOff>
    </xdr:from>
    <xdr:ext cx="762000" cy="259045"/>
    <xdr:sp macro="" textlink="">
      <xdr:nvSpPr>
        <xdr:cNvPr id="458" name="テキスト ボックス 457"/>
        <xdr:cNvSpPr txBox="1"/>
      </xdr:nvSpPr>
      <xdr:spPr>
        <a:xfrm>
          <a:off x="13512800" y="1241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49530</xdr:rowOff>
    </xdr:from>
    <xdr:to>
      <xdr:col>65</xdr:col>
      <xdr:colOff>53975</xdr:colOff>
      <xdr:row>73</xdr:row>
      <xdr:rowOff>151130</xdr:rowOff>
    </xdr:to>
    <xdr:sp macro="" textlink="">
      <xdr:nvSpPr>
        <xdr:cNvPr id="459" name="楕円 458"/>
        <xdr:cNvSpPr/>
      </xdr:nvSpPr>
      <xdr:spPr>
        <a:xfrm>
          <a:off x="12954000" y="12565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161307</xdr:rowOff>
    </xdr:from>
    <xdr:ext cx="762000" cy="259045"/>
    <xdr:sp macro="" textlink="">
      <xdr:nvSpPr>
        <xdr:cNvPr id="460" name="テキスト ボックス 459"/>
        <xdr:cNvSpPr txBox="1"/>
      </xdr:nvSpPr>
      <xdr:spPr>
        <a:xfrm>
          <a:off x="12623800" y="1233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兵庫県姫路市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35499</xdr:rowOff>
    </xdr:from>
    <xdr:to>
      <xdr:col>29</xdr:col>
      <xdr:colOff>127000</xdr:colOff>
      <xdr:row>20</xdr:row>
      <xdr:rowOff>41443</xdr:rowOff>
    </xdr:to>
    <xdr:cxnSp macro="">
      <xdr:nvCxnSpPr>
        <xdr:cNvPr id="43" name="直線コネクタ 42"/>
        <xdr:cNvCxnSpPr/>
      </xdr:nvCxnSpPr>
      <xdr:spPr bwMode="auto">
        <a:xfrm flipV="1">
          <a:off x="5651500" y="2140524"/>
          <a:ext cx="0" cy="13775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13520</xdr:rowOff>
    </xdr:from>
    <xdr:ext cx="762000" cy="259045"/>
    <xdr:sp macro="" textlink="">
      <xdr:nvSpPr>
        <xdr:cNvPr id="44" name="人口1人当たり決算額の推移最小値テキスト130"/>
        <xdr:cNvSpPr txBox="1"/>
      </xdr:nvSpPr>
      <xdr:spPr>
        <a:xfrm>
          <a:off x="5740400" y="3490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41443</xdr:rowOff>
    </xdr:from>
    <xdr:to>
      <xdr:col>30</xdr:col>
      <xdr:colOff>25400</xdr:colOff>
      <xdr:row>20</xdr:row>
      <xdr:rowOff>41443</xdr:rowOff>
    </xdr:to>
    <xdr:cxnSp macro="">
      <xdr:nvCxnSpPr>
        <xdr:cNvPr id="45" name="直線コネクタ 44"/>
        <xdr:cNvCxnSpPr/>
      </xdr:nvCxnSpPr>
      <xdr:spPr bwMode="auto">
        <a:xfrm>
          <a:off x="5562600" y="35180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121876</xdr:rowOff>
    </xdr:from>
    <xdr:ext cx="762000" cy="259045"/>
    <xdr:sp macro="" textlink="">
      <xdr:nvSpPr>
        <xdr:cNvPr id="46" name="人口1人当たり決算額の推移最大値テキスト130"/>
        <xdr:cNvSpPr txBox="1"/>
      </xdr:nvSpPr>
      <xdr:spPr>
        <a:xfrm>
          <a:off x="5740400" y="1884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35499</xdr:rowOff>
    </xdr:from>
    <xdr:to>
      <xdr:col>30</xdr:col>
      <xdr:colOff>25400</xdr:colOff>
      <xdr:row>12</xdr:row>
      <xdr:rowOff>35499</xdr:rowOff>
    </xdr:to>
    <xdr:cxnSp macro="">
      <xdr:nvCxnSpPr>
        <xdr:cNvPr id="47" name="直線コネクタ 46"/>
        <xdr:cNvCxnSpPr/>
      </xdr:nvCxnSpPr>
      <xdr:spPr bwMode="auto">
        <a:xfrm>
          <a:off x="5562600" y="21405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45786</xdr:rowOff>
    </xdr:from>
    <xdr:to>
      <xdr:col>29</xdr:col>
      <xdr:colOff>127000</xdr:colOff>
      <xdr:row>16</xdr:row>
      <xdr:rowOff>95209</xdr:rowOff>
    </xdr:to>
    <xdr:cxnSp macro="">
      <xdr:nvCxnSpPr>
        <xdr:cNvPr id="48" name="直線コネクタ 47"/>
        <xdr:cNvCxnSpPr/>
      </xdr:nvCxnSpPr>
      <xdr:spPr bwMode="auto">
        <a:xfrm flipV="1">
          <a:off x="5003800" y="2836611"/>
          <a:ext cx="647700" cy="494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98874</xdr:rowOff>
    </xdr:from>
    <xdr:ext cx="762000" cy="259045"/>
    <xdr:sp macro="" textlink="">
      <xdr:nvSpPr>
        <xdr:cNvPr id="49" name="人口1人当たり決算額の推移平均値テキスト130"/>
        <xdr:cNvSpPr txBox="1"/>
      </xdr:nvSpPr>
      <xdr:spPr>
        <a:xfrm>
          <a:off x="5740400" y="2889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126797</xdr:rowOff>
    </xdr:from>
    <xdr:to>
      <xdr:col>29</xdr:col>
      <xdr:colOff>177800</xdr:colOff>
      <xdr:row>17</xdr:row>
      <xdr:rowOff>56947</xdr:rowOff>
    </xdr:to>
    <xdr:sp macro="" textlink="">
      <xdr:nvSpPr>
        <xdr:cNvPr id="50" name="フローチャート: 判断 49"/>
        <xdr:cNvSpPr/>
      </xdr:nvSpPr>
      <xdr:spPr bwMode="auto">
        <a:xfrm>
          <a:off x="5600700" y="29176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95209</xdr:rowOff>
    </xdr:from>
    <xdr:to>
      <xdr:col>26</xdr:col>
      <xdr:colOff>50800</xdr:colOff>
      <xdr:row>16</xdr:row>
      <xdr:rowOff>102433</xdr:rowOff>
    </xdr:to>
    <xdr:cxnSp macro="">
      <xdr:nvCxnSpPr>
        <xdr:cNvPr id="51" name="直線コネクタ 50"/>
        <xdr:cNvCxnSpPr/>
      </xdr:nvCxnSpPr>
      <xdr:spPr bwMode="auto">
        <a:xfrm flipV="1">
          <a:off x="4305300" y="2886034"/>
          <a:ext cx="698500" cy="72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148788</xdr:rowOff>
    </xdr:from>
    <xdr:to>
      <xdr:col>26</xdr:col>
      <xdr:colOff>101600</xdr:colOff>
      <xdr:row>17</xdr:row>
      <xdr:rowOff>78938</xdr:rowOff>
    </xdr:to>
    <xdr:sp macro="" textlink="">
      <xdr:nvSpPr>
        <xdr:cNvPr id="52" name="フローチャート: 判断 51"/>
        <xdr:cNvSpPr/>
      </xdr:nvSpPr>
      <xdr:spPr bwMode="auto">
        <a:xfrm>
          <a:off x="4953000" y="29396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63715</xdr:rowOff>
    </xdr:from>
    <xdr:ext cx="736600" cy="259045"/>
    <xdr:sp macro="" textlink="">
      <xdr:nvSpPr>
        <xdr:cNvPr id="53" name="テキスト ボックス 52"/>
        <xdr:cNvSpPr txBox="1"/>
      </xdr:nvSpPr>
      <xdr:spPr>
        <a:xfrm>
          <a:off x="4622800" y="30259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102433</xdr:rowOff>
    </xdr:from>
    <xdr:to>
      <xdr:col>22</xdr:col>
      <xdr:colOff>114300</xdr:colOff>
      <xdr:row>16</xdr:row>
      <xdr:rowOff>161549</xdr:rowOff>
    </xdr:to>
    <xdr:cxnSp macro="">
      <xdr:nvCxnSpPr>
        <xdr:cNvPr id="54" name="直線コネクタ 53"/>
        <xdr:cNvCxnSpPr/>
      </xdr:nvCxnSpPr>
      <xdr:spPr bwMode="auto">
        <a:xfrm flipV="1">
          <a:off x="3606800" y="2893258"/>
          <a:ext cx="698500" cy="591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145999</xdr:rowOff>
    </xdr:from>
    <xdr:to>
      <xdr:col>22</xdr:col>
      <xdr:colOff>165100</xdr:colOff>
      <xdr:row>17</xdr:row>
      <xdr:rowOff>76149</xdr:rowOff>
    </xdr:to>
    <xdr:sp macro="" textlink="">
      <xdr:nvSpPr>
        <xdr:cNvPr id="55" name="フローチャート: 判断 54"/>
        <xdr:cNvSpPr/>
      </xdr:nvSpPr>
      <xdr:spPr bwMode="auto">
        <a:xfrm>
          <a:off x="4254500" y="29368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60926</xdr:rowOff>
    </xdr:from>
    <xdr:ext cx="762000" cy="259045"/>
    <xdr:sp macro="" textlink="">
      <xdr:nvSpPr>
        <xdr:cNvPr id="56" name="テキスト ボックス 55"/>
        <xdr:cNvSpPr txBox="1"/>
      </xdr:nvSpPr>
      <xdr:spPr>
        <a:xfrm>
          <a:off x="3924300" y="3023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161549</xdr:rowOff>
    </xdr:from>
    <xdr:to>
      <xdr:col>18</xdr:col>
      <xdr:colOff>177800</xdr:colOff>
      <xdr:row>17</xdr:row>
      <xdr:rowOff>135397</xdr:rowOff>
    </xdr:to>
    <xdr:cxnSp macro="">
      <xdr:nvCxnSpPr>
        <xdr:cNvPr id="57" name="直線コネクタ 56"/>
        <xdr:cNvCxnSpPr/>
      </xdr:nvCxnSpPr>
      <xdr:spPr bwMode="auto">
        <a:xfrm flipV="1">
          <a:off x="2908300" y="2952374"/>
          <a:ext cx="698500" cy="1452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162916</xdr:rowOff>
    </xdr:from>
    <xdr:to>
      <xdr:col>19</xdr:col>
      <xdr:colOff>38100</xdr:colOff>
      <xdr:row>17</xdr:row>
      <xdr:rowOff>93066</xdr:rowOff>
    </xdr:to>
    <xdr:sp macro="" textlink="">
      <xdr:nvSpPr>
        <xdr:cNvPr id="58" name="フローチャート: 判断 57"/>
        <xdr:cNvSpPr/>
      </xdr:nvSpPr>
      <xdr:spPr bwMode="auto">
        <a:xfrm>
          <a:off x="3556000" y="2953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77843</xdr:rowOff>
    </xdr:from>
    <xdr:ext cx="762000" cy="259045"/>
    <xdr:sp macro="" textlink="">
      <xdr:nvSpPr>
        <xdr:cNvPr id="59" name="テキスト ボックス 58"/>
        <xdr:cNvSpPr txBox="1"/>
      </xdr:nvSpPr>
      <xdr:spPr>
        <a:xfrm>
          <a:off x="3225800" y="3040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70881</xdr:rowOff>
    </xdr:from>
    <xdr:to>
      <xdr:col>15</xdr:col>
      <xdr:colOff>101600</xdr:colOff>
      <xdr:row>18</xdr:row>
      <xdr:rowOff>1031</xdr:rowOff>
    </xdr:to>
    <xdr:sp macro="" textlink="">
      <xdr:nvSpPr>
        <xdr:cNvPr id="60" name="フローチャート: 判断 59"/>
        <xdr:cNvSpPr/>
      </xdr:nvSpPr>
      <xdr:spPr bwMode="auto">
        <a:xfrm>
          <a:off x="2857500" y="3033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11208</xdr:rowOff>
    </xdr:from>
    <xdr:ext cx="762000" cy="259045"/>
    <xdr:sp macro="" textlink="">
      <xdr:nvSpPr>
        <xdr:cNvPr id="61" name="テキスト ボックス 60"/>
        <xdr:cNvSpPr txBox="1"/>
      </xdr:nvSpPr>
      <xdr:spPr>
        <a:xfrm>
          <a:off x="2527300" y="280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166436</xdr:rowOff>
    </xdr:from>
    <xdr:to>
      <xdr:col>29</xdr:col>
      <xdr:colOff>177800</xdr:colOff>
      <xdr:row>16</xdr:row>
      <xdr:rowOff>96586</xdr:rowOff>
    </xdr:to>
    <xdr:sp macro="" textlink="">
      <xdr:nvSpPr>
        <xdr:cNvPr id="67" name="楕円 66"/>
        <xdr:cNvSpPr/>
      </xdr:nvSpPr>
      <xdr:spPr bwMode="auto">
        <a:xfrm>
          <a:off x="5600700" y="27858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11513</xdr:rowOff>
    </xdr:from>
    <xdr:ext cx="762000" cy="259045"/>
    <xdr:sp macro="" textlink="">
      <xdr:nvSpPr>
        <xdr:cNvPr id="68" name="人口1人当たり決算額の推移該当値テキスト130"/>
        <xdr:cNvSpPr txBox="1"/>
      </xdr:nvSpPr>
      <xdr:spPr>
        <a:xfrm>
          <a:off x="5740400" y="2630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44409</xdr:rowOff>
    </xdr:from>
    <xdr:to>
      <xdr:col>26</xdr:col>
      <xdr:colOff>101600</xdr:colOff>
      <xdr:row>16</xdr:row>
      <xdr:rowOff>146009</xdr:rowOff>
    </xdr:to>
    <xdr:sp macro="" textlink="">
      <xdr:nvSpPr>
        <xdr:cNvPr id="69" name="楕円 68"/>
        <xdr:cNvSpPr/>
      </xdr:nvSpPr>
      <xdr:spPr bwMode="auto">
        <a:xfrm>
          <a:off x="4953000" y="28352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156186</xdr:rowOff>
    </xdr:from>
    <xdr:ext cx="736600" cy="259045"/>
    <xdr:sp macro="" textlink="">
      <xdr:nvSpPr>
        <xdr:cNvPr id="70" name="テキスト ボックス 69"/>
        <xdr:cNvSpPr txBox="1"/>
      </xdr:nvSpPr>
      <xdr:spPr>
        <a:xfrm>
          <a:off x="4622800" y="26041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51633</xdr:rowOff>
    </xdr:from>
    <xdr:to>
      <xdr:col>22</xdr:col>
      <xdr:colOff>165100</xdr:colOff>
      <xdr:row>16</xdr:row>
      <xdr:rowOff>153233</xdr:rowOff>
    </xdr:to>
    <xdr:sp macro="" textlink="">
      <xdr:nvSpPr>
        <xdr:cNvPr id="71" name="楕円 70"/>
        <xdr:cNvSpPr/>
      </xdr:nvSpPr>
      <xdr:spPr bwMode="auto">
        <a:xfrm>
          <a:off x="4254500" y="28424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163410</xdr:rowOff>
    </xdr:from>
    <xdr:ext cx="762000" cy="259045"/>
    <xdr:sp macro="" textlink="">
      <xdr:nvSpPr>
        <xdr:cNvPr id="72" name="テキスト ボックス 71"/>
        <xdr:cNvSpPr txBox="1"/>
      </xdr:nvSpPr>
      <xdr:spPr>
        <a:xfrm>
          <a:off x="3924300" y="261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110749</xdr:rowOff>
    </xdr:from>
    <xdr:to>
      <xdr:col>19</xdr:col>
      <xdr:colOff>38100</xdr:colOff>
      <xdr:row>17</xdr:row>
      <xdr:rowOff>40899</xdr:rowOff>
    </xdr:to>
    <xdr:sp macro="" textlink="">
      <xdr:nvSpPr>
        <xdr:cNvPr id="73" name="楕円 72"/>
        <xdr:cNvSpPr/>
      </xdr:nvSpPr>
      <xdr:spPr bwMode="auto">
        <a:xfrm>
          <a:off x="3556000" y="29015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51076</xdr:rowOff>
    </xdr:from>
    <xdr:ext cx="762000" cy="259045"/>
    <xdr:sp macro="" textlink="">
      <xdr:nvSpPr>
        <xdr:cNvPr id="74" name="テキスト ボックス 73"/>
        <xdr:cNvSpPr txBox="1"/>
      </xdr:nvSpPr>
      <xdr:spPr>
        <a:xfrm>
          <a:off x="3225800" y="2670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84597</xdr:rowOff>
    </xdr:from>
    <xdr:to>
      <xdr:col>15</xdr:col>
      <xdr:colOff>101600</xdr:colOff>
      <xdr:row>18</xdr:row>
      <xdr:rowOff>14747</xdr:rowOff>
    </xdr:to>
    <xdr:sp macro="" textlink="">
      <xdr:nvSpPr>
        <xdr:cNvPr id="75" name="楕円 74"/>
        <xdr:cNvSpPr/>
      </xdr:nvSpPr>
      <xdr:spPr bwMode="auto">
        <a:xfrm>
          <a:off x="2857500" y="30468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170974</xdr:rowOff>
    </xdr:from>
    <xdr:ext cx="762000" cy="259045"/>
    <xdr:sp macro="" textlink="">
      <xdr:nvSpPr>
        <xdr:cNvPr id="76" name="テキスト ボックス 75"/>
        <xdr:cNvSpPr txBox="1"/>
      </xdr:nvSpPr>
      <xdr:spPr>
        <a:xfrm>
          <a:off x="2527300" y="313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91186</xdr:rowOff>
    </xdr:from>
    <xdr:to>
      <xdr:col>29</xdr:col>
      <xdr:colOff>127000</xdr:colOff>
      <xdr:row>37</xdr:row>
      <xdr:rowOff>146393</xdr:rowOff>
    </xdr:to>
    <xdr:cxnSp macro="">
      <xdr:nvCxnSpPr>
        <xdr:cNvPr id="104" name="直線コネクタ 103"/>
        <xdr:cNvCxnSpPr/>
      </xdr:nvCxnSpPr>
      <xdr:spPr bwMode="auto">
        <a:xfrm flipV="1">
          <a:off x="5651500" y="6015736"/>
          <a:ext cx="0" cy="125535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118470</xdr:rowOff>
    </xdr:from>
    <xdr:ext cx="762000" cy="259045"/>
    <xdr:sp macro="" textlink="">
      <xdr:nvSpPr>
        <xdr:cNvPr id="105" name="人口1人当たり決算額の推移最小値テキスト445"/>
        <xdr:cNvSpPr txBox="1"/>
      </xdr:nvSpPr>
      <xdr:spPr>
        <a:xfrm>
          <a:off x="5740400" y="7243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146393</xdr:rowOff>
    </xdr:from>
    <xdr:to>
      <xdr:col>30</xdr:col>
      <xdr:colOff>25400</xdr:colOff>
      <xdr:row>37</xdr:row>
      <xdr:rowOff>146393</xdr:rowOff>
    </xdr:to>
    <xdr:cxnSp macro="">
      <xdr:nvCxnSpPr>
        <xdr:cNvPr id="106" name="直線コネクタ 105"/>
        <xdr:cNvCxnSpPr/>
      </xdr:nvCxnSpPr>
      <xdr:spPr bwMode="auto">
        <a:xfrm>
          <a:off x="5562600" y="72710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6113</xdr:rowOff>
    </xdr:from>
    <xdr:ext cx="762000" cy="259045"/>
    <xdr:sp macro="" textlink="">
      <xdr:nvSpPr>
        <xdr:cNvPr id="107" name="人口1人当たり決算額の推移最大値テキスト445"/>
        <xdr:cNvSpPr txBox="1"/>
      </xdr:nvSpPr>
      <xdr:spPr>
        <a:xfrm>
          <a:off x="5740400" y="5759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91186</xdr:rowOff>
    </xdr:from>
    <xdr:to>
      <xdr:col>30</xdr:col>
      <xdr:colOff>25400</xdr:colOff>
      <xdr:row>33</xdr:row>
      <xdr:rowOff>91186</xdr:rowOff>
    </xdr:to>
    <xdr:cxnSp macro="">
      <xdr:nvCxnSpPr>
        <xdr:cNvPr id="108" name="直線コネクタ 107"/>
        <xdr:cNvCxnSpPr/>
      </xdr:nvCxnSpPr>
      <xdr:spPr bwMode="auto">
        <a:xfrm>
          <a:off x="5562600" y="60157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226441</xdr:rowOff>
    </xdr:from>
    <xdr:to>
      <xdr:col>29</xdr:col>
      <xdr:colOff>127000</xdr:colOff>
      <xdr:row>35</xdr:row>
      <xdr:rowOff>317805</xdr:rowOff>
    </xdr:to>
    <xdr:cxnSp macro="">
      <xdr:nvCxnSpPr>
        <xdr:cNvPr id="109" name="直線コネクタ 108"/>
        <xdr:cNvCxnSpPr/>
      </xdr:nvCxnSpPr>
      <xdr:spPr bwMode="auto">
        <a:xfrm>
          <a:off x="5003800" y="6836791"/>
          <a:ext cx="647700" cy="913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295953</xdr:rowOff>
    </xdr:from>
    <xdr:ext cx="762000" cy="259045"/>
    <xdr:sp macro="" textlink="">
      <xdr:nvSpPr>
        <xdr:cNvPr id="110" name="人口1人当たり決算額の推移平均値テキスト445"/>
        <xdr:cNvSpPr txBox="1"/>
      </xdr:nvSpPr>
      <xdr:spPr>
        <a:xfrm>
          <a:off x="5740400" y="65634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107976</xdr:rowOff>
    </xdr:from>
    <xdr:to>
      <xdr:col>29</xdr:col>
      <xdr:colOff>177800</xdr:colOff>
      <xdr:row>35</xdr:row>
      <xdr:rowOff>209576</xdr:rowOff>
    </xdr:to>
    <xdr:sp macro="" textlink="">
      <xdr:nvSpPr>
        <xdr:cNvPr id="111" name="フローチャート: 判断 110"/>
        <xdr:cNvSpPr/>
      </xdr:nvSpPr>
      <xdr:spPr bwMode="auto">
        <a:xfrm>
          <a:off x="5600700" y="67183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226441</xdr:rowOff>
    </xdr:from>
    <xdr:to>
      <xdr:col>26</xdr:col>
      <xdr:colOff>50800</xdr:colOff>
      <xdr:row>35</xdr:row>
      <xdr:rowOff>233604</xdr:rowOff>
    </xdr:to>
    <xdr:cxnSp macro="">
      <xdr:nvCxnSpPr>
        <xdr:cNvPr id="112" name="直線コネクタ 111"/>
        <xdr:cNvCxnSpPr/>
      </xdr:nvCxnSpPr>
      <xdr:spPr bwMode="auto">
        <a:xfrm flipV="1">
          <a:off x="4305300" y="6836791"/>
          <a:ext cx="698500" cy="71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76848</xdr:rowOff>
    </xdr:from>
    <xdr:to>
      <xdr:col>26</xdr:col>
      <xdr:colOff>101600</xdr:colOff>
      <xdr:row>35</xdr:row>
      <xdr:rowOff>178448</xdr:rowOff>
    </xdr:to>
    <xdr:sp macro="" textlink="">
      <xdr:nvSpPr>
        <xdr:cNvPr id="113" name="フローチャート: 判断 112"/>
        <xdr:cNvSpPr/>
      </xdr:nvSpPr>
      <xdr:spPr bwMode="auto">
        <a:xfrm>
          <a:off x="4953000" y="66871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188625</xdr:rowOff>
    </xdr:from>
    <xdr:ext cx="736600" cy="259045"/>
    <xdr:sp macro="" textlink="">
      <xdr:nvSpPr>
        <xdr:cNvPr id="114" name="テキスト ボックス 113"/>
        <xdr:cNvSpPr txBox="1"/>
      </xdr:nvSpPr>
      <xdr:spPr>
        <a:xfrm>
          <a:off x="4622800" y="64560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230822</xdr:rowOff>
    </xdr:from>
    <xdr:to>
      <xdr:col>22</xdr:col>
      <xdr:colOff>114300</xdr:colOff>
      <xdr:row>35</xdr:row>
      <xdr:rowOff>233604</xdr:rowOff>
    </xdr:to>
    <xdr:cxnSp macro="">
      <xdr:nvCxnSpPr>
        <xdr:cNvPr id="115" name="直線コネクタ 114"/>
        <xdr:cNvCxnSpPr/>
      </xdr:nvCxnSpPr>
      <xdr:spPr bwMode="auto">
        <a:xfrm>
          <a:off x="3606800" y="6841172"/>
          <a:ext cx="698500" cy="27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58217</xdr:rowOff>
    </xdr:from>
    <xdr:to>
      <xdr:col>22</xdr:col>
      <xdr:colOff>165100</xdr:colOff>
      <xdr:row>35</xdr:row>
      <xdr:rowOff>159817</xdr:rowOff>
    </xdr:to>
    <xdr:sp macro="" textlink="">
      <xdr:nvSpPr>
        <xdr:cNvPr id="116" name="フローチャート: 判断 115"/>
        <xdr:cNvSpPr/>
      </xdr:nvSpPr>
      <xdr:spPr bwMode="auto">
        <a:xfrm>
          <a:off x="4254500" y="66685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169994</xdr:rowOff>
    </xdr:from>
    <xdr:ext cx="762000" cy="259045"/>
    <xdr:sp macro="" textlink="">
      <xdr:nvSpPr>
        <xdr:cNvPr id="117" name="テキスト ボックス 116"/>
        <xdr:cNvSpPr txBox="1"/>
      </xdr:nvSpPr>
      <xdr:spPr>
        <a:xfrm>
          <a:off x="3924300" y="6437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43485</xdr:rowOff>
    </xdr:from>
    <xdr:to>
      <xdr:col>18</xdr:col>
      <xdr:colOff>177800</xdr:colOff>
      <xdr:row>35</xdr:row>
      <xdr:rowOff>230822</xdr:rowOff>
    </xdr:to>
    <xdr:cxnSp macro="">
      <xdr:nvCxnSpPr>
        <xdr:cNvPr id="118" name="直線コネクタ 117"/>
        <xdr:cNvCxnSpPr/>
      </xdr:nvCxnSpPr>
      <xdr:spPr bwMode="auto">
        <a:xfrm>
          <a:off x="2908300" y="6653835"/>
          <a:ext cx="698500" cy="1873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54559</xdr:rowOff>
    </xdr:from>
    <xdr:to>
      <xdr:col>19</xdr:col>
      <xdr:colOff>38100</xdr:colOff>
      <xdr:row>35</xdr:row>
      <xdr:rowOff>156159</xdr:rowOff>
    </xdr:to>
    <xdr:sp macro="" textlink="">
      <xdr:nvSpPr>
        <xdr:cNvPr id="119" name="フローチャート: 判断 118"/>
        <xdr:cNvSpPr/>
      </xdr:nvSpPr>
      <xdr:spPr bwMode="auto">
        <a:xfrm>
          <a:off x="3556000" y="66649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166336</xdr:rowOff>
    </xdr:from>
    <xdr:ext cx="762000" cy="259045"/>
    <xdr:sp macro="" textlink="">
      <xdr:nvSpPr>
        <xdr:cNvPr id="120" name="テキスト ボックス 119"/>
        <xdr:cNvSpPr txBox="1"/>
      </xdr:nvSpPr>
      <xdr:spPr>
        <a:xfrm>
          <a:off x="3225800" y="6433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336347</xdr:rowOff>
    </xdr:from>
    <xdr:to>
      <xdr:col>15</xdr:col>
      <xdr:colOff>101600</xdr:colOff>
      <xdr:row>35</xdr:row>
      <xdr:rowOff>95047</xdr:rowOff>
    </xdr:to>
    <xdr:sp macro="" textlink="">
      <xdr:nvSpPr>
        <xdr:cNvPr id="121" name="フローチャート: 判断 120"/>
        <xdr:cNvSpPr/>
      </xdr:nvSpPr>
      <xdr:spPr bwMode="auto">
        <a:xfrm>
          <a:off x="2857500" y="66037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79824</xdr:rowOff>
    </xdr:from>
    <xdr:ext cx="762000" cy="259045"/>
    <xdr:sp macro="" textlink="">
      <xdr:nvSpPr>
        <xdr:cNvPr id="122" name="テキスト ボックス 121"/>
        <xdr:cNvSpPr txBox="1"/>
      </xdr:nvSpPr>
      <xdr:spPr>
        <a:xfrm>
          <a:off x="2527300" y="6690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267005</xdr:rowOff>
    </xdr:from>
    <xdr:to>
      <xdr:col>29</xdr:col>
      <xdr:colOff>177800</xdr:colOff>
      <xdr:row>36</xdr:row>
      <xdr:rowOff>25705</xdr:rowOff>
    </xdr:to>
    <xdr:sp macro="" textlink="">
      <xdr:nvSpPr>
        <xdr:cNvPr id="128" name="楕円 127"/>
        <xdr:cNvSpPr/>
      </xdr:nvSpPr>
      <xdr:spPr bwMode="auto">
        <a:xfrm>
          <a:off x="5600700" y="68773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239082</xdr:rowOff>
    </xdr:from>
    <xdr:ext cx="762000" cy="259045"/>
    <xdr:sp macro="" textlink="">
      <xdr:nvSpPr>
        <xdr:cNvPr id="129" name="人口1人当たり決算額の推移該当値テキスト445"/>
        <xdr:cNvSpPr txBox="1"/>
      </xdr:nvSpPr>
      <xdr:spPr>
        <a:xfrm>
          <a:off x="5740400" y="6849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175641</xdr:rowOff>
    </xdr:from>
    <xdr:to>
      <xdr:col>26</xdr:col>
      <xdr:colOff>101600</xdr:colOff>
      <xdr:row>35</xdr:row>
      <xdr:rowOff>277241</xdr:rowOff>
    </xdr:to>
    <xdr:sp macro="" textlink="">
      <xdr:nvSpPr>
        <xdr:cNvPr id="130" name="楕円 129"/>
        <xdr:cNvSpPr/>
      </xdr:nvSpPr>
      <xdr:spPr bwMode="auto">
        <a:xfrm>
          <a:off x="4953000" y="67859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262018</xdr:rowOff>
    </xdr:from>
    <xdr:ext cx="736600" cy="259045"/>
    <xdr:sp macro="" textlink="">
      <xdr:nvSpPr>
        <xdr:cNvPr id="131" name="テキスト ボックス 130"/>
        <xdr:cNvSpPr txBox="1"/>
      </xdr:nvSpPr>
      <xdr:spPr>
        <a:xfrm>
          <a:off x="4622800" y="68723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182804</xdr:rowOff>
    </xdr:from>
    <xdr:to>
      <xdr:col>22</xdr:col>
      <xdr:colOff>165100</xdr:colOff>
      <xdr:row>35</xdr:row>
      <xdr:rowOff>284404</xdr:rowOff>
    </xdr:to>
    <xdr:sp macro="" textlink="">
      <xdr:nvSpPr>
        <xdr:cNvPr id="132" name="楕円 131"/>
        <xdr:cNvSpPr/>
      </xdr:nvSpPr>
      <xdr:spPr bwMode="auto">
        <a:xfrm>
          <a:off x="4254500" y="67931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269181</xdr:rowOff>
    </xdr:from>
    <xdr:ext cx="762000" cy="259045"/>
    <xdr:sp macro="" textlink="">
      <xdr:nvSpPr>
        <xdr:cNvPr id="133" name="テキスト ボックス 132"/>
        <xdr:cNvSpPr txBox="1"/>
      </xdr:nvSpPr>
      <xdr:spPr>
        <a:xfrm>
          <a:off x="3924300" y="6879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180022</xdr:rowOff>
    </xdr:from>
    <xdr:to>
      <xdr:col>19</xdr:col>
      <xdr:colOff>38100</xdr:colOff>
      <xdr:row>35</xdr:row>
      <xdr:rowOff>281622</xdr:rowOff>
    </xdr:to>
    <xdr:sp macro="" textlink="">
      <xdr:nvSpPr>
        <xdr:cNvPr id="134" name="楕円 133"/>
        <xdr:cNvSpPr/>
      </xdr:nvSpPr>
      <xdr:spPr bwMode="auto">
        <a:xfrm>
          <a:off x="3556000" y="67903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266399</xdr:rowOff>
    </xdr:from>
    <xdr:ext cx="762000" cy="259045"/>
    <xdr:sp macro="" textlink="">
      <xdr:nvSpPr>
        <xdr:cNvPr id="135" name="テキスト ボックス 134"/>
        <xdr:cNvSpPr txBox="1"/>
      </xdr:nvSpPr>
      <xdr:spPr>
        <a:xfrm>
          <a:off x="3225800" y="687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335585</xdr:rowOff>
    </xdr:from>
    <xdr:to>
      <xdr:col>15</xdr:col>
      <xdr:colOff>101600</xdr:colOff>
      <xdr:row>35</xdr:row>
      <xdr:rowOff>94285</xdr:rowOff>
    </xdr:to>
    <xdr:sp macro="" textlink="">
      <xdr:nvSpPr>
        <xdr:cNvPr id="136" name="楕円 135"/>
        <xdr:cNvSpPr/>
      </xdr:nvSpPr>
      <xdr:spPr bwMode="auto">
        <a:xfrm>
          <a:off x="2857500" y="66030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104462</xdr:rowOff>
    </xdr:from>
    <xdr:ext cx="762000" cy="259045"/>
    <xdr:sp macro="" textlink="">
      <xdr:nvSpPr>
        <xdr:cNvPr id="137" name="テキスト ボックス 136"/>
        <xdr:cNvSpPr txBox="1"/>
      </xdr:nvSpPr>
      <xdr:spPr>
        <a:xfrm>
          <a:off x="2527300" y="6371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兵庫県姫路市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538,488
527,838
534.48
214,371,736
206,814,785
5,740,040
119,813,260
198,810,386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57137</xdr:rowOff>
    </xdr:from>
    <xdr:to>
      <xdr:col>24</xdr:col>
      <xdr:colOff>62865</xdr:colOff>
      <xdr:row>39</xdr:row>
      <xdr:rowOff>47193</xdr:rowOff>
    </xdr:to>
    <xdr:cxnSp macro="">
      <xdr:nvCxnSpPr>
        <xdr:cNvPr id="56" name="直線コネクタ 55"/>
        <xdr:cNvCxnSpPr/>
      </xdr:nvCxnSpPr>
      <xdr:spPr>
        <a:xfrm flipV="1">
          <a:off x="4633595" y="5200637"/>
          <a:ext cx="1270" cy="1533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51020</xdr:rowOff>
    </xdr:from>
    <xdr:ext cx="534377" cy="259045"/>
    <xdr:sp macro="" textlink="">
      <xdr:nvSpPr>
        <xdr:cNvPr id="57" name="人件費最小値テキスト"/>
        <xdr:cNvSpPr txBox="1"/>
      </xdr:nvSpPr>
      <xdr:spPr>
        <a:xfrm>
          <a:off x="4686300" y="6737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47193</xdr:rowOff>
    </xdr:from>
    <xdr:to>
      <xdr:col>24</xdr:col>
      <xdr:colOff>152400</xdr:colOff>
      <xdr:row>39</xdr:row>
      <xdr:rowOff>47193</xdr:rowOff>
    </xdr:to>
    <xdr:cxnSp macro="">
      <xdr:nvCxnSpPr>
        <xdr:cNvPr id="58" name="直線コネクタ 57"/>
        <xdr:cNvCxnSpPr/>
      </xdr:nvCxnSpPr>
      <xdr:spPr>
        <a:xfrm>
          <a:off x="4546600" y="6733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3814</xdr:rowOff>
    </xdr:from>
    <xdr:ext cx="534377" cy="259045"/>
    <xdr:sp macro="" textlink="">
      <xdr:nvSpPr>
        <xdr:cNvPr id="59" name="人件費最大値テキスト"/>
        <xdr:cNvSpPr txBox="1"/>
      </xdr:nvSpPr>
      <xdr:spPr>
        <a:xfrm>
          <a:off x="4686300" y="4975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57137</xdr:rowOff>
    </xdr:from>
    <xdr:to>
      <xdr:col>24</xdr:col>
      <xdr:colOff>152400</xdr:colOff>
      <xdr:row>30</xdr:row>
      <xdr:rowOff>57137</xdr:rowOff>
    </xdr:to>
    <xdr:cxnSp macro="">
      <xdr:nvCxnSpPr>
        <xdr:cNvPr id="60" name="直線コネクタ 59"/>
        <xdr:cNvCxnSpPr/>
      </xdr:nvCxnSpPr>
      <xdr:spPr>
        <a:xfrm>
          <a:off x="4546600" y="5200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52984</xdr:rowOff>
    </xdr:from>
    <xdr:to>
      <xdr:col>24</xdr:col>
      <xdr:colOff>63500</xdr:colOff>
      <xdr:row>34</xdr:row>
      <xdr:rowOff>119316</xdr:rowOff>
    </xdr:to>
    <xdr:cxnSp macro="">
      <xdr:nvCxnSpPr>
        <xdr:cNvPr id="61" name="直線コネクタ 60"/>
        <xdr:cNvCxnSpPr/>
      </xdr:nvCxnSpPr>
      <xdr:spPr>
        <a:xfrm flipV="1">
          <a:off x="3797300" y="5882284"/>
          <a:ext cx="838200" cy="66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151147</xdr:rowOff>
    </xdr:from>
    <xdr:ext cx="534377" cy="259045"/>
    <xdr:sp macro="" textlink="">
      <xdr:nvSpPr>
        <xdr:cNvPr id="62" name="人件費平均値テキスト"/>
        <xdr:cNvSpPr txBox="1"/>
      </xdr:nvSpPr>
      <xdr:spPr>
        <a:xfrm>
          <a:off x="4686300" y="59804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1270</xdr:rowOff>
    </xdr:from>
    <xdr:to>
      <xdr:col>24</xdr:col>
      <xdr:colOff>114300</xdr:colOff>
      <xdr:row>35</xdr:row>
      <xdr:rowOff>102870</xdr:rowOff>
    </xdr:to>
    <xdr:sp macro="" textlink="">
      <xdr:nvSpPr>
        <xdr:cNvPr id="63" name="フローチャート: 判断 62"/>
        <xdr:cNvSpPr/>
      </xdr:nvSpPr>
      <xdr:spPr>
        <a:xfrm>
          <a:off x="4584700" y="600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107505</xdr:rowOff>
    </xdr:from>
    <xdr:to>
      <xdr:col>19</xdr:col>
      <xdr:colOff>177800</xdr:colOff>
      <xdr:row>34</xdr:row>
      <xdr:rowOff>119316</xdr:rowOff>
    </xdr:to>
    <xdr:cxnSp macro="">
      <xdr:nvCxnSpPr>
        <xdr:cNvPr id="64" name="直線コネクタ 63"/>
        <xdr:cNvCxnSpPr/>
      </xdr:nvCxnSpPr>
      <xdr:spPr>
        <a:xfrm>
          <a:off x="2908300" y="5936805"/>
          <a:ext cx="889000" cy="1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8661</xdr:rowOff>
    </xdr:from>
    <xdr:to>
      <xdr:col>20</xdr:col>
      <xdr:colOff>38100</xdr:colOff>
      <xdr:row>35</xdr:row>
      <xdr:rowOff>110261</xdr:rowOff>
    </xdr:to>
    <xdr:sp macro="" textlink="">
      <xdr:nvSpPr>
        <xdr:cNvPr id="65" name="フローチャート: 判断 64"/>
        <xdr:cNvSpPr/>
      </xdr:nvSpPr>
      <xdr:spPr>
        <a:xfrm>
          <a:off x="3746500" y="6009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101388</xdr:rowOff>
    </xdr:from>
    <xdr:ext cx="534377" cy="259045"/>
    <xdr:sp macro="" textlink="">
      <xdr:nvSpPr>
        <xdr:cNvPr id="66" name="テキスト ボックス 65"/>
        <xdr:cNvSpPr txBox="1"/>
      </xdr:nvSpPr>
      <xdr:spPr>
        <a:xfrm>
          <a:off x="3530111" y="6102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107505</xdr:rowOff>
    </xdr:from>
    <xdr:to>
      <xdr:col>15</xdr:col>
      <xdr:colOff>50800</xdr:colOff>
      <xdr:row>35</xdr:row>
      <xdr:rowOff>4864</xdr:rowOff>
    </xdr:to>
    <xdr:cxnSp macro="">
      <xdr:nvCxnSpPr>
        <xdr:cNvPr id="67" name="直線コネクタ 66"/>
        <xdr:cNvCxnSpPr/>
      </xdr:nvCxnSpPr>
      <xdr:spPr>
        <a:xfrm flipV="1">
          <a:off x="2019300" y="5936805"/>
          <a:ext cx="889000" cy="68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167234</xdr:rowOff>
    </xdr:from>
    <xdr:to>
      <xdr:col>15</xdr:col>
      <xdr:colOff>101600</xdr:colOff>
      <xdr:row>35</xdr:row>
      <xdr:rowOff>97384</xdr:rowOff>
    </xdr:to>
    <xdr:sp macro="" textlink="">
      <xdr:nvSpPr>
        <xdr:cNvPr id="68" name="フローチャート: 判断 67"/>
        <xdr:cNvSpPr/>
      </xdr:nvSpPr>
      <xdr:spPr>
        <a:xfrm>
          <a:off x="2857500" y="5996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88511</xdr:rowOff>
    </xdr:from>
    <xdr:ext cx="534377" cy="259045"/>
    <xdr:sp macro="" textlink="">
      <xdr:nvSpPr>
        <xdr:cNvPr id="69" name="テキスト ボックス 68"/>
        <xdr:cNvSpPr txBox="1"/>
      </xdr:nvSpPr>
      <xdr:spPr>
        <a:xfrm>
          <a:off x="2641111" y="6089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4864</xdr:rowOff>
    </xdr:from>
    <xdr:to>
      <xdr:col>10</xdr:col>
      <xdr:colOff>114300</xdr:colOff>
      <xdr:row>35</xdr:row>
      <xdr:rowOff>127965</xdr:rowOff>
    </xdr:to>
    <xdr:cxnSp macro="">
      <xdr:nvCxnSpPr>
        <xdr:cNvPr id="70" name="直線コネクタ 69"/>
        <xdr:cNvCxnSpPr/>
      </xdr:nvCxnSpPr>
      <xdr:spPr>
        <a:xfrm flipV="1">
          <a:off x="1130300" y="6005614"/>
          <a:ext cx="889000" cy="123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5613</xdr:rowOff>
    </xdr:from>
    <xdr:to>
      <xdr:col>10</xdr:col>
      <xdr:colOff>165100</xdr:colOff>
      <xdr:row>35</xdr:row>
      <xdr:rowOff>107213</xdr:rowOff>
    </xdr:to>
    <xdr:sp macro="" textlink="">
      <xdr:nvSpPr>
        <xdr:cNvPr id="71" name="フローチャート: 判断 70"/>
        <xdr:cNvSpPr/>
      </xdr:nvSpPr>
      <xdr:spPr>
        <a:xfrm>
          <a:off x="1968500" y="600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98340</xdr:rowOff>
    </xdr:from>
    <xdr:ext cx="534377" cy="259045"/>
    <xdr:sp macro="" textlink="">
      <xdr:nvSpPr>
        <xdr:cNvPr id="72" name="テキスト ボックス 71"/>
        <xdr:cNvSpPr txBox="1"/>
      </xdr:nvSpPr>
      <xdr:spPr>
        <a:xfrm>
          <a:off x="1752111" y="6099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28892</xdr:rowOff>
    </xdr:from>
    <xdr:to>
      <xdr:col>6</xdr:col>
      <xdr:colOff>38100</xdr:colOff>
      <xdr:row>35</xdr:row>
      <xdr:rowOff>130492</xdr:rowOff>
    </xdr:to>
    <xdr:sp macro="" textlink="">
      <xdr:nvSpPr>
        <xdr:cNvPr id="73" name="フローチャート: 判断 72"/>
        <xdr:cNvSpPr/>
      </xdr:nvSpPr>
      <xdr:spPr>
        <a:xfrm>
          <a:off x="1079500" y="6029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147019</xdr:rowOff>
    </xdr:from>
    <xdr:ext cx="534377" cy="259045"/>
    <xdr:sp macro="" textlink="">
      <xdr:nvSpPr>
        <xdr:cNvPr id="74" name="テキスト ボックス 73"/>
        <xdr:cNvSpPr txBox="1"/>
      </xdr:nvSpPr>
      <xdr:spPr>
        <a:xfrm>
          <a:off x="863111" y="5804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2184</xdr:rowOff>
    </xdr:from>
    <xdr:to>
      <xdr:col>24</xdr:col>
      <xdr:colOff>114300</xdr:colOff>
      <xdr:row>34</xdr:row>
      <xdr:rowOff>103784</xdr:rowOff>
    </xdr:to>
    <xdr:sp macro="" textlink="">
      <xdr:nvSpPr>
        <xdr:cNvPr id="80" name="楕円 79"/>
        <xdr:cNvSpPr/>
      </xdr:nvSpPr>
      <xdr:spPr>
        <a:xfrm>
          <a:off x="4584700" y="5831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25061</xdr:rowOff>
    </xdr:from>
    <xdr:ext cx="534377" cy="259045"/>
    <xdr:sp macro="" textlink="">
      <xdr:nvSpPr>
        <xdr:cNvPr id="81" name="人件費該当値テキスト"/>
        <xdr:cNvSpPr txBox="1"/>
      </xdr:nvSpPr>
      <xdr:spPr>
        <a:xfrm>
          <a:off x="4686300" y="5682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68516</xdr:rowOff>
    </xdr:from>
    <xdr:to>
      <xdr:col>20</xdr:col>
      <xdr:colOff>38100</xdr:colOff>
      <xdr:row>34</xdr:row>
      <xdr:rowOff>170116</xdr:rowOff>
    </xdr:to>
    <xdr:sp macro="" textlink="">
      <xdr:nvSpPr>
        <xdr:cNvPr id="82" name="楕円 81"/>
        <xdr:cNvSpPr/>
      </xdr:nvSpPr>
      <xdr:spPr>
        <a:xfrm>
          <a:off x="3746500" y="589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15193</xdr:rowOff>
    </xdr:from>
    <xdr:ext cx="534377" cy="259045"/>
    <xdr:sp macro="" textlink="">
      <xdr:nvSpPr>
        <xdr:cNvPr id="83" name="テキスト ボックス 82"/>
        <xdr:cNvSpPr txBox="1"/>
      </xdr:nvSpPr>
      <xdr:spPr>
        <a:xfrm>
          <a:off x="3530111" y="5673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56705</xdr:rowOff>
    </xdr:from>
    <xdr:to>
      <xdr:col>15</xdr:col>
      <xdr:colOff>101600</xdr:colOff>
      <xdr:row>34</xdr:row>
      <xdr:rowOff>158305</xdr:rowOff>
    </xdr:to>
    <xdr:sp macro="" textlink="">
      <xdr:nvSpPr>
        <xdr:cNvPr id="84" name="楕円 83"/>
        <xdr:cNvSpPr/>
      </xdr:nvSpPr>
      <xdr:spPr>
        <a:xfrm>
          <a:off x="2857500" y="5886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3382</xdr:rowOff>
    </xdr:from>
    <xdr:ext cx="534377" cy="259045"/>
    <xdr:sp macro="" textlink="">
      <xdr:nvSpPr>
        <xdr:cNvPr id="85" name="テキスト ボックス 84"/>
        <xdr:cNvSpPr txBox="1"/>
      </xdr:nvSpPr>
      <xdr:spPr>
        <a:xfrm>
          <a:off x="2641111" y="5661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125514</xdr:rowOff>
    </xdr:from>
    <xdr:to>
      <xdr:col>10</xdr:col>
      <xdr:colOff>165100</xdr:colOff>
      <xdr:row>35</xdr:row>
      <xdr:rowOff>55664</xdr:rowOff>
    </xdr:to>
    <xdr:sp macro="" textlink="">
      <xdr:nvSpPr>
        <xdr:cNvPr id="86" name="楕円 85"/>
        <xdr:cNvSpPr/>
      </xdr:nvSpPr>
      <xdr:spPr>
        <a:xfrm>
          <a:off x="1968500" y="5954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72191</xdr:rowOff>
    </xdr:from>
    <xdr:ext cx="534377" cy="259045"/>
    <xdr:sp macro="" textlink="">
      <xdr:nvSpPr>
        <xdr:cNvPr id="87" name="テキスト ボックス 86"/>
        <xdr:cNvSpPr txBox="1"/>
      </xdr:nvSpPr>
      <xdr:spPr>
        <a:xfrm>
          <a:off x="1752111" y="5730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77165</xdr:rowOff>
    </xdr:from>
    <xdr:to>
      <xdr:col>6</xdr:col>
      <xdr:colOff>38100</xdr:colOff>
      <xdr:row>36</xdr:row>
      <xdr:rowOff>7315</xdr:rowOff>
    </xdr:to>
    <xdr:sp macro="" textlink="">
      <xdr:nvSpPr>
        <xdr:cNvPr id="88" name="楕円 87"/>
        <xdr:cNvSpPr/>
      </xdr:nvSpPr>
      <xdr:spPr>
        <a:xfrm>
          <a:off x="1079500" y="6077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169892</xdr:rowOff>
    </xdr:from>
    <xdr:ext cx="534377" cy="259045"/>
    <xdr:sp macro="" textlink="">
      <xdr:nvSpPr>
        <xdr:cNvPr id="89" name="テキスト ボックス 88"/>
        <xdr:cNvSpPr txBox="1"/>
      </xdr:nvSpPr>
      <xdr:spPr>
        <a:xfrm>
          <a:off x="863111" y="6170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10" name="テキスト ボックス 109"/>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162637</xdr:rowOff>
    </xdr:from>
    <xdr:to>
      <xdr:col>24</xdr:col>
      <xdr:colOff>62865</xdr:colOff>
      <xdr:row>58</xdr:row>
      <xdr:rowOff>86055</xdr:rowOff>
    </xdr:to>
    <xdr:cxnSp macro="">
      <xdr:nvCxnSpPr>
        <xdr:cNvPr id="114" name="直線コネクタ 113"/>
        <xdr:cNvCxnSpPr/>
      </xdr:nvCxnSpPr>
      <xdr:spPr>
        <a:xfrm flipV="1">
          <a:off x="4633595" y="8563687"/>
          <a:ext cx="1270" cy="1466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89882</xdr:rowOff>
    </xdr:from>
    <xdr:ext cx="534377" cy="259045"/>
    <xdr:sp macro="" textlink="">
      <xdr:nvSpPr>
        <xdr:cNvPr id="115" name="物件費最小値テキスト"/>
        <xdr:cNvSpPr txBox="1"/>
      </xdr:nvSpPr>
      <xdr:spPr>
        <a:xfrm>
          <a:off x="4686300" y="10033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86055</xdr:rowOff>
    </xdr:from>
    <xdr:to>
      <xdr:col>24</xdr:col>
      <xdr:colOff>152400</xdr:colOff>
      <xdr:row>58</xdr:row>
      <xdr:rowOff>86055</xdr:rowOff>
    </xdr:to>
    <xdr:cxnSp macro="">
      <xdr:nvCxnSpPr>
        <xdr:cNvPr id="116" name="直線コネクタ 115"/>
        <xdr:cNvCxnSpPr/>
      </xdr:nvCxnSpPr>
      <xdr:spPr>
        <a:xfrm>
          <a:off x="4546600" y="10030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109314</xdr:rowOff>
    </xdr:from>
    <xdr:ext cx="534377" cy="259045"/>
    <xdr:sp macro="" textlink="">
      <xdr:nvSpPr>
        <xdr:cNvPr id="117" name="物件費最大値テキスト"/>
        <xdr:cNvSpPr txBox="1"/>
      </xdr:nvSpPr>
      <xdr:spPr>
        <a:xfrm>
          <a:off x="4686300" y="8338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162637</xdr:rowOff>
    </xdr:from>
    <xdr:to>
      <xdr:col>24</xdr:col>
      <xdr:colOff>152400</xdr:colOff>
      <xdr:row>49</xdr:row>
      <xdr:rowOff>162637</xdr:rowOff>
    </xdr:to>
    <xdr:cxnSp macro="">
      <xdr:nvCxnSpPr>
        <xdr:cNvPr id="118" name="直線コネクタ 117"/>
        <xdr:cNvCxnSpPr/>
      </xdr:nvCxnSpPr>
      <xdr:spPr>
        <a:xfrm>
          <a:off x="4546600" y="8563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85598</xdr:rowOff>
    </xdr:from>
    <xdr:to>
      <xdr:col>24</xdr:col>
      <xdr:colOff>63500</xdr:colOff>
      <xdr:row>55</xdr:row>
      <xdr:rowOff>108001</xdr:rowOff>
    </xdr:to>
    <xdr:cxnSp macro="">
      <xdr:nvCxnSpPr>
        <xdr:cNvPr id="119" name="直線コネクタ 118"/>
        <xdr:cNvCxnSpPr/>
      </xdr:nvCxnSpPr>
      <xdr:spPr>
        <a:xfrm flipV="1">
          <a:off x="3797300" y="9515348"/>
          <a:ext cx="838200" cy="22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48721</xdr:rowOff>
    </xdr:from>
    <xdr:ext cx="534377" cy="259045"/>
    <xdr:sp macro="" textlink="">
      <xdr:nvSpPr>
        <xdr:cNvPr id="120" name="物件費平均値テキスト"/>
        <xdr:cNvSpPr txBox="1"/>
      </xdr:nvSpPr>
      <xdr:spPr>
        <a:xfrm>
          <a:off x="4686300" y="9307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25844</xdr:rowOff>
    </xdr:from>
    <xdr:to>
      <xdr:col>24</xdr:col>
      <xdr:colOff>114300</xdr:colOff>
      <xdr:row>55</xdr:row>
      <xdr:rowOff>127444</xdr:rowOff>
    </xdr:to>
    <xdr:sp macro="" textlink="">
      <xdr:nvSpPr>
        <xdr:cNvPr id="121" name="フローチャート: 判断 120"/>
        <xdr:cNvSpPr/>
      </xdr:nvSpPr>
      <xdr:spPr>
        <a:xfrm>
          <a:off x="4584700" y="9455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108001</xdr:rowOff>
    </xdr:from>
    <xdr:to>
      <xdr:col>19</xdr:col>
      <xdr:colOff>177800</xdr:colOff>
      <xdr:row>55</xdr:row>
      <xdr:rowOff>130213</xdr:rowOff>
    </xdr:to>
    <xdr:cxnSp macro="">
      <xdr:nvCxnSpPr>
        <xdr:cNvPr id="122" name="直線コネクタ 121"/>
        <xdr:cNvCxnSpPr/>
      </xdr:nvCxnSpPr>
      <xdr:spPr>
        <a:xfrm flipV="1">
          <a:off x="2908300" y="9537751"/>
          <a:ext cx="889000" cy="22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153480</xdr:rowOff>
    </xdr:from>
    <xdr:to>
      <xdr:col>20</xdr:col>
      <xdr:colOff>38100</xdr:colOff>
      <xdr:row>55</xdr:row>
      <xdr:rowOff>83630</xdr:rowOff>
    </xdr:to>
    <xdr:sp macro="" textlink="">
      <xdr:nvSpPr>
        <xdr:cNvPr id="123" name="フローチャート: 判断 122"/>
        <xdr:cNvSpPr/>
      </xdr:nvSpPr>
      <xdr:spPr>
        <a:xfrm>
          <a:off x="3746500" y="941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100157</xdr:rowOff>
    </xdr:from>
    <xdr:ext cx="534377" cy="259045"/>
    <xdr:sp macro="" textlink="">
      <xdr:nvSpPr>
        <xdr:cNvPr id="124" name="テキスト ボックス 123"/>
        <xdr:cNvSpPr txBox="1"/>
      </xdr:nvSpPr>
      <xdr:spPr>
        <a:xfrm>
          <a:off x="3530111" y="9187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130213</xdr:rowOff>
    </xdr:from>
    <xdr:to>
      <xdr:col>15</xdr:col>
      <xdr:colOff>50800</xdr:colOff>
      <xdr:row>56</xdr:row>
      <xdr:rowOff>65786</xdr:rowOff>
    </xdr:to>
    <xdr:cxnSp macro="">
      <xdr:nvCxnSpPr>
        <xdr:cNvPr id="125" name="直線コネクタ 124"/>
        <xdr:cNvCxnSpPr/>
      </xdr:nvCxnSpPr>
      <xdr:spPr>
        <a:xfrm flipV="1">
          <a:off x="2019300" y="9559963"/>
          <a:ext cx="889000" cy="107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10299</xdr:rowOff>
    </xdr:from>
    <xdr:to>
      <xdr:col>15</xdr:col>
      <xdr:colOff>101600</xdr:colOff>
      <xdr:row>55</xdr:row>
      <xdr:rowOff>111899</xdr:rowOff>
    </xdr:to>
    <xdr:sp macro="" textlink="">
      <xdr:nvSpPr>
        <xdr:cNvPr id="126" name="フローチャート: 判断 125"/>
        <xdr:cNvSpPr/>
      </xdr:nvSpPr>
      <xdr:spPr>
        <a:xfrm>
          <a:off x="2857500" y="9440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128426</xdr:rowOff>
    </xdr:from>
    <xdr:ext cx="534377" cy="259045"/>
    <xdr:sp macro="" textlink="">
      <xdr:nvSpPr>
        <xdr:cNvPr id="127" name="テキスト ボックス 126"/>
        <xdr:cNvSpPr txBox="1"/>
      </xdr:nvSpPr>
      <xdr:spPr>
        <a:xfrm>
          <a:off x="2641111" y="9215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65786</xdr:rowOff>
    </xdr:from>
    <xdr:to>
      <xdr:col>10</xdr:col>
      <xdr:colOff>114300</xdr:colOff>
      <xdr:row>57</xdr:row>
      <xdr:rowOff>4864</xdr:rowOff>
    </xdr:to>
    <xdr:cxnSp macro="">
      <xdr:nvCxnSpPr>
        <xdr:cNvPr id="128" name="直線コネクタ 127"/>
        <xdr:cNvCxnSpPr/>
      </xdr:nvCxnSpPr>
      <xdr:spPr>
        <a:xfrm flipV="1">
          <a:off x="1130300" y="9666986"/>
          <a:ext cx="889000" cy="110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16548</xdr:rowOff>
    </xdr:from>
    <xdr:to>
      <xdr:col>10</xdr:col>
      <xdr:colOff>165100</xdr:colOff>
      <xdr:row>55</xdr:row>
      <xdr:rowOff>118148</xdr:rowOff>
    </xdr:to>
    <xdr:sp macro="" textlink="">
      <xdr:nvSpPr>
        <xdr:cNvPr id="129" name="フローチャート: 判断 128"/>
        <xdr:cNvSpPr/>
      </xdr:nvSpPr>
      <xdr:spPr>
        <a:xfrm>
          <a:off x="1968500" y="9446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134675</xdr:rowOff>
    </xdr:from>
    <xdr:ext cx="534377" cy="259045"/>
    <xdr:sp macro="" textlink="">
      <xdr:nvSpPr>
        <xdr:cNvPr id="130" name="テキスト ボックス 129"/>
        <xdr:cNvSpPr txBox="1"/>
      </xdr:nvSpPr>
      <xdr:spPr>
        <a:xfrm>
          <a:off x="1752111" y="9221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126085</xdr:rowOff>
    </xdr:from>
    <xdr:to>
      <xdr:col>6</xdr:col>
      <xdr:colOff>38100</xdr:colOff>
      <xdr:row>56</xdr:row>
      <xdr:rowOff>56235</xdr:rowOff>
    </xdr:to>
    <xdr:sp macro="" textlink="">
      <xdr:nvSpPr>
        <xdr:cNvPr id="131" name="フローチャート: 判断 130"/>
        <xdr:cNvSpPr/>
      </xdr:nvSpPr>
      <xdr:spPr>
        <a:xfrm>
          <a:off x="1079500" y="955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72762</xdr:rowOff>
    </xdr:from>
    <xdr:ext cx="534377" cy="259045"/>
    <xdr:sp macro="" textlink="">
      <xdr:nvSpPr>
        <xdr:cNvPr id="132" name="テキスト ボックス 131"/>
        <xdr:cNvSpPr txBox="1"/>
      </xdr:nvSpPr>
      <xdr:spPr>
        <a:xfrm>
          <a:off x="863111" y="9331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34798</xdr:rowOff>
    </xdr:from>
    <xdr:to>
      <xdr:col>24</xdr:col>
      <xdr:colOff>114300</xdr:colOff>
      <xdr:row>55</xdr:row>
      <xdr:rowOff>136398</xdr:rowOff>
    </xdr:to>
    <xdr:sp macro="" textlink="">
      <xdr:nvSpPr>
        <xdr:cNvPr id="138" name="楕円 137"/>
        <xdr:cNvSpPr/>
      </xdr:nvSpPr>
      <xdr:spPr>
        <a:xfrm>
          <a:off x="4584700" y="946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13225</xdr:rowOff>
    </xdr:from>
    <xdr:ext cx="534377" cy="259045"/>
    <xdr:sp macro="" textlink="">
      <xdr:nvSpPr>
        <xdr:cNvPr id="139" name="物件費該当値テキスト"/>
        <xdr:cNvSpPr txBox="1"/>
      </xdr:nvSpPr>
      <xdr:spPr>
        <a:xfrm>
          <a:off x="4686300" y="9442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57201</xdr:rowOff>
    </xdr:from>
    <xdr:to>
      <xdr:col>20</xdr:col>
      <xdr:colOff>38100</xdr:colOff>
      <xdr:row>55</xdr:row>
      <xdr:rowOff>158801</xdr:rowOff>
    </xdr:to>
    <xdr:sp macro="" textlink="">
      <xdr:nvSpPr>
        <xdr:cNvPr id="140" name="楕円 139"/>
        <xdr:cNvSpPr/>
      </xdr:nvSpPr>
      <xdr:spPr>
        <a:xfrm>
          <a:off x="3746500" y="9486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149928</xdr:rowOff>
    </xdr:from>
    <xdr:ext cx="534377" cy="259045"/>
    <xdr:sp macro="" textlink="">
      <xdr:nvSpPr>
        <xdr:cNvPr id="141" name="テキスト ボックス 140"/>
        <xdr:cNvSpPr txBox="1"/>
      </xdr:nvSpPr>
      <xdr:spPr>
        <a:xfrm>
          <a:off x="3530111" y="9579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79413</xdr:rowOff>
    </xdr:from>
    <xdr:to>
      <xdr:col>15</xdr:col>
      <xdr:colOff>101600</xdr:colOff>
      <xdr:row>56</xdr:row>
      <xdr:rowOff>9563</xdr:rowOff>
    </xdr:to>
    <xdr:sp macro="" textlink="">
      <xdr:nvSpPr>
        <xdr:cNvPr id="142" name="楕円 141"/>
        <xdr:cNvSpPr/>
      </xdr:nvSpPr>
      <xdr:spPr>
        <a:xfrm>
          <a:off x="2857500" y="9509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690</xdr:rowOff>
    </xdr:from>
    <xdr:ext cx="534377" cy="259045"/>
    <xdr:sp macro="" textlink="">
      <xdr:nvSpPr>
        <xdr:cNvPr id="143" name="テキスト ボックス 142"/>
        <xdr:cNvSpPr txBox="1"/>
      </xdr:nvSpPr>
      <xdr:spPr>
        <a:xfrm>
          <a:off x="2641111" y="9601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14986</xdr:rowOff>
    </xdr:from>
    <xdr:to>
      <xdr:col>10</xdr:col>
      <xdr:colOff>165100</xdr:colOff>
      <xdr:row>56</xdr:row>
      <xdr:rowOff>116586</xdr:rowOff>
    </xdr:to>
    <xdr:sp macro="" textlink="">
      <xdr:nvSpPr>
        <xdr:cNvPr id="144" name="楕円 143"/>
        <xdr:cNvSpPr/>
      </xdr:nvSpPr>
      <xdr:spPr>
        <a:xfrm>
          <a:off x="1968500" y="9616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107713</xdr:rowOff>
    </xdr:from>
    <xdr:ext cx="534377" cy="259045"/>
    <xdr:sp macro="" textlink="">
      <xdr:nvSpPr>
        <xdr:cNvPr id="145" name="テキスト ボックス 144"/>
        <xdr:cNvSpPr txBox="1"/>
      </xdr:nvSpPr>
      <xdr:spPr>
        <a:xfrm>
          <a:off x="1752111" y="9708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125514</xdr:rowOff>
    </xdr:from>
    <xdr:to>
      <xdr:col>6</xdr:col>
      <xdr:colOff>38100</xdr:colOff>
      <xdr:row>57</xdr:row>
      <xdr:rowOff>55664</xdr:rowOff>
    </xdr:to>
    <xdr:sp macro="" textlink="">
      <xdr:nvSpPr>
        <xdr:cNvPr id="146" name="楕円 145"/>
        <xdr:cNvSpPr/>
      </xdr:nvSpPr>
      <xdr:spPr>
        <a:xfrm>
          <a:off x="1079500" y="9726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46791</xdr:rowOff>
    </xdr:from>
    <xdr:ext cx="534377" cy="259045"/>
    <xdr:sp macro="" textlink="">
      <xdr:nvSpPr>
        <xdr:cNvPr id="147" name="テキスト ボックス 146"/>
        <xdr:cNvSpPr txBox="1"/>
      </xdr:nvSpPr>
      <xdr:spPr>
        <a:xfrm>
          <a:off x="863111" y="9819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75</xdr:row>
      <xdr:rowOff>54627</xdr:rowOff>
    </xdr:from>
    <xdr:ext cx="467179" cy="259045"/>
    <xdr:sp macro="" textlink="">
      <xdr:nvSpPr>
        <xdr:cNvPr id="161" name="テキスト ボックス 160"/>
        <xdr:cNvSpPr txBox="1"/>
      </xdr:nvSpPr>
      <xdr:spPr>
        <a:xfrm>
          <a:off x="294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49540</xdr:rowOff>
    </xdr:from>
    <xdr:to>
      <xdr:col>24</xdr:col>
      <xdr:colOff>62865</xdr:colOff>
      <xdr:row>78</xdr:row>
      <xdr:rowOff>108427</xdr:rowOff>
    </xdr:to>
    <xdr:cxnSp macro="">
      <xdr:nvCxnSpPr>
        <xdr:cNvPr id="169" name="直線コネクタ 168"/>
        <xdr:cNvCxnSpPr/>
      </xdr:nvCxnSpPr>
      <xdr:spPr>
        <a:xfrm flipV="1">
          <a:off x="4633595" y="12051040"/>
          <a:ext cx="1270" cy="1430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112254</xdr:rowOff>
    </xdr:from>
    <xdr:ext cx="378565" cy="259045"/>
    <xdr:sp macro="" textlink="">
      <xdr:nvSpPr>
        <xdr:cNvPr id="170" name="維持補修費最小値テキスト"/>
        <xdr:cNvSpPr txBox="1"/>
      </xdr:nvSpPr>
      <xdr:spPr>
        <a:xfrm>
          <a:off x="4686300" y="134853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108427</xdr:rowOff>
    </xdr:from>
    <xdr:to>
      <xdr:col>24</xdr:col>
      <xdr:colOff>152400</xdr:colOff>
      <xdr:row>78</xdr:row>
      <xdr:rowOff>108427</xdr:rowOff>
    </xdr:to>
    <xdr:cxnSp macro="">
      <xdr:nvCxnSpPr>
        <xdr:cNvPr id="171" name="直線コネクタ 170"/>
        <xdr:cNvCxnSpPr/>
      </xdr:nvCxnSpPr>
      <xdr:spPr>
        <a:xfrm>
          <a:off x="4546600" y="13481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167667</xdr:rowOff>
    </xdr:from>
    <xdr:ext cx="534377" cy="259045"/>
    <xdr:sp macro="" textlink="">
      <xdr:nvSpPr>
        <xdr:cNvPr id="172" name="維持補修費最大値テキスト"/>
        <xdr:cNvSpPr txBox="1"/>
      </xdr:nvSpPr>
      <xdr:spPr>
        <a:xfrm>
          <a:off x="4686300" y="11826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49540</xdr:rowOff>
    </xdr:from>
    <xdr:to>
      <xdr:col>24</xdr:col>
      <xdr:colOff>152400</xdr:colOff>
      <xdr:row>70</xdr:row>
      <xdr:rowOff>49540</xdr:rowOff>
    </xdr:to>
    <xdr:cxnSp macro="">
      <xdr:nvCxnSpPr>
        <xdr:cNvPr id="173" name="直線コネクタ 172"/>
        <xdr:cNvCxnSpPr/>
      </xdr:nvCxnSpPr>
      <xdr:spPr>
        <a:xfrm>
          <a:off x="4546600" y="12051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75874</xdr:rowOff>
    </xdr:from>
    <xdr:to>
      <xdr:col>24</xdr:col>
      <xdr:colOff>63500</xdr:colOff>
      <xdr:row>77</xdr:row>
      <xdr:rowOff>78253</xdr:rowOff>
    </xdr:to>
    <xdr:cxnSp macro="">
      <xdr:nvCxnSpPr>
        <xdr:cNvPr id="174" name="直線コネクタ 173"/>
        <xdr:cNvCxnSpPr/>
      </xdr:nvCxnSpPr>
      <xdr:spPr>
        <a:xfrm flipV="1">
          <a:off x="3797300" y="13277524"/>
          <a:ext cx="838200" cy="2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68252</xdr:rowOff>
    </xdr:from>
    <xdr:ext cx="469744" cy="259045"/>
    <xdr:sp macro="" textlink="">
      <xdr:nvSpPr>
        <xdr:cNvPr id="175" name="維持補修費平均値テキスト"/>
        <xdr:cNvSpPr txBox="1"/>
      </xdr:nvSpPr>
      <xdr:spPr>
        <a:xfrm>
          <a:off x="4686300" y="129270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45374</xdr:rowOff>
    </xdr:from>
    <xdr:to>
      <xdr:col>24</xdr:col>
      <xdr:colOff>114300</xdr:colOff>
      <xdr:row>76</xdr:row>
      <xdr:rowOff>146974</xdr:rowOff>
    </xdr:to>
    <xdr:sp macro="" textlink="">
      <xdr:nvSpPr>
        <xdr:cNvPr id="176" name="フローチャート: 判断 175"/>
        <xdr:cNvSpPr/>
      </xdr:nvSpPr>
      <xdr:spPr>
        <a:xfrm>
          <a:off x="4584700" y="1307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78253</xdr:rowOff>
    </xdr:from>
    <xdr:to>
      <xdr:col>19</xdr:col>
      <xdr:colOff>177800</xdr:colOff>
      <xdr:row>77</xdr:row>
      <xdr:rowOff>90140</xdr:rowOff>
    </xdr:to>
    <xdr:cxnSp macro="">
      <xdr:nvCxnSpPr>
        <xdr:cNvPr id="177" name="直線コネクタ 176"/>
        <xdr:cNvCxnSpPr/>
      </xdr:nvCxnSpPr>
      <xdr:spPr>
        <a:xfrm flipV="1">
          <a:off x="2908300" y="13279903"/>
          <a:ext cx="889000" cy="1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55524</xdr:rowOff>
    </xdr:from>
    <xdr:to>
      <xdr:col>20</xdr:col>
      <xdr:colOff>38100</xdr:colOff>
      <xdr:row>76</xdr:row>
      <xdr:rowOff>157124</xdr:rowOff>
    </xdr:to>
    <xdr:sp macro="" textlink="">
      <xdr:nvSpPr>
        <xdr:cNvPr id="178" name="フローチャート: 判断 177"/>
        <xdr:cNvSpPr/>
      </xdr:nvSpPr>
      <xdr:spPr>
        <a:xfrm>
          <a:off x="3746500" y="13085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2202</xdr:rowOff>
    </xdr:from>
    <xdr:ext cx="469744" cy="259045"/>
    <xdr:sp macro="" textlink="">
      <xdr:nvSpPr>
        <xdr:cNvPr id="179" name="テキスト ボックス 178"/>
        <xdr:cNvSpPr txBox="1"/>
      </xdr:nvSpPr>
      <xdr:spPr>
        <a:xfrm>
          <a:off x="3562428" y="12860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89957</xdr:rowOff>
    </xdr:from>
    <xdr:to>
      <xdr:col>15</xdr:col>
      <xdr:colOff>50800</xdr:colOff>
      <xdr:row>77</xdr:row>
      <xdr:rowOff>90140</xdr:rowOff>
    </xdr:to>
    <xdr:cxnSp macro="">
      <xdr:nvCxnSpPr>
        <xdr:cNvPr id="180" name="直線コネクタ 179"/>
        <xdr:cNvCxnSpPr/>
      </xdr:nvCxnSpPr>
      <xdr:spPr>
        <a:xfrm>
          <a:off x="2019300" y="13291607"/>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61559</xdr:rowOff>
    </xdr:from>
    <xdr:to>
      <xdr:col>15</xdr:col>
      <xdr:colOff>101600</xdr:colOff>
      <xdr:row>76</xdr:row>
      <xdr:rowOff>163159</xdr:rowOff>
    </xdr:to>
    <xdr:sp macro="" textlink="">
      <xdr:nvSpPr>
        <xdr:cNvPr id="181" name="フローチャート: 判断 180"/>
        <xdr:cNvSpPr/>
      </xdr:nvSpPr>
      <xdr:spPr>
        <a:xfrm>
          <a:off x="2857500" y="1309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8237</xdr:rowOff>
    </xdr:from>
    <xdr:ext cx="469744" cy="259045"/>
    <xdr:sp macro="" textlink="">
      <xdr:nvSpPr>
        <xdr:cNvPr id="182" name="テキスト ボックス 181"/>
        <xdr:cNvSpPr txBox="1"/>
      </xdr:nvSpPr>
      <xdr:spPr>
        <a:xfrm>
          <a:off x="2673428" y="12866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89957</xdr:rowOff>
    </xdr:from>
    <xdr:to>
      <xdr:col>10</xdr:col>
      <xdr:colOff>114300</xdr:colOff>
      <xdr:row>77</xdr:row>
      <xdr:rowOff>94529</xdr:rowOff>
    </xdr:to>
    <xdr:cxnSp macro="">
      <xdr:nvCxnSpPr>
        <xdr:cNvPr id="183" name="直線コネクタ 182"/>
        <xdr:cNvCxnSpPr/>
      </xdr:nvCxnSpPr>
      <xdr:spPr>
        <a:xfrm flipV="1">
          <a:off x="1130300" y="13291607"/>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68052</xdr:rowOff>
    </xdr:from>
    <xdr:to>
      <xdr:col>10</xdr:col>
      <xdr:colOff>165100</xdr:colOff>
      <xdr:row>76</xdr:row>
      <xdr:rowOff>169652</xdr:rowOff>
    </xdr:to>
    <xdr:sp macro="" textlink="">
      <xdr:nvSpPr>
        <xdr:cNvPr id="184" name="フローチャート: 判断 183"/>
        <xdr:cNvSpPr/>
      </xdr:nvSpPr>
      <xdr:spPr>
        <a:xfrm>
          <a:off x="1968500" y="1309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14729</xdr:rowOff>
    </xdr:from>
    <xdr:ext cx="469744" cy="259045"/>
    <xdr:sp macro="" textlink="">
      <xdr:nvSpPr>
        <xdr:cNvPr id="185" name="テキスト ボックス 184"/>
        <xdr:cNvSpPr txBox="1"/>
      </xdr:nvSpPr>
      <xdr:spPr>
        <a:xfrm>
          <a:off x="1784428" y="12873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45923</xdr:rowOff>
    </xdr:from>
    <xdr:to>
      <xdr:col>6</xdr:col>
      <xdr:colOff>38100</xdr:colOff>
      <xdr:row>76</xdr:row>
      <xdr:rowOff>147523</xdr:rowOff>
    </xdr:to>
    <xdr:sp macro="" textlink="">
      <xdr:nvSpPr>
        <xdr:cNvPr id="186" name="フローチャート: 判断 185"/>
        <xdr:cNvSpPr/>
      </xdr:nvSpPr>
      <xdr:spPr>
        <a:xfrm>
          <a:off x="1079500" y="13076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164051</xdr:rowOff>
    </xdr:from>
    <xdr:ext cx="469744" cy="259045"/>
    <xdr:sp macro="" textlink="">
      <xdr:nvSpPr>
        <xdr:cNvPr id="187" name="テキスト ボックス 186"/>
        <xdr:cNvSpPr txBox="1"/>
      </xdr:nvSpPr>
      <xdr:spPr>
        <a:xfrm>
          <a:off x="895428" y="12851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25074</xdr:rowOff>
    </xdr:from>
    <xdr:to>
      <xdr:col>24</xdr:col>
      <xdr:colOff>114300</xdr:colOff>
      <xdr:row>77</xdr:row>
      <xdr:rowOff>126674</xdr:rowOff>
    </xdr:to>
    <xdr:sp macro="" textlink="">
      <xdr:nvSpPr>
        <xdr:cNvPr id="193" name="楕円 192"/>
        <xdr:cNvSpPr/>
      </xdr:nvSpPr>
      <xdr:spPr>
        <a:xfrm>
          <a:off x="4584700" y="13226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3501</xdr:rowOff>
    </xdr:from>
    <xdr:ext cx="469744" cy="259045"/>
    <xdr:sp macro="" textlink="">
      <xdr:nvSpPr>
        <xdr:cNvPr id="194" name="維持補修費該当値テキスト"/>
        <xdr:cNvSpPr txBox="1"/>
      </xdr:nvSpPr>
      <xdr:spPr>
        <a:xfrm>
          <a:off x="4686300" y="13205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27453</xdr:rowOff>
    </xdr:from>
    <xdr:to>
      <xdr:col>20</xdr:col>
      <xdr:colOff>38100</xdr:colOff>
      <xdr:row>77</xdr:row>
      <xdr:rowOff>129053</xdr:rowOff>
    </xdr:to>
    <xdr:sp macro="" textlink="">
      <xdr:nvSpPr>
        <xdr:cNvPr id="195" name="楕円 194"/>
        <xdr:cNvSpPr/>
      </xdr:nvSpPr>
      <xdr:spPr>
        <a:xfrm>
          <a:off x="3746500" y="13229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120180</xdr:rowOff>
    </xdr:from>
    <xdr:ext cx="469744" cy="259045"/>
    <xdr:sp macro="" textlink="">
      <xdr:nvSpPr>
        <xdr:cNvPr id="196" name="テキスト ボックス 195"/>
        <xdr:cNvSpPr txBox="1"/>
      </xdr:nvSpPr>
      <xdr:spPr>
        <a:xfrm>
          <a:off x="3562428" y="13321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39340</xdr:rowOff>
    </xdr:from>
    <xdr:to>
      <xdr:col>15</xdr:col>
      <xdr:colOff>101600</xdr:colOff>
      <xdr:row>77</xdr:row>
      <xdr:rowOff>140940</xdr:rowOff>
    </xdr:to>
    <xdr:sp macro="" textlink="">
      <xdr:nvSpPr>
        <xdr:cNvPr id="197" name="楕円 196"/>
        <xdr:cNvSpPr/>
      </xdr:nvSpPr>
      <xdr:spPr>
        <a:xfrm>
          <a:off x="2857500" y="1324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132067</xdr:rowOff>
    </xdr:from>
    <xdr:ext cx="469744" cy="259045"/>
    <xdr:sp macro="" textlink="">
      <xdr:nvSpPr>
        <xdr:cNvPr id="198" name="テキスト ボックス 197"/>
        <xdr:cNvSpPr txBox="1"/>
      </xdr:nvSpPr>
      <xdr:spPr>
        <a:xfrm>
          <a:off x="2673428" y="13333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39157</xdr:rowOff>
    </xdr:from>
    <xdr:to>
      <xdr:col>10</xdr:col>
      <xdr:colOff>165100</xdr:colOff>
      <xdr:row>77</xdr:row>
      <xdr:rowOff>140757</xdr:rowOff>
    </xdr:to>
    <xdr:sp macro="" textlink="">
      <xdr:nvSpPr>
        <xdr:cNvPr id="199" name="楕円 198"/>
        <xdr:cNvSpPr/>
      </xdr:nvSpPr>
      <xdr:spPr>
        <a:xfrm>
          <a:off x="1968500" y="13240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131884</xdr:rowOff>
    </xdr:from>
    <xdr:ext cx="469744" cy="259045"/>
    <xdr:sp macro="" textlink="">
      <xdr:nvSpPr>
        <xdr:cNvPr id="200" name="テキスト ボックス 199"/>
        <xdr:cNvSpPr txBox="1"/>
      </xdr:nvSpPr>
      <xdr:spPr>
        <a:xfrm>
          <a:off x="1784428" y="13333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43729</xdr:rowOff>
    </xdr:from>
    <xdr:to>
      <xdr:col>6</xdr:col>
      <xdr:colOff>38100</xdr:colOff>
      <xdr:row>77</xdr:row>
      <xdr:rowOff>145329</xdr:rowOff>
    </xdr:to>
    <xdr:sp macro="" textlink="">
      <xdr:nvSpPr>
        <xdr:cNvPr id="201" name="楕円 200"/>
        <xdr:cNvSpPr/>
      </xdr:nvSpPr>
      <xdr:spPr>
        <a:xfrm>
          <a:off x="1079500" y="13245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136456</xdr:rowOff>
    </xdr:from>
    <xdr:ext cx="469744" cy="259045"/>
    <xdr:sp macro="" textlink="">
      <xdr:nvSpPr>
        <xdr:cNvPr id="202" name="テキスト ボックス 201"/>
        <xdr:cNvSpPr txBox="1"/>
      </xdr:nvSpPr>
      <xdr:spPr>
        <a:xfrm>
          <a:off x="895428" y="13338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109893</xdr:rowOff>
    </xdr:from>
    <xdr:to>
      <xdr:col>24</xdr:col>
      <xdr:colOff>62865</xdr:colOff>
      <xdr:row>98</xdr:row>
      <xdr:rowOff>105778</xdr:rowOff>
    </xdr:to>
    <xdr:cxnSp macro="">
      <xdr:nvCxnSpPr>
        <xdr:cNvPr id="227" name="直線コネクタ 226"/>
        <xdr:cNvCxnSpPr/>
      </xdr:nvCxnSpPr>
      <xdr:spPr>
        <a:xfrm flipV="1">
          <a:off x="4633595" y="15540393"/>
          <a:ext cx="1270" cy="1367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109605</xdr:rowOff>
    </xdr:from>
    <xdr:ext cx="534377" cy="259045"/>
    <xdr:sp macro="" textlink="">
      <xdr:nvSpPr>
        <xdr:cNvPr id="228" name="扶助費最小値テキスト"/>
        <xdr:cNvSpPr txBox="1"/>
      </xdr:nvSpPr>
      <xdr:spPr>
        <a:xfrm>
          <a:off x="4686300" y="16911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105778</xdr:rowOff>
    </xdr:from>
    <xdr:to>
      <xdr:col>24</xdr:col>
      <xdr:colOff>152400</xdr:colOff>
      <xdr:row>98</xdr:row>
      <xdr:rowOff>105778</xdr:rowOff>
    </xdr:to>
    <xdr:cxnSp macro="">
      <xdr:nvCxnSpPr>
        <xdr:cNvPr id="229" name="直線コネクタ 228"/>
        <xdr:cNvCxnSpPr/>
      </xdr:nvCxnSpPr>
      <xdr:spPr>
        <a:xfrm>
          <a:off x="4546600" y="16907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56570</xdr:rowOff>
    </xdr:from>
    <xdr:ext cx="599010" cy="259045"/>
    <xdr:sp macro="" textlink="">
      <xdr:nvSpPr>
        <xdr:cNvPr id="230" name="扶助費最大値テキスト"/>
        <xdr:cNvSpPr txBox="1"/>
      </xdr:nvSpPr>
      <xdr:spPr>
        <a:xfrm>
          <a:off x="4686300" y="15315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109893</xdr:rowOff>
    </xdr:from>
    <xdr:to>
      <xdr:col>24</xdr:col>
      <xdr:colOff>152400</xdr:colOff>
      <xdr:row>90</xdr:row>
      <xdr:rowOff>109893</xdr:rowOff>
    </xdr:to>
    <xdr:cxnSp macro="">
      <xdr:nvCxnSpPr>
        <xdr:cNvPr id="231" name="直線コネクタ 230"/>
        <xdr:cNvCxnSpPr/>
      </xdr:nvCxnSpPr>
      <xdr:spPr>
        <a:xfrm>
          <a:off x="4546600" y="15540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79845</xdr:rowOff>
    </xdr:from>
    <xdr:to>
      <xdr:col>24</xdr:col>
      <xdr:colOff>63500</xdr:colOff>
      <xdr:row>96</xdr:row>
      <xdr:rowOff>82538</xdr:rowOff>
    </xdr:to>
    <xdr:cxnSp macro="">
      <xdr:nvCxnSpPr>
        <xdr:cNvPr id="232" name="直線コネクタ 231"/>
        <xdr:cNvCxnSpPr/>
      </xdr:nvCxnSpPr>
      <xdr:spPr>
        <a:xfrm flipV="1">
          <a:off x="3797300" y="16539045"/>
          <a:ext cx="838200" cy="2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73462</xdr:rowOff>
    </xdr:from>
    <xdr:ext cx="599010" cy="259045"/>
    <xdr:sp macro="" textlink="">
      <xdr:nvSpPr>
        <xdr:cNvPr id="233" name="扶助費平均値テキスト"/>
        <xdr:cNvSpPr txBox="1"/>
      </xdr:nvSpPr>
      <xdr:spPr>
        <a:xfrm>
          <a:off x="4686300" y="161897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50585</xdr:rowOff>
    </xdr:from>
    <xdr:to>
      <xdr:col>24</xdr:col>
      <xdr:colOff>114300</xdr:colOff>
      <xdr:row>95</xdr:row>
      <xdr:rowOff>152185</xdr:rowOff>
    </xdr:to>
    <xdr:sp macro="" textlink="">
      <xdr:nvSpPr>
        <xdr:cNvPr id="234" name="フローチャート: 判断 233"/>
        <xdr:cNvSpPr/>
      </xdr:nvSpPr>
      <xdr:spPr>
        <a:xfrm>
          <a:off x="4584700" y="16338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82538</xdr:rowOff>
    </xdr:from>
    <xdr:to>
      <xdr:col>19</xdr:col>
      <xdr:colOff>177800</xdr:colOff>
      <xdr:row>96</xdr:row>
      <xdr:rowOff>151282</xdr:rowOff>
    </xdr:to>
    <xdr:cxnSp macro="">
      <xdr:nvCxnSpPr>
        <xdr:cNvPr id="235" name="直線コネクタ 234"/>
        <xdr:cNvCxnSpPr/>
      </xdr:nvCxnSpPr>
      <xdr:spPr>
        <a:xfrm flipV="1">
          <a:off x="2908300" y="16541738"/>
          <a:ext cx="889000" cy="68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76200</xdr:rowOff>
    </xdr:from>
    <xdr:to>
      <xdr:col>20</xdr:col>
      <xdr:colOff>38100</xdr:colOff>
      <xdr:row>96</xdr:row>
      <xdr:rowOff>6350</xdr:rowOff>
    </xdr:to>
    <xdr:sp macro="" textlink="">
      <xdr:nvSpPr>
        <xdr:cNvPr id="236" name="フローチャート: 判断 235"/>
        <xdr:cNvSpPr/>
      </xdr:nvSpPr>
      <xdr:spPr>
        <a:xfrm>
          <a:off x="3746500" y="1636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22877</xdr:rowOff>
    </xdr:from>
    <xdr:ext cx="599010" cy="259045"/>
    <xdr:sp macro="" textlink="">
      <xdr:nvSpPr>
        <xdr:cNvPr id="237" name="テキスト ボックス 236"/>
        <xdr:cNvSpPr txBox="1"/>
      </xdr:nvSpPr>
      <xdr:spPr>
        <a:xfrm>
          <a:off x="3497795" y="16139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151282</xdr:rowOff>
    </xdr:from>
    <xdr:to>
      <xdr:col>15</xdr:col>
      <xdr:colOff>50800</xdr:colOff>
      <xdr:row>97</xdr:row>
      <xdr:rowOff>21641</xdr:rowOff>
    </xdr:to>
    <xdr:cxnSp macro="">
      <xdr:nvCxnSpPr>
        <xdr:cNvPr id="238" name="直線コネクタ 237"/>
        <xdr:cNvCxnSpPr/>
      </xdr:nvCxnSpPr>
      <xdr:spPr>
        <a:xfrm flipV="1">
          <a:off x="2019300" y="16610482"/>
          <a:ext cx="889000" cy="41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141732</xdr:rowOff>
    </xdr:from>
    <xdr:to>
      <xdr:col>15</xdr:col>
      <xdr:colOff>101600</xdr:colOff>
      <xdr:row>96</xdr:row>
      <xdr:rowOff>71882</xdr:rowOff>
    </xdr:to>
    <xdr:sp macro="" textlink="">
      <xdr:nvSpPr>
        <xdr:cNvPr id="239" name="フローチャート: 判断 238"/>
        <xdr:cNvSpPr/>
      </xdr:nvSpPr>
      <xdr:spPr>
        <a:xfrm>
          <a:off x="2857500" y="1642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88409</xdr:rowOff>
    </xdr:from>
    <xdr:ext cx="599010" cy="259045"/>
    <xdr:sp macro="" textlink="">
      <xdr:nvSpPr>
        <xdr:cNvPr id="240" name="テキスト ボックス 239"/>
        <xdr:cNvSpPr txBox="1"/>
      </xdr:nvSpPr>
      <xdr:spPr>
        <a:xfrm>
          <a:off x="2608795" y="16204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21641</xdr:rowOff>
    </xdr:from>
    <xdr:to>
      <xdr:col>10</xdr:col>
      <xdr:colOff>114300</xdr:colOff>
      <xdr:row>97</xdr:row>
      <xdr:rowOff>89243</xdr:rowOff>
    </xdr:to>
    <xdr:cxnSp macro="">
      <xdr:nvCxnSpPr>
        <xdr:cNvPr id="241" name="直線コネクタ 240"/>
        <xdr:cNvCxnSpPr/>
      </xdr:nvCxnSpPr>
      <xdr:spPr>
        <a:xfrm flipV="1">
          <a:off x="1130300" y="16652291"/>
          <a:ext cx="889000" cy="67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8052</xdr:rowOff>
    </xdr:from>
    <xdr:to>
      <xdr:col>10</xdr:col>
      <xdr:colOff>165100</xdr:colOff>
      <xdr:row>96</xdr:row>
      <xdr:rowOff>109652</xdr:rowOff>
    </xdr:to>
    <xdr:sp macro="" textlink="">
      <xdr:nvSpPr>
        <xdr:cNvPr id="242" name="フローチャート: 判断 241"/>
        <xdr:cNvSpPr/>
      </xdr:nvSpPr>
      <xdr:spPr>
        <a:xfrm>
          <a:off x="1968500" y="1646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126179</xdr:rowOff>
    </xdr:from>
    <xdr:ext cx="534377" cy="259045"/>
    <xdr:sp macro="" textlink="">
      <xdr:nvSpPr>
        <xdr:cNvPr id="243" name="テキスト ボックス 242"/>
        <xdr:cNvSpPr txBox="1"/>
      </xdr:nvSpPr>
      <xdr:spPr>
        <a:xfrm>
          <a:off x="1752111" y="16242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77572</xdr:rowOff>
    </xdr:from>
    <xdr:to>
      <xdr:col>6</xdr:col>
      <xdr:colOff>38100</xdr:colOff>
      <xdr:row>97</xdr:row>
      <xdr:rowOff>7722</xdr:rowOff>
    </xdr:to>
    <xdr:sp macro="" textlink="">
      <xdr:nvSpPr>
        <xdr:cNvPr id="244" name="フローチャート: 判断 243"/>
        <xdr:cNvSpPr/>
      </xdr:nvSpPr>
      <xdr:spPr>
        <a:xfrm>
          <a:off x="1079500" y="1653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24249</xdr:rowOff>
    </xdr:from>
    <xdr:ext cx="534377" cy="259045"/>
    <xdr:sp macro="" textlink="">
      <xdr:nvSpPr>
        <xdr:cNvPr id="245" name="テキスト ボックス 244"/>
        <xdr:cNvSpPr txBox="1"/>
      </xdr:nvSpPr>
      <xdr:spPr>
        <a:xfrm>
          <a:off x="863111" y="16311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29045</xdr:rowOff>
    </xdr:from>
    <xdr:to>
      <xdr:col>24</xdr:col>
      <xdr:colOff>114300</xdr:colOff>
      <xdr:row>96</xdr:row>
      <xdr:rowOff>130645</xdr:rowOff>
    </xdr:to>
    <xdr:sp macro="" textlink="">
      <xdr:nvSpPr>
        <xdr:cNvPr id="251" name="楕円 250"/>
        <xdr:cNvSpPr/>
      </xdr:nvSpPr>
      <xdr:spPr>
        <a:xfrm>
          <a:off x="4584700" y="16488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7472</xdr:rowOff>
    </xdr:from>
    <xdr:ext cx="534377" cy="259045"/>
    <xdr:sp macro="" textlink="">
      <xdr:nvSpPr>
        <xdr:cNvPr id="252" name="扶助費該当値テキスト"/>
        <xdr:cNvSpPr txBox="1"/>
      </xdr:nvSpPr>
      <xdr:spPr>
        <a:xfrm>
          <a:off x="4686300" y="16466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31738</xdr:rowOff>
    </xdr:from>
    <xdr:to>
      <xdr:col>20</xdr:col>
      <xdr:colOff>38100</xdr:colOff>
      <xdr:row>96</xdr:row>
      <xdr:rowOff>133338</xdr:rowOff>
    </xdr:to>
    <xdr:sp macro="" textlink="">
      <xdr:nvSpPr>
        <xdr:cNvPr id="253" name="楕円 252"/>
        <xdr:cNvSpPr/>
      </xdr:nvSpPr>
      <xdr:spPr>
        <a:xfrm>
          <a:off x="3746500" y="16490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124465</xdr:rowOff>
    </xdr:from>
    <xdr:ext cx="534377" cy="259045"/>
    <xdr:sp macro="" textlink="">
      <xdr:nvSpPr>
        <xdr:cNvPr id="254" name="テキスト ボックス 253"/>
        <xdr:cNvSpPr txBox="1"/>
      </xdr:nvSpPr>
      <xdr:spPr>
        <a:xfrm>
          <a:off x="3530111" y="16583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100482</xdr:rowOff>
    </xdr:from>
    <xdr:to>
      <xdr:col>15</xdr:col>
      <xdr:colOff>101600</xdr:colOff>
      <xdr:row>97</xdr:row>
      <xdr:rowOff>30632</xdr:rowOff>
    </xdr:to>
    <xdr:sp macro="" textlink="">
      <xdr:nvSpPr>
        <xdr:cNvPr id="255" name="楕円 254"/>
        <xdr:cNvSpPr/>
      </xdr:nvSpPr>
      <xdr:spPr>
        <a:xfrm>
          <a:off x="2857500" y="16559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21759</xdr:rowOff>
    </xdr:from>
    <xdr:ext cx="534377" cy="259045"/>
    <xdr:sp macro="" textlink="">
      <xdr:nvSpPr>
        <xdr:cNvPr id="256" name="テキスト ボックス 255"/>
        <xdr:cNvSpPr txBox="1"/>
      </xdr:nvSpPr>
      <xdr:spPr>
        <a:xfrm>
          <a:off x="2641111" y="16652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142291</xdr:rowOff>
    </xdr:from>
    <xdr:to>
      <xdr:col>10</xdr:col>
      <xdr:colOff>165100</xdr:colOff>
      <xdr:row>97</xdr:row>
      <xdr:rowOff>72441</xdr:rowOff>
    </xdr:to>
    <xdr:sp macro="" textlink="">
      <xdr:nvSpPr>
        <xdr:cNvPr id="257" name="楕円 256"/>
        <xdr:cNvSpPr/>
      </xdr:nvSpPr>
      <xdr:spPr>
        <a:xfrm>
          <a:off x="1968500" y="16601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63568</xdr:rowOff>
    </xdr:from>
    <xdr:ext cx="534377" cy="259045"/>
    <xdr:sp macro="" textlink="">
      <xdr:nvSpPr>
        <xdr:cNvPr id="258" name="テキスト ボックス 257"/>
        <xdr:cNvSpPr txBox="1"/>
      </xdr:nvSpPr>
      <xdr:spPr>
        <a:xfrm>
          <a:off x="1752111" y="16694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38443</xdr:rowOff>
    </xdr:from>
    <xdr:to>
      <xdr:col>6</xdr:col>
      <xdr:colOff>38100</xdr:colOff>
      <xdr:row>97</xdr:row>
      <xdr:rowOff>140043</xdr:rowOff>
    </xdr:to>
    <xdr:sp macro="" textlink="">
      <xdr:nvSpPr>
        <xdr:cNvPr id="259" name="楕円 258"/>
        <xdr:cNvSpPr/>
      </xdr:nvSpPr>
      <xdr:spPr>
        <a:xfrm>
          <a:off x="1079500" y="16669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131170</xdr:rowOff>
    </xdr:from>
    <xdr:ext cx="534377" cy="259045"/>
    <xdr:sp macro="" textlink="">
      <xdr:nvSpPr>
        <xdr:cNvPr id="260" name="テキスト ボックス 259"/>
        <xdr:cNvSpPr txBox="1"/>
      </xdr:nvSpPr>
      <xdr:spPr>
        <a:xfrm>
          <a:off x="863111" y="16761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1" name="テキスト ボックス 270"/>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3" name="テキスト ボックス 272"/>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5" name="テキスト ボックス 274"/>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7" name="テキスト ボックス 276"/>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9" name="テキスト ボックス 278"/>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81" name="テキスト ボックス 280"/>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3" name="テキスト ボックス 282"/>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31343</xdr:rowOff>
    </xdr:from>
    <xdr:to>
      <xdr:col>54</xdr:col>
      <xdr:colOff>189865</xdr:colOff>
      <xdr:row>39</xdr:row>
      <xdr:rowOff>99401</xdr:rowOff>
    </xdr:to>
    <xdr:cxnSp macro="">
      <xdr:nvCxnSpPr>
        <xdr:cNvPr id="287" name="直線コネクタ 286"/>
        <xdr:cNvCxnSpPr/>
      </xdr:nvCxnSpPr>
      <xdr:spPr>
        <a:xfrm flipV="1">
          <a:off x="10475595" y="5346293"/>
          <a:ext cx="1270" cy="1439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103228</xdr:rowOff>
    </xdr:from>
    <xdr:ext cx="469744" cy="259045"/>
    <xdr:sp macro="" textlink="">
      <xdr:nvSpPr>
        <xdr:cNvPr id="288" name="補助費等最小値テキスト"/>
        <xdr:cNvSpPr txBox="1"/>
      </xdr:nvSpPr>
      <xdr:spPr>
        <a:xfrm>
          <a:off x="10528300" y="6789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99401</xdr:rowOff>
    </xdr:from>
    <xdr:to>
      <xdr:col>55</xdr:col>
      <xdr:colOff>88900</xdr:colOff>
      <xdr:row>39</xdr:row>
      <xdr:rowOff>99401</xdr:rowOff>
    </xdr:to>
    <xdr:cxnSp macro="">
      <xdr:nvCxnSpPr>
        <xdr:cNvPr id="289" name="直線コネクタ 288"/>
        <xdr:cNvCxnSpPr/>
      </xdr:nvCxnSpPr>
      <xdr:spPr>
        <a:xfrm>
          <a:off x="10388600" y="6785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149470</xdr:rowOff>
    </xdr:from>
    <xdr:ext cx="534377" cy="259045"/>
    <xdr:sp macro="" textlink="">
      <xdr:nvSpPr>
        <xdr:cNvPr id="290" name="補助費等最大値テキスト"/>
        <xdr:cNvSpPr txBox="1"/>
      </xdr:nvSpPr>
      <xdr:spPr>
        <a:xfrm>
          <a:off x="10528300" y="512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31343</xdr:rowOff>
    </xdr:from>
    <xdr:to>
      <xdr:col>55</xdr:col>
      <xdr:colOff>88900</xdr:colOff>
      <xdr:row>31</xdr:row>
      <xdr:rowOff>31343</xdr:rowOff>
    </xdr:to>
    <xdr:cxnSp macro="">
      <xdr:nvCxnSpPr>
        <xdr:cNvPr id="291" name="直線コネクタ 290"/>
        <xdr:cNvCxnSpPr/>
      </xdr:nvCxnSpPr>
      <xdr:spPr>
        <a:xfrm>
          <a:off x="10388600" y="5346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19652</xdr:rowOff>
    </xdr:from>
    <xdr:to>
      <xdr:col>55</xdr:col>
      <xdr:colOff>0</xdr:colOff>
      <xdr:row>37</xdr:row>
      <xdr:rowOff>66875</xdr:rowOff>
    </xdr:to>
    <xdr:cxnSp macro="">
      <xdr:nvCxnSpPr>
        <xdr:cNvPr id="292" name="直線コネクタ 291"/>
        <xdr:cNvCxnSpPr/>
      </xdr:nvCxnSpPr>
      <xdr:spPr>
        <a:xfrm>
          <a:off x="9639300" y="6363302"/>
          <a:ext cx="838200" cy="47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168339</xdr:rowOff>
    </xdr:from>
    <xdr:ext cx="534377" cy="259045"/>
    <xdr:sp macro="" textlink="">
      <xdr:nvSpPr>
        <xdr:cNvPr id="293" name="補助費等平均値テキスト"/>
        <xdr:cNvSpPr txBox="1"/>
      </xdr:nvSpPr>
      <xdr:spPr>
        <a:xfrm>
          <a:off x="10528300" y="59976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145462</xdr:rowOff>
    </xdr:from>
    <xdr:to>
      <xdr:col>55</xdr:col>
      <xdr:colOff>50800</xdr:colOff>
      <xdr:row>36</xdr:row>
      <xdr:rowOff>75612</xdr:rowOff>
    </xdr:to>
    <xdr:sp macro="" textlink="">
      <xdr:nvSpPr>
        <xdr:cNvPr id="294" name="フローチャート: 判断 293"/>
        <xdr:cNvSpPr/>
      </xdr:nvSpPr>
      <xdr:spPr>
        <a:xfrm>
          <a:off x="10426700" y="6146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139112</xdr:rowOff>
    </xdr:from>
    <xdr:to>
      <xdr:col>50</xdr:col>
      <xdr:colOff>114300</xdr:colOff>
      <xdr:row>37</xdr:row>
      <xdr:rowOff>19652</xdr:rowOff>
    </xdr:to>
    <xdr:cxnSp macro="">
      <xdr:nvCxnSpPr>
        <xdr:cNvPr id="295" name="直線コネクタ 294"/>
        <xdr:cNvCxnSpPr/>
      </xdr:nvCxnSpPr>
      <xdr:spPr>
        <a:xfrm>
          <a:off x="8750300" y="6311312"/>
          <a:ext cx="889000" cy="51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120610</xdr:rowOff>
    </xdr:from>
    <xdr:to>
      <xdr:col>50</xdr:col>
      <xdr:colOff>165100</xdr:colOff>
      <xdr:row>36</xdr:row>
      <xdr:rowOff>50760</xdr:rowOff>
    </xdr:to>
    <xdr:sp macro="" textlink="">
      <xdr:nvSpPr>
        <xdr:cNvPr id="296" name="フローチャート: 判断 295"/>
        <xdr:cNvSpPr/>
      </xdr:nvSpPr>
      <xdr:spPr>
        <a:xfrm>
          <a:off x="9588500" y="6121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67287</xdr:rowOff>
    </xdr:from>
    <xdr:ext cx="534377" cy="259045"/>
    <xdr:sp macro="" textlink="">
      <xdr:nvSpPr>
        <xdr:cNvPr id="297" name="テキスト ボックス 296"/>
        <xdr:cNvSpPr txBox="1"/>
      </xdr:nvSpPr>
      <xdr:spPr>
        <a:xfrm>
          <a:off x="9372111" y="5896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108153</xdr:rowOff>
    </xdr:from>
    <xdr:to>
      <xdr:col>45</xdr:col>
      <xdr:colOff>177800</xdr:colOff>
      <xdr:row>36</xdr:row>
      <xdr:rowOff>139112</xdr:rowOff>
    </xdr:to>
    <xdr:cxnSp macro="">
      <xdr:nvCxnSpPr>
        <xdr:cNvPr id="298" name="直線コネクタ 297"/>
        <xdr:cNvCxnSpPr/>
      </xdr:nvCxnSpPr>
      <xdr:spPr>
        <a:xfrm>
          <a:off x="7861300" y="6280353"/>
          <a:ext cx="889000" cy="3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120643</xdr:rowOff>
    </xdr:from>
    <xdr:to>
      <xdr:col>46</xdr:col>
      <xdr:colOff>38100</xdr:colOff>
      <xdr:row>36</xdr:row>
      <xdr:rowOff>50793</xdr:rowOff>
    </xdr:to>
    <xdr:sp macro="" textlink="">
      <xdr:nvSpPr>
        <xdr:cNvPr id="299" name="フローチャート: 判断 298"/>
        <xdr:cNvSpPr/>
      </xdr:nvSpPr>
      <xdr:spPr>
        <a:xfrm>
          <a:off x="8699500" y="6121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67320</xdr:rowOff>
    </xdr:from>
    <xdr:ext cx="534377" cy="259045"/>
    <xdr:sp macro="" textlink="">
      <xdr:nvSpPr>
        <xdr:cNvPr id="300" name="テキスト ボックス 299"/>
        <xdr:cNvSpPr txBox="1"/>
      </xdr:nvSpPr>
      <xdr:spPr>
        <a:xfrm>
          <a:off x="8483111" y="5896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144305</xdr:rowOff>
    </xdr:from>
    <xdr:to>
      <xdr:col>41</xdr:col>
      <xdr:colOff>50800</xdr:colOff>
      <xdr:row>36</xdr:row>
      <xdr:rowOff>108153</xdr:rowOff>
    </xdr:to>
    <xdr:cxnSp macro="">
      <xdr:nvCxnSpPr>
        <xdr:cNvPr id="301" name="直線コネクタ 300"/>
        <xdr:cNvCxnSpPr/>
      </xdr:nvCxnSpPr>
      <xdr:spPr>
        <a:xfrm>
          <a:off x="6972300" y="5973605"/>
          <a:ext cx="889000" cy="306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127631</xdr:rowOff>
    </xdr:from>
    <xdr:to>
      <xdr:col>41</xdr:col>
      <xdr:colOff>101600</xdr:colOff>
      <xdr:row>36</xdr:row>
      <xdr:rowOff>57781</xdr:rowOff>
    </xdr:to>
    <xdr:sp macro="" textlink="">
      <xdr:nvSpPr>
        <xdr:cNvPr id="302" name="フローチャート: 判断 301"/>
        <xdr:cNvSpPr/>
      </xdr:nvSpPr>
      <xdr:spPr>
        <a:xfrm>
          <a:off x="7810500" y="612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74308</xdr:rowOff>
    </xdr:from>
    <xdr:ext cx="534377" cy="259045"/>
    <xdr:sp macro="" textlink="">
      <xdr:nvSpPr>
        <xdr:cNvPr id="303" name="テキスト ボックス 302"/>
        <xdr:cNvSpPr txBox="1"/>
      </xdr:nvSpPr>
      <xdr:spPr>
        <a:xfrm>
          <a:off x="7594111" y="5903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127435</xdr:rowOff>
    </xdr:from>
    <xdr:to>
      <xdr:col>36</xdr:col>
      <xdr:colOff>165100</xdr:colOff>
      <xdr:row>36</xdr:row>
      <xdr:rowOff>57585</xdr:rowOff>
    </xdr:to>
    <xdr:sp macro="" textlink="">
      <xdr:nvSpPr>
        <xdr:cNvPr id="304" name="フローチャート: 判断 303"/>
        <xdr:cNvSpPr/>
      </xdr:nvSpPr>
      <xdr:spPr>
        <a:xfrm>
          <a:off x="6921500" y="612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48712</xdr:rowOff>
    </xdr:from>
    <xdr:ext cx="534377" cy="259045"/>
    <xdr:sp macro="" textlink="">
      <xdr:nvSpPr>
        <xdr:cNvPr id="305" name="テキスト ボックス 304"/>
        <xdr:cNvSpPr txBox="1"/>
      </xdr:nvSpPr>
      <xdr:spPr>
        <a:xfrm>
          <a:off x="6705111" y="622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16075</xdr:rowOff>
    </xdr:from>
    <xdr:to>
      <xdr:col>55</xdr:col>
      <xdr:colOff>50800</xdr:colOff>
      <xdr:row>37</xdr:row>
      <xdr:rowOff>117675</xdr:rowOff>
    </xdr:to>
    <xdr:sp macro="" textlink="">
      <xdr:nvSpPr>
        <xdr:cNvPr id="311" name="楕円 310"/>
        <xdr:cNvSpPr/>
      </xdr:nvSpPr>
      <xdr:spPr>
        <a:xfrm>
          <a:off x="10426700" y="6359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165952</xdr:rowOff>
    </xdr:from>
    <xdr:ext cx="534377" cy="259045"/>
    <xdr:sp macro="" textlink="">
      <xdr:nvSpPr>
        <xdr:cNvPr id="312" name="補助費等該当値テキスト"/>
        <xdr:cNvSpPr txBox="1"/>
      </xdr:nvSpPr>
      <xdr:spPr>
        <a:xfrm>
          <a:off x="10528300" y="6338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140302</xdr:rowOff>
    </xdr:from>
    <xdr:to>
      <xdr:col>50</xdr:col>
      <xdr:colOff>165100</xdr:colOff>
      <xdr:row>37</xdr:row>
      <xdr:rowOff>70452</xdr:rowOff>
    </xdr:to>
    <xdr:sp macro="" textlink="">
      <xdr:nvSpPr>
        <xdr:cNvPr id="313" name="楕円 312"/>
        <xdr:cNvSpPr/>
      </xdr:nvSpPr>
      <xdr:spPr>
        <a:xfrm>
          <a:off x="9588500" y="6312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61579</xdr:rowOff>
    </xdr:from>
    <xdr:ext cx="534377" cy="259045"/>
    <xdr:sp macro="" textlink="">
      <xdr:nvSpPr>
        <xdr:cNvPr id="314" name="テキスト ボックス 313"/>
        <xdr:cNvSpPr txBox="1"/>
      </xdr:nvSpPr>
      <xdr:spPr>
        <a:xfrm>
          <a:off x="9372111" y="6405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88312</xdr:rowOff>
    </xdr:from>
    <xdr:to>
      <xdr:col>46</xdr:col>
      <xdr:colOff>38100</xdr:colOff>
      <xdr:row>37</xdr:row>
      <xdr:rowOff>18462</xdr:rowOff>
    </xdr:to>
    <xdr:sp macro="" textlink="">
      <xdr:nvSpPr>
        <xdr:cNvPr id="315" name="楕円 314"/>
        <xdr:cNvSpPr/>
      </xdr:nvSpPr>
      <xdr:spPr>
        <a:xfrm>
          <a:off x="8699500" y="6260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9589</xdr:rowOff>
    </xdr:from>
    <xdr:ext cx="534377" cy="259045"/>
    <xdr:sp macro="" textlink="">
      <xdr:nvSpPr>
        <xdr:cNvPr id="316" name="テキスト ボックス 315"/>
        <xdr:cNvSpPr txBox="1"/>
      </xdr:nvSpPr>
      <xdr:spPr>
        <a:xfrm>
          <a:off x="8483111" y="6353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57353</xdr:rowOff>
    </xdr:from>
    <xdr:to>
      <xdr:col>41</xdr:col>
      <xdr:colOff>101600</xdr:colOff>
      <xdr:row>36</xdr:row>
      <xdr:rowOff>158953</xdr:rowOff>
    </xdr:to>
    <xdr:sp macro="" textlink="">
      <xdr:nvSpPr>
        <xdr:cNvPr id="317" name="楕円 316"/>
        <xdr:cNvSpPr/>
      </xdr:nvSpPr>
      <xdr:spPr>
        <a:xfrm>
          <a:off x="7810500" y="6229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150080</xdr:rowOff>
    </xdr:from>
    <xdr:ext cx="534377" cy="259045"/>
    <xdr:sp macro="" textlink="">
      <xdr:nvSpPr>
        <xdr:cNvPr id="318" name="テキスト ボックス 317"/>
        <xdr:cNvSpPr txBox="1"/>
      </xdr:nvSpPr>
      <xdr:spPr>
        <a:xfrm>
          <a:off x="7594111" y="6322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93505</xdr:rowOff>
    </xdr:from>
    <xdr:to>
      <xdr:col>36</xdr:col>
      <xdr:colOff>165100</xdr:colOff>
      <xdr:row>35</xdr:row>
      <xdr:rowOff>23655</xdr:rowOff>
    </xdr:to>
    <xdr:sp macro="" textlink="">
      <xdr:nvSpPr>
        <xdr:cNvPr id="319" name="楕円 318"/>
        <xdr:cNvSpPr/>
      </xdr:nvSpPr>
      <xdr:spPr>
        <a:xfrm>
          <a:off x="6921500" y="5922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40182</xdr:rowOff>
    </xdr:from>
    <xdr:ext cx="534377" cy="259045"/>
    <xdr:sp macro="" textlink="">
      <xdr:nvSpPr>
        <xdr:cNvPr id="320" name="テキスト ボックス 319"/>
        <xdr:cNvSpPr txBox="1"/>
      </xdr:nvSpPr>
      <xdr:spPr>
        <a:xfrm>
          <a:off x="6705111" y="5698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1" name="テキスト ボックス 330"/>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3" name="テキスト ボックス 332"/>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5" name="テキスト ボックス 334"/>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7" name="テキスト ボックス 336"/>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9" name="テキスト ボックス 338"/>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1" name="テキスト ボックス 340"/>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107772</xdr:rowOff>
    </xdr:from>
    <xdr:to>
      <xdr:col>54</xdr:col>
      <xdr:colOff>189865</xdr:colOff>
      <xdr:row>58</xdr:row>
      <xdr:rowOff>170904</xdr:rowOff>
    </xdr:to>
    <xdr:cxnSp macro="">
      <xdr:nvCxnSpPr>
        <xdr:cNvPr id="345" name="直線コネクタ 344"/>
        <xdr:cNvCxnSpPr/>
      </xdr:nvCxnSpPr>
      <xdr:spPr>
        <a:xfrm flipV="1">
          <a:off x="10475595" y="8680272"/>
          <a:ext cx="1270" cy="1434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3281</xdr:rowOff>
    </xdr:from>
    <xdr:ext cx="534377" cy="259045"/>
    <xdr:sp macro="" textlink="">
      <xdr:nvSpPr>
        <xdr:cNvPr id="346" name="普通建設事業費最小値テキスト"/>
        <xdr:cNvSpPr txBox="1"/>
      </xdr:nvSpPr>
      <xdr:spPr>
        <a:xfrm>
          <a:off x="10528300" y="10118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170904</xdr:rowOff>
    </xdr:from>
    <xdr:to>
      <xdr:col>55</xdr:col>
      <xdr:colOff>88900</xdr:colOff>
      <xdr:row>58</xdr:row>
      <xdr:rowOff>170904</xdr:rowOff>
    </xdr:to>
    <xdr:cxnSp macro="">
      <xdr:nvCxnSpPr>
        <xdr:cNvPr id="347" name="直線コネクタ 346"/>
        <xdr:cNvCxnSpPr/>
      </xdr:nvCxnSpPr>
      <xdr:spPr>
        <a:xfrm>
          <a:off x="10388600" y="10115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54449</xdr:rowOff>
    </xdr:from>
    <xdr:ext cx="534377" cy="259045"/>
    <xdr:sp macro="" textlink="">
      <xdr:nvSpPr>
        <xdr:cNvPr id="348" name="普通建設事業費最大値テキスト"/>
        <xdr:cNvSpPr txBox="1"/>
      </xdr:nvSpPr>
      <xdr:spPr>
        <a:xfrm>
          <a:off x="10528300" y="8455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107772</xdr:rowOff>
    </xdr:from>
    <xdr:to>
      <xdr:col>55</xdr:col>
      <xdr:colOff>88900</xdr:colOff>
      <xdr:row>50</xdr:row>
      <xdr:rowOff>107772</xdr:rowOff>
    </xdr:to>
    <xdr:cxnSp macro="">
      <xdr:nvCxnSpPr>
        <xdr:cNvPr id="349" name="直線コネクタ 348"/>
        <xdr:cNvCxnSpPr/>
      </xdr:nvCxnSpPr>
      <xdr:spPr>
        <a:xfrm>
          <a:off x="10388600" y="8680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24619</xdr:rowOff>
    </xdr:from>
    <xdr:to>
      <xdr:col>55</xdr:col>
      <xdr:colOff>0</xdr:colOff>
      <xdr:row>54</xdr:row>
      <xdr:rowOff>28791</xdr:rowOff>
    </xdr:to>
    <xdr:cxnSp macro="">
      <xdr:nvCxnSpPr>
        <xdr:cNvPr id="350" name="直線コネクタ 349"/>
        <xdr:cNvCxnSpPr/>
      </xdr:nvCxnSpPr>
      <xdr:spPr>
        <a:xfrm flipV="1">
          <a:off x="9639300" y="9282919"/>
          <a:ext cx="838200" cy="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122800</xdr:rowOff>
    </xdr:from>
    <xdr:ext cx="534377" cy="259045"/>
    <xdr:sp macro="" textlink="">
      <xdr:nvSpPr>
        <xdr:cNvPr id="351" name="普通建設事業費平均値テキスト"/>
        <xdr:cNvSpPr txBox="1"/>
      </xdr:nvSpPr>
      <xdr:spPr>
        <a:xfrm>
          <a:off x="10528300" y="95525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144373</xdr:rowOff>
    </xdr:from>
    <xdr:to>
      <xdr:col>55</xdr:col>
      <xdr:colOff>50800</xdr:colOff>
      <xdr:row>56</xdr:row>
      <xdr:rowOff>74523</xdr:rowOff>
    </xdr:to>
    <xdr:sp macro="" textlink="">
      <xdr:nvSpPr>
        <xdr:cNvPr id="352" name="フローチャート: 判断 351"/>
        <xdr:cNvSpPr/>
      </xdr:nvSpPr>
      <xdr:spPr>
        <a:xfrm>
          <a:off x="10426700" y="9574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28791</xdr:rowOff>
    </xdr:from>
    <xdr:to>
      <xdr:col>50</xdr:col>
      <xdr:colOff>114300</xdr:colOff>
      <xdr:row>54</xdr:row>
      <xdr:rowOff>92208</xdr:rowOff>
    </xdr:to>
    <xdr:cxnSp macro="">
      <xdr:nvCxnSpPr>
        <xdr:cNvPr id="353" name="直線コネクタ 352"/>
        <xdr:cNvCxnSpPr/>
      </xdr:nvCxnSpPr>
      <xdr:spPr>
        <a:xfrm flipV="1">
          <a:off x="8750300" y="9287091"/>
          <a:ext cx="889000" cy="63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5175</xdr:rowOff>
    </xdr:from>
    <xdr:to>
      <xdr:col>50</xdr:col>
      <xdr:colOff>165100</xdr:colOff>
      <xdr:row>56</xdr:row>
      <xdr:rowOff>106775</xdr:rowOff>
    </xdr:to>
    <xdr:sp macro="" textlink="">
      <xdr:nvSpPr>
        <xdr:cNvPr id="354" name="フローチャート: 判断 353"/>
        <xdr:cNvSpPr/>
      </xdr:nvSpPr>
      <xdr:spPr>
        <a:xfrm>
          <a:off x="9588500" y="9606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97902</xdr:rowOff>
    </xdr:from>
    <xdr:ext cx="534377" cy="259045"/>
    <xdr:sp macro="" textlink="">
      <xdr:nvSpPr>
        <xdr:cNvPr id="355" name="テキスト ボックス 354"/>
        <xdr:cNvSpPr txBox="1"/>
      </xdr:nvSpPr>
      <xdr:spPr>
        <a:xfrm>
          <a:off x="9372111" y="9699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76054</xdr:rowOff>
    </xdr:from>
    <xdr:to>
      <xdr:col>45</xdr:col>
      <xdr:colOff>177800</xdr:colOff>
      <xdr:row>54</xdr:row>
      <xdr:rowOff>92208</xdr:rowOff>
    </xdr:to>
    <xdr:cxnSp macro="">
      <xdr:nvCxnSpPr>
        <xdr:cNvPr id="356" name="直線コネクタ 355"/>
        <xdr:cNvCxnSpPr/>
      </xdr:nvCxnSpPr>
      <xdr:spPr>
        <a:xfrm>
          <a:off x="7861300" y="9334354"/>
          <a:ext cx="889000" cy="16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91186</xdr:rowOff>
    </xdr:from>
    <xdr:to>
      <xdr:col>46</xdr:col>
      <xdr:colOff>38100</xdr:colOff>
      <xdr:row>56</xdr:row>
      <xdr:rowOff>21336</xdr:rowOff>
    </xdr:to>
    <xdr:sp macro="" textlink="">
      <xdr:nvSpPr>
        <xdr:cNvPr id="357" name="フローチャート: 判断 356"/>
        <xdr:cNvSpPr/>
      </xdr:nvSpPr>
      <xdr:spPr>
        <a:xfrm>
          <a:off x="8699500" y="9520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12463</xdr:rowOff>
    </xdr:from>
    <xdr:ext cx="534377" cy="259045"/>
    <xdr:sp macro="" textlink="">
      <xdr:nvSpPr>
        <xdr:cNvPr id="358" name="テキスト ボックス 357"/>
        <xdr:cNvSpPr txBox="1"/>
      </xdr:nvSpPr>
      <xdr:spPr>
        <a:xfrm>
          <a:off x="8483111" y="9613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169990</xdr:rowOff>
    </xdr:from>
    <xdr:to>
      <xdr:col>41</xdr:col>
      <xdr:colOff>50800</xdr:colOff>
      <xdr:row>54</xdr:row>
      <xdr:rowOff>76054</xdr:rowOff>
    </xdr:to>
    <xdr:cxnSp macro="">
      <xdr:nvCxnSpPr>
        <xdr:cNvPr id="359" name="直線コネクタ 358"/>
        <xdr:cNvCxnSpPr/>
      </xdr:nvCxnSpPr>
      <xdr:spPr>
        <a:xfrm>
          <a:off x="6972300" y="9256840"/>
          <a:ext cx="889000" cy="77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77222</xdr:rowOff>
    </xdr:from>
    <xdr:to>
      <xdr:col>41</xdr:col>
      <xdr:colOff>101600</xdr:colOff>
      <xdr:row>56</xdr:row>
      <xdr:rowOff>7372</xdr:rowOff>
    </xdr:to>
    <xdr:sp macro="" textlink="">
      <xdr:nvSpPr>
        <xdr:cNvPr id="360" name="フローチャート: 判断 359"/>
        <xdr:cNvSpPr/>
      </xdr:nvSpPr>
      <xdr:spPr>
        <a:xfrm>
          <a:off x="7810500" y="9506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169949</xdr:rowOff>
    </xdr:from>
    <xdr:ext cx="534377" cy="259045"/>
    <xdr:sp macro="" textlink="">
      <xdr:nvSpPr>
        <xdr:cNvPr id="361" name="テキスト ボックス 360"/>
        <xdr:cNvSpPr txBox="1"/>
      </xdr:nvSpPr>
      <xdr:spPr>
        <a:xfrm>
          <a:off x="7594111" y="9599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152203</xdr:rowOff>
    </xdr:from>
    <xdr:to>
      <xdr:col>36</xdr:col>
      <xdr:colOff>165100</xdr:colOff>
      <xdr:row>56</xdr:row>
      <xdr:rowOff>82353</xdr:rowOff>
    </xdr:to>
    <xdr:sp macro="" textlink="">
      <xdr:nvSpPr>
        <xdr:cNvPr id="362" name="フローチャート: 判断 361"/>
        <xdr:cNvSpPr/>
      </xdr:nvSpPr>
      <xdr:spPr>
        <a:xfrm>
          <a:off x="6921500" y="9581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73480</xdr:rowOff>
    </xdr:from>
    <xdr:ext cx="534377" cy="259045"/>
    <xdr:sp macro="" textlink="">
      <xdr:nvSpPr>
        <xdr:cNvPr id="363" name="テキスト ボックス 362"/>
        <xdr:cNvSpPr txBox="1"/>
      </xdr:nvSpPr>
      <xdr:spPr>
        <a:xfrm>
          <a:off x="6705111" y="9674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145269</xdr:rowOff>
    </xdr:from>
    <xdr:to>
      <xdr:col>55</xdr:col>
      <xdr:colOff>50800</xdr:colOff>
      <xdr:row>54</xdr:row>
      <xdr:rowOff>75419</xdr:rowOff>
    </xdr:to>
    <xdr:sp macro="" textlink="">
      <xdr:nvSpPr>
        <xdr:cNvPr id="369" name="楕円 368"/>
        <xdr:cNvSpPr/>
      </xdr:nvSpPr>
      <xdr:spPr>
        <a:xfrm>
          <a:off x="10426700" y="9232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168146</xdr:rowOff>
    </xdr:from>
    <xdr:ext cx="534377" cy="259045"/>
    <xdr:sp macro="" textlink="">
      <xdr:nvSpPr>
        <xdr:cNvPr id="370" name="普通建設事業費該当値テキスト"/>
        <xdr:cNvSpPr txBox="1"/>
      </xdr:nvSpPr>
      <xdr:spPr>
        <a:xfrm>
          <a:off x="10528300" y="9083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149441</xdr:rowOff>
    </xdr:from>
    <xdr:to>
      <xdr:col>50</xdr:col>
      <xdr:colOff>165100</xdr:colOff>
      <xdr:row>54</xdr:row>
      <xdr:rowOff>79591</xdr:rowOff>
    </xdr:to>
    <xdr:sp macro="" textlink="">
      <xdr:nvSpPr>
        <xdr:cNvPr id="371" name="楕円 370"/>
        <xdr:cNvSpPr/>
      </xdr:nvSpPr>
      <xdr:spPr>
        <a:xfrm>
          <a:off x="9588500" y="9236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96118</xdr:rowOff>
    </xdr:from>
    <xdr:ext cx="534377" cy="259045"/>
    <xdr:sp macro="" textlink="">
      <xdr:nvSpPr>
        <xdr:cNvPr id="372" name="テキスト ボックス 371"/>
        <xdr:cNvSpPr txBox="1"/>
      </xdr:nvSpPr>
      <xdr:spPr>
        <a:xfrm>
          <a:off x="9372111" y="9011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41408</xdr:rowOff>
    </xdr:from>
    <xdr:to>
      <xdr:col>46</xdr:col>
      <xdr:colOff>38100</xdr:colOff>
      <xdr:row>54</xdr:row>
      <xdr:rowOff>143008</xdr:rowOff>
    </xdr:to>
    <xdr:sp macro="" textlink="">
      <xdr:nvSpPr>
        <xdr:cNvPr id="373" name="楕円 372"/>
        <xdr:cNvSpPr/>
      </xdr:nvSpPr>
      <xdr:spPr>
        <a:xfrm>
          <a:off x="8699500" y="9299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159535</xdr:rowOff>
    </xdr:from>
    <xdr:ext cx="534377" cy="259045"/>
    <xdr:sp macro="" textlink="">
      <xdr:nvSpPr>
        <xdr:cNvPr id="374" name="テキスト ボックス 373"/>
        <xdr:cNvSpPr txBox="1"/>
      </xdr:nvSpPr>
      <xdr:spPr>
        <a:xfrm>
          <a:off x="8483111" y="9074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25254</xdr:rowOff>
    </xdr:from>
    <xdr:to>
      <xdr:col>41</xdr:col>
      <xdr:colOff>101600</xdr:colOff>
      <xdr:row>54</xdr:row>
      <xdr:rowOff>126854</xdr:rowOff>
    </xdr:to>
    <xdr:sp macro="" textlink="">
      <xdr:nvSpPr>
        <xdr:cNvPr id="375" name="楕円 374"/>
        <xdr:cNvSpPr/>
      </xdr:nvSpPr>
      <xdr:spPr>
        <a:xfrm>
          <a:off x="7810500" y="9283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143381</xdr:rowOff>
    </xdr:from>
    <xdr:ext cx="534377" cy="259045"/>
    <xdr:sp macro="" textlink="">
      <xdr:nvSpPr>
        <xdr:cNvPr id="376" name="テキスト ボックス 375"/>
        <xdr:cNvSpPr txBox="1"/>
      </xdr:nvSpPr>
      <xdr:spPr>
        <a:xfrm>
          <a:off x="7594111" y="9058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119190</xdr:rowOff>
    </xdr:from>
    <xdr:to>
      <xdr:col>36</xdr:col>
      <xdr:colOff>165100</xdr:colOff>
      <xdr:row>54</xdr:row>
      <xdr:rowOff>49340</xdr:rowOff>
    </xdr:to>
    <xdr:sp macro="" textlink="">
      <xdr:nvSpPr>
        <xdr:cNvPr id="377" name="楕円 376"/>
        <xdr:cNvSpPr/>
      </xdr:nvSpPr>
      <xdr:spPr>
        <a:xfrm>
          <a:off x="6921500" y="920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65867</xdr:rowOff>
    </xdr:from>
    <xdr:ext cx="534377" cy="259045"/>
    <xdr:sp macro="" textlink="">
      <xdr:nvSpPr>
        <xdr:cNvPr id="378" name="テキスト ボックス 377"/>
        <xdr:cNvSpPr txBox="1"/>
      </xdr:nvSpPr>
      <xdr:spPr>
        <a:xfrm>
          <a:off x="6705111" y="8981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4" name="テキスト ボックス 393"/>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6" name="テキスト ボックス 395"/>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8" name="テキスト ボックス 397"/>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30125</xdr:rowOff>
    </xdr:from>
    <xdr:to>
      <xdr:col>54</xdr:col>
      <xdr:colOff>189865</xdr:colOff>
      <xdr:row>79</xdr:row>
      <xdr:rowOff>34964</xdr:rowOff>
    </xdr:to>
    <xdr:cxnSp macro="">
      <xdr:nvCxnSpPr>
        <xdr:cNvPr id="402" name="直線コネクタ 401"/>
        <xdr:cNvCxnSpPr/>
      </xdr:nvCxnSpPr>
      <xdr:spPr>
        <a:xfrm flipV="1">
          <a:off x="10475595" y="12031625"/>
          <a:ext cx="1270" cy="1547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38791</xdr:rowOff>
    </xdr:from>
    <xdr:ext cx="378565" cy="259045"/>
    <xdr:sp macro="" textlink="">
      <xdr:nvSpPr>
        <xdr:cNvPr id="403" name="普通建設事業費 （ うち新規整備　）最小値テキスト"/>
        <xdr:cNvSpPr txBox="1"/>
      </xdr:nvSpPr>
      <xdr:spPr>
        <a:xfrm>
          <a:off x="10528300" y="135833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34964</xdr:rowOff>
    </xdr:from>
    <xdr:to>
      <xdr:col>55</xdr:col>
      <xdr:colOff>88900</xdr:colOff>
      <xdr:row>79</xdr:row>
      <xdr:rowOff>34964</xdr:rowOff>
    </xdr:to>
    <xdr:cxnSp macro="">
      <xdr:nvCxnSpPr>
        <xdr:cNvPr id="404" name="直線コネクタ 403"/>
        <xdr:cNvCxnSpPr/>
      </xdr:nvCxnSpPr>
      <xdr:spPr>
        <a:xfrm>
          <a:off x="10388600" y="13579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148252</xdr:rowOff>
    </xdr:from>
    <xdr:ext cx="534377" cy="259045"/>
    <xdr:sp macro="" textlink="">
      <xdr:nvSpPr>
        <xdr:cNvPr id="405" name="普通建設事業費 （ うち新規整備　）最大値テキスト"/>
        <xdr:cNvSpPr txBox="1"/>
      </xdr:nvSpPr>
      <xdr:spPr>
        <a:xfrm>
          <a:off x="10528300" y="11806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30125</xdr:rowOff>
    </xdr:from>
    <xdr:to>
      <xdr:col>55</xdr:col>
      <xdr:colOff>88900</xdr:colOff>
      <xdr:row>70</xdr:row>
      <xdr:rowOff>30125</xdr:rowOff>
    </xdr:to>
    <xdr:cxnSp macro="">
      <xdr:nvCxnSpPr>
        <xdr:cNvPr id="406" name="直線コネクタ 405"/>
        <xdr:cNvCxnSpPr/>
      </xdr:nvCxnSpPr>
      <xdr:spPr>
        <a:xfrm>
          <a:off x="10388600" y="12031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56794</xdr:rowOff>
    </xdr:from>
    <xdr:to>
      <xdr:col>55</xdr:col>
      <xdr:colOff>0</xdr:colOff>
      <xdr:row>76</xdr:row>
      <xdr:rowOff>119507</xdr:rowOff>
    </xdr:to>
    <xdr:cxnSp macro="">
      <xdr:nvCxnSpPr>
        <xdr:cNvPr id="407" name="直線コネクタ 406"/>
        <xdr:cNvCxnSpPr/>
      </xdr:nvCxnSpPr>
      <xdr:spPr>
        <a:xfrm flipV="1">
          <a:off x="9639300" y="12915544"/>
          <a:ext cx="838200" cy="234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55973</xdr:rowOff>
    </xdr:from>
    <xdr:ext cx="534377" cy="259045"/>
    <xdr:sp macro="" textlink="">
      <xdr:nvSpPr>
        <xdr:cNvPr id="408" name="普通建設事業費 （ うち新規整備　）平均値テキスト"/>
        <xdr:cNvSpPr txBox="1"/>
      </xdr:nvSpPr>
      <xdr:spPr>
        <a:xfrm>
          <a:off x="10528300" y="130861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77546</xdr:rowOff>
    </xdr:from>
    <xdr:to>
      <xdr:col>55</xdr:col>
      <xdr:colOff>50800</xdr:colOff>
      <xdr:row>77</xdr:row>
      <xdr:rowOff>7696</xdr:rowOff>
    </xdr:to>
    <xdr:sp macro="" textlink="">
      <xdr:nvSpPr>
        <xdr:cNvPr id="409" name="フローチャート: 判断 408"/>
        <xdr:cNvSpPr/>
      </xdr:nvSpPr>
      <xdr:spPr>
        <a:xfrm>
          <a:off x="10426700" y="13107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157150</xdr:rowOff>
    </xdr:from>
    <xdr:to>
      <xdr:col>50</xdr:col>
      <xdr:colOff>114300</xdr:colOff>
      <xdr:row>76</xdr:row>
      <xdr:rowOff>119507</xdr:rowOff>
    </xdr:to>
    <xdr:cxnSp macro="">
      <xdr:nvCxnSpPr>
        <xdr:cNvPr id="410" name="直線コネクタ 409"/>
        <xdr:cNvCxnSpPr/>
      </xdr:nvCxnSpPr>
      <xdr:spPr>
        <a:xfrm>
          <a:off x="8750300" y="13015900"/>
          <a:ext cx="889000" cy="133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17690</xdr:rowOff>
    </xdr:from>
    <xdr:to>
      <xdr:col>50</xdr:col>
      <xdr:colOff>165100</xdr:colOff>
      <xdr:row>76</xdr:row>
      <xdr:rowOff>119290</xdr:rowOff>
    </xdr:to>
    <xdr:sp macro="" textlink="">
      <xdr:nvSpPr>
        <xdr:cNvPr id="411" name="フローチャート: 判断 410"/>
        <xdr:cNvSpPr/>
      </xdr:nvSpPr>
      <xdr:spPr>
        <a:xfrm>
          <a:off x="9588500" y="1304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135818</xdr:rowOff>
    </xdr:from>
    <xdr:ext cx="534377" cy="259045"/>
    <xdr:sp macro="" textlink="">
      <xdr:nvSpPr>
        <xdr:cNvPr id="412" name="テキスト ボックス 411"/>
        <xdr:cNvSpPr txBox="1"/>
      </xdr:nvSpPr>
      <xdr:spPr>
        <a:xfrm>
          <a:off x="9372111" y="12823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82397</xdr:rowOff>
    </xdr:from>
    <xdr:to>
      <xdr:col>45</xdr:col>
      <xdr:colOff>177800</xdr:colOff>
      <xdr:row>75</xdr:row>
      <xdr:rowOff>157150</xdr:rowOff>
    </xdr:to>
    <xdr:cxnSp macro="">
      <xdr:nvCxnSpPr>
        <xdr:cNvPr id="413" name="直線コネクタ 412"/>
        <xdr:cNvCxnSpPr/>
      </xdr:nvCxnSpPr>
      <xdr:spPr>
        <a:xfrm>
          <a:off x="7861300" y="12769697"/>
          <a:ext cx="889000" cy="246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74</xdr:row>
      <xdr:rowOff>162623</xdr:rowOff>
    </xdr:from>
    <xdr:to>
      <xdr:col>46</xdr:col>
      <xdr:colOff>38100</xdr:colOff>
      <xdr:row>75</xdr:row>
      <xdr:rowOff>92773</xdr:rowOff>
    </xdr:to>
    <xdr:sp macro="" textlink="">
      <xdr:nvSpPr>
        <xdr:cNvPr id="414" name="フローチャート: 判断 413"/>
        <xdr:cNvSpPr/>
      </xdr:nvSpPr>
      <xdr:spPr>
        <a:xfrm>
          <a:off x="8699500" y="12849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109300</xdr:rowOff>
    </xdr:from>
    <xdr:ext cx="534377" cy="259045"/>
    <xdr:sp macro="" textlink="">
      <xdr:nvSpPr>
        <xdr:cNvPr id="415" name="テキスト ボックス 414"/>
        <xdr:cNvSpPr txBox="1"/>
      </xdr:nvSpPr>
      <xdr:spPr>
        <a:xfrm>
          <a:off x="8483111" y="12625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128791</xdr:rowOff>
    </xdr:from>
    <xdr:to>
      <xdr:col>41</xdr:col>
      <xdr:colOff>101600</xdr:colOff>
      <xdr:row>75</xdr:row>
      <xdr:rowOff>58941</xdr:rowOff>
    </xdr:to>
    <xdr:sp macro="" textlink="">
      <xdr:nvSpPr>
        <xdr:cNvPr id="416" name="フローチャート: 判断 415"/>
        <xdr:cNvSpPr/>
      </xdr:nvSpPr>
      <xdr:spPr>
        <a:xfrm>
          <a:off x="7810500" y="12816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50068</xdr:rowOff>
    </xdr:from>
    <xdr:ext cx="534377" cy="259045"/>
    <xdr:sp macro="" textlink="">
      <xdr:nvSpPr>
        <xdr:cNvPr id="417" name="テキスト ボックス 416"/>
        <xdr:cNvSpPr txBox="1"/>
      </xdr:nvSpPr>
      <xdr:spPr>
        <a:xfrm>
          <a:off x="7594111" y="12908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5994</xdr:rowOff>
    </xdr:from>
    <xdr:to>
      <xdr:col>55</xdr:col>
      <xdr:colOff>50800</xdr:colOff>
      <xdr:row>75</xdr:row>
      <xdr:rowOff>107594</xdr:rowOff>
    </xdr:to>
    <xdr:sp macro="" textlink="">
      <xdr:nvSpPr>
        <xdr:cNvPr id="423" name="楕円 422"/>
        <xdr:cNvSpPr/>
      </xdr:nvSpPr>
      <xdr:spPr>
        <a:xfrm>
          <a:off x="10426700" y="12864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28871</xdr:rowOff>
    </xdr:from>
    <xdr:ext cx="534377" cy="259045"/>
    <xdr:sp macro="" textlink="">
      <xdr:nvSpPr>
        <xdr:cNvPr id="424" name="普通建設事業費 （ うち新規整備　）該当値テキスト"/>
        <xdr:cNvSpPr txBox="1"/>
      </xdr:nvSpPr>
      <xdr:spPr>
        <a:xfrm>
          <a:off x="10528300" y="12716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68707</xdr:rowOff>
    </xdr:from>
    <xdr:to>
      <xdr:col>50</xdr:col>
      <xdr:colOff>165100</xdr:colOff>
      <xdr:row>76</xdr:row>
      <xdr:rowOff>170307</xdr:rowOff>
    </xdr:to>
    <xdr:sp macro="" textlink="">
      <xdr:nvSpPr>
        <xdr:cNvPr id="425" name="楕円 424"/>
        <xdr:cNvSpPr/>
      </xdr:nvSpPr>
      <xdr:spPr>
        <a:xfrm>
          <a:off x="9588500" y="13098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161434</xdr:rowOff>
    </xdr:from>
    <xdr:ext cx="534377" cy="259045"/>
    <xdr:sp macro="" textlink="">
      <xdr:nvSpPr>
        <xdr:cNvPr id="426" name="テキスト ボックス 425"/>
        <xdr:cNvSpPr txBox="1"/>
      </xdr:nvSpPr>
      <xdr:spPr>
        <a:xfrm>
          <a:off x="9372111" y="13191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106350</xdr:rowOff>
    </xdr:from>
    <xdr:to>
      <xdr:col>46</xdr:col>
      <xdr:colOff>38100</xdr:colOff>
      <xdr:row>76</xdr:row>
      <xdr:rowOff>36500</xdr:rowOff>
    </xdr:to>
    <xdr:sp macro="" textlink="">
      <xdr:nvSpPr>
        <xdr:cNvPr id="427" name="楕円 426"/>
        <xdr:cNvSpPr/>
      </xdr:nvSpPr>
      <xdr:spPr>
        <a:xfrm>
          <a:off x="8699500" y="1296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27627</xdr:rowOff>
    </xdr:from>
    <xdr:ext cx="534377" cy="259045"/>
    <xdr:sp macro="" textlink="">
      <xdr:nvSpPr>
        <xdr:cNvPr id="428" name="テキスト ボックス 427"/>
        <xdr:cNvSpPr txBox="1"/>
      </xdr:nvSpPr>
      <xdr:spPr>
        <a:xfrm>
          <a:off x="8483111" y="13057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31597</xdr:rowOff>
    </xdr:from>
    <xdr:to>
      <xdr:col>41</xdr:col>
      <xdr:colOff>101600</xdr:colOff>
      <xdr:row>74</xdr:row>
      <xdr:rowOff>133197</xdr:rowOff>
    </xdr:to>
    <xdr:sp macro="" textlink="">
      <xdr:nvSpPr>
        <xdr:cNvPr id="429" name="楕円 428"/>
        <xdr:cNvSpPr/>
      </xdr:nvSpPr>
      <xdr:spPr>
        <a:xfrm>
          <a:off x="7810500" y="12718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149724</xdr:rowOff>
    </xdr:from>
    <xdr:ext cx="534377" cy="259045"/>
    <xdr:sp macro="" textlink="">
      <xdr:nvSpPr>
        <xdr:cNvPr id="430" name="テキスト ボックス 429"/>
        <xdr:cNvSpPr txBox="1"/>
      </xdr:nvSpPr>
      <xdr:spPr>
        <a:xfrm>
          <a:off x="7594111" y="12494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4" name="テキスト ボックス 443"/>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6" name="テキスト ボックス 445"/>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48" name="テキスト ボックス 447"/>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0" name="テキスト ボックス 449"/>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135356</xdr:rowOff>
    </xdr:from>
    <xdr:to>
      <xdr:col>54</xdr:col>
      <xdr:colOff>189865</xdr:colOff>
      <xdr:row>97</xdr:row>
      <xdr:rowOff>133071</xdr:rowOff>
    </xdr:to>
    <xdr:cxnSp macro="">
      <xdr:nvCxnSpPr>
        <xdr:cNvPr id="452" name="直線コネクタ 451"/>
        <xdr:cNvCxnSpPr/>
      </xdr:nvCxnSpPr>
      <xdr:spPr>
        <a:xfrm flipV="1">
          <a:off x="10475595" y="15565856"/>
          <a:ext cx="1270" cy="1197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136898</xdr:rowOff>
    </xdr:from>
    <xdr:ext cx="469744" cy="259045"/>
    <xdr:sp macro="" textlink="">
      <xdr:nvSpPr>
        <xdr:cNvPr id="453" name="普通建設事業費 （ うち更新整備　）最小値テキスト"/>
        <xdr:cNvSpPr txBox="1"/>
      </xdr:nvSpPr>
      <xdr:spPr>
        <a:xfrm>
          <a:off x="10528300" y="16767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133071</xdr:rowOff>
    </xdr:from>
    <xdr:to>
      <xdr:col>55</xdr:col>
      <xdr:colOff>88900</xdr:colOff>
      <xdr:row>97</xdr:row>
      <xdr:rowOff>133071</xdr:rowOff>
    </xdr:to>
    <xdr:cxnSp macro="">
      <xdr:nvCxnSpPr>
        <xdr:cNvPr id="454" name="直線コネクタ 453"/>
        <xdr:cNvCxnSpPr/>
      </xdr:nvCxnSpPr>
      <xdr:spPr>
        <a:xfrm>
          <a:off x="10388600" y="16763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82033</xdr:rowOff>
    </xdr:from>
    <xdr:ext cx="534377" cy="259045"/>
    <xdr:sp macro="" textlink="">
      <xdr:nvSpPr>
        <xdr:cNvPr id="455" name="普通建設事業費 （ うち更新整備　）最大値テキスト"/>
        <xdr:cNvSpPr txBox="1"/>
      </xdr:nvSpPr>
      <xdr:spPr>
        <a:xfrm>
          <a:off x="10528300" y="15341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135356</xdr:rowOff>
    </xdr:from>
    <xdr:to>
      <xdr:col>55</xdr:col>
      <xdr:colOff>88900</xdr:colOff>
      <xdr:row>90</xdr:row>
      <xdr:rowOff>135356</xdr:rowOff>
    </xdr:to>
    <xdr:cxnSp macro="">
      <xdr:nvCxnSpPr>
        <xdr:cNvPr id="456" name="直線コネクタ 455"/>
        <xdr:cNvCxnSpPr/>
      </xdr:nvCxnSpPr>
      <xdr:spPr>
        <a:xfrm>
          <a:off x="10388600" y="1556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153096</xdr:rowOff>
    </xdr:from>
    <xdr:to>
      <xdr:col>55</xdr:col>
      <xdr:colOff>0</xdr:colOff>
      <xdr:row>93</xdr:row>
      <xdr:rowOff>169898</xdr:rowOff>
    </xdr:to>
    <xdr:cxnSp macro="">
      <xdr:nvCxnSpPr>
        <xdr:cNvPr id="457" name="直線コネクタ 456"/>
        <xdr:cNvCxnSpPr/>
      </xdr:nvCxnSpPr>
      <xdr:spPr>
        <a:xfrm>
          <a:off x="9639300" y="16097946"/>
          <a:ext cx="838200" cy="16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11068</xdr:rowOff>
    </xdr:from>
    <xdr:ext cx="534377" cy="259045"/>
    <xdr:sp macro="" textlink="">
      <xdr:nvSpPr>
        <xdr:cNvPr id="458" name="普通建設事業費 （ うち更新整備　）平均値テキスト"/>
        <xdr:cNvSpPr txBox="1"/>
      </xdr:nvSpPr>
      <xdr:spPr>
        <a:xfrm>
          <a:off x="10528300" y="162988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32641</xdr:rowOff>
    </xdr:from>
    <xdr:to>
      <xdr:col>55</xdr:col>
      <xdr:colOff>50800</xdr:colOff>
      <xdr:row>95</xdr:row>
      <xdr:rowOff>134241</xdr:rowOff>
    </xdr:to>
    <xdr:sp macro="" textlink="">
      <xdr:nvSpPr>
        <xdr:cNvPr id="459" name="フローチャート: 判断 458"/>
        <xdr:cNvSpPr/>
      </xdr:nvSpPr>
      <xdr:spPr>
        <a:xfrm>
          <a:off x="10426700" y="16320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153096</xdr:rowOff>
    </xdr:from>
    <xdr:to>
      <xdr:col>50</xdr:col>
      <xdr:colOff>114300</xdr:colOff>
      <xdr:row>94</xdr:row>
      <xdr:rowOff>21879</xdr:rowOff>
    </xdr:to>
    <xdr:cxnSp macro="">
      <xdr:nvCxnSpPr>
        <xdr:cNvPr id="460" name="直線コネクタ 459"/>
        <xdr:cNvCxnSpPr/>
      </xdr:nvCxnSpPr>
      <xdr:spPr>
        <a:xfrm flipV="1">
          <a:off x="8750300" y="16097946"/>
          <a:ext cx="889000" cy="40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76738</xdr:rowOff>
    </xdr:from>
    <xdr:to>
      <xdr:col>50</xdr:col>
      <xdr:colOff>165100</xdr:colOff>
      <xdr:row>96</xdr:row>
      <xdr:rowOff>6888</xdr:rowOff>
    </xdr:to>
    <xdr:sp macro="" textlink="">
      <xdr:nvSpPr>
        <xdr:cNvPr id="461" name="フローチャート: 判断 460"/>
        <xdr:cNvSpPr/>
      </xdr:nvSpPr>
      <xdr:spPr>
        <a:xfrm>
          <a:off x="9588500" y="16364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169465</xdr:rowOff>
    </xdr:from>
    <xdr:ext cx="534377" cy="259045"/>
    <xdr:sp macro="" textlink="">
      <xdr:nvSpPr>
        <xdr:cNvPr id="462" name="テキスト ボックス 461"/>
        <xdr:cNvSpPr txBox="1"/>
      </xdr:nvSpPr>
      <xdr:spPr>
        <a:xfrm>
          <a:off x="9372111" y="16457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21879</xdr:rowOff>
    </xdr:from>
    <xdr:to>
      <xdr:col>45</xdr:col>
      <xdr:colOff>177800</xdr:colOff>
      <xdr:row>95</xdr:row>
      <xdr:rowOff>20920</xdr:rowOff>
    </xdr:to>
    <xdr:cxnSp macro="">
      <xdr:nvCxnSpPr>
        <xdr:cNvPr id="463" name="直線コネクタ 462"/>
        <xdr:cNvCxnSpPr/>
      </xdr:nvCxnSpPr>
      <xdr:spPr>
        <a:xfrm flipV="1">
          <a:off x="7861300" y="16138179"/>
          <a:ext cx="889000" cy="170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85060</xdr:rowOff>
    </xdr:from>
    <xdr:to>
      <xdr:col>46</xdr:col>
      <xdr:colOff>38100</xdr:colOff>
      <xdr:row>96</xdr:row>
      <xdr:rowOff>15210</xdr:rowOff>
    </xdr:to>
    <xdr:sp macro="" textlink="">
      <xdr:nvSpPr>
        <xdr:cNvPr id="464" name="フローチャート: 判断 463"/>
        <xdr:cNvSpPr/>
      </xdr:nvSpPr>
      <xdr:spPr>
        <a:xfrm>
          <a:off x="8699500" y="16372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6337</xdr:rowOff>
    </xdr:from>
    <xdr:ext cx="534377" cy="259045"/>
    <xdr:sp macro="" textlink="">
      <xdr:nvSpPr>
        <xdr:cNvPr id="465" name="テキスト ボックス 464"/>
        <xdr:cNvSpPr txBox="1"/>
      </xdr:nvSpPr>
      <xdr:spPr>
        <a:xfrm>
          <a:off x="8483111" y="16465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98044</xdr:rowOff>
    </xdr:from>
    <xdr:to>
      <xdr:col>41</xdr:col>
      <xdr:colOff>101600</xdr:colOff>
      <xdr:row>96</xdr:row>
      <xdr:rowOff>28194</xdr:rowOff>
    </xdr:to>
    <xdr:sp macro="" textlink="">
      <xdr:nvSpPr>
        <xdr:cNvPr id="466" name="フローチャート: 判断 465"/>
        <xdr:cNvSpPr/>
      </xdr:nvSpPr>
      <xdr:spPr>
        <a:xfrm>
          <a:off x="7810500" y="1638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19321</xdr:rowOff>
    </xdr:from>
    <xdr:ext cx="534377" cy="259045"/>
    <xdr:sp macro="" textlink="">
      <xdr:nvSpPr>
        <xdr:cNvPr id="467" name="テキスト ボックス 466"/>
        <xdr:cNvSpPr txBox="1"/>
      </xdr:nvSpPr>
      <xdr:spPr>
        <a:xfrm>
          <a:off x="7594111" y="16478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119098</xdr:rowOff>
    </xdr:from>
    <xdr:to>
      <xdr:col>55</xdr:col>
      <xdr:colOff>50800</xdr:colOff>
      <xdr:row>94</xdr:row>
      <xdr:rowOff>49248</xdr:rowOff>
    </xdr:to>
    <xdr:sp macro="" textlink="">
      <xdr:nvSpPr>
        <xdr:cNvPr id="473" name="楕円 472"/>
        <xdr:cNvSpPr/>
      </xdr:nvSpPr>
      <xdr:spPr>
        <a:xfrm>
          <a:off x="10426700" y="16063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141975</xdr:rowOff>
    </xdr:from>
    <xdr:ext cx="534377" cy="259045"/>
    <xdr:sp macro="" textlink="">
      <xdr:nvSpPr>
        <xdr:cNvPr id="474" name="普通建設事業費 （ うち更新整備　）該当値テキスト"/>
        <xdr:cNvSpPr txBox="1"/>
      </xdr:nvSpPr>
      <xdr:spPr>
        <a:xfrm>
          <a:off x="10528300" y="15915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102296</xdr:rowOff>
    </xdr:from>
    <xdr:to>
      <xdr:col>50</xdr:col>
      <xdr:colOff>165100</xdr:colOff>
      <xdr:row>94</xdr:row>
      <xdr:rowOff>32446</xdr:rowOff>
    </xdr:to>
    <xdr:sp macro="" textlink="">
      <xdr:nvSpPr>
        <xdr:cNvPr id="475" name="楕円 474"/>
        <xdr:cNvSpPr/>
      </xdr:nvSpPr>
      <xdr:spPr>
        <a:xfrm>
          <a:off x="9588500" y="16047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48973</xdr:rowOff>
    </xdr:from>
    <xdr:ext cx="534377" cy="259045"/>
    <xdr:sp macro="" textlink="">
      <xdr:nvSpPr>
        <xdr:cNvPr id="476" name="テキスト ボックス 475"/>
        <xdr:cNvSpPr txBox="1"/>
      </xdr:nvSpPr>
      <xdr:spPr>
        <a:xfrm>
          <a:off x="9372111" y="15822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142529</xdr:rowOff>
    </xdr:from>
    <xdr:to>
      <xdr:col>46</xdr:col>
      <xdr:colOff>38100</xdr:colOff>
      <xdr:row>94</xdr:row>
      <xdr:rowOff>72679</xdr:rowOff>
    </xdr:to>
    <xdr:sp macro="" textlink="">
      <xdr:nvSpPr>
        <xdr:cNvPr id="477" name="楕円 476"/>
        <xdr:cNvSpPr/>
      </xdr:nvSpPr>
      <xdr:spPr>
        <a:xfrm>
          <a:off x="8699500" y="16087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89206</xdr:rowOff>
    </xdr:from>
    <xdr:ext cx="534377" cy="259045"/>
    <xdr:sp macro="" textlink="">
      <xdr:nvSpPr>
        <xdr:cNvPr id="478" name="テキスト ボックス 477"/>
        <xdr:cNvSpPr txBox="1"/>
      </xdr:nvSpPr>
      <xdr:spPr>
        <a:xfrm>
          <a:off x="8483111" y="15862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141570</xdr:rowOff>
    </xdr:from>
    <xdr:to>
      <xdr:col>41</xdr:col>
      <xdr:colOff>101600</xdr:colOff>
      <xdr:row>95</xdr:row>
      <xdr:rowOff>71720</xdr:rowOff>
    </xdr:to>
    <xdr:sp macro="" textlink="">
      <xdr:nvSpPr>
        <xdr:cNvPr id="479" name="楕円 478"/>
        <xdr:cNvSpPr/>
      </xdr:nvSpPr>
      <xdr:spPr>
        <a:xfrm>
          <a:off x="7810500" y="1625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88247</xdr:rowOff>
    </xdr:from>
    <xdr:ext cx="534377" cy="259045"/>
    <xdr:sp macro="" textlink="">
      <xdr:nvSpPr>
        <xdr:cNvPr id="480" name="テキスト ボックス 479"/>
        <xdr:cNvSpPr txBox="1"/>
      </xdr:nvSpPr>
      <xdr:spPr>
        <a:xfrm>
          <a:off x="7594111" y="16033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1" name="直線コネクタ 49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2" name="テキスト ボックス 491"/>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3" name="直線コネクタ 49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4" name="テキスト ボックス 493"/>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5" name="直線コネクタ 49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6" name="テキスト ボックス 495"/>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7" name="直線コネクタ 49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8" name="テキスト ボックス 497"/>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9" name="直線コネクタ 49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0" name="テキスト ボックス 499"/>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1" name="直線コネクタ 50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02" name="テキスト ボックス 501"/>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4" name="テキスト ボックス 50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28143</xdr:rowOff>
    </xdr:from>
    <xdr:to>
      <xdr:col>85</xdr:col>
      <xdr:colOff>126364</xdr:colOff>
      <xdr:row>39</xdr:row>
      <xdr:rowOff>98878</xdr:rowOff>
    </xdr:to>
    <xdr:cxnSp macro="">
      <xdr:nvCxnSpPr>
        <xdr:cNvPr id="506" name="直線コネクタ 505"/>
        <xdr:cNvCxnSpPr/>
      </xdr:nvCxnSpPr>
      <xdr:spPr>
        <a:xfrm flipV="1">
          <a:off x="16317595" y="5171643"/>
          <a:ext cx="1269" cy="1613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108471</xdr:rowOff>
    </xdr:from>
    <xdr:ext cx="249299" cy="259045"/>
    <xdr:sp macro="" textlink="">
      <xdr:nvSpPr>
        <xdr:cNvPr id="507" name="災害復旧事業費最小値テキスト"/>
        <xdr:cNvSpPr txBox="1"/>
      </xdr:nvSpPr>
      <xdr:spPr>
        <a:xfrm>
          <a:off x="16370300" y="67950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8" name="直線コネクタ 507"/>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146270</xdr:rowOff>
    </xdr:from>
    <xdr:ext cx="534377" cy="259045"/>
    <xdr:sp macro="" textlink="">
      <xdr:nvSpPr>
        <xdr:cNvPr id="509" name="災害復旧事業費最大値テキスト"/>
        <xdr:cNvSpPr txBox="1"/>
      </xdr:nvSpPr>
      <xdr:spPr>
        <a:xfrm>
          <a:off x="16370300" y="4946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28143</xdr:rowOff>
    </xdr:from>
    <xdr:to>
      <xdr:col>86</xdr:col>
      <xdr:colOff>25400</xdr:colOff>
      <xdr:row>30</xdr:row>
      <xdr:rowOff>28143</xdr:rowOff>
    </xdr:to>
    <xdr:cxnSp macro="">
      <xdr:nvCxnSpPr>
        <xdr:cNvPr id="510" name="直線コネクタ 509"/>
        <xdr:cNvCxnSpPr/>
      </xdr:nvCxnSpPr>
      <xdr:spPr>
        <a:xfrm>
          <a:off x="16230600" y="5171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96854</xdr:rowOff>
    </xdr:from>
    <xdr:to>
      <xdr:col>85</xdr:col>
      <xdr:colOff>127000</xdr:colOff>
      <xdr:row>39</xdr:row>
      <xdr:rowOff>98617</xdr:rowOff>
    </xdr:to>
    <xdr:cxnSp macro="">
      <xdr:nvCxnSpPr>
        <xdr:cNvPr id="511" name="直線コネクタ 510"/>
        <xdr:cNvCxnSpPr/>
      </xdr:nvCxnSpPr>
      <xdr:spPr>
        <a:xfrm>
          <a:off x="15481300" y="6783404"/>
          <a:ext cx="838200" cy="1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25921</xdr:rowOff>
    </xdr:from>
    <xdr:ext cx="469744" cy="259045"/>
    <xdr:sp macro="" textlink="">
      <xdr:nvSpPr>
        <xdr:cNvPr id="512" name="災害復旧事業費平均値テキスト"/>
        <xdr:cNvSpPr txBox="1"/>
      </xdr:nvSpPr>
      <xdr:spPr>
        <a:xfrm>
          <a:off x="16370300" y="65410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3044</xdr:rowOff>
    </xdr:from>
    <xdr:to>
      <xdr:col>85</xdr:col>
      <xdr:colOff>177800</xdr:colOff>
      <xdr:row>39</xdr:row>
      <xdr:rowOff>104644</xdr:rowOff>
    </xdr:to>
    <xdr:sp macro="" textlink="">
      <xdr:nvSpPr>
        <xdr:cNvPr id="513" name="フローチャート: 判断 512"/>
        <xdr:cNvSpPr/>
      </xdr:nvSpPr>
      <xdr:spPr>
        <a:xfrm>
          <a:off x="16268700" y="668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96789</xdr:rowOff>
    </xdr:from>
    <xdr:to>
      <xdr:col>81</xdr:col>
      <xdr:colOff>50800</xdr:colOff>
      <xdr:row>39</xdr:row>
      <xdr:rowOff>96854</xdr:rowOff>
    </xdr:to>
    <xdr:cxnSp macro="">
      <xdr:nvCxnSpPr>
        <xdr:cNvPr id="514" name="直線コネクタ 513"/>
        <xdr:cNvCxnSpPr/>
      </xdr:nvCxnSpPr>
      <xdr:spPr>
        <a:xfrm>
          <a:off x="14592300" y="6783339"/>
          <a:ext cx="889000" cy="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3436</xdr:rowOff>
    </xdr:from>
    <xdr:to>
      <xdr:col>81</xdr:col>
      <xdr:colOff>101600</xdr:colOff>
      <xdr:row>39</xdr:row>
      <xdr:rowOff>105036</xdr:rowOff>
    </xdr:to>
    <xdr:sp macro="" textlink="">
      <xdr:nvSpPr>
        <xdr:cNvPr id="515" name="フローチャート: 判断 514"/>
        <xdr:cNvSpPr/>
      </xdr:nvSpPr>
      <xdr:spPr>
        <a:xfrm>
          <a:off x="15430500" y="668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121563</xdr:rowOff>
    </xdr:from>
    <xdr:ext cx="469744" cy="259045"/>
    <xdr:sp macro="" textlink="">
      <xdr:nvSpPr>
        <xdr:cNvPr id="516" name="テキスト ボックス 515"/>
        <xdr:cNvSpPr txBox="1"/>
      </xdr:nvSpPr>
      <xdr:spPr>
        <a:xfrm>
          <a:off x="15246428" y="6465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95907</xdr:rowOff>
    </xdr:from>
    <xdr:to>
      <xdr:col>76</xdr:col>
      <xdr:colOff>114300</xdr:colOff>
      <xdr:row>39</xdr:row>
      <xdr:rowOff>96789</xdr:rowOff>
    </xdr:to>
    <xdr:cxnSp macro="">
      <xdr:nvCxnSpPr>
        <xdr:cNvPr id="517" name="直線コネクタ 516"/>
        <xdr:cNvCxnSpPr/>
      </xdr:nvCxnSpPr>
      <xdr:spPr>
        <a:xfrm>
          <a:off x="13703300" y="6782457"/>
          <a:ext cx="889000" cy="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14507</xdr:rowOff>
    </xdr:from>
    <xdr:to>
      <xdr:col>76</xdr:col>
      <xdr:colOff>165100</xdr:colOff>
      <xdr:row>39</xdr:row>
      <xdr:rowOff>116107</xdr:rowOff>
    </xdr:to>
    <xdr:sp macro="" textlink="">
      <xdr:nvSpPr>
        <xdr:cNvPr id="518" name="フローチャート: 判断 517"/>
        <xdr:cNvSpPr/>
      </xdr:nvSpPr>
      <xdr:spPr>
        <a:xfrm>
          <a:off x="14541500" y="6701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132634</xdr:rowOff>
    </xdr:from>
    <xdr:ext cx="469744" cy="259045"/>
    <xdr:sp macro="" textlink="">
      <xdr:nvSpPr>
        <xdr:cNvPr id="519" name="テキスト ボックス 518"/>
        <xdr:cNvSpPr txBox="1"/>
      </xdr:nvSpPr>
      <xdr:spPr>
        <a:xfrm>
          <a:off x="14357428" y="6476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94176</xdr:rowOff>
    </xdr:from>
    <xdr:to>
      <xdr:col>71</xdr:col>
      <xdr:colOff>177800</xdr:colOff>
      <xdr:row>39</xdr:row>
      <xdr:rowOff>95907</xdr:rowOff>
    </xdr:to>
    <xdr:cxnSp macro="">
      <xdr:nvCxnSpPr>
        <xdr:cNvPr id="520" name="直線コネクタ 519"/>
        <xdr:cNvCxnSpPr/>
      </xdr:nvCxnSpPr>
      <xdr:spPr>
        <a:xfrm>
          <a:off x="12814300" y="6780726"/>
          <a:ext cx="889000" cy="1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16564</xdr:rowOff>
    </xdr:from>
    <xdr:to>
      <xdr:col>72</xdr:col>
      <xdr:colOff>38100</xdr:colOff>
      <xdr:row>39</xdr:row>
      <xdr:rowOff>118164</xdr:rowOff>
    </xdr:to>
    <xdr:sp macro="" textlink="">
      <xdr:nvSpPr>
        <xdr:cNvPr id="521" name="フローチャート: 判断 520"/>
        <xdr:cNvSpPr/>
      </xdr:nvSpPr>
      <xdr:spPr>
        <a:xfrm>
          <a:off x="13652500" y="670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134691</xdr:rowOff>
    </xdr:from>
    <xdr:ext cx="378565" cy="259045"/>
    <xdr:sp macro="" textlink="">
      <xdr:nvSpPr>
        <xdr:cNvPr id="522" name="テキスト ボックス 521"/>
        <xdr:cNvSpPr txBox="1"/>
      </xdr:nvSpPr>
      <xdr:spPr>
        <a:xfrm>
          <a:off x="13514017" y="64783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15650</xdr:rowOff>
    </xdr:from>
    <xdr:to>
      <xdr:col>67</xdr:col>
      <xdr:colOff>101600</xdr:colOff>
      <xdr:row>39</xdr:row>
      <xdr:rowOff>117250</xdr:rowOff>
    </xdr:to>
    <xdr:sp macro="" textlink="">
      <xdr:nvSpPr>
        <xdr:cNvPr id="523" name="フローチャート: 判断 522"/>
        <xdr:cNvSpPr/>
      </xdr:nvSpPr>
      <xdr:spPr>
        <a:xfrm>
          <a:off x="12763500" y="670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133777</xdr:rowOff>
    </xdr:from>
    <xdr:ext cx="378565" cy="259045"/>
    <xdr:sp macro="" textlink="">
      <xdr:nvSpPr>
        <xdr:cNvPr id="524" name="テキスト ボックス 523"/>
        <xdr:cNvSpPr txBox="1"/>
      </xdr:nvSpPr>
      <xdr:spPr>
        <a:xfrm>
          <a:off x="12625017" y="64774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47817</xdr:rowOff>
    </xdr:from>
    <xdr:to>
      <xdr:col>85</xdr:col>
      <xdr:colOff>177800</xdr:colOff>
      <xdr:row>39</xdr:row>
      <xdr:rowOff>149417</xdr:rowOff>
    </xdr:to>
    <xdr:sp macro="" textlink="">
      <xdr:nvSpPr>
        <xdr:cNvPr id="530" name="楕円 529"/>
        <xdr:cNvSpPr/>
      </xdr:nvSpPr>
      <xdr:spPr>
        <a:xfrm>
          <a:off x="16268700" y="6734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152921</xdr:rowOff>
    </xdr:from>
    <xdr:ext cx="249299" cy="259045"/>
    <xdr:sp macro="" textlink="">
      <xdr:nvSpPr>
        <xdr:cNvPr id="531" name="災害復旧事業費該当値テキスト"/>
        <xdr:cNvSpPr txBox="1"/>
      </xdr:nvSpPr>
      <xdr:spPr>
        <a:xfrm>
          <a:off x="16370300" y="66680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46054</xdr:rowOff>
    </xdr:from>
    <xdr:to>
      <xdr:col>81</xdr:col>
      <xdr:colOff>101600</xdr:colOff>
      <xdr:row>39</xdr:row>
      <xdr:rowOff>147654</xdr:rowOff>
    </xdr:to>
    <xdr:sp macro="" textlink="">
      <xdr:nvSpPr>
        <xdr:cNvPr id="532" name="楕円 531"/>
        <xdr:cNvSpPr/>
      </xdr:nvSpPr>
      <xdr:spPr>
        <a:xfrm>
          <a:off x="15430500" y="6732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138781</xdr:rowOff>
    </xdr:from>
    <xdr:ext cx="313932" cy="259045"/>
    <xdr:sp macro="" textlink="">
      <xdr:nvSpPr>
        <xdr:cNvPr id="533" name="テキスト ボックス 532"/>
        <xdr:cNvSpPr txBox="1"/>
      </xdr:nvSpPr>
      <xdr:spPr>
        <a:xfrm>
          <a:off x="15324333" y="68253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45989</xdr:rowOff>
    </xdr:from>
    <xdr:to>
      <xdr:col>76</xdr:col>
      <xdr:colOff>165100</xdr:colOff>
      <xdr:row>39</xdr:row>
      <xdr:rowOff>147589</xdr:rowOff>
    </xdr:to>
    <xdr:sp macro="" textlink="">
      <xdr:nvSpPr>
        <xdr:cNvPr id="534" name="楕円 533"/>
        <xdr:cNvSpPr/>
      </xdr:nvSpPr>
      <xdr:spPr>
        <a:xfrm>
          <a:off x="14541500" y="6732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138716</xdr:rowOff>
    </xdr:from>
    <xdr:ext cx="313932" cy="259045"/>
    <xdr:sp macro="" textlink="">
      <xdr:nvSpPr>
        <xdr:cNvPr id="535" name="テキスト ボックス 534"/>
        <xdr:cNvSpPr txBox="1"/>
      </xdr:nvSpPr>
      <xdr:spPr>
        <a:xfrm>
          <a:off x="14435333" y="68252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45107</xdr:rowOff>
    </xdr:from>
    <xdr:to>
      <xdr:col>72</xdr:col>
      <xdr:colOff>38100</xdr:colOff>
      <xdr:row>39</xdr:row>
      <xdr:rowOff>146707</xdr:rowOff>
    </xdr:to>
    <xdr:sp macro="" textlink="">
      <xdr:nvSpPr>
        <xdr:cNvPr id="536" name="楕円 535"/>
        <xdr:cNvSpPr/>
      </xdr:nvSpPr>
      <xdr:spPr>
        <a:xfrm>
          <a:off x="13652500" y="673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137834</xdr:rowOff>
    </xdr:from>
    <xdr:ext cx="313932" cy="259045"/>
    <xdr:sp macro="" textlink="">
      <xdr:nvSpPr>
        <xdr:cNvPr id="537" name="テキスト ボックス 536"/>
        <xdr:cNvSpPr txBox="1"/>
      </xdr:nvSpPr>
      <xdr:spPr>
        <a:xfrm>
          <a:off x="13546333" y="68243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43376</xdr:rowOff>
    </xdr:from>
    <xdr:to>
      <xdr:col>67</xdr:col>
      <xdr:colOff>101600</xdr:colOff>
      <xdr:row>39</xdr:row>
      <xdr:rowOff>144976</xdr:rowOff>
    </xdr:to>
    <xdr:sp macro="" textlink="">
      <xdr:nvSpPr>
        <xdr:cNvPr id="538" name="楕円 537"/>
        <xdr:cNvSpPr/>
      </xdr:nvSpPr>
      <xdr:spPr>
        <a:xfrm>
          <a:off x="12763500" y="672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136103</xdr:rowOff>
    </xdr:from>
    <xdr:ext cx="378565" cy="259045"/>
    <xdr:sp macro="" textlink="">
      <xdr:nvSpPr>
        <xdr:cNvPr id="539" name="テキスト ボックス 538"/>
        <xdr:cNvSpPr txBox="1"/>
      </xdr:nvSpPr>
      <xdr:spPr>
        <a:xfrm>
          <a:off x="12625017" y="68226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0" name="直線コネクタ 54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1" name="テキスト ボックス 55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3" name="テキスト ボックス 55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5" name="直線コネクタ 55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0" name="直線コネクタ 55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2" name="フローチャート: 判断 56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3" name="直線コネクタ 56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4" name="フローチャート: 判断 56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5" name="テキスト ボックス 56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6" name="直線コネクタ 56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7" name="フローチャート: 判断 56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8" name="テキスト ボックス 56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9" name="直線コネクタ 56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0" name="フローチャート: 判断 56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1" name="テキスト ボックス 57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2" name="フローチャート: 判断 57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3" name="テキスト ボックス 57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9" name="楕円 57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1" name="楕円 58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2" name="テキスト ボックス 58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3" name="楕円 58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4" name="テキスト ボックス 58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5" name="楕円 58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6" name="テキスト ボックス 58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楕円 58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8" name="テキスト ボックス 58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0" name="正方形/長方形 58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1" name="正方形/長方形 59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2" name="正方形/長方形 59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3" name="正方形/長方形 59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4" name="正方形/長方形 59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5" name="正方形/長方形 59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7" name="テキスト ボックス 59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599" name="テキスト ボックス 598"/>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00" name="直線コネクタ 59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01" name="テキスト ボックス 600"/>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2" name="直線コネクタ 60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3" name="テキスト ボックス 602"/>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4" name="直線コネクタ 60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5" name="テキスト ボックス 604"/>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6" name="直線コネクタ 60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7" name="テキスト ボックス 606"/>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8" name="直線コネクタ 60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09" name="テキスト ボックス 608"/>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0" name="直線コネクタ 60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11" name="テキスト ボックス 610"/>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3" name="テキスト ボックス 612"/>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156257</xdr:rowOff>
    </xdr:from>
    <xdr:to>
      <xdr:col>85</xdr:col>
      <xdr:colOff>126364</xdr:colOff>
      <xdr:row>78</xdr:row>
      <xdr:rowOff>66156</xdr:rowOff>
    </xdr:to>
    <xdr:cxnSp macro="">
      <xdr:nvCxnSpPr>
        <xdr:cNvPr id="615" name="直線コネクタ 614"/>
        <xdr:cNvCxnSpPr/>
      </xdr:nvCxnSpPr>
      <xdr:spPr>
        <a:xfrm flipV="1">
          <a:off x="16317595" y="11986307"/>
          <a:ext cx="1269" cy="1452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69983</xdr:rowOff>
    </xdr:from>
    <xdr:ext cx="534377" cy="259045"/>
    <xdr:sp macro="" textlink="">
      <xdr:nvSpPr>
        <xdr:cNvPr id="616" name="公債費最小値テキスト"/>
        <xdr:cNvSpPr txBox="1"/>
      </xdr:nvSpPr>
      <xdr:spPr>
        <a:xfrm>
          <a:off x="16370300" y="13443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66156</xdr:rowOff>
    </xdr:from>
    <xdr:to>
      <xdr:col>86</xdr:col>
      <xdr:colOff>25400</xdr:colOff>
      <xdr:row>78</xdr:row>
      <xdr:rowOff>66156</xdr:rowOff>
    </xdr:to>
    <xdr:cxnSp macro="">
      <xdr:nvCxnSpPr>
        <xdr:cNvPr id="617" name="直線コネクタ 616"/>
        <xdr:cNvCxnSpPr/>
      </xdr:nvCxnSpPr>
      <xdr:spPr>
        <a:xfrm>
          <a:off x="16230600" y="13439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102934</xdr:rowOff>
    </xdr:from>
    <xdr:ext cx="534377" cy="259045"/>
    <xdr:sp macro="" textlink="">
      <xdr:nvSpPr>
        <xdr:cNvPr id="618" name="公債費最大値テキスト"/>
        <xdr:cNvSpPr txBox="1"/>
      </xdr:nvSpPr>
      <xdr:spPr>
        <a:xfrm>
          <a:off x="16370300" y="11761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156257</xdr:rowOff>
    </xdr:from>
    <xdr:to>
      <xdr:col>86</xdr:col>
      <xdr:colOff>25400</xdr:colOff>
      <xdr:row>69</xdr:row>
      <xdr:rowOff>156257</xdr:rowOff>
    </xdr:to>
    <xdr:cxnSp macro="">
      <xdr:nvCxnSpPr>
        <xdr:cNvPr id="619" name="直線コネクタ 618"/>
        <xdr:cNvCxnSpPr/>
      </xdr:nvCxnSpPr>
      <xdr:spPr>
        <a:xfrm>
          <a:off x="16230600" y="11986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3715</xdr:rowOff>
    </xdr:from>
    <xdr:to>
      <xdr:col>85</xdr:col>
      <xdr:colOff>127000</xdr:colOff>
      <xdr:row>74</xdr:row>
      <xdr:rowOff>59658</xdr:rowOff>
    </xdr:to>
    <xdr:cxnSp macro="">
      <xdr:nvCxnSpPr>
        <xdr:cNvPr id="620" name="直線コネクタ 619"/>
        <xdr:cNvCxnSpPr/>
      </xdr:nvCxnSpPr>
      <xdr:spPr>
        <a:xfrm>
          <a:off x="15481300" y="12691015"/>
          <a:ext cx="838200" cy="5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12368</xdr:rowOff>
    </xdr:from>
    <xdr:ext cx="534377" cy="259045"/>
    <xdr:sp macro="" textlink="">
      <xdr:nvSpPr>
        <xdr:cNvPr id="621" name="公債費平均値テキスト"/>
        <xdr:cNvSpPr txBox="1"/>
      </xdr:nvSpPr>
      <xdr:spPr>
        <a:xfrm>
          <a:off x="16370300" y="125282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160941</xdr:rowOff>
    </xdr:from>
    <xdr:to>
      <xdr:col>85</xdr:col>
      <xdr:colOff>177800</xdr:colOff>
      <xdr:row>74</xdr:row>
      <xdr:rowOff>91091</xdr:rowOff>
    </xdr:to>
    <xdr:sp macro="" textlink="">
      <xdr:nvSpPr>
        <xdr:cNvPr id="622" name="フローチャート: 判断 621"/>
        <xdr:cNvSpPr/>
      </xdr:nvSpPr>
      <xdr:spPr>
        <a:xfrm>
          <a:off x="16268700" y="12676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52473</xdr:rowOff>
    </xdr:from>
    <xdr:to>
      <xdr:col>81</xdr:col>
      <xdr:colOff>50800</xdr:colOff>
      <xdr:row>74</xdr:row>
      <xdr:rowOff>3715</xdr:rowOff>
    </xdr:to>
    <xdr:cxnSp macro="">
      <xdr:nvCxnSpPr>
        <xdr:cNvPr id="623" name="直線コネクタ 622"/>
        <xdr:cNvCxnSpPr/>
      </xdr:nvCxnSpPr>
      <xdr:spPr>
        <a:xfrm>
          <a:off x="14592300" y="12568323"/>
          <a:ext cx="889000" cy="122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148662</xdr:rowOff>
    </xdr:from>
    <xdr:to>
      <xdr:col>81</xdr:col>
      <xdr:colOff>101600</xdr:colOff>
      <xdr:row>74</xdr:row>
      <xdr:rowOff>78812</xdr:rowOff>
    </xdr:to>
    <xdr:sp macro="" textlink="">
      <xdr:nvSpPr>
        <xdr:cNvPr id="624" name="フローチャート: 判断 623"/>
        <xdr:cNvSpPr/>
      </xdr:nvSpPr>
      <xdr:spPr>
        <a:xfrm>
          <a:off x="15430500" y="12664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69939</xdr:rowOff>
    </xdr:from>
    <xdr:ext cx="534377" cy="259045"/>
    <xdr:sp macro="" textlink="">
      <xdr:nvSpPr>
        <xdr:cNvPr id="625" name="テキスト ボックス 624"/>
        <xdr:cNvSpPr txBox="1"/>
      </xdr:nvSpPr>
      <xdr:spPr>
        <a:xfrm>
          <a:off x="15214111" y="12757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52473</xdr:rowOff>
    </xdr:from>
    <xdr:to>
      <xdr:col>76</xdr:col>
      <xdr:colOff>114300</xdr:colOff>
      <xdr:row>74</xdr:row>
      <xdr:rowOff>14982</xdr:rowOff>
    </xdr:to>
    <xdr:cxnSp macro="">
      <xdr:nvCxnSpPr>
        <xdr:cNvPr id="626" name="直線コネクタ 625"/>
        <xdr:cNvCxnSpPr/>
      </xdr:nvCxnSpPr>
      <xdr:spPr>
        <a:xfrm flipV="1">
          <a:off x="13703300" y="12568323"/>
          <a:ext cx="889000" cy="133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143078</xdr:rowOff>
    </xdr:from>
    <xdr:to>
      <xdr:col>76</xdr:col>
      <xdr:colOff>165100</xdr:colOff>
      <xdr:row>74</xdr:row>
      <xdr:rowOff>73228</xdr:rowOff>
    </xdr:to>
    <xdr:sp macro="" textlink="">
      <xdr:nvSpPr>
        <xdr:cNvPr id="627" name="フローチャート: 判断 626"/>
        <xdr:cNvSpPr/>
      </xdr:nvSpPr>
      <xdr:spPr>
        <a:xfrm>
          <a:off x="14541500" y="1265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64355</xdr:rowOff>
    </xdr:from>
    <xdr:ext cx="534377" cy="259045"/>
    <xdr:sp macro="" textlink="">
      <xdr:nvSpPr>
        <xdr:cNvPr id="628" name="テキスト ボックス 627"/>
        <xdr:cNvSpPr txBox="1"/>
      </xdr:nvSpPr>
      <xdr:spPr>
        <a:xfrm>
          <a:off x="14325111" y="12751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141366</xdr:rowOff>
    </xdr:from>
    <xdr:to>
      <xdr:col>71</xdr:col>
      <xdr:colOff>177800</xdr:colOff>
      <xdr:row>74</xdr:row>
      <xdr:rowOff>14982</xdr:rowOff>
    </xdr:to>
    <xdr:cxnSp macro="">
      <xdr:nvCxnSpPr>
        <xdr:cNvPr id="629" name="直線コネクタ 628"/>
        <xdr:cNvCxnSpPr/>
      </xdr:nvCxnSpPr>
      <xdr:spPr>
        <a:xfrm>
          <a:off x="12814300" y="12657216"/>
          <a:ext cx="889000" cy="45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70873</xdr:rowOff>
    </xdr:from>
    <xdr:to>
      <xdr:col>72</xdr:col>
      <xdr:colOff>38100</xdr:colOff>
      <xdr:row>74</xdr:row>
      <xdr:rowOff>1023</xdr:rowOff>
    </xdr:to>
    <xdr:sp macro="" textlink="">
      <xdr:nvSpPr>
        <xdr:cNvPr id="630" name="フローチャート: 判断 629"/>
        <xdr:cNvSpPr/>
      </xdr:nvSpPr>
      <xdr:spPr>
        <a:xfrm>
          <a:off x="13652500" y="1258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17550</xdr:rowOff>
    </xdr:from>
    <xdr:ext cx="534377" cy="259045"/>
    <xdr:sp macro="" textlink="">
      <xdr:nvSpPr>
        <xdr:cNvPr id="631" name="テキスト ボックス 630"/>
        <xdr:cNvSpPr txBox="1"/>
      </xdr:nvSpPr>
      <xdr:spPr>
        <a:xfrm>
          <a:off x="13436111" y="12361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56472</xdr:rowOff>
    </xdr:from>
    <xdr:to>
      <xdr:col>67</xdr:col>
      <xdr:colOff>101600</xdr:colOff>
      <xdr:row>73</xdr:row>
      <xdr:rowOff>158072</xdr:rowOff>
    </xdr:to>
    <xdr:sp macro="" textlink="">
      <xdr:nvSpPr>
        <xdr:cNvPr id="632" name="フローチャート: 判断 631"/>
        <xdr:cNvSpPr/>
      </xdr:nvSpPr>
      <xdr:spPr>
        <a:xfrm>
          <a:off x="12763500" y="1257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3149</xdr:rowOff>
    </xdr:from>
    <xdr:ext cx="534377" cy="259045"/>
    <xdr:sp macro="" textlink="">
      <xdr:nvSpPr>
        <xdr:cNvPr id="633" name="テキスト ボックス 632"/>
        <xdr:cNvSpPr txBox="1"/>
      </xdr:nvSpPr>
      <xdr:spPr>
        <a:xfrm>
          <a:off x="12547111" y="1234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8858</xdr:rowOff>
    </xdr:from>
    <xdr:to>
      <xdr:col>85</xdr:col>
      <xdr:colOff>177800</xdr:colOff>
      <xdr:row>74</xdr:row>
      <xdr:rowOff>110458</xdr:rowOff>
    </xdr:to>
    <xdr:sp macro="" textlink="">
      <xdr:nvSpPr>
        <xdr:cNvPr id="639" name="楕円 638"/>
        <xdr:cNvSpPr/>
      </xdr:nvSpPr>
      <xdr:spPr>
        <a:xfrm>
          <a:off x="16268700" y="12696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158735</xdr:rowOff>
    </xdr:from>
    <xdr:ext cx="534377" cy="259045"/>
    <xdr:sp macro="" textlink="">
      <xdr:nvSpPr>
        <xdr:cNvPr id="640" name="公債費該当値テキスト"/>
        <xdr:cNvSpPr txBox="1"/>
      </xdr:nvSpPr>
      <xdr:spPr>
        <a:xfrm>
          <a:off x="16370300" y="12674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124365</xdr:rowOff>
    </xdr:from>
    <xdr:to>
      <xdr:col>81</xdr:col>
      <xdr:colOff>101600</xdr:colOff>
      <xdr:row>74</xdr:row>
      <xdr:rowOff>54515</xdr:rowOff>
    </xdr:to>
    <xdr:sp macro="" textlink="">
      <xdr:nvSpPr>
        <xdr:cNvPr id="641" name="楕円 640"/>
        <xdr:cNvSpPr/>
      </xdr:nvSpPr>
      <xdr:spPr>
        <a:xfrm>
          <a:off x="15430500" y="1264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71042</xdr:rowOff>
    </xdr:from>
    <xdr:ext cx="534377" cy="259045"/>
    <xdr:sp macro="" textlink="">
      <xdr:nvSpPr>
        <xdr:cNvPr id="642" name="テキスト ボックス 641"/>
        <xdr:cNvSpPr txBox="1"/>
      </xdr:nvSpPr>
      <xdr:spPr>
        <a:xfrm>
          <a:off x="15214111" y="12415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1673</xdr:rowOff>
    </xdr:from>
    <xdr:to>
      <xdr:col>76</xdr:col>
      <xdr:colOff>165100</xdr:colOff>
      <xdr:row>73</xdr:row>
      <xdr:rowOff>103273</xdr:rowOff>
    </xdr:to>
    <xdr:sp macro="" textlink="">
      <xdr:nvSpPr>
        <xdr:cNvPr id="643" name="楕円 642"/>
        <xdr:cNvSpPr/>
      </xdr:nvSpPr>
      <xdr:spPr>
        <a:xfrm>
          <a:off x="14541500" y="12517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71</xdr:row>
      <xdr:rowOff>119800</xdr:rowOff>
    </xdr:from>
    <xdr:ext cx="534377" cy="259045"/>
    <xdr:sp macro="" textlink="">
      <xdr:nvSpPr>
        <xdr:cNvPr id="644" name="テキスト ボックス 643"/>
        <xdr:cNvSpPr txBox="1"/>
      </xdr:nvSpPr>
      <xdr:spPr>
        <a:xfrm>
          <a:off x="14325111" y="12292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135632</xdr:rowOff>
    </xdr:from>
    <xdr:to>
      <xdr:col>72</xdr:col>
      <xdr:colOff>38100</xdr:colOff>
      <xdr:row>74</xdr:row>
      <xdr:rowOff>65782</xdr:rowOff>
    </xdr:to>
    <xdr:sp macro="" textlink="">
      <xdr:nvSpPr>
        <xdr:cNvPr id="645" name="楕円 644"/>
        <xdr:cNvSpPr/>
      </xdr:nvSpPr>
      <xdr:spPr>
        <a:xfrm>
          <a:off x="13652500" y="12651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56909</xdr:rowOff>
    </xdr:from>
    <xdr:ext cx="534377" cy="259045"/>
    <xdr:sp macro="" textlink="">
      <xdr:nvSpPr>
        <xdr:cNvPr id="646" name="テキスト ボックス 645"/>
        <xdr:cNvSpPr txBox="1"/>
      </xdr:nvSpPr>
      <xdr:spPr>
        <a:xfrm>
          <a:off x="13436111" y="12744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90566</xdr:rowOff>
    </xdr:from>
    <xdr:to>
      <xdr:col>67</xdr:col>
      <xdr:colOff>101600</xdr:colOff>
      <xdr:row>74</xdr:row>
      <xdr:rowOff>20716</xdr:rowOff>
    </xdr:to>
    <xdr:sp macro="" textlink="">
      <xdr:nvSpPr>
        <xdr:cNvPr id="647" name="楕円 646"/>
        <xdr:cNvSpPr/>
      </xdr:nvSpPr>
      <xdr:spPr>
        <a:xfrm>
          <a:off x="12763500" y="1260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11843</xdr:rowOff>
    </xdr:from>
    <xdr:ext cx="534377" cy="259045"/>
    <xdr:sp macro="" textlink="">
      <xdr:nvSpPr>
        <xdr:cNvPr id="648" name="テキスト ボックス 647"/>
        <xdr:cNvSpPr txBox="1"/>
      </xdr:nvSpPr>
      <xdr:spPr>
        <a:xfrm>
          <a:off x="12547111" y="12699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2" name="テキスト ボックス 661"/>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64" name="テキスト ボックス 663"/>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66" name="テキスト ボックス 665"/>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68" name="テキスト ボックス 667"/>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163337</xdr:rowOff>
    </xdr:from>
    <xdr:to>
      <xdr:col>85</xdr:col>
      <xdr:colOff>126364</xdr:colOff>
      <xdr:row>98</xdr:row>
      <xdr:rowOff>125847</xdr:rowOff>
    </xdr:to>
    <xdr:cxnSp macro="">
      <xdr:nvCxnSpPr>
        <xdr:cNvPr id="670" name="直線コネクタ 669"/>
        <xdr:cNvCxnSpPr/>
      </xdr:nvCxnSpPr>
      <xdr:spPr>
        <a:xfrm flipV="1">
          <a:off x="16317595" y="15765287"/>
          <a:ext cx="1269" cy="1162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129674</xdr:rowOff>
    </xdr:from>
    <xdr:ext cx="378565" cy="259045"/>
    <xdr:sp macro="" textlink="">
      <xdr:nvSpPr>
        <xdr:cNvPr id="671" name="積立金最小値テキスト"/>
        <xdr:cNvSpPr txBox="1"/>
      </xdr:nvSpPr>
      <xdr:spPr>
        <a:xfrm>
          <a:off x="16370300" y="169317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125847</xdr:rowOff>
    </xdr:from>
    <xdr:to>
      <xdr:col>86</xdr:col>
      <xdr:colOff>25400</xdr:colOff>
      <xdr:row>98</xdr:row>
      <xdr:rowOff>125847</xdr:rowOff>
    </xdr:to>
    <xdr:cxnSp macro="">
      <xdr:nvCxnSpPr>
        <xdr:cNvPr id="672" name="直線コネクタ 671"/>
        <xdr:cNvCxnSpPr/>
      </xdr:nvCxnSpPr>
      <xdr:spPr>
        <a:xfrm>
          <a:off x="16230600" y="16927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110014</xdr:rowOff>
    </xdr:from>
    <xdr:ext cx="534377" cy="259045"/>
    <xdr:sp macro="" textlink="">
      <xdr:nvSpPr>
        <xdr:cNvPr id="673" name="積立金最大値テキスト"/>
        <xdr:cNvSpPr txBox="1"/>
      </xdr:nvSpPr>
      <xdr:spPr>
        <a:xfrm>
          <a:off x="16370300" y="15540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163337</xdr:rowOff>
    </xdr:from>
    <xdr:to>
      <xdr:col>86</xdr:col>
      <xdr:colOff>25400</xdr:colOff>
      <xdr:row>91</xdr:row>
      <xdr:rowOff>163337</xdr:rowOff>
    </xdr:to>
    <xdr:cxnSp macro="">
      <xdr:nvCxnSpPr>
        <xdr:cNvPr id="674" name="直線コネクタ 673"/>
        <xdr:cNvCxnSpPr/>
      </xdr:nvCxnSpPr>
      <xdr:spPr>
        <a:xfrm>
          <a:off x="16230600" y="1576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41128</xdr:rowOff>
    </xdr:from>
    <xdr:to>
      <xdr:col>85</xdr:col>
      <xdr:colOff>127000</xdr:colOff>
      <xdr:row>98</xdr:row>
      <xdr:rowOff>125847</xdr:rowOff>
    </xdr:to>
    <xdr:cxnSp macro="">
      <xdr:nvCxnSpPr>
        <xdr:cNvPr id="675" name="直線コネクタ 674"/>
        <xdr:cNvCxnSpPr/>
      </xdr:nvCxnSpPr>
      <xdr:spPr>
        <a:xfrm>
          <a:off x="15481300" y="16843228"/>
          <a:ext cx="838200" cy="84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25550</xdr:rowOff>
    </xdr:from>
    <xdr:ext cx="469744" cy="259045"/>
    <xdr:sp macro="" textlink="">
      <xdr:nvSpPr>
        <xdr:cNvPr id="676" name="積立金平均値テキスト"/>
        <xdr:cNvSpPr txBox="1"/>
      </xdr:nvSpPr>
      <xdr:spPr>
        <a:xfrm>
          <a:off x="16370300" y="164847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2673</xdr:rowOff>
    </xdr:from>
    <xdr:to>
      <xdr:col>85</xdr:col>
      <xdr:colOff>177800</xdr:colOff>
      <xdr:row>97</xdr:row>
      <xdr:rowOff>104273</xdr:rowOff>
    </xdr:to>
    <xdr:sp macro="" textlink="">
      <xdr:nvSpPr>
        <xdr:cNvPr id="677" name="フローチャート: 判断 676"/>
        <xdr:cNvSpPr/>
      </xdr:nvSpPr>
      <xdr:spPr>
        <a:xfrm>
          <a:off x="16268700" y="16633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129595</xdr:rowOff>
    </xdr:from>
    <xdr:to>
      <xdr:col>81</xdr:col>
      <xdr:colOff>50800</xdr:colOff>
      <xdr:row>98</xdr:row>
      <xdr:rowOff>41128</xdr:rowOff>
    </xdr:to>
    <xdr:cxnSp macro="">
      <xdr:nvCxnSpPr>
        <xdr:cNvPr id="678" name="直線コネクタ 677"/>
        <xdr:cNvCxnSpPr/>
      </xdr:nvCxnSpPr>
      <xdr:spPr>
        <a:xfrm>
          <a:off x="14592300" y="16588795"/>
          <a:ext cx="889000" cy="254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139740</xdr:rowOff>
    </xdr:from>
    <xdr:to>
      <xdr:col>81</xdr:col>
      <xdr:colOff>101600</xdr:colOff>
      <xdr:row>97</xdr:row>
      <xdr:rowOff>69890</xdr:rowOff>
    </xdr:to>
    <xdr:sp macro="" textlink="">
      <xdr:nvSpPr>
        <xdr:cNvPr id="679" name="フローチャート: 判断 678"/>
        <xdr:cNvSpPr/>
      </xdr:nvSpPr>
      <xdr:spPr>
        <a:xfrm>
          <a:off x="15430500" y="1659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86417</xdr:rowOff>
    </xdr:from>
    <xdr:ext cx="469744" cy="259045"/>
    <xdr:sp macro="" textlink="">
      <xdr:nvSpPr>
        <xdr:cNvPr id="680" name="テキスト ボックス 679"/>
        <xdr:cNvSpPr txBox="1"/>
      </xdr:nvSpPr>
      <xdr:spPr>
        <a:xfrm>
          <a:off x="15246428" y="16374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129595</xdr:rowOff>
    </xdr:from>
    <xdr:to>
      <xdr:col>76</xdr:col>
      <xdr:colOff>114300</xdr:colOff>
      <xdr:row>97</xdr:row>
      <xdr:rowOff>45106</xdr:rowOff>
    </xdr:to>
    <xdr:cxnSp macro="">
      <xdr:nvCxnSpPr>
        <xdr:cNvPr id="681" name="直線コネクタ 680"/>
        <xdr:cNvCxnSpPr/>
      </xdr:nvCxnSpPr>
      <xdr:spPr>
        <a:xfrm flipV="1">
          <a:off x="13703300" y="16588795"/>
          <a:ext cx="889000" cy="86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121362</xdr:rowOff>
    </xdr:from>
    <xdr:to>
      <xdr:col>76</xdr:col>
      <xdr:colOff>165100</xdr:colOff>
      <xdr:row>97</xdr:row>
      <xdr:rowOff>51512</xdr:rowOff>
    </xdr:to>
    <xdr:sp macro="" textlink="">
      <xdr:nvSpPr>
        <xdr:cNvPr id="682" name="フローチャート: 判断 681"/>
        <xdr:cNvSpPr/>
      </xdr:nvSpPr>
      <xdr:spPr>
        <a:xfrm>
          <a:off x="14541500" y="1658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42639</xdr:rowOff>
    </xdr:from>
    <xdr:ext cx="469744" cy="259045"/>
    <xdr:sp macro="" textlink="">
      <xdr:nvSpPr>
        <xdr:cNvPr id="683" name="テキスト ボックス 682"/>
        <xdr:cNvSpPr txBox="1"/>
      </xdr:nvSpPr>
      <xdr:spPr>
        <a:xfrm>
          <a:off x="14357428" y="16673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45106</xdr:rowOff>
    </xdr:from>
    <xdr:to>
      <xdr:col>71</xdr:col>
      <xdr:colOff>177800</xdr:colOff>
      <xdr:row>97</xdr:row>
      <xdr:rowOff>83418</xdr:rowOff>
    </xdr:to>
    <xdr:cxnSp macro="">
      <xdr:nvCxnSpPr>
        <xdr:cNvPr id="684" name="直線コネクタ 683"/>
        <xdr:cNvCxnSpPr/>
      </xdr:nvCxnSpPr>
      <xdr:spPr>
        <a:xfrm flipV="1">
          <a:off x="12814300" y="16675756"/>
          <a:ext cx="889000" cy="38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40391</xdr:rowOff>
    </xdr:from>
    <xdr:to>
      <xdr:col>72</xdr:col>
      <xdr:colOff>38100</xdr:colOff>
      <xdr:row>96</xdr:row>
      <xdr:rowOff>141991</xdr:rowOff>
    </xdr:to>
    <xdr:sp macro="" textlink="">
      <xdr:nvSpPr>
        <xdr:cNvPr id="685" name="フローチャート: 判断 684"/>
        <xdr:cNvSpPr/>
      </xdr:nvSpPr>
      <xdr:spPr>
        <a:xfrm>
          <a:off x="13652500" y="1649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94</xdr:row>
      <xdr:rowOff>158518</xdr:rowOff>
    </xdr:from>
    <xdr:ext cx="469744" cy="259045"/>
    <xdr:sp macro="" textlink="">
      <xdr:nvSpPr>
        <xdr:cNvPr id="686" name="テキスト ボックス 685"/>
        <xdr:cNvSpPr txBox="1"/>
      </xdr:nvSpPr>
      <xdr:spPr>
        <a:xfrm>
          <a:off x="13468428" y="16274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159217</xdr:rowOff>
    </xdr:from>
    <xdr:to>
      <xdr:col>67</xdr:col>
      <xdr:colOff>101600</xdr:colOff>
      <xdr:row>96</xdr:row>
      <xdr:rowOff>89367</xdr:rowOff>
    </xdr:to>
    <xdr:sp macro="" textlink="">
      <xdr:nvSpPr>
        <xdr:cNvPr id="687" name="フローチャート: 判断 686"/>
        <xdr:cNvSpPr/>
      </xdr:nvSpPr>
      <xdr:spPr>
        <a:xfrm>
          <a:off x="12763500" y="1644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94</xdr:row>
      <xdr:rowOff>105894</xdr:rowOff>
    </xdr:from>
    <xdr:ext cx="469744" cy="259045"/>
    <xdr:sp macro="" textlink="">
      <xdr:nvSpPr>
        <xdr:cNvPr id="688" name="テキスト ボックス 687"/>
        <xdr:cNvSpPr txBox="1"/>
      </xdr:nvSpPr>
      <xdr:spPr>
        <a:xfrm>
          <a:off x="12579428" y="16222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75047</xdr:rowOff>
    </xdr:from>
    <xdr:to>
      <xdr:col>85</xdr:col>
      <xdr:colOff>177800</xdr:colOff>
      <xdr:row>99</xdr:row>
      <xdr:rowOff>5197</xdr:rowOff>
    </xdr:to>
    <xdr:sp macro="" textlink="">
      <xdr:nvSpPr>
        <xdr:cNvPr id="694" name="楕円 693"/>
        <xdr:cNvSpPr/>
      </xdr:nvSpPr>
      <xdr:spPr>
        <a:xfrm>
          <a:off x="16268700" y="16877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161424</xdr:rowOff>
    </xdr:from>
    <xdr:ext cx="378565" cy="259045"/>
    <xdr:sp macro="" textlink="">
      <xdr:nvSpPr>
        <xdr:cNvPr id="695" name="積立金該当値テキスト"/>
        <xdr:cNvSpPr txBox="1"/>
      </xdr:nvSpPr>
      <xdr:spPr>
        <a:xfrm>
          <a:off x="16370300" y="167920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161778</xdr:rowOff>
    </xdr:from>
    <xdr:to>
      <xdr:col>81</xdr:col>
      <xdr:colOff>101600</xdr:colOff>
      <xdr:row>98</xdr:row>
      <xdr:rowOff>91928</xdr:rowOff>
    </xdr:to>
    <xdr:sp macro="" textlink="">
      <xdr:nvSpPr>
        <xdr:cNvPr id="696" name="楕円 695"/>
        <xdr:cNvSpPr/>
      </xdr:nvSpPr>
      <xdr:spPr>
        <a:xfrm>
          <a:off x="15430500" y="1679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83055</xdr:rowOff>
    </xdr:from>
    <xdr:ext cx="469744" cy="259045"/>
    <xdr:sp macro="" textlink="">
      <xdr:nvSpPr>
        <xdr:cNvPr id="697" name="テキスト ボックス 696"/>
        <xdr:cNvSpPr txBox="1"/>
      </xdr:nvSpPr>
      <xdr:spPr>
        <a:xfrm>
          <a:off x="15246428" y="16885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78795</xdr:rowOff>
    </xdr:from>
    <xdr:to>
      <xdr:col>76</xdr:col>
      <xdr:colOff>165100</xdr:colOff>
      <xdr:row>97</xdr:row>
      <xdr:rowOff>8945</xdr:rowOff>
    </xdr:to>
    <xdr:sp macro="" textlink="">
      <xdr:nvSpPr>
        <xdr:cNvPr id="698" name="楕円 697"/>
        <xdr:cNvSpPr/>
      </xdr:nvSpPr>
      <xdr:spPr>
        <a:xfrm>
          <a:off x="14541500" y="1653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25472</xdr:rowOff>
    </xdr:from>
    <xdr:ext cx="469744" cy="259045"/>
    <xdr:sp macro="" textlink="">
      <xdr:nvSpPr>
        <xdr:cNvPr id="699" name="テキスト ボックス 698"/>
        <xdr:cNvSpPr txBox="1"/>
      </xdr:nvSpPr>
      <xdr:spPr>
        <a:xfrm>
          <a:off x="14357428" y="16313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165756</xdr:rowOff>
    </xdr:from>
    <xdr:to>
      <xdr:col>72</xdr:col>
      <xdr:colOff>38100</xdr:colOff>
      <xdr:row>97</xdr:row>
      <xdr:rowOff>95906</xdr:rowOff>
    </xdr:to>
    <xdr:sp macro="" textlink="">
      <xdr:nvSpPr>
        <xdr:cNvPr id="700" name="楕円 699"/>
        <xdr:cNvSpPr/>
      </xdr:nvSpPr>
      <xdr:spPr>
        <a:xfrm>
          <a:off x="13652500" y="166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87033</xdr:rowOff>
    </xdr:from>
    <xdr:ext cx="469744" cy="259045"/>
    <xdr:sp macro="" textlink="">
      <xdr:nvSpPr>
        <xdr:cNvPr id="701" name="テキスト ボックス 700"/>
        <xdr:cNvSpPr txBox="1"/>
      </xdr:nvSpPr>
      <xdr:spPr>
        <a:xfrm>
          <a:off x="13468428" y="16717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32618</xdr:rowOff>
    </xdr:from>
    <xdr:to>
      <xdr:col>67</xdr:col>
      <xdr:colOff>101600</xdr:colOff>
      <xdr:row>97</xdr:row>
      <xdr:rowOff>134218</xdr:rowOff>
    </xdr:to>
    <xdr:sp macro="" textlink="">
      <xdr:nvSpPr>
        <xdr:cNvPr id="702" name="楕円 701"/>
        <xdr:cNvSpPr/>
      </xdr:nvSpPr>
      <xdr:spPr>
        <a:xfrm>
          <a:off x="12763500" y="1666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125345</xdr:rowOff>
    </xdr:from>
    <xdr:ext cx="469744" cy="259045"/>
    <xdr:sp macro="" textlink="">
      <xdr:nvSpPr>
        <xdr:cNvPr id="703" name="テキスト ボックス 702"/>
        <xdr:cNvSpPr txBox="1"/>
      </xdr:nvSpPr>
      <xdr:spPr>
        <a:xfrm>
          <a:off x="12579428" y="16755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4" name="直線コネクタ 71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5" name="テキスト ボックス 71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6" name="直線コネクタ 71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7" name="テキスト ボックス 716"/>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8" name="直線コネクタ 71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19" name="テキスト ボックス 718"/>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0" name="直線コネクタ 71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1" name="テキスト ボックス 720"/>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2" name="直線コネクタ 72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3" name="テキスト ボックス 722"/>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141224</xdr:rowOff>
    </xdr:from>
    <xdr:to>
      <xdr:col>116</xdr:col>
      <xdr:colOff>62864</xdr:colOff>
      <xdr:row>39</xdr:row>
      <xdr:rowOff>44450</xdr:rowOff>
    </xdr:to>
    <xdr:cxnSp macro="">
      <xdr:nvCxnSpPr>
        <xdr:cNvPr id="727" name="直線コネクタ 726"/>
        <xdr:cNvCxnSpPr/>
      </xdr:nvCxnSpPr>
      <xdr:spPr>
        <a:xfrm flipV="1">
          <a:off x="22159595" y="5456174"/>
          <a:ext cx="1269" cy="1274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8"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9" name="直線コネクタ 72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87901</xdr:rowOff>
    </xdr:from>
    <xdr:ext cx="534377" cy="259045"/>
    <xdr:sp macro="" textlink="">
      <xdr:nvSpPr>
        <xdr:cNvPr id="730" name="投資及び出資金最大値テキスト"/>
        <xdr:cNvSpPr txBox="1"/>
      </xdr:nvSpPr>
      <xdr:spPr>
        <a:xfrm>
          <a:off x="22212300" y="5231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141224</xdr:rowOff>
    </xdr:from>
    <xdr:to>
      <xdr:col>116</xdr:col>
      <xdr:colOff>152400</xdr:colOff>
      <xdr:row>31</xdr:row>
      <xdr:rowOff>141224</xdr:rowOff>
    </xdr:to>
    <xdr:cxnSp macro="">
      <xdr:nvCxnSpPr>
        <xdr:cNvPr id="731" name="直線コネクタ 730"/>
        <xdr:cNvCxnSpPr/>
      </xdr:nvCxnSpPr>
      <xdr:spPr>
        <a:xfrm>
          <a:off x="22072600" y="5456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31</xdr:row>
      <xdr:rowOff>141224</xdr:rowOff>
    </xdr:from>
    <xdr:to>
      <xdr:col>116</xdr:col>
      <xdr:colOff>63500</xdr:colOff>
      <xdr:row>31</xdr:row>
      <xdr:rowOff>169291</xdr:rowOff>
    </xdr:to>
    <xdr:cxnSp macro="">
      <xdr:nvCxnSpPr>
        <xdr:cNvPr id="732" name="直線コネクタ 731"/>
        <xdr:cNvCxnSpPr/>
      </xdr:nvCxnSpPr>
      <xdr:spPr>
        <a:xfrm flipV="1">
          <a:off x="21323300" y="5456174"/>
          <a:ext cx="838200" cy="28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68851</xdr:rowOff>
    </xdr:from>
    <xdr:ext cx="469744" cy="259045"/>
    <xdr:sp macro="" textlink="">
      <xdr:nvSpPr>
        <xdr:cNvPr id="733" name="投資及び出資金平均値テキスト"/>
        <xdr:cNvSpPr txBox="1"/>
      </xdr:nvSpPr>
      <xdr:spPr>
        <a:xfrm>
          <a:off x="22212300" y="64125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90424</xdr:rowOff>
    </xdr:from>
    <xdr:to>
      <xdr:col>116</xdr:col>
      <xdr:colOff>114300</xdr:colOff>
      <xdr:row>38</xdr:row>
      <xdr:rowOff>20574</xdr:rowOff>
    </xdr:to>
    <xdr:sp macro="" textlink="">
      <xdr:nvSpPr>
        <xdr:cNvPr id="734" name="フローチャート: 判断 733"/>
        <xdr:cNvSpPr/>
      </xdr:nvSpPr>
      <xdr:spPr>
        <a:xfrm>
          <a:off x="22110700" y="6434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31</xdr:row>
      <xdr:rowOff>169291</xdr:rowOff>
    </xdr:from>
    <xdr:to>
      <xdr:col>111</xdr:col>
      <xdr:colOff>177800</xdr:colOff>
      <xdr:row>32</xdr:row>
      <xdr:rowOff>24638</xdr:rowOff>
    </xdr:to>
    <xdr:cxnSp macro="">
      <xdr:nvCxnSpPr>
        <xdr:cNvPr id="735" name="直線コネクタ 734"/>
        <xdr:cNvCxnSpPr/>
      </xdr:nvCxnSpPr>
      <xdr:spPr>
        <a:xfrm flipV="1">
          <a:off x="20434300" y="5484241"/>
          <a:ext cx="889000" cy="26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94107</xdr:rowOff>
    </xdr:from>
    <xdr:to>
      <xdr:col>112</xdr:col>
      <xdr:colOff>38100</xdr:colOff>
      <xdr:row>38</xdr:row>
      <xdr:rowOff>24257</xdr:rowOff>
    </xdr:to>
    <xdr:sp macro="" textlink="">
      <xdr:nvSpPr>
        <xdr:cNvPr id="736" name="フローチャート: 判断 735"/>
        <xdr:cNvSpPr/>
      </xdr:nvSpPr>
      <xdr:spPr>
        <a:xfrm>
          <a:off x="21272500" y="64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15384</xdr:rowOff>
    </xdr:from>
    <xdr:ext cx="469744" cy="259045"/>
    <xdr:sp macro="" textlink="">
      <xdr:nvSpPr>
        <xdr:cNvPr id="737" name="テキスト ボックス 736"/>
        <xdr:cNvSpPr txBox="1"/>
      </xdr:nvSpPr>
      <xdr:spPr>
        <a:xfrm>
          <a:off x="21088428" y="6530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32</xdr:row>
      <xdr:rowOff>24638</xdr:rowOff>
    </xdr:from>
    <xdr:to>
      <xdr:col>107</xdr:col>
      <xdr:colOff>50800</xdr:colOff>
      <xdr:row>32</xdr:row>
      <xdr:rowOff>58674</xdr:rowOff>
    </xdr:to>
    <xdr:cxnSp macro="">
      <xdr:nvCxnSpPr>
        <xdr:cNvPr id="738" name="直線コネクタ 737"/>
        <xdr:cNvCxnSpPr/>
      </xdr:nvCxnSpPr>
      <xdr:spPr>
        <a:xfrm flipV="1">
          <a:off x="19545300" y="5511038"/>
          <a:ext cx="889000" cy="34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103378</xdr:rowOff>
    </xdr:from>
    <xdr:to>
      <xdr:col>107</xdr:col>
      <xdr:colOff>101600</xdr:colOff>
      <xdr:row>38</xdr:row>
      <xdr:rowOff>33528</xdr:rowOff>
    </xdr:to>
    <xdr:sp macro="" textlink="">
      <xdr:nvSpPr>
        <xdr:cNvPr id="739" name="フローチャート: 判断 738"/>
        <xdr:cNvSpPr/>
      </xdr:nvSpPr>
      <xdr:spPr>
        <a:xfrm>
          <a:off x="20383500" y="6447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24655</xdr:rowOff>
    </xdr:from>
    <xdr:ext cx="469744" cy="259045"/>
    <xdr:sp macro="" textlink="">
      <xdr:nvSpPr>
        <xdr:cNvPr id="740" name="テキスト ボックス 739"/>
        <xdr:cNvSpPr txBox="1"/>
      </xdr:nvSpPr>
      <xdr:spPr>
        <a:xfrm>
          <a:off x="20199428" y="653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32</xdr:row>
      <xdr:rowOff>58674</xdr:rowOff>
    </xdr:from>
    <xdr:to>
      <xdr:col>102</xdr:col>
      <xdr:colOff>114300</xdr:colOff>
      <xdr:row>38</xdr:row>
      <xdr:rowOff>157099</xdr:rowOff>
    </xdr:to>
    <xdr:cxnSp macro="">
      <xdr:nvCxnSpPr>
        <xdr:cNvPr id="741" name="直線コネクタ 740"/>
        <xdr:cNvCxnSpPr/>
      </xdr:nvCxnSpPr>
      <xdr:spPr>
        <a:xfrm flipV="1">
          <a:off x="18656300" y="5545074"/>
          <a:ext cx="889000" cy="1127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88392</xdr:rowOff>
    </xdr:from>
    <xdr:to>
      <xdr:col>102</xdr:col>
      <xdr:colOff>165100</xdr:colOff>
      <xdr:row>38</xdr:row>
      <xdr:rowOff>18542</xdr:rowOff>
    </xdr:to>
    <xdr:sp macro="" textlink="">
      <xdr:nvSpPr>
        <xdr:cNvPr id="742" name="フローチャート: 判断 741"/>
        <xdr:cNvSpPr/>
      </xdr:nvSpPr>
      <xdr:spPr>
        <a:xfrm>
          <a:off x="19494500" y="643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9669</xdr:rowOff>
    </xdr:from>
    <xdr:ext cx="469744" cy="259045"/>
    <xdr:sp macro="" textlink="">
      <xdr:nvSpPr>
        <xdr:cNvPr id="743" name="テキスト ボックス 742"/>
        <xdr:cNvSpPr txBox="1"/>
      </xdr:nvSpPr>
      <xdr:spPr>
        <a:xfrm>
          <a:off x="19310428" y="6524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163576</xdr:rowOff>
    </xdr:from>
    <xdr:to>
      <xdr:col>98</xdr:col>
      <xdr:colOff>38100</xdr:colOff>
      <xdr:row>38</xdr:row>
      <xdr:rowOff>93726</xdr:rowOff>
    </xdr:to>
    <xdr:sp macro="" textlink="">
      <xdr:nvSpPr>
        <xdr:cNvPr id="744" name="フローチャート: 判断 743"/>
        <xdr:cNvSpPr/>
      </xdr:nvSpPr>
      <xdr:spPr>
        <a:xfrm>
          <a:off x="18605500" y="650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110253</xdr:rowOff>
    </xdr:from>
    <xdr:ext cx="469744" cy="259045"/>
    <xdr:sp macro="" textlink="">
      <xdr:nvSpPr>
        <xdr:cNvPr id="745" name="テキスト ボックス 744"/>
        <xdr:cNvSpPr txBox="1"/>
      </xdr:nvSpPr>
      <xdr:spPr>
        <a:xfrm>
          <a:off x="18421428" y="6282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31</xdr:row>
      <xdr:rowOff>90424</xdr:rowOff>
    </xdr:from>
    <xdr:to>
      <xdr:col>116</xdr:col>
      <xdr:colOff>114300</xdr:colOff>
      <xdr:row>32</xdr:row>
      <xdr:rowOff>20574</xdr:rowOff>
    </xdr:to>
    <xdr:sp macro="" textlink="">
      <xdr:nvSpPr>
        <xdr:cNvPr id="751" name="楕円 750"/>
        <xdr:cNvSpPr/>
      </xdr:nvSpPr>
      <xdr:spPr>
        <a:xfrm>
          <a:off x="22110700" y="5405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31</xdr:row>
      <xdr:rowOff>43451</xdr:rowOff>
    </xdr:from>
    <xdr:ext cx="534377" cy="259045"/>
    <xdr:sp macro="" textlink="">
      <xdr:nvSpPr>
        <xdr:cNvPr id="752" name="投資及び出資金該当値テキスト"/>
        <xdr:cNvSpPr txBox="1"/>
      </xdr:nvSpPr>
      <xdr:spPr>
        <a:xfrm>
          <a:off x="22212300" y="5358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31</xdr:row>
      <xdr:rowOff>118491</xdr:rowOff>
    </xdr:from>
    <xdr:to>
      <xdr:col>112</xdr:col>
      <xdr:colOff>38100</xdr:colOff>
      <xdr:row>32</xdr:row>
      <xdr:rowOff>48641</xdr:rowOff>
    </xdr:to>
    <xdr:sp macro="" textlink="">
      <xdr:nvSpPr>
        <xdr:cNvPr id="753" name="楕円 752"/>
        <xdr:cNvSpPr/>
      </xdr:nvSpPr>
      <xdr:spPr>
        <a:xfrm>
          <a:off x="21272500" y="5433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30</xdr:row>
      <xdr:rowOff>65168</xdr:rowOff>
    </xdr:from>
    <xdr:ext cx="469744" cy="259045"/>
    <xdr:sp macro="" textlink="">
      <xdr:nvSpPr>
        <xdr:cNvPr id="754" name="テキスト ボックス 753"/>
        <xdr:cNvSpPr txBox="1"/>
      </xdr:nvSpPr>
      <xdr:spPr>
        <a:xfrm>
          <a:off x="21088428" y="5208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31</xdr:row>
      <xdr:rowOff>145288</xdr:rowOff>
    </xdr:from>
    <xdr:to>
      <xdr:col>107</xdr:col>
      <xdr:colOff>101600</xdr:colOff>
      <xdr:row>32</xdr:row>
      <xdr:rowOff>75438</xdr:rowOff>
    </xdr:to>
    <xdr:sp macro="" textlink="">
      <xdr:nvSpPr>
        <xdr:cNvPr id="755" name="楕円 754"/>
        <xdr:cNvSpPr/>
      </xdr:nvSpPr>
      <xdr:spPr>
        <a:xfrm>
          <a:off x="20383500" y="5460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30</xdr:row>
      <xdr:rowOff>91965</xdr:rowOff>
    </xdr:from>
    <xdr:ext cx="469744" cy="259045"/>
    <xdr:sp macro="" textlink="">
      <xdr:nvSpPr>
        <xdr:cNvPr id="756" name="テキスト ボックス 755"/>
        <xdr:cNvSpPr txBox="1"/>
      </xdr:nvSpPr>
      <xdr:spPr>
        <a:xfrm>
          <a:off x="20199428" y="5235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32</xdr:row>
      <xdr:rowOff>7874</xdr:rowOff>
    </xdr:from>
    <xdr:to>
      <xdr:col>102</xdr:col>
      <xdr:colOff>165100</xdr:colOff>
      <xdr:row>32</xdr:row>
      <xdr:rowOff>109474</xdr:rowOff>
    </xdr:to>
    <xdr:sp macro="" textlink="">
      <xdr:nvSpPr>
        <xdr:cNvPr id="757" name="楕円 756"/>
        <xdr:cNvSpPr/>
      </xdr:nvSpPr>
      <xdr:spPr>
        <a:xfrm>
          <a:off x="19494500" y="5494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30</xdr:row>
      <xdr:rowOff>126001</xdr:rowOff>
    </xdr:from>
    <xdr:ext cx="469744" cy="259045"/>
    <xdr:sp macro="" textlink="">
      <xdr:nvSpPr>
        <xdr:cNvPr id="758" name="テキスト ボックス 757"/>
        <xdr:cNvSpPr txBox="1"/>
      </xdr:nvSpPr>
      <xdr:spPr>
        <a:xfrm>
          <a:off x="19310428" y="5269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106299</xdr:rowOff>
    </xdr:from>
    <xdr:to>
      <xdr:col>98</xdr:col>
      <xdr:colOff>38100</xdr:colOff>
      <xdr:row>39</xdr:row>
      <xdr:rowOff>36449</xdr:rowOff>
    </xdr:to>
    <xdr:sp macro="" textlink="">
      <xdr:nvSpPr>
        <xdr:cNvPr id="759" name="楕円 758"/>
        <xdr:cNvSpPr/>
      </xdr:nvSpPr>
      <xdr:spPr>
        <a:xfrm>
          <a:off x="18605500" y="6621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27576</xdr:rowOff>
    </xdr:from>
    <xdr:ext cx="378565" cy="259045"/>
    <xdr:sp macro="" textlink="">
      <xdr:nvSpPr>
        <xdr:cNvPr id="760" name="テキスト ボックス 759"/>
        <xdr:cNvSpPr txBox="1"/>
      </xdr:nvSpPr>
      <xdr:spPr>
        <a:xfrm>
          <a:off x="18467017" y="67141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1" name="直線コネクタ 77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2" name="テキスト ボックス 77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3" name="直線コネクタ 77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4" name="テキスト ボックス 773"/>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6" name="テキスト ボックス 775"/>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7" name="直線コネクタ 77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8" name="テキスト ボックス 777"/>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9" name="直線コネクタ 77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0" name="テキスト ボックス 779"/>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2" name="テキスト ボックス 78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165074</xdr:rowOff>
    </xdr:from>
    <xdr:to>
      <xdr:col>116</xdr:col>
      <xdr:colOff>62864</xdr:colOff>
      <xdr:row>59</xdr:row>
      <xdr:rowOff>42469</xdr:rowOff>
    </xdr:to>
    <xdr:cxnSp macro="">
      <xdr:nvCxnSpPr>
        <xdr:cNvPr id="784" name="直線コネクタ 783"/>
        <xdr:cNvCxnSpPr/>
      </xdr:nvCxnSpPr>
      <xdr:spPr>
        <a:xfrm flipV="1">
          <a:off x="22159595" y="8566124"/>
          <a:ext cx="1269" cy="1591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46296</xdr:rowOff>
    </xdr:from>
    <xdr:ext cx="313932" cy="259045"/>
    <xdr:sp macro="" textlink="">
      <xdr:nvSpPr>
        <xdr:cNvPr id="785" name="貸付金最小値テキスト"/>
        <xdr:cNvSpPr txBox="1"/>
      </xdr:nvSpPr>
      <xdr:spPr>
        <a:xfrm>
          <a:off x="22212300" y="101618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42469</xdr:rowOff>
    </xdr:from>
    <xdr:to>
      <xdr:col>116</xdr:col>
      <xdr:colOff>152400</xdr:colOff>
      <xdr:row>59</xdr:row>
      <xdr:rowOff>42469</xdr:rowOff>
    </xdr:to>
    <xdr:cxnSp macro="">
      <xdr:nvCxnSpPr>
        <xdr:cNvPr id="786" name="直線コネクタ 785"/>
        <xdr:cNvCxnSpPr/>
      </xdr:nvCxnSpPr>
      <xdr:spPr>
        <a:xfrm>
          <a:off x="22072600" y="10158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111751</xdr:rowOff>
    </xdr:from>
    <xdr:ext cx="534377" cy="259045"/>
    <xdr:sp macro="" textlink="">
      <xdr:nvSpPr>
        <xdr:cNvPr id="787" name="貸付金最大値テキスト"/>
        <xdr:cNvSpPr txBox="1"/>
      </xdr:nvSpPr>
      <xdr:spPr>
        <a:xfrm>
          <a:off x="22212300" y="8341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165074</xdr:rowOff>
    </xdr:from>
    <xdr:to>
      <xdr:col>116</xdr:col>
      <xdr:colOff>152400</xdr:colOff>
      <xdr:row>49</xdr:row>
      <xdr:rowOff>165074</xdr:rowOff>
    </xdr:to>
    <xdr:cxnSp macro="">
      <xdr:nvCxnSpPr>
        <xdr:cNvPr id="788" name="直線コネクタ 787"/>
        <xdr:cNvCxnSpPr/>
      </xdr:nvCxnSpPr>
      <xdr:spPr>
        <a:xfrm>
          <a:off x="22072600" y="8566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124384</xdr:rowOff>
    </xdr:from>
    <xdr:to>
      <xdr:col>116</xdr:col>
      <xdr:colOff>63500</xdr:colOff>
      <xdr:row>57</xdr:row>
      <xdr:rowOff>125717</xdr:rowOff>
    </xdr:to>
    <xdr:cxnSp macro="">
      <xdr:nvCxnSpPr>
        <xdr:cNvPr id="789" name="直線コネクタ 788"/>
        <xdr:cNvCxnSpPr/>
      </xdr:nvCxnSpPr>
      <xdr:spPr>
        <a:xfrm>
          <a:off x="21323300" y="9897034"/>
          <a:ext cx="838200" cy="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88422</xdr:rowOff>
    </xdr:from>
    <xdr:ext cx="469744" cy="259045"/>
    <xdr:sp macro="" textlink="">
      <xdr:nvSpPr>
        <xdr:cNvPr id="790" name="貸付金平均値テキスト"/>
        <xdr:cNvSpPr txBox="1"/>
      </xdr:nvSpPr>
      <xdr:spPr>
        <a:xfrm>
          <a:off x="22212300" y="96896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65545</xdr:rowOff>
    </xdr:from>
    <xdr:to>
      <xdr:col>116</xdr:col>
      <xdr:colOff>114300</xdr:colOff>
      <xdr:row>57</xdr:row>
      <xdr:rowOff>167145</xdr:rowOff>
    </xdr:to>
    <xdr:sp macro="" textlink="">
      <xdr:nvSpPr>
        <xdr:cNvPr id="791" name="フローチャート: 判断 790"/>
        <xdr:cNvSpPr/>
      </xdr:nvSpPr>
      <xdr:spPr>
        <a:xfrm>
          <a:off x="22110700" y="983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71730</xdr:rowOff>
    </xdr:from>
    <xdr:to>
      <xdr:col>111</xdr:col>
      <xdr:colOff>177800</xdr:colOff>
      <xdr:row>57</xdr:row>
      <xdr:rowOff>124384</xdr:rowOff>
    </xdr:to>
    <xdr:cxnSp macro="">
      <xdr:nvCxnSpPr>
        <xdr:cNvPr id="792" name="直線コネクタ 791"/>
        <xdr:cNvCxnSpPr/>
      </xdr:nvCxnSpPr>
      <xdr:spPr>
        <a:xfrm>
          <a:off x="20434300" y="9844380"/>
          <a:ext cx="889000" cy="52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36246</xdr:rowOff>
    </xdr:from>
    <xdr:to>
      <xdr:col>112</xdr:col>
      <xdr:colOff>38100</xdr:colOff>
      <xdr:row>57</xdr:row>
      <xdr:rowOff>137846</xdr:rowOff>
    </xdr:to>
    <xdr:sp macro="" textlink="">
      <xdr:nvSpPr>
        <xdr:cNvPr id="793" name="フローチャート: 判断 792"/>
        <xdr:cNvSpPr/>
      </xdr:nvSpPr>
      <xdr:spPr>
        <a:xfrm>
          <a:off x="21272500" y="9808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154373</xdr:rowOff>
    </xdr:from>
    <xdr:ext cx="469744" cy="259045"/>
    <xdr:sp macro="" textlink="">
      <xdr:nvSpPr>
        <xdr:cNvPr id="794" name="テキスト ボックス 793"/>
        <xdr:cNvSpPr txBox="1"/>
      </xdr:nvSpPr>
      <xdr:spPr>
        <a:xfrm>
          <a:off x="21088428" y="958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750</xdr:rowOff>
    </xdr:from>
    <xdr:to>
      <xdr:col>107</xdr:col>
      <xdr:colOff>50800</xdr:colOff>
      <xdr:row>57</xdr:row>
      <xdr:rowOff>71730</xdr:rowOff>
    </xdr:to>
    <xdr:cxnSp macro="">
      <xdr:nvCxnSpPr>
        <xdr:cNvPr id="795" name="直線コネクタ 794"/>
        <xdr:cNvCxnSpPr/>
      </xdr:nvCxnSpPr>
      <xdr:spPr>
        <a:xfrm>
          <a:off x="19545300" y="9773400"/>
          <a:ext cx="889000" cy="7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34074</xdr:rowOff>
    </xdr:from>
    <xdr:to>
      <xdr:col>107</xdr:col>
      <xdr:colOff>101600</xdr:colOff>
      <xdr:row>57</xdr:row>
      <xdr:rowOff>135674</xdr:rowOff>
    </xdr:to>
    <xdr:sp macro="" textlink="">
      <xdr:nvSpPr>
        <xdr:cNvPr id="796" name="フローチャート: 判断 795"/>
        <xdr:cNvSpPr/>
      </xdr:nvSpPr>
      <xdr:spPr>
        <a:xfrm>
          <a:off x="20383500" y="9806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126801</xdr:rowOff>
    </xdr:from>
    <xdr:ext cx="469744" cy="259045"/>
    <xdr:sp macro="" textlink="">
      <xdr:nvSpPr>
        <xdr:cNvPr id="797" name="テキスト ボックス 796"/>
        <xdr:cNvSpPr txBox="1"/>
      </xdr:nvSpPr>
      <xdr:spPr>
        <a:xfrm>
          <a:off x="20199428" y="9899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53</xdr:row>
      <xdr:rowOff>131394</xdr:rowOff>
    </xdr:from>
    <xdr:to>
      <xdr:col>102</xdr:col>
      <xdr:colOff>114300</xdr:colOff>
      <xdr:row>57</xdr:row>
      <xdr:rowOff>750</xdr:rowOff>
    </xdr:to>
    <xdr:cxnSp macro="">
      <xdr:nvCxnSpPr>
        <xdr:cNvPr id="798" name="直線コネクタ 797"/>
        <xdr:cNvCxnSpPr/>
      </xdr:nvCxnSpPr>
      <xdr:spPr>
        <a:xfrm>
          <a:off x="18656300" y="9218244"/>
          <a:ext cx="889000" cy="55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158318</xdr:rowOff>
    </xdr:from>
    <xdr:to>
      <xdr:col>102</xdr:col>
      <xdr:colOff>165100</xdr:colOff>
      <xdr:row>57</xdr:row>
      <xdr:rowOff>88468</xdr:rowOff>
    </xdr:to>
    <xdr:sp macro="" textlink="">
      <xdr:nvSpPr>
        <xdr:cNvPr id="799" name="フローチャート: 判断 798"/>
        <xdr:cNvSpPr/>
      </xdr:nvSpPr>
      <xdr:spPr>
        <a:xfrm>
          <a:off x="19494500" y="9759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79595</xdr:rowOff>
    </xdr:from>
    <xdr:ext cx="469744" cy="259045"/>
    <xdr:sp macro="" textlink="">
      <xdr:nvSpPr>
        <xdr:cNvPr id="800" name="テキスト ボックス 799"/>
        <xdr:cNvSpPr txBox="1"/>
      </xdr:nvSpPr>
      <xdr:spPr>
        <a:xfrm>
          <a:off x="19310428" y="9852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133744</xdr:rowOff>
    </xdr:from>
    <xdr:to>
      <xdr:col>98</xdr:col>
      <xdr:colOff>38100</xdr:colOff>
      <xdr:row>57</xdr:row>
      <xdr:rowOff>63894</xdr:rowOff>
    </xdr:to>
    <xdr:sp macro="" textlink="">
      <xdr:nvSpPr>
        <xdr:cNvPr id="801" name="フローチャート: 判断 800"/>
        <xdr:cNvSpPr/>
      </xdr:nvSpPr>
      <xdr:spPr>
        <a:xfrm>
          <a:off x="18605500" y="9734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55021</xdr:rowOff>
    </xdr:from>
    <xdr:ext cx="469744" cy="259045"/>
    <xdr:sp macro="" textlink="">
      <xdr:nvSpPr>
        <xdr:cNvPr id="802" name="テキスト ボックス 801"/>
        <xdr:cNvSpPr txBox="1"/>
      </xdr:nvSpPr>
      <xdr:spPr>
        <a:xfrm>
          <a:off x="18421428" y="9827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74917</xdr:rowOff>
    </xdr:from>
    <xdr:to>
      <xdr:col>116</xdr:col>
      <xdr:colOff>114300</xdr:colOff>
      <xdr:row>58</xdr:row>
      <xdr:rowOff>5067</xdr:rowOff>
    </xdr:to>
    <xdr:sp macro="" textlink="">
      <xdr:nvSpPr>
        <xdr:cNvPr id="808" name="楕円 807"/>
        <xdr:cNvSpPr/>
      </xdr:nvSpPr>
      <xdr:spPr>
        <a:xfrm>
          <a:off x="22110700" y="9847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53344</xdr:rowOff>
    </xdr:from>
    <xdr:ext cx="469744" cy="259045"/>
    <xdr:sp macro="" textlink="">
      <xdr:nvSpPr>
        <xdr:cNvPr id="809" name="貸付金該当値テキスト"/>
        <xdr:cNvSpPr txBox="1"/>
      </xdr:nvSpPr>
      <xdr:spPr>
        <a:xfrm>
          <a:off x="22212300" y="9825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73584</xdr:rowOff>
    </xdr:from>
    <xdr:to>
      <xdr:col>112</xdr:col>
      <xdr:colOff>38100</xdr:colOff>
      <xdr:row>58</xdr:row>
      <xdr:rowOff>3734</xdr:rowOff>
    </xdr:to>
    <xdr:sp macro="" textlink="">
      <xdr:nvSpPr>
        <xdr:cNvPr id="810" name="楕円 809"/>
        <xdr:cNvSpPr/>
      </xdr:nvSpPr>
      <xdr:spPr>
        <a:xfrm>
          <a:off x="21272500" y="9846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166311</xdr:rowOff>
    </xdr:from>
    <xdr:ext cx="469744" cy="259045"/>
    <xdr:sp macro="" textlink="">
      <xdr:nvSpPr>
        <xdr:cNvPr id="811" name="テキスト ボックス 810"/>
        <xdr:cNvSpPr txBox="1"/>
      </xdr:nvSpPr>
      <xdr:spPr>
        <a:xfrm>
          <a:off x="21088428" y="9938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20930</xdr:rowOff>
    </xdr:from>
    <xdr:to>
      <xdr:col>107</xdr:col>
      <xdr:colOff>101600</xdr:colOff>
      <xdr:row>57</xdr:row>
      <xdr:rowOff>122530</xdr:rowOff>
    </xdr:to>
    <xdr:sp macro="" textlink="">
      <xdr:nvSpPr>
        <xdr:cNvPr id="812" name="楕円 811"/>
        <xdr:cNvSpPr/>
      </xdr:nvSpPr>
      <xdr:spPr>
        <a:xfrm>
          <a:off x="20383500" y="97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139057</xdr:rowOff>
    </xdr:from>
    <xdr:ext cx="469744" cy="259045"/>
    <xdr:sp macro="" textlink="">
      <xdr:nvSpPr>
        <xdr:cNvPr id="813" name="テキスト ボックス 812"/>
        <xdr:cNvSpPr txBox="1"/>
      </xdr:nvSpPr>
      <xdr:spPr>
        <a:xfrm>
          <a:off x="20199428" y="9568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121400</xdr:rowOff>
    </xdr:from>
    <xdr:to>
      <xdr:col>102</xdr:col>
      <xdr:colOff>165100</xdr:colOff>
      <xdr:row>57</xdr:row>
      <xdr:rowOff>51550</xdr:rowOff>
    </xdr:to>
    <xdr:sp macro="" textlink="">
      <xdr:nvSpPr>
        <xdr:cNvPr id="814" name="楕円 813"/>
        <xdr:cNvSpPr/>
      </xdr:nvSpPr>
      <xdr:spPr>
        <a:xfrm>
          <a:off x="19494500" y="972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68077</xdr:rowOff>
    </xdr:from>
    <xdr:ext cx="534377" cy="259045"/>
    <xdr:sp macro="" textlink="">
      <xdr:nvSpPr>
        <xdr:cNvPr id="815" name="テキスト ボックス 814"/>
        <xdr:cNvSpPr txBox="1"/>
      </xdr:nvSpPr>
      <xdr:spPr>
        <a:xfrm>
          <a:off x="19278111" y="9497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53</xdr:row>
      <xdr:rowOff>80594</xdr:rowOff>
    </xdr:from>
    <xdr:to>
      <xdr:col>98</xdr:col>
      <xdr:colOff>38100</xdr:colOff>
      <xdr:row>54</xdr:row>
      <xdr:rowOff>10744</xdr:rowOff>
    </xdr:to>
    <xdr:sp macro="" textlink="">
      <xdr:nvSpPr>
        <xdr:cNvPr id="816" name="楕円 815"/>
        <xdr:cNvSpPr/>
      </xdr:nvSpPr>
      <xdr:spPr>
        <a:xfrm>
          <a:off x="18605500" y="9167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52</xdr:row>
      <xdr:rowOff>27271</xdr:rowOff>
    </xdr:from>
    <xdr:ext cx="534377" cy="259045"/>
    <xdr:sp macro="" textlink="">
      <xdr:nvSpPr>
        <xdr:cNvPr id="817" name="テキスト ボックス 816"/>
        <xdr:cNvSpPr txBox="1"/>
      </xdr:nvSpPr>
      <xdr:spPr>
        <a:xfrm>
          <a:off x="18389111" y="8942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8" name="テキスト ボックス 827"/>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9" name="直線コネクタ 828"/>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0" name="テキスト ボックス 829"/>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1" name="直線コネクタ 830"/>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2" name="テキスト ボックス 831"/>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3" name="直線コネクタ 832"/>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4" name="テキスト ボックス 833"/>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5" name="直線コネクタ 834"/>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6" name="テキスト ボックス 835"/>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7" name="直線コネクタ 836"/>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38" name="テキスト ボックス 837"/>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9" name="直線コネクタ 838"/>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40" name="テキスト ボックス 839"/>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1" name="直線コネクタ 84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2" name="テキスト ボックス 841"/>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23571</xdr:rowOff>
    </xdr:from>
    <xdr:to>
      <xdr:col>116</xdr:col>
      <xdr:colOff>62864</xdr:colOff>
      <xdr:row>79</xdr:row>
      <xdr:rowOff>16681</xdr:rowOff>
    </xdr:to>
    <xdr:cxnSp macro="">
      <xdr:nvCxnSpPr>
        <xdr:cNvPr id="844" name="直線コネクタ 843"/>
        <xdr:cNvCxnSpPr/>
      </xdr:nvCxnSpPr>
      <xdr:spPr>
        <a:xfrm flipV="1">
          <a:off x="22159595" y="12196521"/>
          <a:ext cx="1269" cy="1364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20508</xdr:rowOff>
    </xdr:from>
    <xdr:ext cx="534377" cy="259045"/>
    <xdr:sp macro="" textlink="">
      <xdr:nvSpPr>
        <xdr:cNvPr id="845" name="繰出金最小値テキスト"/>
        <xdr:cNvSpPr txBox="1"/>
      </xdr:nvSpPr>
      <xdr:spPr>
        <a:xfrm>
          <a:off x="22212300" y="13565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16681</xdr:rowOff>
    </xdr:from>
    <xdr:to>
      <xdr:col>116</xdr:col>
      <xdr:colOff>152400</xdr:colOff>
      <xdr:row>79</xdr:row>
      <xdr:rowOff>16681</xdr:rowOff>
    </xdr:to>
    <xdr:cxnSp macro="">
      <xdr:nvCxnSpPr>
        <xdr:cNvPr id="846" name="直線コネクタ 845"/>
        <xdr:cNvCxnSpPr/>
      </xdr:nvCxnSpPr>
      <xdr:spPr>
        <a:xfrm>
          <a:off x="22072600" y="13561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141698</xdr:rowOff>
    </xdr:from>
    <xdr:ext cx="534377" cy="259045"/>
    <xdr:sp macro="" textlink="">
      <xdr:nvSpPr>
        <xdr:cNvPr id="847" name="繰出金最大値テキスト"/>
        <xdr:cNvSpPr txBox="1"/>
      </xdr:nvSpPr>
      <xdr:spPr>
        <a:xfrm>
          <a:off x="22212300" y="11971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23571</xdr:rowOff>
    </xdr:from>
    <xdr:to>
      <xdr:col>116</xdr:col>
      <xdr:colOff>152400</xdr:colOff>
      <xdr:row>71</xdr:row>
      <xdr:rowOff>23571</xdr:rowOff>
    </xdr:to>
    <xdr:cxnSp macro="">
      <xdr:nvCxnSpPr>
        <xdr:cNvPr id="848" name="直線コネクタ 847"/>
        <xdr:cNvCxnSpPr/>
      </xdr:nvCxnSpPr>
      <xdr:spPr>
        <a:xfrm>
          <a:off x="22072600" y="12196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36961</xdr:rowOff>
    </xdr:from>
    <xdr:to>
      <xdr:col>116</xdr:col>
      <xdr:colOff>63500</xdr:colOff>
      <xdr:row>77</xdr:row>
      <xdr:rowOff>71217</xdr:rowOff>
    </xdr:to>
    <xdr:cxnSp macro="">
      <xdr:nvCxnSpPr>
        <xdr:cNvPr id="849" name="直線コネクタ 848"/>
        <xdr:cNvCxnSpPr/>
      </xdr:nvCxnSpPr>
      <xdr:spPr>
        <a:xfrm flipV="1">
          <a:off x="21323300" y="13238611"/>
          <a:ext cx="838200" cy="34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47541</xdr:rowOff>
    </xdr:from>
    <xdr:ext cx="534377" cy="259045"/>
    <xdr:sp macro="" textlink="">
      <xdr:nvSpPr>
        <xdr:cNvPr id="850" name="繰出金平均値テキスト"/>
        <xdr:cNvSpPr txBox="1"/>
      </xdr:nvSpPr>
      <xdr:spPr>
        <a:xfrm>
          <a:off x="22212300" y="12906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24664</xdr:rowOff>
    </xdr:from>
    <xdr:to>
      <xdr:col>116</xdr:col>
      <xdr:colOff>114300</xdr:colOff>
      <xdr:row>76</xdr:row>
      <xdr:rowOff>126264</xdr:rowOff>
    </xdr:to>
    <xdr:sp macro="" textlink="">
      <xdr:nvSpPr>
        <xdr:cNvPr id="851" name="フローチャート: 判断 850"/>
        <xdr:cNvSpPr/>
      </xdr:nvSpPr>
      <xdr:spPr>
        <a:xfrm>
          <a:off x="22110700" y="13054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71217</xdr:rowOff>
    </xdr:from>
    <xdr:to>
      <xdr:col>111</xdr:col>
      <xdr:colOff>177800</xdr:colOff>
      <xdr:row>77</xdr:row>
      <xdr:rowOff>135421</xdr:rowOff>
    </xdr:to>
    <xdr:cxnSp macro="">
      <xdr:nvCxnSpPr>
        <xdr:cNvPr id="852" name="直線コネクタ 851"/>
        <xdr:cNvCxnSpPr/>
      </xdr:nvCxnSpPr>
      <xdr:spPr>
        <a:xfrm flipV="1">
          <a:off x="20434300" y="13272867"/>
          <a:ext cx="889000" cy="64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31325</xdr:rowOff>
    </xdr:from>
    <xdr:to>
      <xdr:col>112</xdr:col>
      <xdr:colOff>38100</xdr:colOff>
      <xdr:row>76</xdr:row>
      <xdr:rowOff>132925</xdr:rowOff>
    </xdr:to>
    <xdr:sp macro="" textlink="">
      <xdr:nvSpPr>
        <xdr:cNvPr id="853" name="フローチャート: 判断 852"/>
        <xdr:cNvSpPr/>
      </xdr:nvSpPr>
      <xdr:spPr>
        <a:xfrm>
          <a:off x="21272500" y="13061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149452</xdr:rowOff>
    </xdr:from>
    <xdr:ext cx="534377" cy="259045"/>
    <xdr:sp macro="" textlink="">
      <xdr:nvSpPr>
        <xdr:cNvPr id="854" name="テキスト ボックス 853"/>
        <xdr:cNvSpPr txBox="1"/>
      </xdr:nvSpPr>
      <xdr:spPr>
        <a:xfrm>
          <a:off x="21056111" y="12836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135421</xdr:rowOff>
    </xdr:from>
    <xdr:to>
      <xdr:col>107</xdr:col>
      <xdr:colOff>50800</xdr:colOff>
      <xdr:row>78</xdr:row>
      <xdr:rowOff>28502</xdr:rowOff>
    </xdr:to>
    <xdr:cxnSp macro="">
      <xdr:nvCxnSpPr>
        <xdr:cNvPr id="855" name="直線コネクタ 854"/>
        <xdr:cNvCxnSpPr/>
      </xdr:nvCxnSpPr>
      <xdr:spPr>
        <a:xfrm flipV="1">
          <a:off x="19545300" y="13337071"/>
          <a:ext cx="889000" cy="64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35897</xdr:rowOff>
    </xdr:from>
    <xdr:to>
      <xdr:col>107</xdr:col>
      <xdr:colOff>101600</xdr:colOff>
      <xdr:row>76</xdr:row>
      <xdr:rowOff>137497</xdr:rowOff>
    </xdr:to>
    <xdr:sp macro="" textlink="">
      <xdr:nvSpPr>
        <xdr:cNvPr id="856" name="フローチャート: 判断 855"/>
        <xdr:cNvSpPr/>
      </xdr:nvSpPr>
      <xdr:spPr>
        <a:xfrm>
          <a:off x="20383500" y="13066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154025</xdr:rowOff>
    </xdr:from>
    <xdr:ext cx="534377" cy="259045"/>
    <xdr:sp macro="" textlink="">
      <xdr:nvSpPr>
        <xdr:cNvPr id="857" name="テキスト ボックス 856"/>
        <xdr:cNvSpPr txBox="1"/>
      </xdr:nvSpPr>
      <xdr:spPr>
        <a:xfrm>
          <a:off x="20167111" y="12841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28502</xdr:rowOff>
    </xdr:from>
    <xdr:to>
      <xdr:col>102</xdr:col>
      <xdr:colOff>114300</xdr:colOff>
      <xdr:row>78</xdr:row>
      <xdr:rowOff>58449</xdr:rowOff>
    </xdr:to>
    <xdr:cxnSp macro="">
      <xdr:nvCxnSpPr>
        <xdr:cNvPr id="858" name="直線コネクタ 857"/>
        <xdr:cNvCxnSpPr/>
      </xdr:nvCxnSpPr>
      <xdr:spPr>
        <a:xfrm flipV="1">
          <a:off x="18656300" y="13401602"/>
          <a:ext cx="889000" cy="29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117770</xdr:rowOff>
    </xdr:from>
    <xdr:to>
      <xdr:col>102</xdr:col>
      <xdr:colOff>165100</xdr:colOff>
      <xdr:row>77</xdr:row>
      <xdr:rowOff>47920</xdr:rowOff>
    </xdr:to>
    <xdr:sp macro="" textlink="">
      <xdr:nvSpPr>
        <xdr:cNvPr id="859" name="フローチャート: 判断 858"/>
        <xdr:cNvSpPr/>
      </xdr:nvSpPr>
      <xdr:spPr>
        <a:xfrm>
          <a:off x="19494500" y="1314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64446</xdr:rowOff>
    </xdr:from>
    <xdr:ext cx="534377" cy="259045"/>
    <xdr:sp macro="" textlink="">
      <xdr:nvSpPr>
        <xdr:cNvPr id="860" name="テキスト ボックス 859"/>
        <xdr:cNvSpPr txBox="1"/>
      </xdr:nvSpPr>
      <xdr:spPr>
        <a:xfrm>
          <a:off x="19278111" y="12923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148957</xdr:rowOff>
    </xdr:from>
    <xdr:to>
      <xdr:col>98</xdr:col>
      <xdr:colOff>38100</xdr:colOff>
      <xdr:row>77</xdr:row>
      <xdr:rowOff>79107</xdr:rowOff>
    </xdr:to>
    <xdr:sp macro="" textlink="">
      <xdr:nvSpPr>
        <xdr:cNvPr id="861" name="フローチャート: 判断 860"/>
        <xdr:cNvSpPr/>
      </xdr:nvSpPr>
      <xdr:spPr>
        <a:xfrm>
          <a:off x="18605500" y="1317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95634</xdr:rowOff>
    </xdr:from>
    <xdr:ext cx="534377" cy="259045"/>
    <xdr:sp macro="" textlink="">
      <xdr:nvSpPr>
        <xdr:cNvPr id="862" name="テキスト ボックス 861"/>
        <xdr:cNvSpPr txBox="1"/>
      </xdr:nvSpPr>
      <xdr:spPr>
        <a:xfrm>
          <a:off x="18389111" y="12954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3" name="テキスト ボックス 86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4" name="テキスト ボックス 86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5" name="テキスト ボックス 86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6" name="テキスト ボックス 86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7" name="テキスト ボックス 86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157611</xdr:rowOff>
    </xdr:from>
    <xdr:to>
      <xdr:col>116</xdr:col>
      <xdr:colOff>114300</xdr:colOff>
      <xdr:row>77</xdr:row>
      <xdr:rowOff>87761</xdr:rowOff>
    </xdr:to>
    <xdr:sp macro="" textlink="">
      <xdr:nvSpPr>
        <xdr:cNvPr id="868" name="楕円 867"/>
        <xdr:cNvSpPr/>
      </xdr:nvSpPr>
      <xdr:spPr>
        <a:xfrm>
          <a:off x="22110700" y="13187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136038</xdr:rowOff>
    </xdr:from>
    <xdr:ext cx="534377" cy="259045"/>
    <xdr:sp macro="" textlink="">
      <xdr:nvSpPr>
        <xdr:cNvPr id="869" name="繰出金該当値テキスト"/>
        <xdr:cNvSpPr txBox="1"/>
      </xdr:nvSpPr>
      <xdr:spPr>
        <a:xfrm>
          <a:off x="22212300" y="13166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20417</xdr:rowOff>
    </xdr:from>
    <xdr:to>
      <xdr:col>112</xdr:col>
      <xdr:colOff>38100</xdr:colOff>
      <xdr:row>77</xdr:row>
      <xdr:rowOff>122017</xdr:rowOff>
    </xdr:to>
    <xdr:sp macro="" textlink="">
      <xdr:nvSpPr>
        <xdr:cNvPr id="870" name="楕円 869"/>
        <xdr:cNvSpPr/>
      </xdr:nvSpPr>
      <xdr:spPr>
        <a:xfrm>
          <a:off x="21272500" y="13222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113144</xdr:rowOff>
    </xdr:from>
    <xdr:ext cx="534377" cy="259045"/>
    <xdr:sp macro="" textlink="">
      <xdr:nvSpPr>
        <xdr:cNvPr id="871" name="テキスト ボックス 870"/>
        <xdr:cNvSpPr txBox="1"/>
      </xdr:nvSpPr>
      <xdr:spPr>
        <a:xfrm>
          <a:off x="21056111" y="13314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84621</xdr:rowOff>
    </xdr:from>
    <xdr:to>
      <xdr:col>107</xdr:col>
      <xdr:colOff>101600</xdr:colOff>
      <xdr:row>78</xdr:row>
      <xdr:rowOff>14771</xdr:rowOff>
    </xdr:to>
    <xdr:sp macro="" textlink="">
      <xdr:nvSpPr>
        <xdr:cNvPr id="872" name="楕円 871"/>
        <xdr:cNvSpPr/>
      </xdr:nvSpPr>
      <xdr:spPr>
        <a:xfrm>
          <a:off x="20383500" y="13286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5898</xdr:rowOff>
    </xdr:from>
    <xdr:ext cx="534377" cy="259045"/>
    <xdr:sp macro="" textlink="">
      <xdr:nvSpPr>
        <xdr:cNvPr id="873" name="テキスト ボックス 872"/>
        <xdr:cNvSpPr txBox="1"/>
      </xdr:nvSpPr>
      <xdr:spPr>
        <a:xfrm>
          <a:off x="20167111" y="13378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149152</xdr:rowOff>
    </xdr:from>
    <xdr:to>
      <xdr:col>102</xdr:col>
      <xdr:colOff>165100</xdr:colOff>
      <xdr:row>78</xdr:row>
      <xdr:rowOff>79302</xdr:rowOff>
    </xdr:to>
    <xdr:sp macro="" textlink="">
      <xdr:nvSpPr>
        <xdr:cNvPr id="874" name="楕円 873"/>
        <xdr:cNvSpPr/>
      </xdr:nvSpPr>
      <xdr:spPr>
        <a:xfrm>
          <a:off x="19494500" y="13350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70429</xdr:rowOff>
    </xdr:from>
    <xdr:ext cx="534377" cy="259045"/>
    <xdr:sp macro="" textlink="">
      <xdr:nvSpPr>
        <xdr:cNvPr id="875" name="テキスト ボックス 874"/>
        <xdr:cNvSpPr txBox="1"/>
      </xdr:nvSpPr>
      <xdr:spPr>
        <a:xfrm>
          <a:off x="19278111" y="13443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7649</xdr:rowOff>
    </xdr:from>
    <xdr:to>
      <xdr:col>98</xdr:col>
      <xdr:colOff>38100</xdr:colOff>
      <xdr:row>78</xdr:row>
      <xdr:rowOff>109249</xdr:rowOff>
    </xdr:to>
    <xdr:sp macro="" textlink="">
      <xdr:nvSpPr>
        <xdr:cNvPr id="876" name="楕円 875"/>
        <xdr:cNvSpPr/>
      </xdr:nvSpPr>
      <xdr:spPr>
        <a:xfrm>
          <a:off x="18605500" y="13380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100376</xdr:rowOff>
    </xdr:from>
    <xdr:ext cx="534377" cy="259045"/>
    <xdr:sp macro="" textlink="">
      <xdr:nvSpPr>
        <xdr:cNvPr id="877" name="テキスト ボックス 876"/>
        <xdr:cNvSpPr txBox="1"/>
      </xdr:nvSpPr>
      <xdr:spPr>
        <a:xfrm>
          <a:off x="18389111" y="13473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8" name="正方形/長方形 87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9" name="正方形/長方形 87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0" name="正方形/長方形 87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1" name="正方形/長方形 88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2" name="正方形/長方形 88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3" name="正方形/長方形 88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4" name="正方形/長方形 88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5" name="正方形/長方形 88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6" name="テキスト ボックス 88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7" name="直線コネクタ 88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9" name="テキスト ボックス 88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0" name="直線コネクタ 88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1" name="テキスト ボックス 89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3" name="直線コネクタ 89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8" name="直線コネクタ 89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0" name="フローチャート: 判断 89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1" name="直線コネクタ 90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2" name="フローチャート: 判断 90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3" name="テキスト ボックス 902"/>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4" name="直線コネクタ 90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5" name="フローチャート: 判断 90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6" name="テキスト ボックス 905"/>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7" name="直線コネクタ 90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8" name="フローチャート: 判断 90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9" name="テキスト ボックス 908"/>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0" name="フローチャート: 判断 90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1" name="テキスト ボックス 910"/>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2" name="テキスト ボックス 91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3" name="テキスト ボックス 91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4" name="テキスト ボックス 91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5" name="テキスト ボックス 91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6" name="テキスト ボックス 91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7" name="楕円 91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9" name="楕円 91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0" name="テキスト ボックス 919"/>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1" name="楕円 92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2" name="テキスト ボックス 921"/>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3" name="楕円 92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4" name="テキスト ボックス 923"/>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5" name="楕円 92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6" name="テキスト ボックス 925"/>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7" name="正方形/長方形 9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8" name="正方形/長方形 92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9" name="テキスト ボックス 92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歳出決算総額は、住民一人当たり</a:t>
          </a:r>
          <a:r>
            <a:rPr kumimoji="1" lang="en-US" altLang="ja-JP" sz="1100" b="0" i="0" baseline="0">
              <a:solidFill>
                <a:schemeClr val="dk1"/>
              </a:solidFill>
              <a:effectLst/>
              <a:latin typeface="+mn-lt"/>
              <a:ea typeface="+mn-ea"/>
              <a:cs typeface="+mn-cs"/>
            </a:rPr>
            <a:t>384,066</a:t>
          </a:r>
          <a:r>
            <a:rPr kumimoji="1" lang="ja-JP" altLang="ja-JP" sz="1100" b="0" i="0" baseline="0">
              <a:solidFill>
                <a:schemeClr val="dk1"/>
              </a:solidFill>
              <a:effectLst/>
              <a:latin typeface="+mn-lt"/>
              <a:ea typeface="+mn-ea"/>
              <a:cs typeface="+mn-cs"/>
            </a:rPr>
            <a:t>円となっており、人件費、普通建設事業費、投資及び出資金で類似団体平均を上回る一方、扶助費</a:t>
          </a:r>
          <a:r>
            <a:rPr kumimoji="1" lang="ja-JP" altLang="en-US" sz="1100" b="0" i="0" baseline="0">
              <a:solidFill>
                <a:schemeClr val="dk1"/>
              </a:solidFill>
              <a:effectLst/>
              <a:latin typeface="+mn-lt"/>
              <a:ea typeface="+mn-ea"/>
              <a:cs typeface="+mn-cs"/>
            </a:rPr>
            <a:t>、補助費</a:t>
          </a:r>
          <a:r>
            <a:rPr kumimoji="1" lang="ja-JP" altLang="ja-JP" sz="1100" b="0" i="0" baseline="0">
              <a:solidFill>
                <a:schemeClr val="dk1"/>
              </a:solidFill>
              <a:effectLst/>
              <a:latin typeface="+mn-lt"/>
              <a:ea typeface="+mn-ea"/>
              <a:cs typeface="+mn-cs"/>
            </a:rPr>
            <a:t>などで下回っている。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類似団体平均を上回っているもののうち、人件費については住民一人当たり</a:t>
          </a:r>
          <a:r>
            <a:rPr kumimoji="1" lang="en-US" altLang="ja-JP" sz="1100" b="0" i="0" baseline="0">
              <a:solidFill>
                <a:schemeClr val="dk1"/>
              </a:solidFill>
              <a:effectLst/>
              <a:latin typeface="+mn-lt"/>
              <a:ea typeface="+mn-ea"/>
              <a:cs typeface="+mn-cs"/>
            </a:rPr>
            <a:t>62,276</a:t>
          </a:r>
          <a:r>
            <a:rPr kumimoji="1" lang="ja-JP" altLang="ja-JP" sz="1100" b="0" i="0" baseline="0">
              <a:solidFill>
                <a:schemeClr val="dk1"/>
              </a:solidFill>
              <a:effectLst/>
              <a:latin typeface="+mn-lt"/>
              <a:ea typeface="+mn-ea"/>
              <a:cs typeface="+mn-cs"/>
            </a:rPr>
            <a:t>円となっており、給料表の見直し、給与水準の上昇の抑制など職員の給与水準の適正化に努めている。普通建設事業費については住民一人当たり</a:t>
          </a:r>
          <a:r>
            <a:rPr kumimoji="1" lang="en-US" altLang="ja-JP" sz="1100" b="0" i="0" baseline="0">
              <a:solidFill>
                <a:schemeClr val="dk1"/>
              </a:solidFill>
              <a:effectLst/>
              <a:latin typeface="+mn-lt"/>
              <a:ea typeface="+mn-ea"/>
              <a:cs typeface="+mn-cs"/>
            </a:rPr>
            <a:t>66,041</a:t>
          </a:r>
          <a:r>
            <a:rPr kumimoji="1" lang="ja-JP" altLang="ja-JP" sz="1100" b="0" i="0" baseline="0">
              <a:solidFill>
                <a:schemeClr val="dk1"/>
              </a:solidFill>
              <a:effectLst/>
              <a:latin typeface="+mn-lt"/>
              <a:ea typeface="+mn-ea"/>
              <a:cs typeface="+mn-cs"/>
            </a:rPr>
            <a:t>円となっており、</a:t>
          </a:r>
          <a:r>
            <a:rPr kumimoji="1" lang="ja-JP" altLang="en-US" sz="1100" b="0" i="0" baseline="0">
              <a:solidFill>
                <a:schemeClr val="dk1"/>
              </a:solidFill>
              <a:effectLst/>
              <a:latin typeface="+mn-lt"/>
              <a:ea typeface="+mn-ea"/>
              <a:cs typeface="+mn-cs"/>
            </a:rPr>
            <a:t>新規整備では学校給食センター整備や文化コンベンション施設、区画整理事業など、更新整備では小中学校の整備事業や道路整備事業などがあげられるが、</a:t>
          </a:r>
          <a:r>
            <a:rPr kumimoji="1" lang="ja-JP" altLang="ja-JP" sz="1100" b="0" i="0" baseline="0">
              <a:solidFill>
                <a:schemeClr val="dk1"/>
              </a:solidFill>
              <a:effectLst/>
              <a:latin typeface="+mn-lt"/>
              <a:ea typeface="+mn-ea"/>
              <a:cs typeface="+mn-cs"/>
            </a:rPr>
            <a:t>公共施設の長寿命化や老朽施設の補修改善などに伴い、今後も増が予想される。投資及び出資金については住民一人当たり</a:t>
          </a:r>
          <a:r>
            <a:rPr kumimoji="1" lang="en-US" altLang="ja-JP" sz="1100" b="0" i="0" baseline="0">
              <a:solidFill>
                <a:schemeClr val="dk1"/>
              </a:solidFill>
              <a:effectLst/>
              <a:latin typeface="+mn-lt"/>
              <a:ea typeface="+mn-ea"/>
              <a:cs typeface="+mn-cs"/>
            </a:rPr>
            <a:t>10,038</a:t>
          </a:r>
          <a:r>
            <a:rPr kumimoji="1" lang="ja-JP" altLang="ja-JP" sz="1100" b="0" i="0" baseline="0">
              <a:solidFill>
                <a:schemeClr val="dk1"/>
              </a:solidFill>
              <a:effectLst/>
              <a:latin typeface="+mn-lt"/>
              <a:ea typeface="+mn-ea"/>
              <a:cs typeface="+mn-cs"/>
            </a:rPr>
            <a:t>円となっており、水道事業、下水道事業の投資的経費にかかる繰出について、一部を出資金として負担しているのが主な要因である。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扶助費については住民一人当たり</a:t>
          </a:r>
          <a:r>
            <a:rPr kumimoji="1" lang="en-US" altLang="ja-JP" sz="1100" b="0" i="0" baseline="0">
              <a:solidFill>
                <a:schemeClr val="dk1"/>
              </a:solidFill>
              <a:effectLst/>
              <a:latin typeface="+mn-lt"/>
              <a:ea typeface="+mn-ea"/>
              <a:cs typeface="+mn-cs"/>
            </a:rPr>
            <a:t>97,713</a:t>
          </a:r>
          <a:r>
            <a:rPr kumimoji="1" lang="ja-JP" altLang="ja-JP" sz="1100" b="0" i="0" baseline="0">
              <a:solidFill>
                <a:schemeClr val="dk1"/>
              </a:solidFill>
              <a:effectLst/>
              <a:latin typeface="+mn-lt"/>
              <a:ea typeface="+mn-ea"/>
              <a:cs typeface="+mn-cs"/>
            </a:rPr>
            <a:t>円、</a:t>
          </a:r>
          <a:r>
            <a:rPr kumimoji="1" lang="ja-JP" altLang="en-US" sz="1100" b="0" i="0" baseline="0">
              <a:solidFill>
                <a:schemeClr val="dk1"/>
              </a:solidFill>
              <a:effectLst/>
              <a:latin typeface="+mn-lt"/>
              <a:ea typeface="+mn-ea"/>
              <a:cs typeface="+mn-cs"/>
            </a:rPr>
            <a:t>補助費等については住民一人当たり</a:t>
          </a:r>
          <a:r>
            <a:rPr kumimoji="1" lang="en-US" altLang="ja-JP" sz="1100" b="0" i="0" baseline="0">
              <a:solidFill>
                <a:schemeClr val="dk1"/>
              </a:solidFill>
              <a:effectLst/>
              <a:latin typeface="+mn-lt"/>
              <a:ea typeface="+mn-ea"/>
              <a:cs typeface="+mn-cs"/>
            </a:rPr>
            <a:t>21,480</a:t>
          </a:r>
          <a:r>
            <a:rPr kumimoji="1" lang="ja-JP" altLang="en-US" sz="1100" b="0" i="0" baseline="0">
              <a:solidFill>
                <a:schemeClr val="dk1"/>
              </a:solidFill>
              <a:effectLst/>
              <a:latin typeface="+mn-lt"/>
              <a:ea typeface="+mn-ea"/>
              <a:cs typeface="+mn-cs"/>
            </a:rPr>
            <a:t>円となっており、</a:t>
          </a:r>
          <a:r>
            <a:rPr kumimoji="1" lang="ja-JP" altLang="ja-JP" sz="1100" b="0" i="0" baseline="0">
              <a:solidFill>
                <a:schemeClr val="dk1"/>
              </a:solidFill>
              <a:effectLst/>
              <a:latin typeface="+mn-lt"/>
              <a:ea typeface="+mn-ea"/>
              <a:cs typeface="+mn-cs"/>
            </a:rPr>
            <a:t>現在のところ類似団体平均を下回っているが、今後、高齢化の進行に伴い増加が予想される。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兵庫県姫路市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538,488
527,838
534.48
214,371,736
206,814,785
5,740,040
119,813,260
198,810,386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20501</xdr:rowOff>
    </xdr:from>
    <xdr:to>
      <xdr:col>24</xdr:col>
      <xdr:colOff>62865</xdr:colOff>
      <xdr:row>38</xdr:row>
      <xdr:rowOff>156028</xdr:rowOff>
    </xdr:to>
    <xdr:cxnSp macro="">
      <xdr:nvCxnSpPr>
        <xdr:cNvPr id="58" name="直線コネクタ 57"/>
        <xdr:cNvCxnSpPr/>
      </xdr:nvCxnSpPr>
      <xdr:spPr>
        <a:xfrm flipV="1">
          <a:off x="4633595" y="5335451"/>
          <a:ext cx="1270" cy="1335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159855</xdr:rowOff>
    </xdr:from>
    <xdr:ext cx="469744" cy="259045"/>
    <xdr:sp macro="" textlink="">
      <xdr:nvSpPr>
        <xdr:cNvPr id="59" name="議会費最小値テキスト"/>
        <xdr:cNvSpPr txBox="1"/>
      </xdr:nvSpPr>
      <xdr:spPr>
        <a:xfrm>
          <a:off x="4686300" y="6674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156028</xdr:rowOff>
    </xdr:from>
    <xdr:to>
      <xdr:col>24</xdr:col>
      <xdr:colOff>152400</xdr:colOff>
      <xdr:row>38</xdr:row>
      <xdr:rowOff>156028</xdr:rowOff>
    </xdr:to>
    <xdr:cxnSp macro="">
      <xdr:nvCxnSpPr>
        <xdr:cNvPr id="60" name="直線コネクタ 59"/>
        <xdr:cNvCxnSpPr/>
      </xdr:nvCxnSpPr>
      <xdr:spPr>
        <a:xfrm>
          <a:off x="4546600" y="667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138628</xdr:rowOff>
    </xdr:from>
    <xdr:ext cx="469744" cy="259045"/>
    <xdr:sp macro="" textlink="">
      <xdr:nvSpPr>
        <xdr:cNvPr id="61" name="議会費最大値テキスト"/>
        <xdr:cNvSpPr txBox="1"/>
      </xdr:nvSpPr>
      <xdr:spPr>
        <a:xfrm>
          <a:off x="4686300" y="5110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2,532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20501</xdr:rowOff>
    </xdr:from>
    <xdr:to>
      <xdr:col>24</xdr:col>
      <xdr:colOff>152400</xdr:colOff>
      <xdr:row>31</xdr:row>
      <xdr:rowOff>20501</xdr:rowOff>
    </xdr:to>
    <xdr:cxnSp macro="">
      <xdr:nvCxnSpPr>
        <xdr:cNvPr id="62" name="直線コネクタ 61"/>
        <xdr:cNvCxnSpPr/>
      </xdr:nvCxnSpPr>
      <xdr:spPr>
        <a:xfrm>
          <a:off x="4546600" y="5335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53158</xdr:rowOff>
    </xdr:from>
    <xdr:to>
      <xdr:col>24</xdr:col>
      <xdr:colOff>63500</xdr:colOff>
      <xdr:row>35</xdr:row>
      <xdr:rowOff>68399</xdr:rowOff>
    </xdr:to>
    <xdr:cxnSp macro="">
      <xdr:nvCxnSpPr>
        <xdr:cNvPr id="63" name="直線コネクタ 62"/>
        <xdr:cNvCxnSpPr/>
      </xdr:nvCxnSpPr>
      <xdr:spPr>
        <a:xfrm>
          <a:off x="3797300" y="6053908"/>
          <a:ext cx="8382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40476</xdr:rowOff>
    </xdr:from>
    <xdr:ext cx="469744" cy="259045"/>
    <xdr:sp macro="" textlink="">
      <xdr:nvSpPr>
        <xdr:cNvPr id="64" name="議会費平均値テキスト"/>
        <xdr:cNvSpPr txBox="1"/>
      </xdr:nvSpPr>
      <xdr:spPr>
        <a:xfrm>
          <a:off x="4686300" y="58697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17599</xdr:rowOff>
    </xdr:from>
    <xdr:to>
      <xdr:col>24</xdr:col>
      <xdr:colOff>114300</xdr:colOff>
      <xdr:row>35</xdr:row>
      <xdr:rowOff>119199</xdr:rowOff>
    </xdr:to>
    <xdr:sp macro="" textlink="">
      <xdr:nvSpPr>
        <xdr:cNvPr id="65" name="フローチャート: 判断 64"/>
        <xdr:cNvSpPr/>
      </xdr:nvSpPr>
      <xdr:spPr>
        <a:xfrm>
          <a:off x="4584700" y="601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64589</xdr:rowOff>
    </xdr:from>
    <xdr:to>
      <xdr:col>19</xdr:col>
      <xdr:colOff>177800</xdr:colOff>
      <xdr:row>35</xdr:row>
      <xdr:rowOff>53158</xdr:rowOff>
    </xdr:to>
    <xdr:cxnSp macro="">
      <xdr:nvCxnSpPr>
        <xdr:cNvPr id="66" name="直線コネクタ 65"/>
        <xdr:cNvCxnSpPr/>
      </xdr:nvCxnSpPr>
      <xdr:spPr>
        <a:xfrm>
          <a:off x="2908300" y="5893889"/>
          <a:ext cx="889000" cy="160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17599</xdr:rowOff>
    </xdr:from>
    <xdr:to>
      <xdr:col>20</xdr:col>
      <xdr:colOff>38100</xdr:colOff>
      <xdr:row>35</xdr:row>
      <xdr:rowOff>119199</xdr:rowOff>
    </xdr:to>
    <xdr:sp macro="" textlink="">
      <xdr:nvSpPr>
        <xdr:cNvPr id="67" name="フローチャート: 判断 66"/>
        <xdr:cNvSpPr/>
      </xdr:nvSpPr>
      <xdr:spPr>
        <a:xfrm>
          <a:off x="3746500" y="601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110326</xdr:rowOff>
    </xdr:from>
    <xdr:ext cx="469744" cy="259045"/>
    <xdr:sp macro="" textlink="">
      <xdr:nvSpPr>
        <xdr:cNvPr id="68" name="テキスト ボックス 67"/>
        <xdr:cNvSpPr txBox="1"/>
      </xdr:nvSpPr>
      <xdr:spPr>
        <a:xfrm>
          <a:off x="3562428" y="6111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64589</xdr:rowOff>
    </xdr:from>
    <xdr:to>
      <xdr:col>15</xdr:col>
      <xdr:colOff>50800</xdr:colOff>
      <xdr:row>34</xdr:row>
      <xdr:rowOff>150586</xdr:rowOff>
    </xdr:to>
    <xdr:cxnSp macro="">
      <xdr:nvCxnSpPr>
        <xdr:cNvPr id="69" name="直線コネクタ 68"/>
        <xdr:cNvCxnSpPr/>
      </xdr:nvCxnSpPr>
      <xdr:spPr>
        <a:xfrm flipV="1">
          <a:off x="2019300" y="5893889"/>
          <a:ext cx="889000" cy="85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51889</xdr:rowOff>
    </xdr:from>
    <xdr:to>
      <xdr:col>15</xdr:col>
      <xdr:colOff>101600</xdr:colOff>
      <xdr:row>34</xdr:row>
      <xdr:rowOff>153489</xdr:rowOff>
    </xdr:to>
    <xdr:sp macro="" textlink="">
      <xdr:nvSpPr>
        <xdr:cNvPr id="70" name="フローチャート: 判断 69"/>
        <xdr:cNvSpPr/>
      </xdr:nvSpPr>
      <xdr:spPr>
        <a:xfrm>
          <a:off x="2857500" y="588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144616</xdr:rowOff>
    </xdr:from>
    <xdr:ext cx="469744" cy="259045"/>
    <xdr:sp macro="" textlink="">
      <xdr:nvSpPr>
        <xdr:cNvPr id="71" name="テキスト ボックス 70"/>
        <xdr:cNvSpPr txBox="1"/>
      </xdr:nvSpPr>
      <xdr:spPr>
        <a:xfrm>
          <a:off x="2673428" y="5973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150586</xdr:rowOff>
    </xdr:from>
    <xdr:to>
      <xdr:col>10</xdr:col>
      <xdr:colOff>114300</xdr:colOff>
      <xdr:row>35</xdr:row>
      <xdr:rowOff>23767</xdr:rowOff>
    </xdr:to>
    <xdr:cxnSp macro="">
      <xdr:nvCxnSpPr>
        <xdr:cNvPr id="72" name="直線コネクタ 71"/>
        <xdr:cNvCxnSpPr/>
      </xdr:nvCxnSpPr>
      <xdr:spPr>
        <a:xfrm flipV="1">
          <a:off x="1130300" y="5979886"/>
          <a:ext cx="889000" cy="44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93254</xdr:rowOff>
    </xdr:from>
    <xdr:to>
      <xdr:col>10</xdr:col>
      <xdr:colOff>165100</xdr:colOff>
      <xdr:row>35</xdr:row>
      <xdr:rowOff>23404</xdr:rowOff>
    </xdr:to>
    <xdr:sp macro="" textlink="">
      <xdr:nvSpPr>
        <xdr:cNvPr id="73" name="フローチャート: 判断 72"/>
        <xdr:cNvSpPr/>
      </xdr:nvSpPr>
      <xdr:spPr>
        <a:xfrm>
          <a:off x="1968500" y="592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39931</xdr:rowOff>
    </xdr:from>
    <xdr:ext cx="469744" cy="259045"/>
    <xdr:sp macro="" textlink="">
      <xdr:nvSpPr>
        <xdr:cNvPr id="74" name="テキスト ボックス 73"/>
        <xdr:cNvSpPr txBox="1"/>
      </xdr:nvSpPr>
      <xdr:spPr>
        <a:xfrm>
          <a:off x="1784428" y="5697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112849</xdr:rowOff>
    </xdr:from>
    <xdr:to>
      <xdr:col>6</xdr:col>
      <xdr:colOff>38100</xdr:colOff>
      <xdr:row>35</xdr:row>
      <xdr:rowOff>42999</xdr:rowOff>
    </xdr:to>
    <xdr:sp macro="" textlink="">
      <xdr:nvSpPr>
        <xdr:cNvPr id="75" name="フローチャート: 判断 74"/>
        <xdr:cNvSpPr/>
      </xdr:nvSpPr>
      <xdr:spPr>
        <a:xfrm>
          <a:off x="1079500" y="5942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59526</xdr:rowOff>
    </xdr:from>
    <xdr:ext cx="469744" cy="259045"/>
    <xdr:sp macro="" textlink="">
      <xdr:nvSpPr>
        <xdr:cNvPr id="76" name="テキスト ボックス 75"/>
        <xdr:cNvSpPr txBox="1"/>
      </xdr:nvSpPr>
      <xdr:spPr>
        <a:xfrm>
          <a:off x="895428" y="5717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17599</xdr:rowOff>
    </xdr:from>
    <xdr:to>
      <xdr:col>24</xdr:col>
      <xdr:colOff>114300</xdr:colOff>
      <xdr:row>35</xdr:row>
      <xdr:rowOff>119199</xdr:rowOff>
    </xdr:to>
    <xdr:sp macro="" textlink="">
      <xdr:nvSpPr>
        <xdr:cNvPr id="82" name="楕円 81"/>
        <xdr:cNvSpPr/>
      </xdr:nvSpPr>
      <xdr:spPr>
        <a:xfrm>
          <a:off x="4584700" y="6018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167476</xdr:rowOff>
    </xdr:from>
    <xdr:ext cx="469744" cy="259045"/>
    <xdr:sp macro="" textlink="">
      <xdr:nvSpPr>
        <xdr:cNvPr id="83" name="議会費該当値テキスト"/>
        <xdr:cNvSpPr txBox="1"/>
      </xdr:nvSpPr>
      <xdr:spPr>
        <a:xfrm>
          <a:off x="4686300" y="5996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2358</xdr:rowOff>
    </xdr:from>
    <xdr:to>
      <xdr:col>20</xdr:col>
      <xdr:colOff>38100</xdr:colOff>
      <xdr:row>35</xdr:row>
      <xdr:rowOff>103958</xdr:rowOff>
    </xdr:to>
    <xdr:sp macro="" textlink="">
      <xdr:nvSpPr>
        <xdr:cNvPr id="84" name="楕円 83"/>
        <xdr:cNvSpPr/>
      </xdr:nvSpPr>
      <xdr:spPr>
        <a:xfrm>
          <a:off x="3746500" y="600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120485</xdr:rowOff>
    </xdr:from>
    <xdr:ext cx="469744" cy="259045"/>
    <xdr:sp macro="" textlink="">
      <xdr:nvSpPr>
        <xdr:cNvPr id="85" name="テキスト ボックス 84"/>
        <xdr:cNvSpPr txBox="1"/>
      </xdr:nvSpPr>
      <xdr:spPr>
        <a:xfrm>
          <a:off x="3562428" y="5778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13789</xdr:rowOff>
    </xdr:from>
    <xdr:to>
      <xdr:col>15</xdr:col>
      <xdr:colOff>101600</xdr:colOff>
      <xdr:row>34</xdr:row>
      <xdr:rowOff>115389</xdr:rowOff>
    </xdr:to>
    <xdr:sp macro="" textlink="">
      <xdr:nvSpPr>
        <xdr:cNvPr id="86" name="楕円 85"/>
        <xdr:cNvSpPr/>
      </xdr:nvSpPr>
      <xdr:spPr>
        <a:xfrm>
          <a:off x="2857500" y="5843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131916</xdr:rowOff>
    </xdr:from>
    <xdr:ext cx="469744" cy="259045"/>
    <xdr:sp macro="" textlink="">
      <xdr:nvSpPr>
        <xdr:cNvPr id="87" name="テキスト ボックス 86"/>
        <xdr:cNvSpPr txBox="1"/>
      </xdr:nvSpPr>
      <xdr:spPr>
        <a:xfrm>
          <a:off x="2673428" y="5618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99786</xdr:rowOff>
    </xdr:from>
    <xdr:to>
      <xdr:col>10</xdr:col>
      <xdr:colOff>165100</xdr:colOff>
      <xdr:row>35</xdr:row>
      <xdr:rowOff>29936</xdr:rowOff>
    </xdr:to>
    <xdr:sp macro="" textlink="">
      <xdr:nvSpPr>
        <xdr:cNvPr id="88" name="楕円 87"/>
        <xdr:cNvSpPr/>
      </xdr:nvSpPr>
      <xdr:spPr>
        <a:xfrm>
          <a:off x="1968500" y="592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21063</xdr:rowOff>
    </xdr:from>
    <xdr:ext cx="469744" cy="259045"/>
    <xdr:sp macro="" textlink="">
      <xdr:nvSpPr>
        <xdr:cNvPr id="89" name="テキスト ボックス 88"/>
        <xdr:cNvSpPr txBox="1"/>
      </xdr:nvSpPr>
      <xdr:spPr>
        <a:xfrm>
          <a:off x="1784428" y="6021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144417</xdr:rowOff>
    </xdr:from>
    <xdr:to>
      <xdr:col>6</xdr:col>
      <xdr:colOff>38100</xdr:colOff>
      <xdr:row>35</xdr:row>
      <xdr:rowOff>74567</xdr:rowOff>
    </xdr:to>
    <xdr:sp macro="" textlink="">
      <xdr:nvSpPr>
        <xdr:cNvPr id="90" name="楕円 89"/>
        <xdr:cNvSpPr/>
      </xdr:nvSpPr>
      <xdr:spPr>
        <a:xfrm>
          <a:off x="1079500" y="5973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65694</xdr:rowOff>
    </xdr:from>
    <xdr:ext cx="469744" cy="259045"/>
    <xdr:sp macro="" textlink="">
      <xdr:nvSpPr>
        <xdr:cNvPr id="91" name="テキスト ボックス 90"/>
        <xdr:cNvSpPr txBox="1"/>
      </xdr:nvSpPr>
      <xdr:spPr>
        <a:xfrm>
          <a:off x="895428" y="6066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2" name="テキスト ボックス 111"/>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4" name="テキスト ボックス 113"/>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6" name="テキスト ボックス 115"/>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165368</xdr:rowOff>
    </xdr:from>
    <xdr:to>
      <xdr:col>24</xdr:col>
      <xdr:colOff>62865</xdr:colOff>
      <xdr:row>59</xdr:row>
      <xdr:rowOff>20175</xdr:rowOff>
    </xdr:to>
    <xdr:cxnSp macro="">
      <xdr:nvCxnSpPr>
        <xdr:cNvPr id="118" name="直線コネクタ 117"/>
        <xdr:cNvCxnSpPr/>
      </xdr:nvCxnSpPr>
      <xdr:spPr>
        <a:xfrm flipV="1">
          <a:off x="4633595" y="8737868"/>
          <a:ext cx="1270" cy="1397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24002</xdr:rowOff>
    </xdr:from>
    <xdr:ext cx="534377" cy="259045"/>
    <xdr:sp macro="" textlink="">
      <xdr:nvSpPr>
        <xdr:cNvPr id="119" name="総務費最小値テキスト"/>
        <xdr:cNvSpPr txBox="1"/>
      </xdr:nvSpPr>
      <xdr:spPr>
        <a:xfrm>
          <a:off x="4686300" y="10139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20175</xdr:rowOff>
    </xdr:from>
    <xdr:to>
      <xdr:col>24</xdr:col>
      <xdr:colOff>152400</xdr:colOff>
      <xdr:row>59</xdr:row>
      <xdr:rowOff>20175</xdr:rowOff>
    </xdr:to>
    <xdr:cxnSp macro="">
      <xdr:nvCxnSpPr>
        <xdr:cNvPr id="120" name="直線コネクタ 119"/>
        <xdr:cNvCxnSpPr/>
      </xdr:nvCxnSpPr>
      <xdr:spPr>
        <a:xfrm>
          <a:off x="4546600" y="10135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112045</xdr:rowOff>
    </xdr:from>
    <xdr:ext cx="534377" cy="259045"/>
    <xdr:sp macro="" textlink="">
      <xdr:nvSpPr>
        <xdr:cNvPr id="121" name="総務費最大値テキスト"/>
        <xdr:cNvSpPr txBox="1"/>
      </xdr:nvSpPr>
      <xdr:spPr>
        <a:xfrm>
          <a:off x="4686300" y="8513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65,214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165368</xdr:rowOff>
    </xdr:from>
    <xdr:to>
      <xdr:col>24</xdr:col>
      <xdr:colOff>152400</xdr:colOff>
      <xdr:row>50</xdr:row>
      <xdr:rowOff>165368</xdr:rowOff>
    </xdr:to>
    <xdr:cxnSp macro="">
      <xdr:nvCxnSpPr>
        <xdr:cNvPr id="122" name="直線コネクタ 121"/>
        <xdr:cNvCxnSpPr/>
      </xdr:nvCxnSpPr>
      <xdr:spPr>
        <a:xfrm>
          <a:off x="4546600" y="8737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161123</xdr:rowOff>
    </xdr:from>
    <xdr:to>
      <xdr:col>24</xdr:col>
      <xdr:colOff>63500</xdr:colOff>
      <xdr:row>58</xdr:row>
      <xdr:rowOff>22428</xdr:rowOff>
    </xdr:to>
    <xdr:cxnSp macro="">
      <xdr:nvCxnSpPr>
        <xdr:cNvPr id="123" name="直線コネクタ 122"/>
        <xdr:cNvCxnSpPr/>
      </xdr:nvCxnSpPr>
      <xdr:spPr>
        <a:xfrm>
          <a:off x="3797300" y="9933773"/>
          <a:ext cx="838200" cy="32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99041</xdr:rowOff>
    </xdr:from>
    <xdr:ext cx="534377" cy="259045"/>
    <xdr:sp macro="" textlink="">
      <xdr:nvSpPr>
        <xdr:cNvPr id="124" name="総務費平均値テキスト"/>
        <xdr:cNvSpPr txBox="1"/>
      </xdr:nvSpPr>
      <xdr:spPr>
        <a:xfrm>
          <a:off x="4686300" y="95287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76164</xdr:rowOff>
    </xdr:from>
    <xdr:to>
      <xdr:col>24</xdr:col>
      <xdr:colOff>114300</xdr:colOff>
      <xdr:row>57</xdr:row>
      <xdr:rowOff>6314</xdr:rowOff>
    </xdr:to>
    <xdr:sp macro="" textlink="">
      <xdr:nvSpPr>
        <xdr:cNvPr id="125" name="フローチャート: 判断 124"/>
        <xdr:cNvSpPr/>
      </xdr:nvSpPr>
      <xdr:spPr>
        <a:xfrm>
          <a:off x="4584700" y="967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84052</xdr:rowOff>
    </xdr:from>
    <xdr:to>
      <xdr:col>19</xdr:col>
      <xdr:colOff>177800</xdr:colOff>
      <xdr:row>57</xdr:row>
      <xdr:rowOff>161123</xdr:rowOff>
    </xdr:to>
    <xdr:cxnSp macro="">
      <xdr:nvCxnSpPr>
        <xdr:cNvPr id="126" name="直線コネクタ 125"/>
        <xdr:cNvCxnSpPr/>
      </xdr:nvCxnSpPr>
      <xdr:spPr>
        <a:xfrm>
          <a:off x="2908300" y="9685252"/>
          <a:ext cx="889000" cy="248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20973</xdr:rowOff>
    </xdr:from>
    <xdr:to>
      <xdr:col>20</xdr:col>
      <xdr:colOff>38100</xdr:colOff>
      <xdr:row>56</xdr:row>
      <xdr:rowOff>122573</xdr:rowOff>
    </xdr:to>
    <xdr:sp macro="" textlink="">
      <xdr:nvSpPr>
        <xdr:cNvPr id="127" name="フローチャート: 判断 126"/>
        <xdr:cNvSpPr/>
      </xdr:nvSpPr>
      <xdr:spPr>
        <a:xfrm>
          <a:off x="3746500" y="9622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139100</xdr:rowOff>
    </xdr:from>
    <xdr:ext cx="534377" cy="259045"/>
    <xdr:sp macro="" textlink="">
      <xdr:nvSpPr>
        <xdr:cNvPr id="128" name="テキスト ボックス 127"/>
        <xdr:cNvSpPr txBox="1"/>
      </xdr:nvSpPr>
      <xdr:spPr>
        <a:xfrm>
          <a:off x="3530111" y="9397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84052</xdr:rowOff>
    </xdr:from>
    <xdr:to>
      <xdr:col>15</xdr:col>
      <xdr:colOff>50800</xdr:colOff>
      <xdr:row>57</xdr:row>
      <xdr:rowOff>110505</xdr:rowOff>
    </xdr:to>
    <xdr:cxnSp macro="">
      <xdr:nvCxnSpPr>
        <xdr:cNvPr id="129" name="直線コネクタ 128"/>
        <xdr:cNvCxnSpPr/>
      </xdr:nvCxnSpPr>
      <xdr:spPr>
        <a:xfrm flipV="1">
          <a:off x="2019300" y="9685252"/>
          <a:ext cx="889000" cy="197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167996</xdr:rowOff>
    </xdr:from>
    <xdr:to>
      <xdr:col>15</xdr:col>
      <xdr:colOff>101600</xdr:colOff>
      <xdr:row>56</xdr:row>
      <xdr:rowOff>98146</xdr:rowOff>
    </xdr:to>
    <xdr:sp macro="" textlink="">
      <xdr:nvSpPr>
        <xdr:cNvPr id="130" name="フローチャート: 判断 129"/>
        <xdr:cNvSpPr/>
      </xdr:nvSpPr>
      <xdr:spPr>
        <a:xfrm>
          <a:off x="2857500" y="9597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114673</xdr:rowOff>
    </xdr:from>
    <xdr:ext cx="534377" cy="259045"/>
    <xdr:sp macro="" textlink="">
      <xdr:nvSpPr>
        <xdr:cNvPr id="131" name="テキスト ボックス 130"/>
        <xdr:cNvSpPr txBox="1"/>
      </xdr:nvSpPr>
      <xdr:spPr>
        <a:xfrm>
          <a:off x="2641111" y="9372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110505</xdr:rowOff>
    </xdr:from>
    <xdr:to>
      <xdr:col>10</xdr:col>
      <xdr:colOff>114300</xdr:colOff>
      <xdr:row>57</xdr:row>
      <xdr:rowOff>148811</xdr:rowOff>
    </xdr:to>
    <xdr:cxnSp macro="">
      <xdr:nvCxnSpPr>
        <xdr:cNvPr id="132" name="直線コネクタ 131"/>
        <xdr:cNvCxnSpPr/>
      </xdr:nvCxnSpPr>
      <xdr:spPr>
        <a:xfrm flipV="1">
          <a:off x="1130300" y="9883155"/>
          <a:ext cx="889000" cy="38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162346</xdr:rowOff>
    </xdr:from>
    <xdr:to>
      <xdr:col>10</xdr:col>
      <xdr:colOff>165100</xdr:colOff>
      <xdr:row>56</xdr:row>
      <xdr:rowOff>92496</xdr:rowOff>
    </xdr:to>
    <xdr:sp macro="" textlink="">
      <xdr:nvSpPr>
        <xdr:cNvPr id="133" name="フローチャート: 判断 132"/>
        <xdr:cNvSpPr/>
      </xdr:nvSpPr>
      <xdr:spPr>
        <a:xfrm>
          <a:off x="1968500" y="959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109023</xdr:rowOff>
    </xdr:from>
    <xdr:ext cx="534377" cy="259045"/>
    <xdr:sp macro="" textlink="">
      <xdr:nvSpPr>
        <xdr:cNvPr id="134" name="テキスト ボックス 133"/>
        <xdr:cNvSpPr txBox="1"/>
      </xdr:nvSpPr>
      <xdr:spPr>
        <a:xfrm>
          <a:off x="1752111" y="9367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112152</xdr:rowOff>
    </xdr:from>
    <xdr:to>
      <xdr:col>6</xdr:col>
      <xdr:colOff>38100</xdr:colOff>
      <xdr:row>56</xdr:row>
      <xdr:rowOff>42302</xdr:rowOff>
    </xdr:to>
    <xdr:sp macro="" textlink="">
      <xdr:nvSpPr>
        <xdr:cNvPr id="135" name="フローチャート: 判断 134"/>
        <xdr:cNvSpPr/>
      </xdr:nvSpPr>
      <xdr:spPr>
        <a:xfrm>
          <a:off x="1079500" y="9541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58829</xdr:rowOff>
    </xdr:from>
    <xdr:ext cx="534377" cy="259045"/>
    <xdr:sp macro="" textlink="">
      <xdr:nvSpPr>
        <xdr:cNvPr id="136" name="テキスト ボックス 135"/>
        <xdr:cNvSpPr txBox="1"/>
      </xdr:nvSpPr>
      <xdr:spPr>
        <a:xfrm>
          <a:off x="863111" y="9317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143078</xdr:rowOff>
    </xdr:from>
    <xdr:to>
      <xdr:col>24</xdr:col>
      <xdr:colOff>114300</xdr:colOff>
      <xdr:row>58</xdr:row>
      <xdr:rowOff>73228</xdr:rowOff>
    </xdr:to>
    <xdr:sp macro="" textlink="">
      <xdr:nvSpPr>
        <xdr:cNvPr id="142" name="楕円 141"/>
        <xdr:cNvSpPr/>
      </xdr:nvSpPr>
      <xdr:spPr>
        <a:xfrm>
          <a:off x="4584700" y="9915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121505</xdr:rowOff>
    </xdr:from>
    <xdr:ext cx="534377" cy="259045"/>
    <xdr:sp macro="" textlink="">
      <xdr:nvSpPr>
        <xdr:cNvPr id="143" name="総務費該当値テキスト"/>
        <xdr:cNvSpPr txBox="1"/>
      </xdr:nvSpPr>
      <xdr:spPr>
        <a:xfrm>
          <a:off x="4686300" y="9894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110323</xdr:rowOff>
    </xdr:from>
    <xdr:to>
      <xdr:col>20</xdr:col>
      <xdr:colOff>38100</xdr:colOff>
      <xdr:row>58</xdr:row>
      <xdr:rowOff>40473</xdr:rowOff>
    </xdr:to>
    <xdr:sp macro="" textlink="">
      <xdr:nvSpPr>
        <xdr:cNvPr id="144" name="楕円 143"/>
        <xdr:cNvSpPr/>
      </xdr:nvSpPr>
      <xdr:spPr>
        <a:xfrm>
          <a:off x="3746500" y="9882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31600</xdr:rowOff>
    </xdr:from>
    <xdr:ext cx="534377" cy="259045"/>
    <xdr:sp macro="" textlink="">
      <xdr:nvSpPr>
        <xdr:cNvPr id="145" name="テキスト ボックス 144"/>
        <xdr:cNvSpPr txBox="1"/>
      </xdr:nvSpPr>
      <xdr:spPr>
        <a:xfrm>
          <a:off x="3530111" y="9975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33252</xdr:rowOff>
    </xdr:from>
    <xdr:to>
      <xdr:col>15</xdr:col>
      <xdr:colOff>101600</xdr:colOff>
      <xdr:row>56</xdr:row>
      <xdr:rowOff>134852</xdr:rowOff>
    </xdr:to>
    <xdr:sp macro="" textlink="">
      <xdr:nvSpPr>
        <xdr:cNvPr id="146" name="楕円 145"/>
        <xdr:cNvSpPr/>
      </xdr:nvSpPr>
      <xdr:spPr>
        <a:xfrm>
          <a:off x="2857500" y="9634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125979</xdr:rowOff>
    </xdr:from>
    <xdr:ext cx="534377" cy="259045"/>
    <xdr:sp macro="" textlink="">
      <xdr:nvSpPr>
        <xdr:cNvPr id="147" name="テキスト ボックス 146"/>
        <xdr:cNvSpPr txBox="1"/>
      </xdr:nvSpPr>
      <xdr:spPr>
        <a:xfrm>
          <a:off x="2641111" y="9727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59705</xdr:rowOff>
    </xdr:from>
    <xdr:to>
      <xdr:col>10</xdr:col>
      <xdr:colOff>165100</xdr:colOff>
      <xdr:row>57</xdr:row>
      <xdr:rowOff>161305</xdr:rowOff>
    </xdr:to>
    <xdr:sp macro="" textlink="">
      <xdr:nvSpPr>
        <xdr:cNvPr id="148" name="楕円 147"/>
        <xdr:cNvSpPr/>
      </xdr:nvSpPr>
      <xdr:spPr>
        <a:xfrm>
          <a:off x="1968500" y="983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152432</xdr:rowOff>
    </xdr:from>
    <xdr:ext cx="534377" cy="259045"/>
    <xdr:sp macro="" textlink="">
      <xdr:nvSpPr>
        <xdr:cNvPr id="149" name="テキスト ボックス 148"/>
        <xdr:cNvSpPr txBox="1"/>
      </xdr:nvSpPr>
      <xdr:spPr>
        <a:xfrm>
          <a:off x="1752111" y="9925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98011</xdr:rowOff>
    </xdr:from>
    <xdr:to>
      <xdr:col>6</xdr:col>
      <xdr:colOff>38100</xdr:colOff>
      <xdr:row>58</xdr:row>
      <xdr:rowOff>28161</xdr:rowOff>
    </xdr:to>
    <xdr:sp macro="" textlink="">
      <xdr:nvSpPr>
        <xdr:cNvPr id="150" name="楕円 149"/>
        <xdr:cNvSpPr/>
      </xdr:nvSpPr>
      <xdr:spPr>
        <a:xfrm>
          <a:off x="1079500" y="9870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19288</xdr:rowOff>
    </xdr:from>
    <xdr:ext cx="534377" cy="259045"/>
    <xdr:sp macro="" textlink="">
      <xdr:nvSpPr>
        <xdr:cNvPr id="151" name="テキスト ボックス 150"/>
        <xdr:cNvSpPr txBox="1"/>
      </xdr:nvSpPr>
      <xdr:spPr>
        <a:xfrm>
          <a:off x="863111" y="9963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2" name="テキスト ボックス 161"/>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3" name="直線コネクタ 162"/>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4" name="テキスト ボックス 163"/>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5" name="直線コネクタ 164"/>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6" name="テキスト ボックス 165"/>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7" name="直線コネクタ 166"/>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8" name="テキスト ボックス 167"/>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9" name="直線コネクタ 168"/>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70" name="テキスト ボックス 169"/>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1" name="直線コネクタ 170"/>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2" name="テキスト ボックス 171"/>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131305</xdr:rowOff>
    </xdr:from>
    <xdr:to>
      <xdr:col>24</xdr:col>
      <xdr:colOff>62865</xdr:colOff>
      <xdr:row>79</xdr:row>
      <xdr:rowOff>71717</xdr:rowOff>
    </xdr:to>
    <xdr:cxnSp macro="">
      <xdr:nvCxnSpPr>
        <xdr:cNvPr id="176" name="直線コネクタ 175"/>
        <xdr:cNvCxnSpPr/>
      </xdr:nvCxnSpPr>
      <xdr:spPr>
        <a:xfrm flipV="1">
          <a:off x="4633595" y="12132805"/>
          <a:ext cx="1270" cy="1483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75544</xdr:rowOff>
    </xdr:from>
    <xdr:ext cx="599010" cy="259045"/>
    <xdr:sp macro="" textlink="">
      <xdr:nvSpPr>
        <xdr:cNvPr id="177" name="民生費最小値テキスト"/>
        <xdr:cNvSpPr txBox="1"/>
      </xdr:nvSpPr>
      <xdr:spPr>
        <a:xfrm>
          <a:off x="4686300" y="13620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71717</xdr:rowOff>
    </xdr:from>
    <xdr:to>
      <xdr:col>24</xdr:col>
      <xdr:colOff>152400</xdr:colOff>
      <xdr:row>79</xdr:row>
      <xdr:rowOff>71717</xdr:rowOff>
    </xdr:to>
    <xdr:cxnSp macro="">
      <xdr:nvCxnSpPr>
        <xdr:cNvPr id="178" name="直線コネクタ 177"/>
        <xdr:cNvCxnSpPr/>
      </xdr:nvCxnSpPr>
      <xdr:spPr>
        <a:xfrm>
          <a:off x="4546600" y="1361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77982</xdr:rowOff>
    </xdr:from>
    <xdr:ext cx="599010" cy="259045"/>
    <xdr:sp macro="" textlink="">
      <xdr:nvSpPr>
        <xdr:cNvPr id="179" name="民生費最大値テキスト"/>
        <xdr:cNvSpPr txBox="1"/>
      </xdr:nvSpPr>
      <xdr:spPr>
        <a:xfrm>
          <a:off x="4686300" y="11908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234,661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131305</xdr:rowOff>
    </xdr:from>
    <xdr:to>
      <xdr:col>24</xdr:col>
      <xdr:colOff>152400</xdr:colOff>
      <xdr:row>70</xdr:row>
      <xdr:rowOff>131305</xdr:rowOff>
    </xdr:to>
    <xdr:cxnSp macro="">
      <xdr:nvCxnSpPr>
        <xdr:cNvPr id="180" name="直線コネクタ 179"/>
        <xdr:cNvCxnSpPr/>
      </xdr:nvCxnSpPr>
      <xdr:spPr>
        <a:xfrm>
          <a:off x="4546600" y="12132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155944</xdr:rowOff>
    </xdr:from>
    <xdr:to>
      <xdr:col>24</xdr:col>
      <xdr:colOff>63500</xdr:colOff>
      <xdr:row>77</xdr:row>
      <xdr:rowOff>152</xdr:rowOff>
    </xdr:to>
    <xdr:cxnSp macro="">
      <xdr:nvCxnSpPr>
        <xdr:cNvPr id="181" name="直線コネクタ 180"/>
        <xdr:cNvCxnSpPr/>
      </xdr:nvCxnSpPr>
      <xdr:spPr>
        <a:xfrm flipV="1">
          <a:off x="3797300" y="13186144"/>
          <a:ext cx="838200" cy="15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162856</xdr:rowOff>
    </xdr:from>
    <xdr:ext cx="599010" cy="259045"/>
    <xdr:sp macro="" textlink="">
      <xdr:nvSpPr>
        <xdr:cNvPr id="182" name="民生費平均値テキスト"/>
        <xdr:cNvSpPr txBox="1"/>
      </xdr:nvSpPr>
      <xdr:spPr>
        <a:xfrm>
          <a:off x="4686300" y="128501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139979</xdr:rowOff>
    </xdr:from>
    <xdr:to>
      <xdr:col>24</xdr:col>
      <xdr:colOff>114300</xdr:colOff>
      <xdr:row>76</xdr:row>
      <xdr:rowOff>70129</xdr:rowOff>
    </xdr:to>
    <xdr:sp macro="" textlink="">
      <xdr:nvSpPr>
        <xdr:cNvPr id="183" name="フローチャート: 判断 182"/>
        <xdr:cNvSpPr/>
      </xdr:nvSpPr>
      <xdr:spPr>
        <a:xfrm>
          <a:off x="4584700" y="12998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152</xdr:rowOff>
    </xdr:from>
    <xdr:to>
      <xdr:col>19</xdr:col>
      <xdr:colOff>177800</xdr:colOff>
      <xdr:row>77</xdr:row>
      <xdr:rowOff>116115</xdr:rowOff>
    </xdr:to>
    <xdr:cxnSp macro="">
      <xdr:nvCxnSpPr>
        <xdr:cNvPr id="184" name="直線コネクタ 183"/>
        <xdr:cNvCxnSpPr/>
      </xdr:nvCxnSpPr>
      <xdr:spPr>
        <a:xfrm flipV="1">
          <a:off x="2908300" y="13201802"/>
          <a:ext cx="889000" cy="11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152882</xdr:rowOff>
    </xdr:from>
    <xdr:to>
      <xdr:col>20</xdr:col>
      <xdr:colOff>38100</xdr:colOff>
      <xdr:row>76</xdr:row>
      <xdr:rowOff>83032</xdr:rowOff>
    </xdr:to>
    <xdr:sp macro="" textlink="">
      <xdr:nvSpPr>
        <xdr:cNvPr id="185" name="フローチャート: 判断 184"/>
        <xdr:cNvSpPr/>
      </xdr:nvSpPr>
      <xdr:spPr>
        <a:xfrm>
          <a:off x="3746500" y="13011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99560</xdr:rowOff>
    </xdr:from>
    <xdr:ext cx="599010" cy="259045"/>
    <xdr:sp macro="" textlink="">
      <xdr:nvSpPr>
        <xdr:cNvPr id="186" name="テキスト ボックス 185"/>
        <xdr:cNvSpPr txBox="1"/>
      </xdr:nvSpPr>
      <xdr:spPr>
        <a:xfrm>
          <a:off x="3497795" y="12786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116115</xdr:rowOff>
    </xdr:from>
    <xdr:to>
      <xdr:col>15</xdr:col>
      <xdr:colOff>50800</xdr:colOff>
      <xdr:row>78</xdr:row>
      <xdr:rowOff>17208</xdr:rowOff>
    </xdr:to>
    <xdr:cxnSp macro="">
      <xdr:nvCxnSpPr>
        <xdr:cNvPr id="187" name="直線コネクタ 186"/>
        <xdr:cNvCxnSpPr/>
      </xdr:nvCxnSpPr>
      <xdr:spPr>
        <a:xfrm flipV="1">
          <a:off x="2019300" y="13317765"/>
          <a:ext cx="889000" cy="72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63182</xdr:rowOff>
    </xdr:from>
    <xdr:to>
      <xdr:col>15</xdr:col>
      <xdr:colOff>101600</xdr:colOff>
      <xdr:row>76</xdr:row>
      <xdr:rowOff>164782</xdr:rowOff>
    </xdr:to>
    <xdr:sp macro="" textlink="">
      <xdr:nvSpPr>
        <xdr:cNvPr id="188" name="フローチャート: 判断 187"/>
        <xdr:cNvSpPr/>
      </xdr:nvSpPr>
      <xdr:spPr>
        <a:xfrm>
          <a:off x="2857500" y="13093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9859</xdr:rowOff>
    </xdr:from>
    <xdr:ext cx="599010" cy="259045"/>
    <xdr:sp macro="" textlink="">
      <xdr:nvSpPr>
        <xdr:cNvPr id="189" name="テキスト ボックス 188"/>
        <xdr:cNvSpPr txBox="1"/>
      </xdr:nvSpPr>
      <xdr:spPr>
        <a:xfrm>
          <a:off x="2608795" y="12868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17208</xdr:rowOff>
    </xdr:from>
    <xdr:to>
      <xdr:col>10</xdr:col>
      <xdr:colOff>114300</xdr:colOff>
      <xdr:row>78</xdr:row>
      <xdr:rowOff>100101</xdr:rowOff>
    </xdr:to>
    <xdr:cxnSp macro="">
      <xdr:nvCxnSpPr>
        <xdr:cNvPr id="190" name="直線コネクタ 189"/>
        <xdr:cNvCxnSpPr/>
      </xdr:nvCxnSpPr>
      <xdr:spPr>
        <a:xfrm flipV="1">
          <a:off x="1130300" y="13390308"/>
          <a:ext cx="889000" cy="82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101955</xdr:rowOff>
    </xdr:from>
    <xdr:to>
      <xdr:col>10</xdr:col>
      <xdr:colOff>165100</xdr:colOff>
      <xdr:row>77</xdr:row>
      <xdr:rowOff>32105</xdr:rowOff>
    </xdr:to>
    <xdr:sp macro="" textlink="">
      <xdr:nvSpPr>
        <xdr:cNvPr id="191" name="フローチャート: 判断 190"/>
        <xdr:cNvSpPr/>
      </xdr:nvSpPr>
      <xdr:spPr>
        <a:xfrm>
          <a:off x="1968500" y="1313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48633</xdr:rowOff>
    </xdr:from>
    <xdr:ext cx="599010" cy="259045"/>
    <xdr:sp macro="" textlink="">
      <xdr:nvSpPr>
        <xdr:cNvPr id="192" name="テキスト ボックス 191"/>
        <xdr:cNvSpPr txBox="1"/>
      </xdr:nvSpPr>
      <xdr:spPr>
        <a:xfrm>
          <a:off x="1719795" y="12907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48425</xdr:rowOff>
    </xdr:from>
    <xdr:to>
      <xdr:col>6</xdr:col>
      <xdr:colOff>38100</xdr:colOff>
      <xdr:row>77</xdr:row>
      <xdr:rowOff>150025</xdr:rowOff>
    </xdr:to>
    <xdr:sp macro="" textlink="">
      <xdr:nvSpPr>
        <xdr:cNvPr id="193" name="フローチャート: 判断 192"/>
        <xdr:cNvSpPr/>
      </xdr:nvSpPr>
      <xdr:spPr>
        <a:xfrm>
          <a:off x="1079500" y="1325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166552</xdr:rowOff>
    </xdr:from>
    <xdr:ext cx="599010" cy="259045"/>
    <xdr:sp macro="" textlink="">
      <xdr:nvSpPr>
        <xdr:cNvPr id="194" name="テキスト ボックス 193"/>
        <xdr:cNvSpPr txBox="1"/>
      </xdr:nvSpPr>
      <xdr:spPr>
        <a:xfrm>
          <a:off x="830795" y="13025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105144</xdr:rowOff>
    </xdr:from>
    <xdr:to>
      <xdr:col>24</xdr:col>
      <xdr:colOff>114300</xdr:colOff>
      <xdr:row>77</xdr:row>
      <xdr:rowOff>35294</xdr:rowOff>
    </xdr:to>
    <xdr:sp macro="" textlink="">
      <xdr:nvSpPr>
        <xdr:cNvPr id="200" name="楕円 199"/>
        <xdr:cNvSpPr/>
      </xdr:nvSpPr>
      <xdr:spPr>
        <a:xfrm>
          <a:off x="4584700" y="13135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83571</xdr:rowOff>
    </xdr:from>
    <xdr:ext cx="599010" cy="259045"/>
    <xdr:sp macro="" textlink="">
      <xdr:nvSpPr>
        <xdr:cNvPr id="201" name="民生費該当値テキスト"/>
        <xdr:cNvSpPr txBox="1"/>
      </xdr:nvSpPr>
      <xdr:spPr>
        <a:xfrm>
          <a:off x="4686300" y="13113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120802</xdr:rowOff>
    </xdr:from>
    <xdr:to>
      <xdr:col>20</xdr:col>
      <xdr:colOff>38100</xdr:colOff>
      <xdr:row>77</xdr:row>
      <xdr:rowOff>50952</xdr:rowOff>
    </xdr:to>
    <xdr:sp macro="" textlink="">
      <xdr:nvSpPr>
        <xdr:cNvPr id="202" name="楕円 201"/>
        <xdr:cNvSpPr/>
      </xdr:nvSpPr>
      <xdr:spPr>
        <a:xfrm>
          <a:off x="3746500" y="13151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42079</xdr:rowOff>
    </xdr:from>
    <xdr:ext cx="599010" cy="259045"/>
    <xdr:sp macro="" textlink="">
      <xdr:nvSpPr>
        <xdr:cNvPr id="203" name="テキスト ボックス 202"/>
        <xdr:cNvSpPr txBox="1"/>
      </xdr:nvSpPr>
      <xdr:spPr>
        <a:xfrm>
          <a:off x="3497795" y="13243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65315</xdr:rowOff>
    </xdr:from>
    <xdr:to>
      <xdr:col>15</xdr:col>
      <xdr:colOff>101600</xdr:colOff>
      <xdr:row>77</xdr:row>
      <xdr:rowOff>166915</xdr:rowOff>
    </xdr:to>
    <xdr:sp macro="" textlink="">
      <xdr:nvSpPr>
        <xdr:cNvPr id="204" name="楕円 203"/>
        <xdr:cNvSpPr/>
      </xdr:nvSpPr>
      <xdr:spPr>
        <a:xfrm>
          <a:off x="2857500" y="1326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158042</xdr:rowOff>
    </xdr:from>
    <xdr:ext cx="599010" cy="259045"/>
    <xdr:sp macro="" textlink="">
      <xdr:nvSpPr>
        <xdr:cNvPr id="205" name="テキスト ボックス 204"/>
        <xdr:cNvSpPr txBox="1"/>
      </xdr:nvSpPr>
      <xdr:spPr>
        <a:xfrm>
          <a:off x="2608795" y="13359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137858</xdr:rowOff>
    </xdr:from>
    <xdr:to>
      <xdr:col>10</xdr:col>
      <xdr:colOff>165100</xdr:colOff>
      <xdr:row>78</xdr:row>
      <xdr:rowOff>68008</xdr:rowOff>
    </xdr:to>
    <xdr:sp macro="" textlink="">
      <xdr:nvSpPr>
        <xdr:cNvPr id="206" name="楕円 205"/>
        <xdr:cNvSpPr/>
      </xdr:nvSpPr>
      <xdr:spPr>
        <a:xfrm>
          <a:off x="1968500" y="13339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59135</xdr:rowOff>
    </xdr:from>
    <xdr:ext cx="599010" cy="259045"/>
    <xdr:sp macro="" textlink="">
      <xdr:nvSpPr>
        <xdr:cNvPr id="207" name="テキスト ボックス 206"/>
        <xdr:cNvSpPr txBox="1"/>
      </xdr:nvSpPr>
      <xdr:spPr>
        <a:xfrm>
          <a:off x="1719795" y="13432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49301</xdr:rowOff>
    </xdr:from>
    <xdr:to>
      <xdr:col>6</xdr:col>
      <xdr:colOff>38100</xdr:colOff>
      <xdr:row>78</xdr:row>
      <xdr:rowOff>150901</xdr:rowOff>
    </xdr:to>
    <xdr:sp macro="" textlink="">
      <xdr:nvSpPr>
        <xdr:cNvPr id="208" name="楕円 207"/>
        <xdr:cNvSpPr/>
      </xdr:nvSpPr>
      <xdr:spPr>
        <a:xfrm>
          <a:off x="1079500" y="13422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142028</xdr:rowOff>
    </xdr:from>
    <xdr:ext cx="599010" cy="259045"/>
    <xdr:sp macro="" textlink="">
      <xdr:nvSpPr>
        <xdr:cNvPr id="209" name="テキスト ボックス 208"/>
        <xdr:cNvSpPr txBox="1"/>
      </xdr:nvSpPr>
      <xdr:spPr>
        <a:xfrm>
          <a:off x="830795" y="13515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0" name="テキスト ボックス 21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21" name="直線コネクタ 22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2" name="テキスト ボックス 221"/>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3" name="直線コネクタ 22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4" name="テキスト ボックス 223"/>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5" name="直線コネクタ 22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6" name="テキスト ボックス 225"/>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7" name="直線コネクタ 22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8" name="テキスト ボックス 227"/>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133437</xdr:rowOff>
    </xdr:from>
    <xdr:to>
      <xdr:col>24</xdr:col>
      <xdr:colOff>62865</xdr:colOff>
      <xdr:row>98</xdr:row>
      <xdr:rowOff>85248</xdr:rowOff>
    </xdr:to>
    <xdr:cxnSp macro="">
      <xdr:nvCxnSpPr>
        <xdr:cNvPr id="232" name="直線コネクタ 231"/>
        <xdr:cNvCxnSpPr/>
      </xdr:nvCxnSpPr>
      <xdr:spPr>
        <a:xfrm flipV="1">
          <a:off x="4633595" y="15735387"/>
          <a:ext cx="1270" cy="1151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89075</xdr:rowOff>
    </xdr:from>
    <xdr:ext cx="534377" cy="259045"/>
    <xdr:sp macro="" textlink="">
      <xdr:nvSpPr>
        <xdr:cNvPr id="233" name="衛生費最小値テキスト"/>
        <xdr:cNvSpPr txBox="1"/>
      </xdr:nvSpPr>
      <xdr:spPr>
        <a:xfrm>
          <a:off x="4686300" y="16891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85248</xdr:rowOff>
    </xdr:from>
    <xdr:to>
      <xdr:col>24</xdr:col>
      <xdr:colOff>152400</xdr:colOff>
      <xdr:row>98</xdr:row>
      <xdr:rowOff>85248</xdr:rowOff>
    </xdr:to>
    <xdr:cxnSp macro="">
      <xdr:nvCxnSpPr>
        <xdr:cNvPr id="234" name="直線コネクタ 233"/>
        <xdr:cNvCxnSpPr/>
      </xdr:nvCxnSpPr>
      <xdr:spPr>
        <a:xfrm>
          <a:off x="4546600" y="16887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80114</xdr:rowOff>
    </xdr:from>
    <xdr:ext cx="534377" cy="259045"/>
    <xdr:sp macro="" textlink="">
      <xdr:nvSpPr>
        <xdr:cNvPr id="235" name="衛生費最大値テキスト"/>
        <xdr:cNvSpPr txBox="1"/>
      </xdr:nvSpPr>
      <xdr:spPr>
        <a:xfrm>
          <a:off x="4686300" y="15510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72,774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133437</xdr:rowOff>
    </xdr:from>
    <xdr:to>
      <xdr:col>24</xdr:col>
      <xdr:colOff>152400</xdr:colOff>
      <xdr:row>91</xdr:row>
      <xdr:rowOff>133437</xdr:rowOff>
    </xdr:to>
    <xdr:cxnSp macro="">
      <xdr:nvCxnSpPr>
        <xdr:cNvPr id="236" name="直線コネクタ 235"/>
        <xdr:cNvCxnSpPr/>
      </xdr:nvCxnSpPr>
      <xdr:spPr>
        <a:xfrm>
          <a:off x="4546600" y="15735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88060</xdr:rowOff>
    </xdr:from>
    <xdr:to>
      <xdr:col>24</xdr:col>
      <xdr:colOff>63500</xdr:colOff>
      <xdr:row>97</xdr:row>
      <xdr:rowOff>143838</xdr:rowOff>
    </xdr:to>
    <xdr:cxnSp macro="">
      <xdr:nvCxnSpPr>
        <xdr:cNvPr id="237" name="直線コネクタ 236"/>
        <xdr:cNvCxnSpPr/>
      </xdr:nvCxnSpPr>
      <xdr:spPr>
        <a:xfrm flipV="1">
          <a:off x="3797300" y="16718710"/>
          <a:ext cx="838200" cy="55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169795</xdr:rowOff>
    </xdr:from>
    <xdr:ext cx="534377" cy="259045"/>
    <xdr:sp macro="" textlink="">
      <xdr:nvSpPr>
        <xdr:cNvPr id="238" name="衛生費平均値テキスト"/>
        <xdr:cNvSpPr txBox="1"/>
      </xdr:nvSpPr>
      <xdr:spPr>
        <a:xfrm>
          <a:off x="4686300" y="164575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146918</xdr:rowOff>
    </xdr:from>
    <xdr:to>
      <xdr:col>24</xdr:col>
      <xdr:colOff>114300</xdr:colOff>
      <xdr:row>97</xdr:row>
      <xdr:rowOff>77068</xdr:rowOff>
    </xdr:to>
    <xdr:sp macro="" textlink="">
      <xdr:nvSpPr>
        <xdr:cNvPr id="239" name="フローチャート: 判断 238"/>
        <xdr:cNvSpPr/>
      </xdr:nvSpPr>
      <xdr:spPr>
        <a:xfrm>
          <a:off x="4584700" y="1660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80995</xdr:rowOff>
    </xdr:from>
    <xdr:to>
      <xdr:col>19</xdr:col>
      <xdr:colOff>177800</xdr:colOff>
      <xdr:row>97</xdr:row>
      <xdr:rowOff>143838</xdr:rowOff>
    </xdr:to>
    <xdr:cxnSp macro="">
      <xdr:nvCxnSpPr>
        <xdr:cNvPr id="240" name="直線コネクタ 239"/>
        <xdr:cNvCxnSpPr/>
      </xdr:nvCxnSpPr>
      <xdr:spPr>
        <a:xfrm>
          <a:off x="2908300" y="16711645"/>
          <a:ext cx="889000" cy="62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146416</xdr:rowOff>
    </xdr:from>
    <xdr:to>
      <xdr:col>20</xdr:col>
      <xdr:colOff>38100</xdr:colOff>
      <xdr:row>97</xdr:row>
      <xdr:rowOff>76566</xdr:rowOff>
    </xdr:to>
    <xdr:sp macro="" textlink="">
      <xdr:nvSpPr>
        <xdr:cNvPr id="241" name="フローチャート: 判断 240"/>
        <xdr:cNvSpPr/>
      </xdr:nvSpPr>
      <xdr:spPr>
        <a:xfrm>
          <a:off x="3746500" y="16605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93093</xdr:rowOff>
    </xdr:from>
    <xdr:ext cx="534377" cy="259045"/>
    <xdr:sp macro="" textlink="">
      <xdr:nvSpPr>
        <xdr:cNvPr id="242" name="テキスト ボックス 241"/>
        <xdr:cNvSpPr txBox="1"/>
      </xdr:nvSpPr>
      <xdr:spPr>
        <a:xfrm>
          <a:off x="3530111" y="16380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80995</xdr:rowOff>
    </xdr:from>
    <xdr:to>
      <xdr:col>15</xdr:col>
      <xdr:colOff>50800</xdr:colOff>
      <xdr:row>97</xdr:row>
      <xdr:rowOff>140843</xdr:rowOff>
    </xdr:to>
    <xdr:cxnSp macro="">
      <xdr:nvCxnSpPr>
        <xdr:cNvPr id="243" name="直線コネクタ 242"/>
        <xdr:cNvCxnSpPr/>
      </xdr:nvCxnSpPr>
      <xdr:spPr>
        <a:xfrm flipV="1">
          <a:off x="2019300" y="16711645"/>
          <a:ext cx="889000" cy="59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116835</xdr:rowOff>
    </xdr:from>
    <xdr:to>
      <xdr:col>15</xdr:col>
      <xdr:colOff>101600</xdr:colOff>
      <xdr:row>97</xdr:row>
      <xdr:rowOff>46985</xdr:rowOff>
    </xdr:to>
    <xdr:sp macro="" textlink="">
      <xdr:nvSpPr>
        <xdr:cNvPr id="244" name="フローチャート: 判断 243"/>
        <xdr:cNvSpPr/>
      </xdr:nvSpPr>
      <xdr:spPr>
        <a:xfrm>
          <a:off x="2857500" y="1657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63512</xdr:rowOff>
    </xdr:from>
    <xdr:ext cx="534377" cy="259045"/>
    <xdr:sp macro="" textlink="">
      <xdr:nvSpPr>
        <xdr:cNvPr id="245" name="テキスト ボックス 244"/>
        <xdr:cNvSpPr txBox="1"/>
      </xdr:nvSpPr>
      <xdr:spPr>
        <a:xfrm>
          <a:off x="2641111" y="16351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140843</xdr:rowOff>
    </xdr:from>
    <xdr:to>
      <xdr:col>10</xdr:col>
      <xdr:colOff>114300</xdr:colOff>
      <xdr:row>98</xdr:row>
      <xdr:rowOff>8734</xdr:rowOff>
    </xdr:to>
    <xdr:cxnSp macro="">
      <xdr:nvCxnSpPr>
        <xdr:cNvPr id="246" name="直線コネクタ 245"/>
        <xdr:cNvCxnSpPr/>
      </xdr:nvCxnSpPr>
      <xdr:spPr>
        <a:xfrm flipV="1">
          <a:off x="1130300" y="16771493"/>
          <a:ext cx="889000" cy="39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158166</xdr:rowOff>
    </xdr:from>
    <xdr:to>
      <xdr:col>10</xdr:col>
      <xdr:colOff>165100</xdr:colOff>
      <xdr:row>97</xdr:row>
      <xdr:rowOff>88316</xdr:rowOff>
    </xdr:to>
    <xdr:sp macro="" textlink="">
      <xdr:nvSpPr>
        <xdr:cNvPr id="247" name="フローチャート: 判断 246"/>
        <xdr:cNvSpPr/>
      </xdr:nvSpPr>
      <xdr:spPr>
        <a:xfrm>
          <a:off x="1968500" y="1661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104843</xdr:rowOff>
    </xdr:from>
    <xdr:ext cx="534377" cy="259045"/>
    <xdr:sp macro="" textlink="">
      <xdr:nvSpPr>
        <xdr:cNvPr id="248" name="テキスト ボックス 247"/>
        <xdr:cNvSpPr txBox="1"/>
      </xdr:nvSpPr>
      <xdr:spPr>
        <a:xfrm>
          <a:off x="1752111" y="16392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21006</xdr:rowOff>
    </xdr:from>
    <xdr:to>
      <xdr:col>6</xdr:col>
      <xdr:colOff>38100</xdr:colOff>
      <xdr:row>97</xdr:row>
      <xdr:rowOff>122606</xdr:rowOff>
    </xdr:to>
    <xdr:sp macro="" textlink="">
      <xdr:nvSpPr>
        <xdr:cNvPr id="249" name="フローチャート: 判断 248"/>
        <xdr:cNvSpPr/>
      </xdr:nvSpPr>
      <xdr:spPr>
        <a:xfrm>
          <a:off x="1079500" y="16651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139133</xdr:rowOff>
    </xdr:from>
    <xdr:ext cx="534377" cy="259045"/>
    <xdr:sp macro="" textlink="">
      <xdr:nvSpPr>
        <xdr:cNvPr id="250" name="テキスト ボックス 249"/>
        <xdr:cNvSpPr txBox="1"/>
      </xdr:nvSpPr>
      <xdr:spPr>
        <a:xfrm>
          <a:off x="863111" y="16426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37260</xdr:rowOff>
    </xdr:from>
    <xdr:to>
      <xdr:col>24</xdr:col>
      <xdr:colOff>114300</xdr:colOff>
      <xdr:row>97</xdr:row>
      <xdr:rowOff>138860</xdr:rowOff>
    </xdr:to>
    <xdr:sp macro="" textlink="">
      <xdr:nvSpPr>
        <xdr:cNvPr id="256" name="楕円 255"/>
        <xdr:cNvSpPr/>
      </xdr:nvSpPr>
      <xdr:spPr>
        <a:xfrm>
          <a:off x="4584700" y="16667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15687</xdr:rowOff>
    </xdr:from>
    <xdr:ext cx="534377" cy="259045"/>
    <xdr:sp macro="" textlink="">
      <xdr:nvSpPr>
        <xdr:cNvPr id="257" name="衛生費該当値テキスト"/>
        <xdr:cNvSpPr txBox="1"/>
      </xdr:nvSpPr>
      <xdr:spPr>
        <a:xfrm>
          <a:off x="4686300" y="16646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93038</xdr:rowOff>
    </xdr:from>
    <xdr:to>
      <xdr:col>20</xdr:col>
      <xdr:colOff>38100</xdr:colOff>
      <xdr:row>98</xdr:row>
      <xdr:rowOff>23188</xdr:rowOff>
    </xdr:to>
    <xdr:sp macro="" textlink="">
      <xdr:nvSpPr>
        <xdr:cNvPr id="258" name="楕円 257"/>
        <xdr:cNvSpPr/>
      </xdr:nvSpPr>
      <xdr:spPr>
        <a:xfrm>
          <a:off x="3746500" y="16723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14315</xdr:rowOff>
    </xdr:from>
    <xdr:ext cx="534377" cy="259045"/>
    <xdr:sp macro="" textlink="">
      <xdr:nvSpPr>
        <xdr:cNvPr id="259" name="テキスト ボックス 258"/>
        <xdr:cNvSpPr txBox="1"/>
      </xdr:nvSpPr>
      <xdr:spPr>
        <a:xfrm>
          <a:off x="3530111" y="16816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30195</xdr:rowOff>
    </xdr:from>
    <xdr:to>
      <xdr:col>15</xdr:col>
      <xdr:colOff>101600</xdr:colOff>
      <xdr:row>97</xdr:row>
      <xdr:rowOff>131795</xdr:rowOff>
    </xdr:to>
    <xdr:sp macro="" textlink="">
      <xdr:nvSpPr>
        <xdr:cNvPr id="260" name="楕円 259"/>
        <xdr:cNvSpPr/>
      </xdr:nvSpPr>
      <xdr:spPr>
        <a:xfrm>
          <a:off x="2857500" y="16660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122922</xdr:rowOff>
    </xdr:from>
    <xdr:ext cx="534377" cy="259045"/>
    <xdr:sp macro="" textlink="">
      <xdr:nvSpPr>
        <xdr:cNvPr id="261" name="テキスト ボックス 260"/>
        <xdr:cNvSpPr txBox="1"/>
      </xdr:nvSpPr>
      <xdr:spPr>
        <a:xfrm>
          <a:off x="2641111" y="16753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90043</xdr:rowOff>
    </xdr:from>
    <xdr:to>
      <xdr:col>10</xdr:col>
      <xdr:colOff>165100</xdr:colOff>
      <xdr:row>98</xdr:row>
      <xdr:rowOff>20193</xdr:rowOff>
    </xdr:to>
    <xdr:sp macro="" textlink="">
      <xdr:nvSpPr>
        <xdr:cNvPr id="262" name="楕円 261"/>
        <xdr:cNvSpPr/>
      </xdr:nvSpPr>
      <xdr:spPr>
        <a:xfrm>
          <a:off x="1968500" y="1672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11320</xdr:rowOff>
    </xdr:from>
    <xdr:ext cx="534377" cy="259045"/>
    <xdr:sp macro="" textlink="">
      <xdr:nvSpPr>
        <xdr:cNvPr id="263" name="テキスト ボックス 262"/>
        <xdr:cNvSpPr txBox="1"/>
      </xdr:nvSpPr>
      <xdr:spPr>
        <a:xfrm>
          <a:off x="1752111" y="16813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129384</xdr:rowOff>
    </xdr:from>
    <xdr:to>
      <xdr:col>6</xdr:col>
      <xdr:colOff>38100</xdr:colOff>
      <xdr:row>98</xdr:row>
      <xdr:rowOff>59534</xdr:rowOff>
    </xdr:to>
    <xdr:sp macro="" textlink="">
      <xdr:nvSpPr>
        <xdr:cNvPr id="264" name="楕円 263"/>
        <xdr:cNvSpPr/>
      </xdr:nvSpPr>
      <xdr:spPr>
        <a:xfrm>
          <a:off x="1079500" y="16760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50661</xdr:rowOff>
    </xdr:from>
    <xdr:ext cx="534377" cy="259045"/>
    <xdr:sp macro="" textlink="">
      <xdr:nvSpPr>
        <xdr:cNvPr id="265" name="テキスト ボックス 264"/>
        <xdr:cNvSpPr txBox="1"/>
      </xdr:nvSpPr>
      <xdr:spPr>
        <a:xfrm>
          <a:off x="863111" y="16852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9" name="テキスト ボックス 278"/>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1" name="テキスト ボックス 280"/>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3" name="テキスト ボックス 282"/>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143358</xdr:rowOff>
    </xdr:from>
    <xdr:to>
      <xdr:col>54</xdr:col>
      <xdr:colOff>189865</xdr:colOff>
      <xdr:row>38</xdr:row>
      <xdr:rowOff>139700</xdr:rowOff>
    </xdr:to>
    <xdr:cxnSp macro="">
      <xdr:nvCxnSpPr>
        <xdr:cNvPr id="287" name="直線コネクタ 286"/>
        <xdr:cNvCxnSpPr/>
      </xdr:nvCxnSpPr>
      <xdr:spPr>
        <a:xfrm flipV="1">
          <a:off x="10475595" y="5458308"/>
          <a:ext cx="1270" cy="1196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8"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9" name="直線コネクタ 288"/>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90035</xdr:rowOff>
    </xdr:from>
    <xdr:ext cx="469744" cy="259045"/>
    <xdr:sp macro="" textlink="">
      <xdr:nvSpPr>
        <xdr:cNvPr id="290" name="労働費最大値テキスト"/>
        <xdr:cNvSpPr txBox="1"/>
      </xdr:nvSpPr>
      <xdr:spPr>
        <a:xfrm>
          <a:off x="10528300" y="5233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2,617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143358</xdr:rowOff>
    </xdr:from>
    <xdr:to>
      <xdr:col>55</xdr:col>
      <xdr:colOff>88900</xdr:colOff>
      <xdr:row>31</xdr:row>
      <xdr:rowOff>143358</xdr:rowOff>
    </xdr:to>
    <xdr:cxnSp macro="">
      <xdr:nvCxnSpPr>
        <xdr:cNvPr id="291" name="直線コネクタ 290"/>
        <xdr:cNvCxnSpPr/>
      </xdr:nvCxnSpPr>
      <xdr:spPr>
        <a:xfrm>
          <a:off x="10388600" y="5458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96266</xdr:rowOff>
    </xdr:from>
    <xdr:to>
      <xdr:col>55</xdr:col>
      <xdr:colOff>0</xdr:colOff>
      <xdr:row>36</xdr:row>
      <xdr:rowOff>156616</xdr:rowOff>
    </xdr:to>
    <xdr:cxnSp macro="">
      <xdr:nvCxnSpPr>
        <xdr:cNvPr id="292" name="直線コネクタ 291"/>
        <xdr:cNvCxnSpPr/>
      </xdr:nvCxnSpPr>
      <xdr:spPr>
        <a:xfrm>
          <a:off x="9639300" y="6268466"/>
          <a:ext cx="838200" cy="60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107561</xdr:rowOff>
    </xdr:from>
    <xdr:ext cx="378565" cy="259045"/>
    <xdr:sp macro="" textlink="">
      <xdr:nvSpPr>
        <xdr:cNvPr id="293" name="労働費平均値テキスト"/>
        <xdr:cNvSpPr txBox="1"/>
      </xdr:nvSpPr>
      <xdr:spPr>
        <a:xfrm>
          <a:off x="10528300" y="627976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129134</xdr:rowOff>
    </xdr:from>
    <xdr:to>
      <xdr:col>55</xdr:col>
      <xdr:colOff>50800</xdr:colOff>
      <xdr:row>37</xdr:row>
      <xdr:rowOff>59284</xdr:rowOff>
    </xdr:to>
    <xdr:sp macro="" textlink="">
      <xdr:nvSpPr>
        <xdr:cNvPr id="294" name="フローチャート: 判断 293"/>
        <xdr:cNvSpPr/>
      </xdr:nvSpPr>
      <xdr:spPr>
        <a:xfrm>
          <a:off x="10426700" y="6301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38202</xdr:rowOff>
    </xdr:from>
    <xdr:to>
      <xdr:col>50</xdr:col>
      <xdr:colOff>114300</xdr:colOff>
      <xdr:row>36</xdr:row>
      <xdr:rowOff>96266</xdr:rowOff>
    </xdr:to>
    <xdr:cxnSp macro="">
      <xdr:nvCxnSpPr>
        <xdr:cNvPr id="295" name="直線コネクタ 294"/>
        <xdr:cNvCxnSpPr/>
      </xdr:nvCxnSpPr>
      <xdr:spPr>
        <a:xfrm>
          <a:off x="8750300" y="6210402"/>
          <a:ext cx="889000" cy="58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117246</xdr:rowOff>
    </xdr:from>
    <xdr:to>
      <xdr:col>50</xdr:col>
      <xdr:colOff>165100</xdr:colOff>
      <xdr:row>37</xdr:row>
      <xdr:rowOff>47396</xdr:rowOff>
    </xdr:to>
    <xdr:sp macro="" textlink="">
      <xdr:nvSpPr>
        <xdr:cNvPr id="296" name="フローチャート: 判断 295"/>
        <xdr:cNvSpPr/>
      </xdr:nvSpPr>
      <xdr:spPr>
        <a:xfrm>
          <a:off x="9588500" y="628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38523</xdr:rowOff>
    </xdr:from>
    <xdr:ext cx="378565" cy="259045"/>
    <xdr:sp macro="" textlink="">
      <xdr:nvSpPr>
        <xdr:cNvPr id="297" name="テキスト ボックス 296"/>
        <xdr:cNvSpPr txBox="1"/>
      </xdr:nvSpPr>
      <xdr:spPr>
        <a:xfrm>
          <a:off x="9450017" y="63821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254</xdr:rowOff>
    </xdr:from>
    <xdr:to>
      <xdr:col>45</xdr:col>
      <xdr:colOff>177800</xdr:colOff>
      <xdr:row>36</xdr:row>
      <xdr:rowOff>38202</xdr:rowOff>
    </xdr:to>
    <xdr:cxnSp macro="">
      <xdr:nvCxnSpPr>
        <xdr:cNvPr id="298" name="直線コネクタ 297"/>
        <xdr:cNvCxnSpPr/>
      </xdr:nvCxnSpPr>
      <xdr:spPr>
        <a:xfrm>
          <a:off x="7861300" y="6172454"/>
          <a:ext cx="889000" cy="37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76098</xdr:rowOff>
    </xdr:from>
    <xdr:to>
      <xdr:col>46</xdr:col>
      <xdr:colOff>38100</xdr:colOff>
      <xdr:row>37</xdr:row>
      <xdr:rowOff>6248</xdr:rowOff>
    </xdr:to>
    <xdr:sp macro="" textlink="">
      <xdr:nvSpPr>
        <xdr:cNvPr id="299" name="フローチャート: 判断 298"/>
        <xdr:cNvSpPr/>
      </xdr:nvSpPr>
      <xdr:spPr>
        <a:xfrm>
          <a:off x="8699500" y="624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168825</xdr:rowOff>
    </xdr:from>
    <xdr:ext cx="378565" cy="259045"/>
    <xdr:sp macro="" textlink="">
      <xdr:nvSpPr>
        <xdr:cNvPr id="300" name="テキスト ボックス 299"/>
        <xdr:cNvSpPr txBox="1"/>
      </xdr:nvSpPr>
      <xdr:spPr>
        <a:xfrm>
          <a:off x="8561017" y="63410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64719</xdr:rowOff>
    </xdr:from>
    <xdr:to>
      <xdr:col>41</xdr:col>
      <xdr:colOff>50800</xdr:colOff>
      <xdr:row>36</xdr:row>
      <xdr:rowOff>254</xdr:rowOff>
    </xdr:to>
    <xdr:cxnSp macro="">
      <xdr:nvCxnSpPr>
        <xdr:cNvPr id="301" name="直線コネクタ 300"/>
        <xdr:cNvCxnSpPr/>
      </xdr:nvCxnSpPr>
      <xdr:spPr>
        <a:xfrm>
          <a:off x="6972300" y="6065469"/>
          <a:ext cx="889000" cy="106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165710</xdr:rowOff>
    </xdr:from>
    <xdr:to>
      <xdr:col>41</xdr:col>
      <xdr:colOff>101600</xdr:colOff>
      <xdr:row>36</xdr:row>
      <xdr:rowOff>95860</xdr:rowOff>
    </xdr:to>
    <xdr:sp macro="" textlink="">
      <xdr:nvSpPr>
        <xdr:cNvPr id="302" name="フローチャート: 判断 301"/>
        <xdr:cNvSpPr/>
      </xdr:nvSpPr>
      <xdr:spPr>
        <a:xfrm>
          <a:off x="7810500" y="616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86987</xdr:rowOff>
    </xdr:from>
    <xdr:ext cx="378565" cy="259045"/>
    <xdr:sp macro="" textlink="">
      <xdr:nvSpPr>
        <xdr:cNvPr id="303" name="テキスト ボックス 302"/>
        <xdr:cNvSpPr txBox="1"/>
      </xdr:nvSpPr>
      <xdr:spPr>
        <a:xfrm>
          <a:off x="7672017" y="6259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65583</xdr:rowOff>
    </xdr:from>
    <xdr:to>
      <xdr:col>36</xdr:col>
      <xdr:colOff>165100</xdr:colOff>
      <xdr:row>35</xdr:row>
      <xdr:rowOff>167183</xdr:rowOff>
    </xdr:to>
    <xdr:sp macro="" textlink="">
      <xdr:nvSpPr>
        <xdr:cNvPr id="304" name="フローチャート: 判断 303"/>
        <xdr:cNvSpPr/>
      </xdr:nvSpPr>
      <xdr:spPr>
        <a:xfrm>
          <a:off x="6921500" y="6066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158310</xdr:rowOff>
    </xdr:from>
    <xdr:ext cx="469744" cy="259045"/>
    <xdr:sp macro="" textlink="">
      <xdr:nvSpPr>
        <xdr:cNvPr id="305" name="テキスト ボックス 304"/>
        <xdr:cNvSpPr txBox="1"/>
      </xdr:nvSpPr>
      <xdr:spPr>
        <a:xfrm>
          <a:off x="6737428" y="6159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105816</xdr:rowOff>
    </xdr:from>
    <xdr:to>
      <xdr:col>55</xdr:col>
      <xdr:colOff>50800</xdr:colOff>
      <xdr:row>37</xdr:row>
      <xdr:rowOff>35966</xdr:rowOff>
    </xdr:to>
    <xdr:sp macro="" textlink="">
      <xdr:nvSpPr>
        <xdr:cNvPr id="311" name="楕円 310"/>
        <xdr:cNvSpPr/>
      </xdr:nvSpPr>
      <xdr:spPr>
        <a:xfrm>
          <a:off x="10426700" y="627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128693</xdr:rowOff>
    </xdr:from>
    <xdr:ext cx="378565" cy="259045"/>
    <xdr:sp macro="" textlink="">
      <xdr:nvSpPr>
        <xdr:cNvPr id="312" name="労働費該当値テキスト"/>
        <xdr:cNvSpPr txBox="1"/>
      </xdr:nvSpPr>
      <xdr:spPr>
        <a:xfrm>
          <a:off x="10528300" y="61294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45466</xdr:rowOff>
    </xdr:from>
    <xdr:to>
      <xdr:col>50</xdr:col>
      <xdr:colOff>165100</xdr:colOff>
      <xdr:row>36</xdr:row>
      <xdr:rowOff>147066</xdr:rowOff>
    </xdr:to>
    <xdr:sp macro="" textlink="">
      <xdr:nvSpPr>
        <xdr:cNvPr id="313" name="楕円 312"/>
        <xdr:cNvSpPr/>
      </xdr:nvSpPr>
      <xdr:spPr>
        <a:xfrm>
          <a:off x="9588500" y="621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34</xdr:row>
      <xdr:rowOff>163593</xdr:rowOff>
    </xdr:from>
    <xdr:ext cx="378565" cy="259045"/>
    <xdr:sp macro="" textlink="">
      <xdr:nvSpPr>
        <xdr:cNvPr id="314" name="テキスト ボックス 313"/>
        <xdr:cNvSpPr txBox="1"/>
      </xdr:nvSpPr>
      <xdr:spPr>
        <a:xfrm>
          <a:off x="9450017" y="59928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158852</xdr:rowOff>
    </xdr:from>
    <xdr:to>
      <xdr:col>46</xdr:col>
      <xdr:colOff>38100</xdr:colOff>
      <xdr:row>36</xdr:row>
      <xdr:rowOff>89002</xdr:rowOff>
    </xdr:to>
    <xdr:sp macro="" textlink="">
      <xdr:nvSpPr>
        <xdr:cNvPr id="315" name="楕円 314"/>
        <xdr:cNvSpPr/>
      </xdr:nvSpPr>
      <xdr:spPr>
        <a:xfrm>
          <a:off x="8699500" y="6159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34</xdr:row>
      <xdr:rowOff>105529</xdr:rowOff>
    </xdr:from>
    <xdr:ext cx="378565" cy="259045"/>
    <xdr:sp macro="" textlink="">
      <xdr:nvSpPr>
        <xdr:cNvPr id="316" name="テキスト ボックス 315"/>
        <xdr:cNvSpPr txBox="1"/>
      </xdr:nvSpPr>
      <xdr:spPr>
        <a:xfrm>
          <a:off x="8561017" y="5934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120904</xdr:rowOff>
    </xdr:from>
    <xdr:to>
      <xdr:col>41</xdr:col>
      <xdr:colOff>101600</xdr:colOff>
      <xdr:row>36</xdr:row>
      <xdr:rowOff>51054</xdr:rowOff>
    </xdr:to>
    <xdr:sp macro="" textlink="">
      <xdr:nvSpPr>
        <xdr:cNvPr id="317" name="楕円 316"/>
        <xdr:cNvSpPr/>
      </xdr:nvSpPr>
      <xdr:spPr>
        <a:xfrm>
          <a:off x="7810500" y="6121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67581</xdr:rowOff>
    </xdr:from>
    <xdr:ext cx="469744" cy="259045"/>
    <xdr:sp macro="" textlink="">
      <xdr:nvSpPr>
        <xdr:cNvPr id="318" name="テキスト ボックス 317"/>
        <xdr:cNvSpPr txBox="1"/>
      </xdr:nvSpPr>
      <xdr:spPr>
        <a:xfrm>
          <a:off x="7626428" y="5896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13919</xdr:rowOff>
    </xdr:from>
    <xdr:to>
      <xdr:col>36</xdr:col>
      <xdr:colOff>165100</xdr:colOff>
      <xdr:row>35</xdr:row>
      <xdr:rowOff>115519</xdr:rowOff>
    </xdr:to>
    <xdr:sp macro="" textlink="">
      <xdr:nvSpPr>
        <xdr:cNvPr id="319" name="楕円 318"/>
        <xdr:cNvSpPr/>
      </xdr:nvSpPr>
      <xdr:spPr>
        <a:xfrm>
          <a:off x="6921500" y="6014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132046</xdr:rowOff>
    </xdr:from>
    <xdr:ext cx="469744" cy="259045"/>
    <xdr:sp macro="" textlink="">
      <xdr:nvSpPr>
        <xdr:cNvPr id="320" name="テキスト ボックス 319"/>
        <xdr:cNvSpPr txBox="1"/>
      </xdr:nvSpPr>
      <xdr:spPr>
        <a:xfrm>
          <a:off x="6737428" y="5789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54627</xdr:rowOff>
    </xdr:from>
    <xdr:ext cx="467179" cy="259045"/>
    <xdr:sp macro="" textlink="">
      <xdr:nvSpPr>
        <xdr:cNvPr id="334" name="テキスト ボックス 333"/>
        <xdr:cNvSpPr txBox="1"/>
      </xdr:nvSpPr>
      <xdr:spPr>
        <a:xfrm>
          <a:off x="6136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6" name="テキスト ボックス 335"/>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8" name="テキスト ボックス 337"/>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60878</xdr:rowOff>
    </xdr:from>
    <xdr:to>
      <xdr:col>54</xdr:col>
      <xdr:colOff>189865</xdr:colOff>
      <xdr:row>58</xdr:row>
      <xdr:rowOff>130099</xdr:rowOff>
    </xdr:to>
    <xdr:cxnSp macro="">
      <xdr:nvCxnSpPr>
        <xdr:cNvPr id="342" name="直線コネクタ 341"/>
        <xdr:cNvCxnSpPr/>
      </xdr:nvCxnSpPr>
      <xdr:spPr>
        <a:xfrm flipV="1">
          <a:off x="10475595" y="8633378"/>
          <a:ext cx="1270" cy="14408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133926</xdr:rowOff>
    </xdr:from>
    <xdr:ext cx="378565" cy="259045"/>
    <xdr:sp macro="" textlink="">
      <xdr:nvSpPr>
        <xdr:cNvPr id="343" name="農林水産業費最小値テキスト"/>
        <xdr:cNvSpPr txBox="1"/>
      </xdr:nvSpPr>
      <xdr:spPr>
        <a:xfrm>
          <a:off x="10528300" y="100780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130099</xdr:rowOff>
    </xdr:from>
    <xdr:to>
      <xdr:col>55</xdr:col>
      <xdr:colOff>88900</xdr:colOff>
      <xdr:row>58</xdr:row>
      <xdr:rowOff>130099</xdr:rowOff>
    </xdr:to>
    <xdr:cxnSp macro="">
      <xdr:nvCxnSpPr>
        <xdr:cNvPr id="344" name="直線コネクタ 343"/>
        <xdr:cNvCxnSpPr/>
      </xdr:nvCxnSpPr>
      <xdr:spPr>
        <a:xfrm>
          <a:off x="10388600" y="10074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7555</xdr:rowOff>
    </xdr:from>
    <xdr:ext cx="534377" cy="259045"/>
    <xdr:sp macro="" textlink="">
      <xdr:nvSpPr>
        <xdr:cNvPr id="345" name="農林水産業費最大値テキスト"/>
        <xdr:cNvSpPr txBox="1"/>
      </xdr:nvSpPr>
      <xdr:spPr>
        <a:xfrm>
          <a:off x="10528300" y="8408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15,862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60878</xdr:rowOff>
    </xdr:from>
    <xdr:to>
      <xdr:col>55</xdr:col>
      <xdr:colOff>88900</xdr:colOff>
      <xdr:row>50</xdr:row>
      <xdr:rowOff>60878</xdr:rowOff>
    </xdr:to>
    <xdr:cxnSp macro="">
      <xdr:nvCxnSpPr>
        <xdr:cNvPr id="346" name="直線コネクタ 345"/>
        <xdr:cNvCxnSpPr/>
      </xdr:nvCxnSpPr>
      <xdr:spPr>
        <a:xfrm>
          <a:off x="10388600" y="8633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6197</xdr:rowOff>
    </xdr:from>
    <xdr:to>
      <xdr:col>55</xdr:col>
      <xdr:colOff>0</xdr:colOff>
      <xdr:row>55</xdr:row>
      <xdr:rowOff>153416</xdr:rowOff>
    </xdr:to>
    <xdr:cxnSp macro="">
      <xdr:nvCxnSpPr>
        <xdr:cNvPr id="347" name="直線コネクタ 346"/>
        <xdr:cNvCxnSpPr/>
      </xdr:nvCxnSpPr>
      <xdr:spPr>
        <a:xfrm>
          <a:off x="9639300" y="8921597"/>
          <a:ext cx="838200" cy="661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138468</xdr:rowOff>
    </xdr:from>
    <xdr:ext cx="469744" cy="259045"/>
    <xdr:sp macro="" textlink="">
      <xdr:nvSpPr>
        <xdr:cNvPr id="348" name="農林水産業費平均値テキスト"/>
        <xdr:cNvSpPr txBox="1"/>
      </xdr:nvSpPr>
      <xdr:spPr>
        <a:xfrm>
          <a:off x="10528300" y="95682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160041</xdr:rowOff>
    </xdr:from>
    <xdr:to>
      <xdr:col>55</xdr:col>
      <xdr:colOff>50800</xdr:colOff>
      <xdr:row>56</xdr:row>
      <xdr:rowOff>90191</xdr:rowOff>
    </xdr:to>
    <xdr:sp macro="" textlink="">
      <xdr:nvSpPr>
        <xdr:cNvPr id="349" name="フローチャート: 判断 348"/>
        <xdr:cNvSpPr/>
      </xdr:nvSpPr>
      <xdr:spPr>
        <a:xfrm>
          <a:off x="10426700" y="958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6197</xdr:rowOff>
    </xdr:from>
    <xdr:to>
      <xdr:col>50</xdr:col>
      <xdr:colOff>114300</xdr:colOff>
      <xdr:row>55</xdr:row>
      <xdr:rowOff>73041</xdr:rowOff>
    </xdr:to>
    <xdr:cxnSp macro="">
      <xdr:nvCxnSpPr>
        <xdr:cNvPr id="350" name="直線コネクタ 349"/>
        <xdr:cNvCxnSpPr/>
      </xdr:nvCxnSpPr>
      <xdr:spPr>
        <a:xfrm flipV="1">
          <a:off x="8750300" y="8921597"/>
          <a:ext cx="889000" cy="581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145318</xdr:rowOff>
    </xdr:from>
    <xdr:to>
      <xdr:col>50</xdr:col>
      <xdr:colOff>165100</xdr:colOff>
      <xdr:row>56</xdr:row>
      <xdr:rowOff>75468</xdr:rowOff>
    </xdr:to>
    <xdr:sp macro="" textlink="">
      <xdr:nvSpPr>
        <xdr:cNvPr id="351" name="フローチャート: 判断 350"/>
        <xdr:cNvSpPr/>
      </xdr:nvSpPr>
      <xdr:spPr>
        <a:xfrm>
          <a:off x="9588500" y="9575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66595</xdr:rowOff>
    </xdr:from>
    <xdr:ext cx="469744" cy="259045"/>
    <xdr:sp macro="" textlink="">
      <xdr:nvSpPr>
        <xdr:cNvPr id="352" name="テキスト ボックス 351"/>
        <xdr:cNvSpPr txBox="1"/>
      </xdr:nvSpPr>
      <xdr:spPr>
        <a:xfrm>
          <a:off x="9404428" y="9667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73041</xdr:rowOff>
    </xdr:from>
    <xdr:to>
      <xdr:col>45</xdr:col>
      <xdr:colOff>177800</xdr:colOff>
      <xdr:row>55</xdr:row>
      <xdr:rowOff>140432</xdr:rowOff>
    </xdr:to>
    <xdr:cxnSp macro="">
      <xdr:nvCxnSpPr>
        <xdr:cNvPr id="353" name="直線コネクタ 352"/>
        <xdr:cNvCxnSpPr/>
      </xdr:nvCxnSpPr>
      <xdr:spPr>
        <a:xfrm flipV="1">
          <a:off x="7861300" y="9502791"/>
          <a:ext cx="889000" cy="67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160497</xdr:rowOff>
    </xdr:from>
    <xdr:to>
      <xdr:col>46</xdr:col>
      <xdr:colOff>38100</xdr:colOff>
      <xdr:row>56</xdr:row>
      <xdr:rowOff>90647</xdr:rowOff>
    </xdr:to>
    <xdr:sp macro="" textlink="">
      <xdr:nvSpPr>
        <xdr:cNvPr id="354" name="フローチャート: 判断 353"/>
        <xdr:cNvSpPr/>
      </xdr:nvSpPr>
      <xdr:spPr>
        <a:xfrm>
          <a:off x="8699500" y="9590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81774</xdr:rowOff>
    </xdr:from>
    <xdr:ext cx="469744" cy="259045"/>
    <xdr:sp macro="" textlink="">
      <xdr:nvSpPr>
        <xdr:cNvPr id="355" name="テキスト ボックス 354"/>
        <xdr:cNvSpPr txBox="1"/>
      </xdr:nvSpPr>
      <xdr:spPr>
        <a:xfrm>
          <a:off x="8515428" y="9682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140432</xdr:rowOff>
    </xdr:from>
    <xdr:to>
      <xdr:col>41</xdr:col>
      <xdr:colOff>50800</xdr:colOff>
      <xdr:row>55</xdr:row>
      <xdr:rowOff>166309</xdr:rowOff>
    </xdr:to>
    <xdr:cxnSp macro="">
      <xdr:nvCxnSpPr>
        <xdr:cNvPr id="356" name="直線コネクタ 355"/>
        <xdr:cNvCxnSpPr/>
      </xdr:nvCxnSpPr>
      <xdr:spPr>
        <a:xfrm flipV="1">
          <a:off x="6972300" y="9570182"/>
          <a:ext cx="889000" cy="25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151536</xdr:rowOff>
    </xdr:from>
    <xdr:to>
      <xdr:col>41</xdr:col>
      <xdr:colOff>101600</xdr:colOff>
      <xdr:row>56</xdr:row>
      <xdr:rowOff>81686</xdr:rowOff>
    </xdr:to>
    <xdr:sp macro="" textlink="">
      <xdr:nvSpPr>
        <xdr:cNvPr id="357" name="フローチャート: 判断 356"/>
        <xdr:cNvSpPr/>
      </xdr:nvSpPr>
      <xdr:spPr>
        <a:xfrm>
          <a:off x="7810500" y="9581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72813</xdr:rowOff>
    </xdr:from>
    <xdr:ext cx="469744" cy="259045"/>
    <xdr:sp macro="" textlink="">
      <xdr:nvSpPr>
        <xdr:cNvPr id="358" name="テキスト ボックス 357"/>
        <xdr:cNvSpPr txBox="1"/>
      </xdr:nvSpPr>
      <xdr:spPr>
        <a:xfrm>
          <a:off x="7626428" y="9674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16571</xdr:rowOff>
    </xdr:from>
    <xdr:to>
      <xdr:col>36</xdr:col>
      <xdr:colOff>165100</xdr:colOff>
      <xdr:row>56</xdr:row>
      <xdr:rowOff>118171</xdr:rowOff>
    </xdr:to>
    <xdr:sp macro="" textlink="">
      <xdr:nvSpPr>
        <xdr:cNvPr id="359" name="フローチャート: 判断 358"/>
        <xdr:cNvSpPr/>
      </xdr:nvSpPr>
      <xdr:spPr>
        <a:xfrm>
          <a:off x="6921500" y="9617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109298</xdr:rowOff>
    </xdr:from>
    <xdr:ext cx="469744" cy="259045"/>
    <xdr:sp macro="" textlink="">
      <xdr:nvSpPr>
        <xdr:cNvPr id="360" name="テキスト ボックス 359"/>
        <xdr:cNvSpPr txBox="1"/>
      </xdr:nvSpPr>
      <xdr:spPr>
        <a:xfrm>
          <a:off x="6737428" y="9710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102616</xdr:rowOff>
    </xdr:from>
    <xdr:to>
      <xdr:col>55</xdr:col>
      <xdr:colOff>50800</xdr:colOff>
      <xdr:row>56</xdr:row>
      <xdr:rowOff>32766</xdr:rowOff>
    </xdr:to>
    <xdr:sp macro="" textlink="">
      <xdr:nvSpPr>
        <xdr:cNvPr id="366" name="楕円 365"/>
        <xdr:cNvSpPr/>
      </xdr:nvSpPr>
      <xdr:spPr>
        <a:xfrm>
          <a:off x="10426700" y="953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125493</xdr:rowOff>
    </xdr:from>
    <xdr:ext cx="469744" cy="259045"/>
    <xdr:sp macro="" textlink="">
      <xdr:nvSpPr>
        <xdr:cNvPr id="367" name="農林水産業費該当値テキスト"/>
        <xdr:cNvSpPr txBox="1"/>
      </xdr:nvSpPr>
      <xdr:spPr>
        <a:xfrm>
          <a:off x="10528300" y="9383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51</xdr:row>
      <xdr:rowOff>126847</xdr:rowOff>
    </xdr:from>
    <xdr:to>
      <xdr:col>50</xdr:col>
      <xdr:colOff>165100</xdr:colOff>
      <xdr:row>52</xdr:row>
      <xdr:rowOff>56997</xdr:rowOff>
    </xdr:to>
    <xdr:sp macro="" textlink="">
      <xdr:nvSpPr>
        <xdr:cNvPr id="368" name="楕円 367"/>
        <xdr:cNvSpPr/>
      </xdr:nvSpPr>
      <xdr:spPr>
        <a:xfrm>
          <a:off x="9588500" y="8870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50</xdr:row>
      <xdr:rowOff>73524</xdr:rowOff>
    </xdr:from>
    <xdr:ext cx="534377" cy="259045"/>
    <xdr:sp macro="" textlink="">
      <xdr:nvSpPr>
        <xdr:cNvPr id="369" name="テキスト ボックス 368"/>
        <xdr:cNvSpPr txBox="1"/>
      </xdr:nvSpPr>
      <xdr:spPr>
        <a:xfrm>
          <a:off x="9372111" y="8646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22241</xdr:rowOff>
    </xdr:from>
    <xdr:to>
      <xdr:col>46</xdr:col>
      <xdr:colOff>38100</xdr:colOff>
      <xdr:row>55</xdr:row>
      <xdr:rowOff>123841</xdr:rowOff>
    </xdr:to>
    <xdr:sp macro="" textlink="">
      <xdr:nvSpPr>
        <xdr:cNvPr id="370" name="楕円 369"/>
        <xdr:cNvSpPr/>
      </xdr:nvSpPr>
      <xdr:spPr>
        <a:xfrm>
          <a:off x="8699500" y="9451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53</xdr:row>
      <xdr:rowOff>140368</xdr:rowOff>
    </xdr:from>
    <xdr:ext cx="469744" cy="259045"/>
    <xdr:sp macro="" textlink="">
      <xdr:nvSpPr>
        <xdr:cNvPr id="371" name="テキスト ボックス 370"/>
        <xdr:cNvSpPr txBox="1"/>
      </xdr:nvSpPr>
      <xdr:spPr>
        <a:xfrm>
          <a:off x="8515428" y="9227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89632</xdr:rowOff>
    </xdr:from>
    <xdr:to>
      <xdr:col>41</xdr:col>
      <xdr:colOff>101600</xdr:colOff>
      <xdr:row>56</xdr:row>
      <xdr:rowOff>19782</xdr:rowOff>
    </xdr:to>
    <xdr:sp macro="" textlink="">
      <xdr:nvSpPr>
        <xdr:cNvPr id="372" name="楕円 371"/>
        <xdr:cNvSpPr/>
      </xdr:nvSpPr>
      <xdr:spPr>
        <a:xfrm>
          <a:off x="7810500" y="9519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54</xdr:row>
      <xdr:rowOff>36309</xdr:rowOff>
    </xdr:from>
    <xdr:ext cx="469744" cy="259045"/>
    <xdr:sp macro="" textlink="">
      <xdr:nvSpPr>
        <xdr:cNvPr id="373" name="テキスト ボックス 372"/>
        <xdr:cNvSpPr txBox="1"/>
      </xdr:nvSpPr>
      <xdr:spPr>
        <a:xfrm>
          <a:off x="7626428" y="9294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115509</xdr:rowOff>
    </xdr:from>
    <xdr:to>
      <xdr:col>36</xdr:col>
      <xdr:colOff>165100</xdr:colOff>
      <xdr:row>56</xdr:row>
      <xdr:rowOff>45659</xdr:rowOff>
    </xdr:to>
    <xdr:sp macro="" textlink="">
      <xdr:nvSpPr>
        <xdr:cNvPr id="374" name="楕円 373"/>
        <xdr:cNvSpPr/>
      </xdr:nvSpPr>
      <xdr:spPr>
        <a:xfrm>
          <a:off x="6921500" y="9545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62186</xdr:rowOff>
    </xdr:from>
    <xdr:ext cx="469744" cy="259045"/>
    <xdr:sp macro="" textlink="">
      <xdr:nvSpPr>
        <xdr:cNvPr id="375" name="テキスト ボックス 374"/>
        <xdr:cNvSpPr txBox="1"/>
      </xdr:nvSpPr>
      <xdr:spPr>
        <a:xfrm>
          <a:off x="6737428" y="9320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9" name="テキスト ボックス 388"/>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1" name="テキスト ボックス 390"/>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3" name="テキスト ボックス 392"/>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5" name="テキスト ボックス 394"/>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7" name="テキスト ボックス 396"/>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77684</xdr:rowOff>
    </xdr:from>
    <xdr:to>
      <xdr:col>54</xdr:col>
      <xdr:colOff>189865</xdr:colOff>
      <xdr:row>79</xdr:row>
      <xdr:rowOff>76019</xdr:rowOff>
    </xdr:to>
    <xdr:cxnSp macro="">
      <xdr:nvCxnSpPr>
        <xdr:cNvPr id="401" name="直線コネクタ 400"/>
        <xdr:cNvCxnSpPr/>
      </xdr:nvCxnSpPr>
      <xdr:spPr>
        <a:xfrm flipV="1">
          <a:off x="10475595" y="12079184"/>
          <a:ext cx="1270" cy="1541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79846</xdr:rowOff>
    </xdr:from>
    <xdr:ext cx="378565" cy="259045"/>
    <xdr:sp macro="" textlink="">
      <xdr:nvSpPr>
        <xdr:cNvPr id="402" name="商工費最小値テキスト"/>
        <xdr:cNvSpPr txBox="1"/>
      </xdr:nvSpPr>
      <xdr:spPr>
        <a:xfrm>
          <a:off x="10528300" y="136243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76019</xdr:rowOff>
    </xdr:from>
    <xdr:to>
      <xdr:col>55</xdr:col>
      <xdr:colOff>88900</xdr:colOff>
      <xdr:row>79</xdr:row>
      <xdr:rowOff>76019</xdr:rowOff>
    </xdr:to>
    <xdr:cxnSp macro="">
      <xdr:nvCxnSpPr>
        <xdr:cNvPr id="403" name="直線コネクタ 402"/>
        <xdr:cNvCxnSpPr/>
      </xdr:nvCxnSpPr>
      <xdr:spPr>
        <a:xfrm>
          <a:off x="10388600" y="1362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24361</xdr:rowOff>
    </xdr:from>
    <xdr:ext cx="534377" cy="259045"/>
    <xdr:sp macro="" textlink="">
      <xdr:nvSpPr>
        <xdr:cNvPr id="404" name="商工費最大値テキスト"/>
        <xdr:cNvSpPr txBox="1"/>
      </xdr:nvSpPr>
      <xdr:spPr>
        <a:xfrm>
          <a:off x="10528300" y="11854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47,899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77684</xdr:rowOff>
    </xdr:from>
    <xdr:to>
      <xdr:col>55</xdr:col>
      <xdr:colOff>88900</xdr:colOff>
      <xdr:row>70</xdr:row>
      <xdr:rowOff>77684</xdr:rowOff>
    </xdr:to>
    <xdr:cxnSp macro="">
      <xdr:nvCxnSpPr>
        <xdr:cNvPr id="405" name="直線コネクタ 404"/>
        <xdr:cNvCxnSpPr/>
      </xdr:nvCxnSpPr>
      <xdr:spPr>
        <a:xfrm>
          <a:off x="10388600" y="12079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35458</xdr:rowOff>
    </xdr:from>
    <xdr:to>
      <xdr:col>55</xdr:col>
      <xdr:colOff>0</xdr:colOff>
      <xdr:row>77</xdr:row>
      <xdr:rowOff>38333</xdr:rowOff>
    </xdr:to>
    <xdr:cxnSp macro="">
      <xdr:nvCxnSpPr>
        <xdr:cNvPr id="406" name="直線コネクタ 405"/>
        <xdr:cNvCxnSpPr/>
      </xdr:nvCxnSpPr>
      <xdr:spPr>
        <a:xfrm flipV="1">
          <a:off x="9639300" y="13237108"/>
          <a:ext cx="838200" cy="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20628</xdr:rowOff>
    </xdr:from>
    <xdr:ext cx="534377" cy="259045"/>
    <xdr:sp macro="" textlink="">
      <xdr:nvSpPr>
        <xdr:cNvPr id="407" name="商工費平均値テキスト"/>
        <xdr:cNvSpPr txBox="1"/>
      </xdr:nvSpPr>
      <xdr:spPr>
        <a:xfrm>
          <a:off x="10528300" y="132222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42201</xdr:rowOff>
    </xdr:from>
    <xdr:to>
      <xdr:col>55</xdr:col>
      <xdr:colOff>50800</xdr:colOff>
      <xdr:row>77</xdr:row>
      <xdr:rowOff>143801</xdr:rowOff>
    </xdr:to>
    <xdr:sp macro="" textlink="">
      <xdr:nvSpPr>
        <xdr:cNvPr id="408" name="フローチャート: 判断 407"/>
        <xdr:cNvSpPr/>
      </xdr:nvSpPr>
      <xdr:spPr>
        <a:xfrm>
          <a:off x="10426700" y="13243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131209</xdr:rowOff>
    </xdr:from>
    <xdr:to>
      <xdr:col>50</xdr:col>
      <xdr:colOff>114300</xdr:colOff>
      <xdr:row>77</xdr:row>
      <xdr:rowOff>38333</xdr:rowOff>
    </xdr:to>
    <xdr:cxnSp macro="">
      <xdr:nvCxnSpPr>
        <xdr:cNvPr id="409" name="直線コネクタ 408"/>
        <xdr:cNvCxnSpPr/>
      </xdr:nvCxnSpPr>
      <xdr:spPr>
        <a:xfrm>
          <a:off x="8750300" y="13161409"/>
          <a:ext cx="889000" cy="78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24467</xdr:rowOff>
    </xdr:from>
    <xdr:to>
      <xdr:col>50</xdr:col>
      <xdr:colOff>165100</xdr:colOff>
      <xdr:row>77</xdr:row>
      <xdr:rowOff>126067</xdr:rowOff>
    </xdr:to>
    <xdr:sp macro="" textlink="">
      <xdr:nvSpPr>
        <xdr:cNvPr id="410" name="フローチャート: 判断 409"/>
        <xdr:cNvSpPr/>
      </xdr:nvSpPr>
      <xdr:spPr>
        <a:xfrm>
          <a:off x="9588500" y="13226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117194</xdr:rowOff>
    </xdr:from>
    <xdr:ext cx="534377" cy="259045"/>
    <xdr:sp macro="" textlink="">
      <xdr:nvSpPr>
        <xdr:cNvPr id="411" name="テキスト ボックス 410"/>
        <xdr:cNvSpPr txBox="1"/>
      </xdr:nvSpPr>
      <xdr:spPr>
        <a:xfrm>
          <a:off x="9372111" y="13318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154005</xdr:rowOff>
    </xdr:from>
    <xdr:to>
      <xdr:col>45</xdr:col>
      <xdr:colOff>177800</xdr:colOff>
      <xdr:row>76</xdr:row>
      <xdr:rowOff>131209</xdr:rowOff>
    </xdr:to>
    <xdr:cxnSp macro="">
      <xdr:nvCxnSpPr>
        <xdr:cNvPr id="412" name="直線コネクタ 411"/>
        <xdr:cNvCxnSpPr/>
      </xdr:nvCxnSpPr>
      <xdr:spPr>
        <a:xfrm>
          <a:off x="7861300" y="13012755"/>
          <a:ext cx="889000" cy="148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158818</xdr:rowOff>
    </xdr:from>
    <xdr:to>
      <xdr:col>46</xdr:col>
      <xdr:colOff>38100</xdr:colOff>
      <xdr:row>77</xdr:row>
      <xdr:rowOff>88968</xdr:rowOff>
    </xdr:to>
    <xdr:sp macro="" textlink="">
      <xdr:nvSpPr>
        <xdr:cNvPr id="413" name="フローチャート: 判断 412"/>
        <xdr:cNvSpPr/>
      </xdr:nvSpPr>
      <xdr:spPr>
        <a:xfrm>
          <a:off x="8699500" y="13189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80095</xdr:rowOff>
    </xdr:from>
    <xdr:ext cx="534377" cy="259045"/>
    <xdr:sp macro="" textlink="">
      <xdr:nvSpPr>
        <xdr:cNvPr id="414" name="テキスト ボックス 413"/>
        <xdr:cNvSpPr txBox="1"/>
      </xdr:nvSpPr>
      <xdr:spPr>
        <a:xfrm>
          <a:off x="8483111" y="1328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115370</xdr:rowOff>
    </xdr:from>
    <xdr:to>
      <xdr:col>41</xdr:col>
      <xdr:colOff>50800</xdr:colOff>
      <xdr:row>75</xdr:row>
      <xdr:rowOff>154005</xdr:rowOff>
    </xdr:to>
    <xdr:cxnSp macro="">
      <xdr:nvCxnSpPr>
        <xdr:cNvPr id="415" name="直線コネクタ 414"/>
        <xdr:cNvCxnSpPr/>
      </xdr:nvCxnSpPr>
      <xdr:spPr>
        <a:xfrm>
          <a:off x="6972300" y="12974120"/>
          <a:ext cx="889000" cy="38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164240</xdr:rowOff>
    </xdr:from>
    <xdr:to>
      <xdr:col>41</xdr:col>
      <xdr:colOff>101600</xdr:colOff>
      <xdr:row>77</xdr:row>
      <xdr:rowOff>94390</xdr:rowOff>
    </xdr:to>
    <xdr:sp macro="" textlink="">
      <xdr:nvSpPr>
        <xdr:cNvPr id="416" name="フローチャート: 判断 415"/>
        <xdr:cNvSpPr/>
      </xdr:nvSpPr>
      <xdr:spPr>
        <a:xfrm>
          <a:off x="7810500" y="13194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85517</xdr:rowOff>
    </xdr:from>
    <xdr:ext cx="534377" cy="259045"/>
    <xdr:sp macro="" textlink="">
      <xdr:nvSpPr>
        <xdr:cNvPr id="417" name="テキスト ボックス 416"/>
        <xdr:cNvSpPr txBox="1"/>
      </xdr:nvSpPr>
      <xdr:spPr>
        <a:xfrm>
          <a:off x="7594111" y="13287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152843</xdr:rowOff>
    </xdr:from>
    <xdr:to>
      <xdr:col>36</xdr:col>
      <xdr:colOff>165100</xdr:colOff>
      <xdr:row>77</xdr:row>
      <xdr:rowOff>82993</xdr:rowOff>
    </xdr:to>
    <xdr:sp macro="" textlink="">
      <xdr:nvSpPr>
        <xdr:cNvPr id="418" name="フローチャート: 判断 417"/>
        <xdr:cNvSpPr/>
      </xdr:nvSpPr>
      <xdr:spPr>
        <a:xfrm>
          <a:off x="6921500" y="13183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74120</xdr:rowOff>
    </xdr:from>
    <xdr:ext cx="534377" cy="259045"/>
    <xdr:sp macro="" textlink="">
      <xdr:nvSpPr>
        <xdr:cNvPr id="419" name="テキスト ボックス 418"/>
        <xdr:cNvSpPr txBox="1"/>
      </xdr:nvSpPr>
      <xdr:spPr>
        <a:xfrm>
          <a:off x="6705111" y="13275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156108</xdr:rowOff>
    </xdr:from>
    <xdr:to>
      <xdr:col>55</xdr:col>
      <xdr:colOff>50800</xdr:colOff>
      <xdr:row>77</xdr:row>
      <xdr:rowOff>86258</xdr:rowOff>
    </xdr:to>
    <xdr:sp macro="" textlink="">
      <xdr:nvSpPr>
        <xdr:cNvPr id="425" name="楕円 424"/>
        <xdr:cNvSpPr/>
      </xdr:nvSpPr>
      <xdr:spPr>
        <a:xfrm>
          <a:off x="10426700" y="13186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7535</xdr:rowOff>
    </xdr:from>
    <xdr:ext cx="534377" cy="259045"/>
    <xdr:sp macro="" textlink="">
      <xdr:nvSpPr>
        <xdr:cNvPr id="426" name="商工費該当値テキスト"/>
        <xdr:cNvSpPr txBox="1"/>
      </xdr:nvSpPr>
      <xdr:spPr>
        <a:xfrm>
          <a:off x="10528300" y="13037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158983</xdr:rowOff>
    </xdr:from>
    <xdr:to>
      <xdr:col>50</xdr:col>
      <xdr:colOff>165100</xdr:colOff>
      <xdr:row>77</xdr:row>
      <xdr:rowOff>89133</xdr:rowOff>
    </xdr:to>
    <xdr:sp macro="" textlink="">
      <xdr:nvSpPr>
        <xdr:cNvPr id="427" name="楕円 426"/>
        <xdr:cNvSpPr/>
      </xdr:nvSpPr>
      <xdr:spPr>
        <a:xfrm>
          <a:off x="9588500" y="13189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105660</xdr:rowOff>
    </xdr:from>
    <xdr:ext cx="534377" cy="259045"/>
    <xdr:sp macro="" textlink="">
      <xdr:nvSpPr>
        <xdr:cNvPr id="428" name="テキスト ボックス 427"/>
        <xdr:cNvSpPr txBox="1"/>
      </xdr:nvSpPr>
      <xdr:spPr>
        <a:xfrm>
          <a:off x="9372111" y="12964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80409</xdr:rowOff>
    </xdr:from>
    <xdr:to>
      <xdr:col>46</xdr:col>
      <xdr:colOff>38100</xdr:colOff>
      <xdr:row>77</xdr:row>
      <xdr:rowOff>10559</xdr:rowOff>
    </xdr:to>
    <xdr:sp macro="" textlink="">
      <xdr:nvSpPr>
        <xdr:cNvPr id="429" name="楕円 428"/>
        <xdr:cNvSpPr/>
      </xdr:nvSpPr>
      <xdr:spPr>
        <a:xfrm>
          <a:off x="8699500" y="13110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27086</xdr:rowOff>
    </xdr:from>
    <xdr:ext cx="534377" cy="259045"/>
    <xdr:sp macro="" textlink="">
      <xdr:nvSpPr>
        <xdr:cNvPr id="430" name="テキスト ボックス 429"/>
        <xdr:cNvSpPr txBox="1"/>
      </xdr:nvSpPr>
      <xdr:spPr>
        <a:xfrm>
          <a:off x="8483111" y="12885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103204</xdr:rowOff>
    </xdr:from>
    <xdr:to>
      <xdr:col>41</xdr:col>
      <xdr:colOff>101600</xdr:colOff>
      <xdr:row>76</xdr:row>
      <xdr:rowOff>33353</xdr:rowOff>
    </xdr:to>
    <xdr:sp macro="" textlink="">
      <xdr:nvSpPr>
        <xdr:cNvPr id="431" name="楕円 430"/>
        <xdr:cNvSpPr/>
      </xdr:nvSpPr>
      <xdr:spPr>
        <a:xfrm>
          <a:off x="7810500" y="1296195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49881</xdr:rowOff>
    </xdr:from>
    <xdr:ext cx="534377" cy="259045"/>
    <xdr:sp macro="" textlink="">
      <xdr:nvSpPr>
        <xdr:cNvPr id="432" name="テキスト ボックス 431"/>
        <xdr:cNvSpPr txBox="1"/>
      </xdr:nvSpPr>
      <xdr:spPr>
        <a:xfrm>
          <a:off x="7594111" y="12737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64570</xdr:rowOff>
    </xdr:from>
    <xdr:to>
      <xdr:col>36</xdr:col>
      <xdr:colOff>165100</xdr:colOff>
      <xdr:row>75</xdr:row>
      <xdr:rowOff>166170</xdr:rowOff>
    </xdr:to>
    <xdr:sp macro="" textlink="">
      <xdr:nvSpPr>
        <xdr:cNvPr id="433" name="楕円 432"/>
        <xdr:cNvSpPr/>
      </xdr:nvSpPr>
      <xdr:spPr>
        <a:xfrm>
          <a:off x="6921500" y="1292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11247</xdr:rowOff>
    </xdr:from>
    <xdr:ext cx="534377" cy="259045"/>
    <xdr:sp macro="" textlink="">
      <xdr:nvSpPr>
        <xdr:cNvPr id="434" name="テキスト ボックス 433"/>
        <xdr:cNvSpPr txBox="1"/>
      </xdr:nvSpPr>
      <xdr:spPr>
        <a:xfrm>
          <a:off x="6705111" y="12698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5" name="テキスト ボックス 444"/>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7" name="テキスト ボックス 446"/>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3" name="テキスト ボックス 45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28790</xdr:rowOff>
    </xdr:from>
    <xdr:to>
      <xdr:col>54</xdr:col>
      <xdr:colOff>189865</xdr:colOff>
      <xdr:row>98</xdr:row>
      <xdr:rowOff>147434</xdr:rowOff>
    </xdr:to>
    <xdr:cxnSp macro="">
      <xdr:nvCxnSpPr>
        <xdr:cNvPr id="459" name="直線コネクタ 458"/>
        <xdr:cNvCxnSpPr/>
      </xdr:nvCxnSpPr>
      <xdr:spPr>
        <a:xfrm flipV="1">
          <a:off x="10475595" y="15630740"/>
          <a:ext cx="1270" cy="1318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151261</xdr:rowOff>
    </xdr:from>
    <xdr:ext cx="534377" cy="259045"/>
    <xdr:sp macro="" textlink="">
      <xdr:nvSpPr>
        <xdr:cNvPr id="460" name="土木費最小値テキスト"/>
        <xdr:cNvSpPr txBox="1"/>
      </xdr:nvSpPr>
      <xdr:spPr>
        <a:xfrm>
          <a:off x="10528300" y="16953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147434</xdr:rowOff>
    </xdr:from>
    <xdr:to>
      <xdr:col>55</xdr:col>
      <xdr:colOff>88900</xdr:colOff>
      <xdr:row>98</xdr:row>
      <xdr:rowOff>147434</xdr:rowOff>
    </xdr:to>
    <xdr:cxnSp macro="">
      <xdr:nvCxnSpPr>
        <xdr:cNvPr id="461" name="直線コネクタ 460"/>
        <xdr:cNvCxnSpPr/>
      </xdr:nvCxnSpPr>
      <xdr:spPr>
        <a:xfrm>
          <a:off x="10388600" y="16949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146917</xdr:rowOff>
    </xdr:from>
    <xdr:ext cx="534377" cy="259045"/>
    <xdr:sp macro="" textlink="">
      <xdr:nvSpPr>
        <xdr:cNvPr id="462" name="土木費最大値テキスト"/>
        <xdr:cNvSpPr txBox="1"/>
      </xdr:nvSpPr>
      <xdr:spPr>
        <a:xfrm>
          <a:off x="10528300" y="15405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92,822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28790</xdr:rowOff>
    </xdr:from>
    <xdr:to>
      <xdr:col>55</xdr:col>
      <xdr:colOff>88900</xdr:colOff>
      <xdr:row>91</xdr:row>
      <xdr:rowOff>28790</xdr:rowOff>
    </xdr:to>
    <xdr:cxnSp macro="">
      <xdr:nvCxnSpPr>
        <xdr:cNvPr id="463" name="直線コネクタ 462"/>
        <xdr:cNvCxnSpPr/>
      </xdr:nvCxnSpPr>
      <xdr:spPr>
        <a:xfrm>
          <a:off x="10388600" y="1563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140939</xdr:rowOff>
    </xdr:from>
    <xdr:to>
      <xdr:col>55</xdr:col>
      <xdr:colOff>0</xdr:colOff>
      <xdr:row>94</xdr:row>
      <xdr:rowOff>168332</xdr:rowOff>
    </xdr:to>
    <xdr:cxnSp macro="">
      <xdr:nvCxnSpPr>
        <xdr:cNvPr id="464" name="直線コネクタ 463"/>
        <xdr:cNvCxnSpPr/>
      </xdr:nvCxnSpPr>
      <xdr:spPr>
        <a:xfrm flipV="1">
          <a:off x="9639300" y="16257239"/>
          <a:ext cx="838200" cy="27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23798</xdr:rowOff>
    </xdr:from>
    <xdr:ext cx="534377" cy="259045"/>
    <xdr:sp macro="" textlink="">
      <xdr:nvSpPr>
        <xdr:cNvPr id="465" name="土木費平均値テキスト"/>
        <xdr:cNvSpPr txBox="1"/>
      </xdr:nvSpPr>
      <xdr:spPr>
        <a:xfrm>
          <a:off x="10528300" y="164829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45371</xdr:rowOff>
    </xdr:from>
    <xdr:to>
      <xdr:col>55</xdr:col>
      <xdr:colOff>50800</xdr:colOff>
      <xdr:row>96</xdr:row>
      <xdr:rowOff>146971</xdr:rowOff>
    </xdr:to>
    <xdr:sp macro="" textlink="">
      <xdr:nvSpPr>
        <xdr:cNvPr id="466" name="フローチャート: 判断 465"/>
        <xdr:cNvSpPr/>
      </xdr:nvSpPr>
      <xdr:spPr>
        <a:xfrm>
          <a:off x="10426700" y="1650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150425</xdr:rowOff>
    </xdr:from>
    <xdr:to>
      <xdr:col>50</xdr:col>
      <xdr:colOff>114300</xdr:colOff>
      <xdr:row>94</xdr:row>
      <xdr:rowOff>168332</xdr:rowOff>
    </xdr:to>
    <xdr:cxnSp macro="">
      <xdr:nvCxnSpPr>
        <xdr:cNvPr id="467" name="直線コネクタ 466"/>
        <xdr:cNvCxnSpPr/>
      </xdr:nvCxnSpPr>
      <xdr:spPr>
        <a:xfrm>
          <a:off x="8750300" y="16266725"/>
          <a:ext cx="889000" cy="17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59677</xdr:rowOff>
    </xdr:from>
    <xdr:to>
      <xdr:col>50</xdr:col>
      <xdr:colOff>165100</xdr:colOff>
      <xdr:row>96</xdr:row>
      <xdr:rowOff>161277</xdr:rowOff>
    </xdr:to>
    <xdr:sp macro="" textlink="">
      <xdr:nvSpPr>
        <xdr:cNvPr id="468" name="フローチャート: 判断 467"/>
        <xdr:cNvSpPr/>
      </xdr:nvSpPr>
      <xdr:spPr>
        <a:xfrm>
          <a:off x="9588500" y="1651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152404</xdr:rowOff>
    </xdr:from>
    <xdr:ext cx="534377" cy="259045"/>
    <xdr:sp macro="" textlink="">
      <xdr:nvSpPr>
        <xdr:cNvPr id="469" name="テキスト ボックス 468"/>
        <xdr:cNvSpPr txBox="1"/>
      </xdr:nvSpPr>
      <xdr:spPr>
        <a:xfrm>
          <a:off x="9372111" y="16611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32029</xdr:rowOff>
    </xdr:from>
    <xdr:to>
      <xdr:col>45</xdr:col>
      <xdr:colOff>177800</xdr:colOff>
      <xdr:row>94</xdr:row>
      <xdr:rowOff>150425</xdr:rowOff>
    </xdr:to>
    <xdr:cxnSp macro="">
      <xdr:nvCxnSpPr>
        <xdr:cNvPr id="470" name="直線コネクタ 469"/>
        <xdr:cNvCxnSpPr/>
      </xdr:nvCxnSpPr>
      <xdr:spPr>
        <a:xfrm>
          <a:off x="7861300" y="16148329"/>
          <a:ext cx="889000" cy="118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73013</xdr:rowOff>
    </xdr:from>
    <xdr:to>
      <xdr:col>46</xdr:col>
      <xdr:colOff>38100</xdr:colOff>
      <xdr:row>97</xdr:row>
      <xdr:rowOff>3163</xdr:rowOff>
    </xdr:to>
    <xdr:sp macro="" textlink="">
      <xdr:nvSpPr>
        <xdr:cNvPr id="471" name="フローチャート: 判断 470"/>
        <xdr:cNvSpPr/>
      </xdr:nvSpPr>
      <xdr:spPr>
        <a:xfrm>
          <a:off x="8699500" y="1653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165740</xdr:rowOff>
    </xdr:from>
    <xdr:ext cx="534377" cy="259045"/>
    <xdr:sp macro="" textlink="">
      <xdr:nvSpPr>
        <xdr:cNvPr id="472" name="テキスト ボックス 471"/>
        <xdr:cNvSpPr txBox="1"/>
      </xdr:nvSpPr>
      <xdr:spPr>
        <a:xfrm>
          <a:off x="8483111" y="1662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92</xdr:row>
      <xdr:rowOff>108268</xdr:rowOff>
    </xdr:from>
    <xdr:to>
      <xdr:col>41</xdr:col>
      <xdr:colOff>50800</xdr:colOff>
      <xdr:row>94</xdr:row>
      <xdr:rowOff>32029</xdr:rowOff>
    </xdr:to>
    <xdr:cxnSp macro="">
      <xdr:nvCxnSpPr>
        <xdr:cNvPr id="473" name="直線コネクタ 472"/>
        <xdr:cNvCxnSpPr/>
      </xdr:nvCxnSpPr>
      <xdr:spPr>
        <a:xfrm>
          <a:off x="6972300" y="15881668"/>
          <a:ext cx="889000" cy="266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9709</xdr:rowOff>
    </xdr:from>
    <xdr:to>
      <xdr:col>41</xdr:col>
      <xdr:colOff>101600</xdr:colOff>
      <xdr:row>96</xdr:row>
      <xdr:rowOff>111309</xdr:rowOff>
    </xdr:to>
    <xdr:sp macro="" textlink="">
      <xdr:nvSpPr>
        <xdr:cNvPr id="474" name="フローチャート: 判断 473"/>
        <xdr:cNvSpPr/>
      </xdr:nvSpPr>
      <xdr:spPr>
        <a:xfrm>
          <a:off x="7810500" y="16468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102436</xdr:rowOff>
    </xdr:from>
    <xdr:ext cx="534377" cy="259045"/>
    <xdr:sp macro="" textlink="">
      <xdr:nvSpPr>
        <xdr:cNvPr id="475" name="テキスト ボックス 474"/>
        <xdr:cNvSpPr txBox="1"/>
      </xdr:nvSpPr>
      <xdr:spPr>
        <a:xfrm>
          <a:off x="7594111" y="16561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7595</xdr:rowOff>
    </xdr:from>
    <xdr:to>
      <xdr:col>36</xdr:col>
      <xdr:colOff>165100</xdr:colOff>
      <xdr:row>96</xdr:row>
      <xdr:rowOff>109195</xdr:rowOff>
    </xdr:to>
    <xdr:sp macro="" textlink="">
      <xdr:nvSpPr>
        <xdr:cNvPr id="476" name="フローチャート: 判断 475"/>
        <xdr:cNvSpPr/>
      </xdr:nvSpPr>
      <xdr:spPr>
        <a:xfrm>
          <a:off x="6921500" y="16466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100322</xdr:rowOff>
    </xdr:from>
    <xdr:ext cx="534377" cy="259045"/>
    <xdr:sp macro="" textlink="">
      <xdr:nvSpPr>
        <xdr:cNvPr id="477" name="テキスト ボックス 476"/>
        <xdr:cNvSpPr txBox="1"/>
      </xdr:nvSpPr>
      <xdr:spPr>
        <a:xfrm>
          <a:off x="6705111" y="16559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90139</xdr:rowOff>
    </xdr:from>
    <xdr:to>
      <xdr:col>55</xdr:col>
      <xdr:colOff>50800</xdr:colOff>
      <xdr:row>95</xdr:row>
      <xdr:rowOff>20289</xdr:rowOff>
    </xdr:to>
    <xdr:sp macro="" textlink="">
      <xdr:nvSpPr>
        <xdr:cNvPr id="483" name="楕円 482"/>
        <xdr:cNvSpPr/>
      </xdr:nvSpPr>
      <xdr:spPr>
        <a:xfrm>
          <a:off x="10426700" y="1620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113016</xdr:rowOff>
    </xdr:from>
    <xdr:ext cx="534377" cy="259045"/>
    <xdr:sp macro="" textlink="">
      <xdr:nvSpPr>
        <xdr:cNvPr id="484" name="土木費該当値テキスト"/>
        <xdr:cNvSpPr txBox="1"/>
      </xdr:nvSpPr>
      <xdr:spPr>
        <a:xfrm>
          <a:off x="10528300" y="16057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117532</xdr:rowOff>
    </xdr:from>
    <xdr:to>
      <xdr:col>50</xdr:col>
      <xdr:colOff>165100</xdr:colOff>
      <xdr:row>95</xdr:row>
      <xdr:rowOff>47682</xdr:rowOff>
    </xdr:to>
    <xdr:sp macro="" textlink="">
      <xdr:nvSpPr>
        <xdr:cNvPr id="485" name="楕円 484"/>
        <xdr:cNvSpPr/>
      </xdr:nvSpPr>
      <xdr:spPr>
        <a:xfrm>
          <a:off x="9588500" y="162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64209</xdr:rowOff>
    </xdr:from>
    <xdr:ext cx="534377" cy="259045"/>
    <xdr:sp macro="" textlink="">
      <xdr:nvSpPr>
        <xdr:cNvPr id="486" name="テキスト ボックス 485"/>
        <xdr:cNvSpPr txBox="1"/>
      </xdr:nvSpPr>
      <xdr:spPr>
        <a:xfrm>
          <a:off x="9372111" y="16009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99625</xdr:rowOff>
    </xdr:from>
    <xdr:to>
      <xdr:col>46</xdr:col>
      <xdr:colOff>38100</xdr:colOff>
      <xdr:row>95</xdr:row>
      <xdr:rowOff>29775</xdr:rowOff>
    </xdr:to>
    <xdr:sp macro="" textlink="">
      <xdr:nvSpPr>
        <xdr:cNvPr id="487" name="楕円 486"/>
        <xdr:cNvSpPr/>
      </xdr:nvSpPr>
      <xdr:spPr>
        <a:xfrm>
          <a:off x="8699500" y="16215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46302</xdr:rowOff>
    </xdr:from>
    <xdr:ext cx="534377" cy="259045"/>
    <xdr:sp macro="" textlink="">
      <xdr:nvSpPr>
        <xdr:cNvPr id="488" name="テキスト ボックス 487"/>
        <xdr:cNvSpPr txBox="1"/>
      </xdr:nvSpPr>
      <xdr:spPr>
        <a:xfrm>
          <a:off x="8483111" y="15991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152679</xdr:rowOff>
    </xdr:from>
    <xdr:to>
      <xdr:col>41</xdr:col>
      <xdr:colOff>101600</xdr:colOff>
      <xdr:row>94</xdr:row>
      <xdr:rowOff>82829</xdr:rowOff>
    </xdr:to>
    <xdr:sp macro="" textlink="">
      <xdr:nvSpPr>
        <xdr:cNvPr id="489" name="楕円 488"/>
        <xdr:cNvSpPr/>
      </xdr:nvSpPr>
      <xdr:spPr>
        <a:xfrm>
          <a:off x="7810500" y="16097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99356</xdr:rowOff>
    </xdr:from>
    <xdr:ext cx="534377" cy="259045"/>
    <xdr:sp macro="" textlink="">
      <xdr:nvSpPr>
        <xdr:cNvPr id="490" name="テキスト ボックス 489"/>
        <xdr:cNvSpPr txBox="1"/>
      </xdr:nvSpPr>
      <xdr:spPr>
        <a:xfrm>
          <a:off x="7594111" y="15872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92</xdr:row>
      <xdr:rowOff>57468</xdr:rowOff>
    </xdr:from>
    <xdr:to>
      <xdr:col>36</xdr:col>
      <xdr:colOff>165100</xdr:colOff>
      <xdr:row>92</xdr:row>
      <xdr:rowOff>159068</xdr:rowOff>
    </xdr:to>
    <xdr:sp macro="" textlink="">
      <xdr:nvSpPr>
        <xdr:cNvPr id="491" name="楕円 490"/>
        <xdr:cNvSpPr/>
      </xdr:nvSpPr>
      <xdr:spPr>
        <a:xfrm>
          <a:off x="6921500" y="15830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91</xdr:row>
      <xdr:rowOff>4145</xdr:rowOff>
    </xdr:from>
    <xdr:ext cx="534377" cy="259045"/>
    <xdr:sp macro="" textlink="">
      <xdr:nvSpPr>
        <xdr:cNvPr id="492" name="テキスト ボックス 491"/>
        <xdr:cNvSpPr txBox="1"/>
      </xdr:nvSpPr>
      <xdr:spPr>
        <a:xfrm>
          <a:off x="6705111" y="15606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3" name="テキスト ボックス 502"/>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4" name="直線コネクタ 50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5" name="テキスト ボックス 504"/>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6" name="直線コネクタ 50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7" name="テキスト ボックス 506"/>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8" name="直線コネクタ 50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9" name="テキスト ボックス 508"/>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0" name="直線コネクタ 50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1" name="テキスト ボックス 510"/>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2" name="直線コネクタ 51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3" name="テキスト ボックス 512"/>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4" name="直線コネクタ 51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5" name="テキスト ボックス 514"/>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117493</xdr:rowOff>
    </xdr:from>
    <xdr:to>
      <xdr:col>85</xdr:col>
      <xdr:colOff>126364</xdr:colOff>
      <xdr:row>39</xdr:row>
      <xdr:rowOff>153743</xdr:rowOff>
    </xdr:to>
    <xdr:cxnSp macro="">
      <xdr:nvCxnSpPr>
        <xdr:cNvPr id="519" name="直線コネクタ 518"/>
        <xdr:cNvCxnSpPr/>
      </xdr:nvCxnSpPr>
      <xdr:spPr>
        <a:xfrm flipV="1">
          <a:off x="16317595" y="5260993"/>
          <a:ext cx="1269" cy="1579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157570</xdr:rowOff>
    </xdr:from>
    <xdr:ext cx="469744" cy="259045"/>
    <xdr:sp macro="" textlink="">
      <xdr:nvSpPr>
        <xdr:cNvPr id="520" name="消防費最小値テキスト"/>
        <xdr:cNvSpPr txBox="1"/>
      </xdr:nvSpPr>
      <xdr:spPr>
        <a:xfrm>
          <a:off x="16370300" y="6844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153743</xdr:rowOff>
    </xdr:from>
    <xdr:to>
      <xdr:col>86</xdr:col>
      <xdr:colOff>25400</xdr:colOff>
      <xdr:row>39</xdr:row>
      <xdr:rowOff>153743</xdr:rowOff>
    </xdr:to>
    <xdr:cxnSp macro="">
      <xdr:nvCxnSpPr>
        <xdr:cNvPr id="521" name="直線コネクタ 520"/>
        <xdr:cNvCxnSpPr/>
      </xdr:nvCxnSpPr>
      <xdr:spPr>
        <a:xfrm>
          <a:off x="16230600" y="6840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64170</xdr:rowOff>
    </xdr:from>
    <xdr:ext cx="534377" cy="259045"/>
    <xdr:sp macro="" textlink="">
      <xdr:nvSpPr>
        <xdr:cNvPr id="522" name="消防費最大値テキスト"/>
        <xdr:cNvSpPr txBox="1"/>
      </xdr:nvSpPr>
      <xdr:spPr>
        <a:xfrm>
          <a:off x="16370300" y="5036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17,336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117493</xdr:rowOff>
    </xdr:from>
    <xdr:to>
      <xdr:col>86</xdr:col>
      <xdr:colOff>25400</xdr:colOff>
      <xdr:row>30</xdr:row>
      <xdr:rowOff>117493</xdr:rowOff>
    </xdr:to>
    <xdr:cxnSp macro="">
      <xdr:nvCxnSpPr>
        <xdr:cNvPr id="523" name="直線コネクタ 522"/>
        <xdr:cNvCxnSpPr/>
      </xdr:nvCxnSpPr>
      <xdr:spPr>
        <a:xfrm>
          <a:off x="16230600" y="5260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72590</xdr:rowOff>
    </xdr:from>
    <xdr:to>
      <xdr:col>85</xdr:col>
      <xdr:colOff>127000</xdr:colOff>
      <xdr:row>35</xdr:row>
      <xdr:rowOff>168275</xdr:rowOff>
    </xdr:to>
    <xdr:cxnSp macro="">
      <xdr:nvCxnSpPr>
        <xdr:cNvPr id="524" name="直線コネクタ 523"/>
        <xdr:cNvCxnSpPr/>
      </xdr:nvCxnSpPr>
      <xdr:spPr>
        <a:xfrm flipV="1">
          <a:off x="15481300" y="6073340"/>
          <a:ext cx="838200" cy="95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74185</xdr:rowOff>
    </xdr:from>
    <xdr:ext cx="534377" cy="259045"/>
    <xdr:sp macro="" textlink="">
      <xdr:nvSpPr>
        <xdr:cNvPr id="525" name="消防費平均値テキスト"/>
        <xdr:cNvSpPr txBox="1"/>
      </xdr:nvSpPr>
      <xdr:spPr>
        <a:xfrm>
          <a:off x="16370300" y="60749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95758</xdr:rowOff>
    </xdr:from>
    <xdr:to>
      <xdr:col>85</xdr:col>
      <xdr:colOff>177800</xdr:colOff>
      <xdr:row>36</xdr:row>
      <xdr:rowOff>25908</xdr:rowOff>
    </xdr:to>
    <xdr:sp macro="" textlink="">
      <xdr:nvSpPr>
        <xdr:cNvPr id="526" name="フローチャート: 判断 525"/>
        <xdr:cNvSpPr/>
      </xdr:nvSpPr>
      <xdr:spPr>
        <a:xfrm>
          <a:off x="16268700" y="609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100348</xdr:rowOff>
    </xdr:from>
    <xdr:to>
      <xdr:col>81</xdr:col>
      <xdr:colOff>50800</xdr:colOff>
      <xdr:row>35</xdr:row>
      <xdr:rowOff>168275</xdr:rowOff>
    </xdr:to>
    <xdr:cxnSp macro="">
      <xdr:nvCxnSpPr>
        <xdr:cNvPr id="527" name="直線コネクタ 526"/>
        <xdr:cNvCxnSpPr/>
      </xdr:nvCxnSpPr>
      <xdr:spPr>
        <a:xfrm>
          <a:off x="14592300" y="6101098"/>
          <a:ext cx="889000" cy="67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117965</xdr:rowOff>
    </xdr:from>
    <xdr:to>
      <xdr:col>81</xdr:col>
      <xdr:colOff>101600</xdr:colOff>
      <xdr:row>36</xdr:row>
      <xdr:rowOff>48115</xdr:rowOff>
    </xdr:to>
    <xdr:sp macro="" textlink="">
      <xdr:nvSpPr>
        <xdr:cNvPr id="528" name="フローチャート: 判断 527"/>
        <xdr:cNvSpPr/>
      </xdr:nvSpPr>
      <xdr:spPr>
        <a:xfrm>
          <a:off x="15430500" y="611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39242</xdr:rowOff>
    </xdr:from>
    <xdr:ext cx="534377" cy="259045"/>
    <xdr:sp macro="" textlink="">
      <xdr:nvSpPr>
        <xdr:cNvPr id="529" name="テキスト ボックス 528"/>
        <xdr:cNvSpPr txBox="1"/>
      </xdr:nvSpPr>
      <xdr:spPr>
        <a:xfrm>
          <a:off x="15214111" y="6211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85326</xdr:rowOff>
    </xdr:from>
    <xdr:to>
      <xdr:col>76</xdr:col>
      <xdr:colOff>114300</xdr:colOff>
      <xdr:row>35</xdr:row>
      <xdr:rowOff>100348</xdr:rowOff>
    </xdr:to>
    <xdr:cxnSp macro="">
      <xdr:nvCxnSpPr>
        <xdr:cNvPr id="530" name="直線コネクタ 529"/>
        <xdr:cNvCxnSpPr/>
      </xdr:nvCxnSpPr>
      <xdr:spPr>
        <a:xfrm>
          <a:off x="13703300" y="6086076"/>
          <a:ext cx="889000" cy="15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87104</xdr:rowOff>
    </xdr:from>
    <xdr:to>
      <xdr:col>76</xdr:col>
      <xdr:colOff>165100</xdr:colOff>
      <xdr:row>36</xdr:row>
      <xdr:rowOff>17254</xdr:rowOff>
    </xdr:to>
    <xdr:sp macro="" textlink="">
      <xdr:nvSpPr>
        <xdr:cNvPr id="531" name="フローチャート: 判断 530"/>
        <xdr:cNvSpPr/>
      </xdr:nvSpPr>
      <xdr:spPr>
        <a:xfrm>
          <a:off x="14541500" y="6087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8381</xdr:rowOff>
    </xdr:from>
    <xdr:ext cx="534377" cy="259045"/>
    <xdr:sp macro="" textlink="">
      <xdr:nvSpPr>
        <xdr:cNvPr id="532" name="テキスト ボックス 531"/>
        <xdr:cNvSpPr txBox="1"/>
      </xdr:nvSpPr>
      <xdr:spPr>
        <a:xfrm>
          <a:off x="14325111" y="6180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85326</xdr:rowOff>
    </xdr:from>
    <xdr:to>
      <xdr:col>71</xdr:col>
      <xdr:colOff>177800</xdr:colOff>
      <xdr:row>35</xdr:row>
      <xdr:rowOff>116024</xdr:rowOff>
    </xdr:to>
    <xdr:cxnSp macro="">
      <xdr:nvCxnSpPr>
        <xdr:cNvPr id="533" name="直線コネクタ 532"/>
        <xdr:cNvCxnSpPr/>
      </xdr:nvCxnSpPr>
      <xdr:spPr>
        <a:xfrm flipV="1">
          <a:off x="12814300" y="6086076"/>
          <a:ext cx="889000" cy="30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60162</xdr:rowOff>
    </xdr:from>
    <xdr:to>
      <xdr:col>72</xdr:col>
      <xdr:colOff>38100</xdr:colOff>
      <xdr:row>35</xdr:row>
      <xdr:rowOff>161762</xdr:rowOff>
    </xdr:to>
    <xdr:sp macro="" textlink="">
      <xdr:nvSpPr>
        <xdr:cNvPr id="534" name="フローチャート: 判断 533"/>
        <xdr:cNvSpPr/>
      </xdr:nvSpPr>
      <xdr:spPr>
        <a:xfrm>
          <a:off x="13652500" y="6060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152889</xdr:rowOff>
    </xdr:from>
    <xdr:ext cx="534377" cy="259045"/>
    <xdr:sp macro="" textlink="">
      <xdr:nvSpPr>
        <xdr:cNvPr id="535" name="テキスト ボックス 534"/>
        <xdr:cNvSpPr txBox="1"/>
      </xdr:nvSpPr>
      <xdr:spPr>
        <a:xfrm>
          <a:off x="13436111" y="6153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159439</xdr:rowOff>
    </xdr:from>
    <xdr:to>
      <xdr:col>67</xdr:col>
      <xdr:colOff>101600</xdr:colOff>
      <xdr:row>36</xdr:row>
      <xdr:rowOff>89589</xdr:rowOff>
    </xdr:to>
    <xdr:sp macro="" textlink="">
      <xdr:nvSpPr>
        <xdr:cNvPr id="536" name="フローチャート: 判断 535"/>
        <xdr:cNvSpPr/>
      </xdr:nvSpPr>
      <xdr:spPr>
        <a:xfrm>
          <a:off x="12763500" y="616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80716</xdr:rowOff>
    </xdr:from>
    <xdr:ext cx="534377" cy="259045"/>
    <xdr:sp macro="" textlink="">
      <xdr:nvSpPr>
        <xdr:cNvPr id="537" name="テキスト ボックス 536"/>
        <xdr:cNvSpPr txBox="1"/>
      </xdr:nvSpPr>
      <xdr:spPr>
        <a:xfrm>
          <a:off x="12547111" y="625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21790</xdr:rowOff>
    </xdr:from>
    <xdr:to>
      <xdr:col>85</xdr:col>
      <xdr:colOff>177800</xdr:colOff>
      <xdr:row>35</xdr:row>
      <xdr:rowOff>123390</xdr:rowOff>
    </xdr:to>
    <xdr:sp macro="" textlink="">
      <xdr:nvSpPr>
        <xdr:cNvPr id="543" name="楕円 542"/>
        <xdr:cNvSpPr/>
      </xdr:nvSpPr>
      <xdr:spPr>
        <a:xfrm>
          <a:off x="16268700" y="602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44667</xdr:rowOff>
    </xdr:from>
    <xdr:ext cx="534377" cy="259045"/>
    <xdr:sp macro="" textlink="">
      <xdr:nvSpPr>
        <xdr:cNvPr id="544" name="消防費該当値テキスト"/>
        <xdr:cNvSpPr txBox="1"/>
      </xdr:nvSpPr>
      <xdr:spPr>
        <a:xfrm>
          <a:off x="16370300" y="5873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117475</xdr:rowOff>
    </xdr:from>
    <xdr:to>
      <xdr:col>81</xdr:col>
      <xdr:colOff>101600</xdr:colOff>
      <xdr:row>36</xdr:row>
      <xdr:rowOff>47625</xdr:rowOff>
    </xdr:to>
    <xdr:sp macro="" textlink="">
      <xdr:nvSpPr>
        <xdr:cNvPr id="545" name="楕円 544"/>
        <xdr:cNvSpPr/>
      </xdr:nvSpPr>
      <xdr:spPr>
        <a:xfrm>
          <a:off x="15430500" y="6118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64152</xdr:rowOff>
    </xdr:from>
    <xdr:ext cx="534377" cy="259045"/>
    <xdr:sp macro="" textlink="">
      <xdr:nvSpPr>
        <xdr:cNvPr id="546" name="テキスト ボックス 545"/>
        <xdr:cNvSpPr txBox="1"/>
      </xdr:nvSpPr>
      <xdr:spPr>
        <a:xfrm>
          <a:off x="15214111" y="5893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49548</xdr:rowOff>
    </xdr:from>
    <xdr:to>
      <xdr:col>76</xdr:col>
      <xdr:colOff>165100</xdr:colOff>
      <xdr:row>35</xdr:row>
      <xdr:rowOff>151148</xdr:rowOff>
    </xdr:to>
    <xdr:sp macro="" textlink="">
      <xdr:nvSpPr>
        <xdr:cNvPr id="547" name="楕円 546"/>
        <xdr:cNvSpPr/>
      </xdr:nvSpPr>
      <xdr:spPr>
        <a:xfrm>
          <a:off x="14541500" y="6050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167675</xdr:rowOff>
    </xdr:from>
    <xdr:ext cx="534377" cy="259045"/>
    <xdr:sp macro="" textlink="">
      <xdr:nvSpPr>
        <xdr:cNvPr id="548" name="テキスト ボックス 547"/>
        <xdr:cNvSpPr txBox="1"/>
      </xdr:nvSpPr>
      <xdr:spPr>
        <a:xfrm>
          <a:off x="14325111" y="5825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34526</xdr:rowOff>
    </xdr:from>
    <xdr:to>
      <xdr:col>72</xdr:col>
      <xdr:colOff>38100</xdr:colOff>
      <xdr:row>35</xdr:row>
      <xdr:rowOff>136126</xdr:rowOff>
    </xdr:to>
    <xdr:sp macro="" textlink="">
      <xdr:nvSpPr>
        <xdr:cNvPr id="549" name="楕円 548"/>
        <xdr:cNvSpPr/>
      </xdr:nvSpPr>
      <xdr:spPr>
        <a:xfrm>
          <a:off x="13652500" y="6035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152653</xdr:rowOff>
    </xdr:from>
    <xdr:ext cx="534377" cy="259045"/>
    <xdr:sp macro="" textlink="">
      <xdr:nvSpPr>
        <xdr:cNvPr id="550" name="テキスト ボックス 549"/>
        <xdr:cNvSpPr txBox="1"/>
      </xdr:nvSpPr>
      <xdr:spPr>
        <a:xfrm>
          <a:off x="13436111" y="5810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65224</xdr:rowOff>
    </xdr:from>
    <xdr:to>
      <xdr:col>67</xdr:col>
      <xdr:colOff>101600</xdr:colOff>
      <xdr:row>35</xdr:row>
      <xdr:rowOff>166824</xdr:rowOff>
    </xdr:to>
    <xdr:sp macro="" textlink="">
      <xdr:nvSpPr>
        <xdr:cNvPr id="551" name="楕円 550"/>
        <xdr:cNvSpPr/>
      </xdr:nvSpPr>
      <xdr:spPr>
        <a:xfrm>
          <a:off x="12763500" y="6065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11901</xdr:rowOff>
    </xdr:from>
    <xdr:ext cx="534377" cy="259045"/>
    <xdr:sp macro="" textlink="">
      <xdr:nvSpPr>
        <xdr:cNvPr id="552" name="テキスト ボックス 551"/>
        <xdr:cNvSpPr txBox="1"/>
      </xdr:nvSpPr>
      <xdr:spPr>
        <a:xfrm>
          <a:off x="12547111" y="5841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3" name="テキスト ボックス 562"/>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4" name="直線コネクタ 563"/>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5" name="テキスト ボックス 564"/>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6" name="直線コネクタ 565"/>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7" name="テキスト ボックス 566"/>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8" name="直線コネクタ 567"/>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9" name="テキスト ボックス 568"/>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0" name="直線コネクタ 569"/>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71" name="テキスト ボックス 570"/>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3" name="テキスト ボックス 572"/>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36007</xdr:rowOff>
    </xdr:from>
    <xdr:to>
      <xdr:col>85</xdr:col>
      <xdr:colOff>126364</xdr:colOff>
      <xdr:row>59</xdr:row>
      <xdr:rowOff>1077</xdr:rowOff>
    </xdr:to>
    <xdr:cxnSp macro="">
      <xdr:nvCxnSpPr>
        <xdr:cNvPr id="575" name="直線コネクタ 574"/>
        <xdr:cNvCxnSpPr/>
      </xdr:nvCxnSpPr>
      <xdr:spPr>
        <a:xfrm flipV="1">
          <a:off x="16317595" y="8779957"/>
          <a:ext cx="1269" cy="1336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4904</xdr:rowOff>
    </xdr:from>
    <xdr:ext cx="534377" cy="259045"/>
    <xdr:sp macro="" textlink="">
      <xdr:nvSpPr>
        <xdr:cNvPr id="576" name="教育費最小値テキスト"/>
        <xdr:cNvSpPr txBox="1"/>
      </xdr:nvSpPr>
      <xdr:spPr>
        <a:xfrm>
          <a:off x="16370300" y="10120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1077</xdr:rowOff>
    </xdr:from>
    <xdr:to>
      <xdr:col>86</xdr:col>
      <xdr:colOff>25400</xdr:colOff>
      <xdr:row>59</xdr:row>
      <xdr:rowOff>1077</xdr:rowOff>
    </xdr:to>
    <xdr:cxnSp macro="">
      <xdr:nvCxnSpPr>
        <xdr:cNvPr id="577" name="直線コネクタ 576"/>
        <xdr:cNvCxnSpPr/>
      </xdr:nvCxnSpPr>
      <xdr:spPr>
        <a:xfrm>
          <a:off x="16230600" y="10116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154134</xdr:rowOff>
    </xdr:from>
    <xdr:ext cx="534377" cy="259045"/>
    <xdr:sp macro="" textlink="">
      <xdr:nvSpPr>
        <xdr:cNvPr id="578" name="教育費最大値テキスト"/>
        <xdr:cNvSpPr txBox="1"/>
      </xdr:nvSpPr>
      <xdr:spPr>
        <a:xfrm>
          <a:off x="16370300" y="8555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58,518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36007</xdr:rowOff>
    </xdr:from>
    <xdr:to>
      <xdr:col>86</xdr:col>
      <xdr:colOff>25400</xdr:colOff>
      <xdr:row>51</xdr:row>
      <xdr:rowOff>36007</xdr:rowOff>
    </xdr:to>
    <xdr:cxnSp macro="">
      <xdr:nvCxnSpPr>
        <xdr:cNvPr id="579" name="直線コネクタ 578"/>
        <xdr:cNvCxnSpPr/>
      </xdr:nvCxnSpPr>
      <xdr:spPr>
        <a:xfrm>
          <a:off x="16230600" y="877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151313</xdr:rowOff>
    </xdr:from>
    <xdr:to>
      <xdr:col>85</xdr:col>
      <xdr:colOff>127000</xdr:colOff>
      <xdr:row>55</xdr:row>
      <xdr:rowOff>131790</xdr:rowOff>
    </xdr:to>
    <xdr:cxnSp macro="">
      <xdr:nvCxnSpPr>
        <xdr:cNvPr id="580" name="直線コネクタ 579"/>
        <xdr:cNvCxnSpPr/>
      </xdr:nvCxnSpPr>
      <xdr:spPr>
        <a:xfrm flipV="1">
          <a:off x="15481300" y="9409613"/>
          <a:ext cx="838200" cy="151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58411</xdr:rowOff>
    </xdr:from>
    <xdr:ext cx="534377" cy="259045"/>
    <xdr:sp macro="" textlink="">
      <xdr:nvSpPr>
        <xdr:cNvPr id="581" name="教育費平均値テキスト"/>
        <xdr:cNvSpPr txBox="1"/>
      </xdr:nvSpPr>
      <xdr:spPr>
        <a:xfrm>
          <a:off x="16370300" y="9488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79984</xdr:rowOff>
    </xdr:from>
    <xdr:to>
      <xdr:col>85</xdr:col>
      <xdr:colOff>177800</xdr:colOff>
      <xdr:row>56</xdr:row>
      <xdr:rowOff>10134</xdr:rowOff>
    </xdr:to>
    <xdr:sp macro="" textlink="">
      <xdr:nvSpPr>
        <xdr:cNvPr id="582" name="フローチャート: 判断 581"/>
        <xdr:cNvSpPr/>
      </xdr:nvSpPr>
      <xdr:spPr>
        <a:xfrm>
          <a:off x="16268700" y="9509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131790</xdr:rowOff>
    </xdr:from>
    <xdr:to>
      <xdr:col>81</xdr:col>
      <xdr:colOff>50800</xdr:colOff>
      <xdr:row>56</xdr:row>
      <xdr:rowOff>39665</xdr:rowOff>
    </xdr:to>
    <xdr:cxnSp macro="">
      <xdr:nvCxnSpPr>
        <xdr:cNvPr id="583" name="直線コネクタ 582"/>
        <xdr:cNvCxnSpPr/>
      </xdr:nvCxnSpPr>
      <xdr:spPr>
        <a:xfrm flipV="1">
          <a:off x="14592300" y="9561540"/>
          <a:ext cx="889000" cy="79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133660</xdr:rowOff>
    </xdr:from>
    <xdr:to>
      <xdr:col>81</xdr:col>
      <xdr:colOff>101600</xdr:colOff>
      <xdr:row>56</xdr:row>
      <xdr:rowOff>63810</xdr:rowOff>
    </xdr:to>
    <xdr:sp macro="" textlink="">
      <xdr:nvSpPr>
        <xdr:cNvPr id="584" name="フローチャート: 判断 583"/>
        <xdr:cNvSpPr/>
      </xdr:nvSpPr>
      <xdr:spPr>
        <a:xfrm>
          <a:off x="15430500" y="956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54937</xdr:rowOff>
    </xdr:from>
    <xdr:ext cx="534377" cy="259045"/>
    <xdr:sp macro="" textlink="">
      <xdr:nvSpPr>
        <xdr:cNvPr id="585" name="テキスト ボックス 584"/>
        <xdr:cNvSpPr txBox="1"/>
      </xdr:nvSpPr>
      <xdr:spPr>
        <a:xfrm>
          <a:off x="15214111" y="9656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39665</xdr:rowOff>
    </xdr:from>
    <xdr:to>
      <xdr:col>76</xdr:col>
      <xdr:colOff>114300</xdr:colOff>
      <xdr:row>57</xdr:row>
      <xdr:rowOff>54798</xdr:rowOff>
    </xdr:to>
    <xdr:cxnSp macro="">
      <xdr:nvCxnSpPr>
        <xdr:cNvPr id="586" name="直線コネクタ 585"/>
        <xdr:cNvCxnSpPr/>
      </xdr:nvCxnSpPr>
      <xdr:spPr>
        <a:xfrm flipV="1">
          <a:off x="13703300" y="9640865"/>
          <a:ext cx="889000" cy="186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11313</xdr:rowOff>
    </xdr:from>
    <xdr:to>
      <xdr:col>76</xdr:col>
      <xdr:colOff>165100</xdr:colOff>
      <xdr:row>55</xdr:row>
      <xdr:rowOff>112913</xdr:rowOff>
    </xdr:to>
    <xdr:sp macro="" textlink="">
      <xdr:nvSpPr>
        <xdr:cNvPr id="587" name="フローチャート: 判断 586"/>
        <xdr:cNvSpPr/>
      </xdr:nvSpPr>
      <xdr:spPr>
        <a:xfrm>
          <a:off x="14541500" y="9441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129440</xdr:rowOff>
    </xdr:from>
    <xdr:ext cx="534377" cy="259045"/>
    <xdr:sp macro="" textlink="">
      <xdr:nvSpPr>
        <xdr:cNvPr id="588" name="テキスト ボックス 587"/>
        <xdr:cNvSpPr txBox="1"/>
      </xdr:nvSpPr>
      <xdr:spPr>
        <a:xfrm>
          <a:off x="14325111" y="9216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38613</xdr:rowOff>
    </xdr:from>
    <xdr:to>
      <xdr:col>71</xdr:col>
      <xdr:colOff>177800</xdr:colOff>
      <xdr:row>57</xdr:row>
      <xdr:rowOff>54798</xdr:rowOff>
    </xdr:to>
    <xdr:cxnSp macro="">
      <xdr:nvCxnSpPr>
        <xdr:cNvPr id="589" name="直線コネクタ 588"/>
        <xdr:cNvCxnSpPr/>
      </xdr:nvCxnSpPr>
      <xdr:spPr>
        <a:xfrm>
          <a:off x="12814300" y="9811263"/>
          <a:ext cx="889000" cy="16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81951</xdr:rowOff>
    </xdr:from>
    <xdr:to>
      <xdr:col>72</xdr:col>
      <xdr:colOff>38100</xdr:colOff>
      <xdr:row>56</xdr:row>
      <xdr:rowOff>12101</xdr:rowOff>
    </xdr:to>
    <xdr:sp macro="" textlink="">
      <xdr:nvSpPr>
        <xdr:cNvPr id="590" name="フローチャート: 判断 589"/>
        <xdr:cNvSpPr/>
      </xdr:nvSpPr>
      <xdr:spPr>
        <a:xfrm>
          <a:off x="13652500" y="9511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28628</xdr:rowOff>
    </xdr:from>
    <xdr:ext cx="534377" cy="259045"/>
    <xdr:sp macro="" textlink="">
      <xdr:nvSpPr>
        <xdr:cNvPr id="591" name="テキスト ボックス 590"/>
        <xdr:cNvSpPr txBox="1"/>
      </xdr:nvSpPr>
      <xdr:spPr>
        <a:xfrm>
          <a:off x="13436111" y="9286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20320</xdr:rowOff>
    </xdr:from>
    <xdr:to>
      <xdr:col>67</xdr:col>
      <xdr:colOff>101600</xdr:colOff>
      <xdr:row>56</xdr:row>
      <xdr:rowOff>121920</xdr:rowOff>
    </xdr:to>
    <xdr:sp macro="" textlink="">
      <xdr:nvSpPr>
        <xdr:cNvPr id="592" name="フローチャート: 判断 591"/>
        <xdr:cNvSpPr/>
      </xdr:nvSpPr>
      <xdr:spPr>
        <a:xfrm>
          <a:off x="12763500" y="9621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138447</xdr:rowOff>
    </xdr:from>
    <xdr:ext cx="534377" cy="259045"/>
    <xdr:sp macro="" textlink="">
      <xdr:nvSpPr>
        <xdr:cNvPr id="593" name="テキスト ボックス 592"/>
        <xdr:cNvSpPr txBox="1"/>
      </xdr:nvSpPr>
      <xdr:spPr>
        <a:xfrm>
          <a:off x="12547111" y="9396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100513</xdr:rowOff>
    </xdr:from>
    <xdr:to>
      <xdr:col>85</xdr:col>
      <xdr:colOff>177800</xdr:colOff>
      <xdr:row>55</xdr:row>
      <xdr:rowOff>30663</xdr:rowOff>
    </xdr:to>
    <xdr:sp macro="" textlink="">
      <xdr:nvSpPr>
        <xdr:cNvPr id="599" name="楕円 598"/>
        <xdr:cNvSpPr/>
      </xdr:nvSpPr>
      <xdr:spPr>
        <a:xfrm>
          <a:off x="16268700" y="9358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123390</xdr:rowOff>
    </xdr:from>
    <xdr:ext cx="534377" cy="259045"/>
    <xdr:sp macro="" textlink="">
      <xdr:nvSpPr>
        <xdr:cNvPr id="600" name="教育費該当値テキスト"/>
        <xdr:cNvSpPr txBox="1"/>
      </xdr:nvSpPr>
      <xdr:spPr>
        <a:xfrm>
          <a:off x="16370300" y="9210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80990</xdr:rowOff>
    </xdr:from>
    <xdr:to>
      <xdr:col>81</xdr:col>
      <xdr:colOff>101600</xdr:colOff>
      <xdr:row>56</xdr:row>
      <xdr:rowOff>11140</xdr:rowOff>
    </xdr:to>
    <xdr:sp macro="" textlink="">
      <xdr:nvSpPr>
        <xdr:cNvPr id="601" name="楕円 600"/>
        <xdr:cNvSpPr/>
      </xdr:nvSpPr>
      <xdr:spPr>
        <a:xfrm>
          <a:off x="15430500" y="951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27667</xdr:rowOff>
    </xdr:from>
    <xdr:ext cx="534377" cy="259045"/>
    <xdr:sp macro="" textlink="">
      <xdr:nvSpPr>
        <xdr:cNvPr id="602" name="テキスト ボックス 601"/>
        <xdr:cNvSpPr txBox="1"/>
      </xdr:nvSpPr>
      <xdr:spPr>
        <a:xfrm>
          <a:off x="15214111" y="9285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160315</xdr:rowOff>
    </xdr:from>
    <xdr:to>
      <xdr:col>76</xdr:col>
      <xdr:colOff>165100</xdr:colOff>
      <xdr:row>56</xdr:row>
      <xdr:rowOff>90465</xdr:rowOff>
    </xdr:to>
    <xdr:sp macro="" textlink="">
      <xdr:nvSpPr>
        <xdr:cNvPr id="603" name="楕円 602"/>
        <xdr:cNvSpPr/>
      </xdr:nvSpPr>
      <xdr:spPr>
        <a:xfrm>
          <a:off x="14541500" y="959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81592</xdr:rowOff>
    </xdr:from>
    <xdr:ext cx="534377" cy="259045"/>
    <xdr:sp macro="" textlink="">
      <xdr:nvSpPr>
        <xdr:cNvPr id="604" name="テキスト ボックス 603"/>
        <xdr:cNvSpPr txBox="1"/>
      </xdr:nvSpPr>
      <xdr:spPr>
        <a:xfrm>
          <a:off x="14325111" y="9682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3998</xdr:rowOff>
    </xdr:from>
    <xdr:to>
      <xdr:col>72</xdr:col>
      <xdr:colOff>38100</xdr:colOff>
      <xdr:row>57</xdr:row>
      <xdr:rowOff>105598</xdr:rowOff>
    </xdr:to>
    <xdr:sp macro="" textlink="">
      <xdr:nvSpPr>
        <xdr:cNvPr id="605" name="楕円 604"/>
        <xdr:cNvSpPr/>
      </xdr:nvSpPr>
      <xdr:spPr>
        <a:xfrm>
          <a:off x="13652500" y="9776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96725</xdr:rowOff>
    </xdr:from>
    <xdr:ext cx="534377" cy="259045"/>
    <xdr:sp macro="" textlink="">
      <xdr:nvSpPr>
        <xdr:cNvPr id="606" name="テキスト ボックス 605"/>
        <xdr:cNvSpPr txBox="1"/>
      </xdr:nvSpPr>
      <xdr:spPr>
        <a:xfrm>
          <a:off x="13436111" y="9869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159263</xdr:rowOff>
    </xdr:from>
    <xdr:to>
      <xdr:col>67</xdr:col>
      <xdr:colOff>101600</xdr:colOff>
      <xdr:row>57</xdr:row>
      <xdr:rowOff>89413</xdr:rowOff>
    </xdr:to>
    <xdr:sp macro="" textlink="">
      <xdr:nvSpPr>
        <xdr:cNvPr id="607" name="楕円 606"/>
        <xdr:cNvSpPr/>
      </xdr:nvSpPr>
      <xdr:spPr>
        <a:xfrm>
          <a:off x="12763500" y="9760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80540</xdr:rowOff>
    </xdr:from>
    <xdr:ext cx="534377" cy="259045"/>
    <xdr:sp macro="" textlink="">
      <xdr:nvSpPr>
        <xdr:cNvPr id="608" name="テキスト ボックス 607"/>
        <xdr:cNvSpPr txBox="1"/>
      </xdr:nvSpPr>
      <xdr:spPr>
        <a:xfrm>
          <a:off x="12547111" y="9853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9" name="直線コネクタ 61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0" name="テキスト ボックス 619"/>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1" name="直線コネクタ 62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2" name="テキスト ボックス 621"/>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3" name="直線コネクタ 62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4" name="テキスト ボックス 623"/>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5" name="直線コネクタ 62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6" name="テキスト ボックス 625"/>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7" name="直線コネクタ 62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8" name="テキスト ボックス 627"/>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9" name="直線コネクタ 62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30" name="テキスト ボックス 629"/>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2" name="テキスト ボックス 631"/>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28143</xdr:rowOff>
    </xdr:from>
    <xdr:to>
      <xdr:col>85</xdr:col>
      <xdr:colOff>126364</xdr:colOff>
      <xdr:row>79</xdr:row>
      <xdr:rowOff>98879</xdr:rowOff>
    </xdr:to>
    <xdr:cxnSp macro="">
      <xdr:nvCxnSpPr>
        <xdr:cNvPr id="634" name="直線コネクタ 633"/>
        <xdr:cNvCxnSpPr/>
      </xdr:nvCxnSpPr>
      <xdr:spPr>
        <a:xfrm flipV="1">
          <a:off x="16317595" y="12029643"/>
          <a:ext cx="1269" cy="1613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108472</xdr:rowOff>
    </xdr:from>
    <xdr:ext cx="249299" cy="259045"/>
    <xdr:sp macro="" textlink="">
      <xdr:nvSpPr>
        <xdr:cNvPr id="635" name="災害復旧費最小値テキスト"/>
        <xdr:cNvSpPr txBox="1"/>
      </xdr:nvSpPr>
      <xdr:spPr>
        <a:xfrm>
          <a:off x="16370300" y="136530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6" name="直線コネクタ 635"/>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146270</xdr:rowOff>
    </xdr:from>
    <xdr:ext cx="534377" cy="259045"/>
    <xdr:sp macro="" textlink="">
      <xdr:nvSpPr>
        <xdr:cNvPr id="637" name="災害復旧費最大値テキスト"/>
        <xdr:cNvSpPr txBox="1"/>
      </xdr:nvSpPr>
      <xdr:spPr>
        <a:xfrm>
          <a:off x="16370300" y="11804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49,416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28143</xdr:rowOff>
    </xdr:from>
    <xdr:to>
      <xdr:col>86</xdr:col>
      <xdr:colOff>25400</xdr:colOff>
      <xdr:row>70</xdr:row>
      <xdr:rowOff>28143</xdr:rowOff>
    </xdr:to>
    <xdr:cxnSp macro="">
      <xdr:nvCxnSpPr>
        <xdr:cNvPr id="638" name="直線コネクタ 637"/>
        <xdr:cNvCxnSpPr/>
      </xdr:nvCxnSpPr>
      <xdr:spPr>
        <a:xfrm>
          <a:off x="16230600" y="12029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96855</xdr:rowOff>
    </xdr:from>
    <xdr:to>
      <xdr:col>85</xdr:col>
      <xdr:colOff>127000</xdr:colOff>
      <xdr:row>79</xdr:row>
      <xdr:rowOff>98617</xdr:rowOff>
    </xdr:to>
    <xdr:cxnSp macro="">
      <xdr:nvCxnSpPr>
        <xdr:cNvPr id="639" name="直線コネクタ 638"/>
        <xdr:cNvCxnSpPr/>
      </xdr:nvCxnSpPr>
      <xdr:spPr>
        <a:xfrm>
          <a:off x="15481300" y="13641405"/>
          <a:ext cx="838200" cy="1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25922</xdr:rowOff>
    </xdr:from>
    <xdr:ext cx="469744" cy="259045"/>
    <xdr:sp macro="" textlink="">
      <xdr:nvSpPr>
        <xdr:cNvPr id="640" name="災害復旧費平均値テキスト"/>
        <xdr:cNvSpPr txBox="1"/>
      </xdr:nvSpPr>
      <xdr:spPr>
        <a:xfrm>
          <a:off x="16370300" y="133990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3045</xdr:rowOff>
    </xdr:from>
    <xdr:to>
      <xdr:col>85</xdr:col>
      <xdr:colOff>177800</xdr:colOff>
      <xdr:row>79</xdr:row>
      <xdr:rowOff>104645</xdr:rowOff>
    </xdr:to>
    <xdr:sp macro="" textlink="">
      <xdr:nvSpPr>
        <xdr:cNvPr id="641" name="フローチャート: 判断 640"/>
        <xdr:cNvSpPr/>
      </xdr:nvSpPr>
      <xdr:spPr>
        <a:xfrm>
          <a:off x="16268700" y="1354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96788</xdr:rowOff>
    </xdr:from>
    <xdr:to>
      <xdr:col>81</xdr:col>
      <xdr:colOff>50800</xdr:colOff>
      <xdr:row>79</xdr:row>
      <xdr:rowOff>96855</xdr:rowOff>
    </xdr:to>
    <xdr:cxnSp macro="">
      <xdr:nvCxnSpPr>
        <xdr:cNvPr id="642" name="直線コネクタ 641"/>
        <xdr:cNvCxnSpPr/>
      </xdr:nvCxnSpPr>
      <xdr:spPr>
        <a:xfrm>
          <a:off x="14592300" y="13641338"/>
          <a:ext cx="889000" cy="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3437</xdr:rowOff>
    </xdr:from>
    <xdr:to>
      <xdr:col>81</xdr:col>
      <xdr:colOff>101600</xdr:colOff>
      <xdr:row>79</xdr:row>
      <xdr:rowOff>105037</xdr:rowOff>
    </xdr:to>
    <xdr:sp macro="" textlink="">
      <xdr:nvSpPr>
        <xdr:cNvPr id="643" name="フローチャート: 判断 642"/>
        <xdr:cNvSpPr/>
      </xdr:nvSpPr>
      <xdr:spPr>
        <a:xfrm>
          <a:off x="15430500" y="1354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121564</xdr:rowOff>
    </xdr:from>
    <xdr:ext cx="469744" cy="259045"/>
    <xdr:sp macro="" textlink="">
      <xdr:nvSpPr>
        <xdr:cNvPr id="644" name="テキスト ボックス 643"/>
        <xdr:cNvSpPr txBox="1"/>
      </xdr:nvSpPr>
      <xdr:spPr>
        <a:xfrm>
          <a:off x="15246428" y="13323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95907</xdr:rowOff>
    </xdr:from>
    <xdr:to>
      <xdr:col>76</xdr:col>
      <xdr:colOff>114300</xdr:colOff>
      <xdr:row>79</xdr:row>
      <xdr:rowOff>96788</xdr:rowOff>
    </xdr:to>
    <xdr:cxnSp macro="">
      <xdr:nvCxnSpPr>
        <xdr:cNvPr id="645" name="直線コネクタ 644"/>
        <xdr:cNvCxnSpPr/>
      </xdr:nvCxnSpPr>
      <xdr:spPr>
        <a:xfrm>
          <a:off x="13703300" y="13640457"/>
          <a:ext cx="889000" cy="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14508</xdr:rowOff>
    </xdr:from>
    <xdr:to>
      <xdr:col>76</xdr:col>
      <xdr:colOff>165100</xdr:colOff>
      <xdr:row>79</xdr:row>
      <xdr:rowOff>116108</xdr:rowOff>
    </xdr:to>
    <xdr:sp macro="" textlink="">
      <xdr:nvSpPr>
        <xdr:cNvPr id="646" name="フローチャート: 判断 645"/>
        <xdr:cNvSpPr/>
      </xdr:nvSpPr>
      <xdr:spPr>
        <a:xfrm>
          <a:off x="14541500" y="13559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132635</xdr:rowOff>
    </xdr:from>
    <xdr:ext cx="469744" cy="259045"/>
    <xdr:sp macro="" textlink="">
      <xdr:nvSpPr>
        <xdr:cNvPr id="647" name="テキスト ボックス 646"/>
        <xdr:cNvSpPr txBox="1"/>
      </xdr:nvSpPr>
      <xdr:spPr>
        <a:xfrm>
          <a:off x="14357428" y="13334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94176</xdr:rowOff>
    </xdr:from>
    <xdr:to>
      <xdr:col>71</xdr:col>
      <xdr:colOff>177800</xdr:colOff>
      <xdr:row>79</xdr:row>
      <xdr:rowOff>95907</xdr:rowOff>
    </xdr:to>
    <xdr:cxnSp macro="">
      <xdr:nvCxnSpPr>
        <xdr:cNvPr id="648" name="直線コネクタ 647"/>
        <xdr:cNvCxnSpPr/>
      </xdr:nvCxnSpPr>
      <xdr:spPr>
        <a:xfrm>
          <a:off x="12814300" y="13638726"/>
          <a:ext cx="889000" cy="1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16565</xdr:rowOff>
    </xdr:from>
    <xdr:to>
      <xdr:col>72</xdr:col>
      <xdr:colOff>38100</xdr:colOff>
      <xdr:row>79</xdr:row>
      <xdr:rowOff>118165</xdr:rowOff>
    </xdr:to>
    <xdr:sp macro="" textlink="">
      <xdr:nvSpPr>
        <xdr:cNvPr id="649" name="フローチャート: 判断 648"/>
        <xdr:cNvSpPr/>
      </xdr:nvSpPr>
      <xdr:spPr>
        <a:xfrm>
          <a:off x="13652500" y="13561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134692</xdr:rowOff>
    </xdr:from>
    <xdr:ext cx="378565" cy="259045"/>
    <xdr:sp macro="" textlink="">
      <xdr:nvSpPr>
        <xdr:cNvPr id="650" name="テキスト ボックス 649"/>
        <xdr:cNvSpPr txBox="1"/>
      </xdr:nvSpPr>
      <xdr:spPr>
        <a:xfrm>
          <a:off x="13514017" y="133363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15650</xdr:rowOff>
    </xdr:from>
    <xdr:to>
      <xdr:col>67</xdr:col>
      <xdr:colOff>101600</xdr:colOff>
      <xdr:row>79</xdr:row>
      <xdr:rowOff>117250</xdr:rowOff>
    </xdr:to>
    <xdr:sp macro="" textlink="">
      <xdr:nvSpPr>
        <xdr:cNvPr id="651" name="フローチャート: 判断 650"/>
        <xdr:cNvSpPr/>
      </xdr:nvSpPr>
      <xdr:spPr>
        <a:xfrm>
          <a:off x="12763500" y="1356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133777</xdr:rowOff>
    </xdr:from>
    <xdr:ext cx="378565" cy="259045"/>
    <xdr:sp macro="" textlink="">
      <xdr:nvSpPr>
        <xdr:cNvPr id="652" name="テキスト ボックス 651"/>
        <xdr:cNvSpPr txBox="1"/>
      </xdr:nvSpPr>
      <xdr:spPr>
        <a:xfrm>
          <a:off x="12625017" y="133354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47817</xdr:rowOff>
    </xdr:from>
    <xdr:to>
      <xdr:col>85</xdr:col>
      <xdr:colOff>177800</xdr:colOff>
      <xdr:row>79</xdr:row>
      <xdr:rowOff>149417</xdr:rowOff>
    </xdr:to>
    <xdr:sp macro="" textlink="">
      <xdr:nvSpPr>
        <xdr:cNvPr id="658" name="楕円 657"/>
        <xdr:cNvSpPr/>
      </xdr:nvSpPr>
      <xdr:spPr>
        <a:xfrm>
          <a:off x="16268700" y="13592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152921</xdr:rowOff>
    </xdr:from>
    <xdr:ext cx="249299" cy="259045"/>
    <xdr:sp macro="" textlink="">
      <xdr:nvSpPr>
        <xdr:cNvPr id="659" name="災害復旧費該当値テキスト"/>
        <xdr:cNvSpPr txBox="1"/>
      </xdr:nvSpPr>
      <xdr:spPr>
        <a:xfrm>
          <a:off x="16370300" y="135260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46055</xdr:rowOff>
    </xdr:from>
    <xdr:to>
      <xdr:col>81</xdr:col>
      <xdr:colOff>101600</xdr:colOff>
      <xdr:row>79</xdr:row>
      <xdr:rowOff>147655</xdr:rowOff>
    </xdr:to>
    <xdr:sp macro="" textlink="">
      <xdr:nvSpPr>
        <xdr:cNvPr id="660" name="楕円 659"/>
        <xdr:cNvSpPr/>
      </xdr:nvSpPr>
      <xdr:spPr>
        <a:xfrm>
          <a:off x="15430500" y="1359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138782</xdr:rowOff>
    </xdr:from>
    <xdr:ext cx="313932" cy="259045"/>
    <xdr:sp macro="" textlink="">
      <xdr:nvSpPr>
        <xdr:cNvPr id="661" name="テキスト ボックス 660"/>
        <xdr:cNvSpPr txBox="1"/>
      </xdr:nvSpPr>
      <xdr:spPr>
        <a:xfrm>
          <a:off x="15324333" y="136833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45988</xdr:rowOff>
    </xdr:from>
    <xdr:to>
      <xdr:col>76</xdr:col>
      <xdr:colOff>165100</xdr:colOff>
      <xdr:row>79</xdr:row>
      <xdr:rowOff>147588</xdr:rowOff>
    </xdr:to>
    <xdr:sp macro="" textlink="">
      <xdr:nvSpPr>
        <xdr:cNvPr id="662" name="楕円 661"/>
        <xdr:cNvSpPr/>
      </xdr:nvSpPr>
      <xdr:spPr>
        <a:xfrm>
          <a:off x="14541500" y="13590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138715</xdr:rowOff>
    </xdr:from>
    <xdr:ext cx="313932" cy="259045"/>
    <xdr:sp macro="" textlink="">
      <xdr:nvSpPr>
        <xdr:cNvPr id="663" name="テキスト ボックス 662"/>
        <xdr:cNvSpPr txBox="1"/>
      </xdr:nvSpPr>
      <xdr:spPr>
        <a:xfrm>
          <a:off x="14435333" y="136832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45107</xdr:rowOff>
    </xdr:from>
    <xdr:to>
      <xdr:col>72</xdr:col>
      <xdr:colOff>38100</xdr:colOff>
      <xdr:row>79</xdr:row>
      <xdr:rowOff>146707</xdr:rowOff>
    </xdr:to>
    <xdr:sp macro="" textlink="">
      <xdr:nvSpPr>
        <xdr:cNvPr id="664" name="楕円 663"/>
        <xdr:cNvSpPr/>
      </xdr:nvSpPr>
      <xdr:spPr>
        <a:xfrm>
          <a:off x="13652500" y="13589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137834</xdr:rowOff>
    </xdr:from>
    <xdr:ext cx="313932" cy="259045"/>
    <xdr:sp macro="" textlink="">
      <xdr:nvSpPr>
        <xdr:cNvPr id="665" name="テキスト ボックス 664"/>
        <xdr:cNvSpPr txBox="1"/>
      </xdr:nvSpPr>
      <xdr:spPr>
        <a:xfrm>
          <a:off x="13546333" y="136823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43376</xdr:rowOff>
    </xdr:from>
    <xdr:to>
      <xdr:col>67</xdr:col>
      <xdr:colOff>101600</xdr:colOff>
      <xdr:row>79</xdr:row>
      <xdr:rowOff>144976</xdr:rowOff>
    </xdr:to>
    <xdr:sp macro="" textlink="">
      <xdr:nvSpPr>
        <xdr:cNvPr id="666" name="楕円 665"/>
        <xdr:cNvSpPr/>
      </xdr:nvSpPr>
      <xdr:spPr>
        <a:xfrm>
          <a:off x="12763500" y="13587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136103</xdr:rowOff>
    </xdr:from>
    <xdr:ext cx="378565" cy="259045"/>
    <xdr:sp macro="" textlink="">
      <xdr:nvSpPr>
        <xdr:cNvPr id="667" name="テキスト ボックス 666"/>
        <xdr:cNvSpPr txBox="1"/>
      </xdr:nvSpPr>
      <xdr:spPr>
        <a:xfrm>
          <a:off x="12625017" y="136806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8" name="テキスト ボックス 677"/>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79" name="直線コネクタ 67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80" name="テキスト ボックス 679"/>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1" name="直線コネクタ 68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2" name="テキスト ボックス 681"/>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3" name="直線コネクタ 68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4" name="テキスト ボックス 683"/>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5" name="直線コネクタ 68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6" name="テキスト ボックス 685"/>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7" name="直線コネクタ 68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8" name="テキスト ボックス 687"/>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9" name="直線コネクタ 68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90" name="テキスト ボックス 689"/>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1" name="直線コネクタ 69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2" name="テキスト ボックス 691"/>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156225</xdr:rowOff>
    </xdr:from>
    <xdr:to>
      <xdr:col>85</xdr:col>
      <xdr:colOff>126364</xdr:colOff>
      <xdr:row>98</xdr:row>
      <xdr:rowOff>66156</xdr:rowOff>
    </xdr:to>
    <xdr:cxnSp macro="">
      <xdr:nvCxnSpPr>
        <xdr:cNvPr id="694" name="直線コネクタ 693"/>
        <xdr:cNvCxnSpPr/>
      </xdr:nvCxnSpPr>
      <xdr:spPr>
        <a:xfrm flipV="1">
          <a:off x="16317595" y="15415275"/>
          <a:ext cx="1269" cy="1452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69983</xdr:rowOff>
    </xdr:from>
    <xdr:ext cx="534377" cy="259045"/>
    <xdr:sp macro="" textlink="">
      <xdr:nvSpPr>
        <xdr:cNvPr id="695" name="公債費最小値テキスト"/>
        <xdr:cNvSpPr txBox="1"/>
      </xdr:nvSpPr>
      <xdr:spPr>
        <a:xfrm>
          <a:off x="16370300" y="1687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66156</xdr:rowOff>
    </xdr:from>
    <xdr:to>
      <xdr:col>86</xdr:col>
      <xdr:colOff>25400</xdr:colOff>
      <xdr:row>98</xdr:row>
      <xdr:rowOff>66156</xdr:rowOff>
    </xdr:to>
    <xdr:cxnSp macro="">
      <xdr:nvCxnSpPr>
        <xdr:cNvPr id="696" name="直線コネクタ 695"/>
        <xdr:cNvCxnSpPr/>
      </xdr:nvCxnSpPr>
      <xdr:spPr>
        <a:xfrm>
          <a:off x="16230600" y="16868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102902</xdr:rowOff>
    </xdr:from>
    <xdr:ext cx="534377" cy="259045"/>
    <xdr:sp macro="" textlink="">
      <xdr:nvSpPr>
        <xdr:cNvPr id="697" name="公債費最大値テキスト"/>
        <xdr:cNvSpPr txBox="1"/>
      </xdr:nvSpPr>
      <xdr:spPr>
        <a:xfrm>
          <a:off x="16370300" y="15190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60,744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156225</xdr:rowOff>
    </xdr:from>
    <xdr:to>
      <xdr:col>86</xdr:col>
      <xdr:colOff>25400</xdr:colOff>
      <xdr:row>89</xdr:row>
      <xdr:rowOff>156225</xdr:rowOff>
    </xdr:to>
    <xdr:cxnSp macro="">
      <xdr:nvCxnSpPr>
        <xdr:cNvPr id="698" name="直線コネクタ 697"/>
        <xdr:cNvCxnSpPr/>
      </xdr:nvCxnSpPr>
      <xdr:spPr>
        <a:xfrm>
          <a:off x="16230600" y="15415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3487</xdr:rowOff>
    </xdr:from>
    <xdr:to>
      <xdr:col>85</xdr:col>
      <xdr:colOff>127000</xdr:colOff>
      <xdr:row>94</xdr:row>
      <xdr:rowOff>59494</xdr:rowOff>
    </xdr:to>
    <xdr:cxnSp macro="">
      <xdr:nvCxnSpPr>
        <xdr:cNvPr id="699" name="直線コネクタ 698"/>
        <xdr:cNvCxnSpPr/>
      </xdr:nvCxnSpPr>
      <xdr:spPr>
        <a:xfrm>
          <a:off x="15481300" y="16119787"/>
          <a:ext cx="838200" cy="56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12337</xdr:rowOff>
    </xdr:from>
    <xdr:ext cx="534377" cy="259045"/>
    <xdr:sp macro="" textlink="">
      <xdr:nvSpPr>
        <xdr:cNvPr id="700" name="公債費平均値テキスト"/>
        <xdr:cNvSpPr txBox="1"/>
      </xdr:nvSpPr>
      <xdr:spPr>
        <a:xfrm>
          <a:off x="16370300" y="159571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160910</xdr:rowOff>
    </xdr:from>
    <xdr:to>
      <xdr:col>85</xdr:col>
      <xdr:colOff>177800</xdr:colOff>
      <xdr:row>94</xdr:row>
      <xdr:rowOff>91060</xdr:rowOff>
    </xdr:to>
    <xdr:sp macro="" textlink="">
      <xdr:nvSpPr>
        <xdr:cNvPr id="701" name="フローチャート: 判断 700"/>
        <xdr:cNvSpPr/>
      </xdr:nvSpPr>
      <xdr:spPr>
        <a:xfrm>
          <a:off x="16268700" y="1610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50873</xdr:rowOff>
    </xdr:from>
    <xdr:to>
      <xdr:col>81</xdr:col>
      <xdr:colOff>50800</xdr:colOff>
      <xdr:row>94</xdr:row>
      <xdr:rowOff>3487</xdr:rowOff>
    </xdr:to>
    <xdr:cxnSp macro="">
      <xdr:nvCxnSpPr>
        <xdr:cNvPr id="702" name="直線コネクタ 701"/>
        <xdr:cNvCxnSpPr/>
      </xdr:nvCxnSpPr>
      <xdr:spPr>
        <a:xfrm>
          <a:off x="14592300" y="15995723"/>
          <a:ext cx="889000" cy="124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148630</xdr:rowOff>
    </xdr:from>
    <xdr:to>
      <xdr:col>81</xdr:col>
      <xdr:colOff>101600</xdr:colOff>
      <xdr:row>94</xdr:row>
      <xdr:rowOff>78780</xdr:rowOff>
    </xdr:to>
    <xdr:sp macro="" textlink="">
      <xdr:nvSpPr>
        <xdr:cNvPr id="703" name="フローチャート: 判断 702"/>
        <xdr:cNvSpPr/>
      </xdr:nvSpPr>
      <xdr:spPr>
        <a:xfrm>
          <a:off x="15430500" y="1609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69907</xdr:rowOff>
    </xdr:from>
    <xdr:ext cx="534377" cy="259045"/>
    <xdr:sp macro="" textlink="">
      <xdr:nvSpPr>
        <xdr:cNvPr id="704" name="テキスト ボックス 703"/>
        <xdr:cNvSpPr txBox="1"/>
      </xdr:nvSpPr>
      <xdr:spPr>
        <a:xfrm>
          <a:off x="15214111" y="16186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50873</xdr:rowOff>
    </xdr:from>
    <xdr:to>
      <xdr:col>76</xdr:col>
      <xdr:colOff>114300</xdr:colOff>
      <xdr:row>94</xdr:row>
      <xdr:rowOff>14787</xdr:rowOff>
    </xdr:to>
    <xdr:cxnSp macro="">
      <xdr:nvCxnSpPr>
        <xdr:cNvPr id="705" name="直線コネクタ 704"/>
        <xdr:cNvCxnSpPr/>
      </xdr:nvCxnSpPr>
      <xdr:spPr>
        <a:xfrm flipV="1">
          <a:off x="13703300" y="15995723"/>
          <a:ext cx="889000" cy="135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142948</xdr:rowOff>
    </xdr:from>
    <xdr:to>
      <xdr:col>76</xdr:col>
      <xdr:colOff>165100</xdr:colOff>
      <xdr:row>94</xdr:row>
      <xdr:rowOff>73098</xdr:rowOff>
    </xdr:to>
    <xdr:sp macro="" textlink="">
      <xdr:nvSpPr>
        <xdr:cNvPr id="706" name="フローチャート: 判断 705"/>
        <xdr:cNvSpPr/>
      </xdr:nvSpPr>
      <xdr:spPr>
        <a:xfrm>
          <a:off x="14541500" y="16087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64225</xdr:rowOff>
    </xdr:from>
    <xdr:ext cx="534377" cy="259045"/>
    <xdr:sp macro="" textlink="">
      <xdr:nvSpPr>
        <xdr:cNvPr id="707" name="テキスト ボックス 706"/>
        <xdr:cNvSpPr txBox="1"/>
      </xdr:nvSpPr>
      <xdr:spPr>
        <a:xfrm>
          <a:off x="14325111" y="16180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139112</xdr:rowOff>
    </xdr:from>
    <xdr:to>
      <xdr:col>71</xdr:col>
      <xdr:colOff>177800</xdr:colOff>
      <xdr:row>94</xdr:row>
      <xdr:rowOff>14787</xdr:rowOff>
    </xdr:to>
    <xdr:cxnSp macro="">
      <xdr:nvCxnSpPr>
        <xdr:cNvPr id="708" name="直線コネクタ 707"/>
        <xdr:cNvCxnSpPr/>
      </xdr:nvCxnSpPr>
      <xdr:spPr>
        <a:xfrm>
          <a:off x="12814300" y="16083962"/>
          <a:ext cx="889000" cy="47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70808</xdr:rowOff>
    </xdr:from>
    <xdr:to>
      <xdr:col>72</xdr:col>
      <xdr:colOff>38100</xdr:colOff>
      <xdr:row>94</xdr:row>
      <xdr:rowOff>958</xdr:rowOff>
    </xdr:to>
    <xdr:sp macro="" textlink="">
      <xdr:nvSpPr>
        <xdr:cNvPr id="709" name="フローチャート: 判断 708"/>
        <xdr:cNvSpPr/>
      </xdr:nvSpPr>
      <xdr:spPr>
        <a:xfrm>
          <a:off x="13652500" y="16015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17485</xdr:rowOff>
    </xdr:from>
    <xdr:ext cx="534377" cy="259045"/>
    <xdr:sp macro="" textlink="">
      <xdr:nvSpPr>
        <xdr:cNvPr id="710" name="テキスト ボックス 709"/>
        <xdr:cNvSpPr txBox="1"/>
      </xdr:nvSpPr>
      <xdr:spPr>
        <a:xfrm>
          <a:off x="13436111" y="15790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56341</xdr:rowOff>
    </xdr:from>
    <xdr:to>
      <xdr:col>67</xdr:col>
      <xdr:colOff>101600</xdr:colOff>
      <xdr:row>93</xdr:row>
      <xdr:rowOff>157941</xdr:rowOff>
    </xdr:to>
    <xdr:sp macro="" textlink="">
      <xdr:nvSpPr>
        <xdr:cNvPr id="711" name="フローチャート: 判断 710"/>
        <xdr:cNvSpPr/>
      </xdr:nvSpPr>
      <xdr:spPr>
        <a:xfrm>
          <a:off x="12763500" y="16001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3018</xdr:rowOff>
    </xdr:from>
    <xdr:ext cx="534377" cy="259045"/>
    <xdr:sp macro="" textlink="">
      <xdr:nvSpPr>
        <xdr:cNvPr id="712" name="テキスト ボックス 711"/>
        <xdr:cNvSpPr txBox="1"/>
      </xdr:nvSpPr>
      <xdr:spPr>
        <a:xfrm>
          <a:off x="12547111" y="15776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3" name="テキスト ボックス 71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4" name="テキスト ボックス 71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5" name="テキスト ボックス 71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6" name="テキスト ボックス 71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7" name="テキスト ボックス 71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8694</xdr:rowOff>
    </xdr:from>
    <xdr:to>
      <xdr:col>85</xdr:col>
      <xdr:colOff>177800</xdr:colOff>
      <xdr:row>94</xdr:row>
      <xdr:rowOff>110294</xdr:rowOff>
    </xdr:to>
    <xdr:sp macro="" textlink="">
      <xdr:nvSpPr>
        <xdr:cNvPr id="718" name="楕円 717"/>
        <xdr:cNvSpPr/>
      </xdr:nvSpPr>
      <xdr:spPr>
        <a:xfrm>
          <a:off x="16268700" y="16124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158571</xdr:rowOff>
    </xdr:from>
    <xdr:ext cx="534377" cy="259045"/>
    <xdr:sp macro="" textlink="">
      <xdr:nvSpPr>
        <xdr:cNvPr id="719" name="公債費該当値テキスト"/>
        <xdr:cNvSpPr txBox="1"/>
      </xdr:nvSpPr>
      <xdr:spPr>
        <a:xfrm>
          <a:off x="16370300" y="16103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124137</xdr:rowOff>
    </xdr:from>
    <xdr:to>
      <xdr:col>81</xdr:col>
      <xdr:colOff>101600</xdr:colOff>
      <xdr:row>94</xdr:row>
      <xdr:rowOff>54287</xdr:rowOff>
    </xdr:to>
    <xdr:sp macro="" textlink="">
      <xdr:nvSpPr>
        <xdr:cNvPr id="720" name="楕円 719"/>
        <xdr:cNvSpPr/>
      </xdr:nvSpPr>
      <xdr:spPr>
        <a:xfrm>
          <a:off x="15430500" y="1606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70814</xdr:rowOff>
    </xdr:from>
    <xdr:ext cx="534377" cy="259045"/>
    <xdr:sp macro="" textlink="">
      <xdr:nvSpPr>
        <xdr:cNvPr id="721" name="テキスト ボックス 720"/>
        <xdr:cNvSpPr txBox="1"/>
      </xdr:nvSpPr>
      <xdr:spPr>
        <a:xfrm>
          <a:off x="15214111" y="15844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73</xdr:rowOff>
    </xdr:from>
    <xdr:to>
      <xdr:col>76</xdr:col>
      <xdr:colOff>165100</xdr:colOff>
      <xdr:row>93</xdr:row>
      <xdr:rowOff>101673</xdr:rowOff>
    </xdr:to>
    <xdr:sp macro="" textlink="">
      <xdr:nvSpPr>
        <xdr:cNvPr id="722" name="楕円 721"/>
        <xdr:cNvSpPr/>
      </xdr:nvSpPr>
      <xdr:spPr>
        <a:xfrm>
          <a:off x="14541500" y="15944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118200</xdr:rowOff>
    </xdr:from>
    <xdr:ext cx="534377" cy="259045"/>
    <xdr:sp macro="" textlink="">
      <xdr:nvSpPr>
        <xdr:cNvPr id="723" name="テキスト ボックス 722"/>
        <xdr:cNvSpPr txBox="1"/>
      </xdr:nvSpPr>
      <xdr:spPr>
        <a:xfrm>
          <a:off x="14325111" y="15720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135437</xdr:rowOff>
    </xdr:from>
    <xdr:to>
      <xdr:col>72</xdr:col>
      <xdr:colOff>38100</xdr:colOff>
      <xdr:row>94</xdr:row>
      <xdr:rowOff>65587</xdr:rowOff>
    </xdr:to>
    <xdr:sp macro="" textlink="">
      <xdr:nvSpPr>
        <xdr:cNvPr id="724" name="楕円 723"/>
        <xdr:cNvSpPr/>
      </xdr:nvSpPr>
      <xdr:spPr>
        <a:xfrm>
          <a:off x="13652500" y="1608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56714</xdr:rowOff>
    </xdr:from>
    <xdr:ext cx="534377" cy="259045"/>
    <xdr:sp macro="" textlink="">
      <xdr:nvSpPr>
        <xdr:cNvPr id="725" name="テキスト ボックス 724"/>
        <xdr:cNvSpPr txBox="1"/>
      </xdr:nvSpPr>
      <xdr:spPr>
        <a:xfrm>
          <a:off x="13436111" y="16173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88312</xdr:rowOff>
    </xdr:from>
    <xdr:to>
      <xdr:col>67</xdr:col>
      <xdr:colOff>101600</xdr:colOff>
      <xdr:row>94</xdr:row>
      <xdr:rowOff>18462</xdr:rowOff>
    </xdr:to>
    <xdr:sp macro="" textlink="">
      <xdr:nvSpPr>
        <xdr:cNvPr id="726" name="楕円 725"/>
        <xdr:cNvSpPr/>
      </xdr:nvSpPr>
      <xdr:spPr>
        <a:xfrm>
          <a:off x="12763500" y="16033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9589</xdr:rowOff>
    </xdr:from>
    <xdr:ext cx="534377" cy="259045"/>
    <xdr:sp macro="" textlink="">
      <xdr:nvSpPr>
        <xdr:cNvPr id="727" name="テキスト ボックス 726"/>
        <xdr:cNvSpPr txBox="1"/>
      </xdr:nvSpPr>
      <xdr:spPr>
        <a:xfrm>
          <a:off x="12547111" y="16125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8" name="正方形/長方形 72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9" name="正方形/長方形 72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0" name="正方形/長方形 72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1" name="正方形/長方形 73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2" name="正方形/長方形 73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3" name="正方形/長方形 73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4" name="正方形/長方形 73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5" name="正方形/長方形 73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6" name="テキスト ボックス 73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7" name="直線コネクタ 73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8" name="直線コネクタ 73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9" name="テキスト ボックス 73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0" name="直線コネクタ 73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1" name="テキスト ボックス 740"/>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2" name="直線コネクタ 74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3" name="テキスト ボックス 742"/>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4" name="直線コネクタ 74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5" name="テキスト ボックス 744"/>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6" name="直線コネクタ 74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7" name="テキスト ボックス 746"/>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8" name="直線コネクタ 74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9" name="テキスト ボックス 74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61214</xdr:rowOff>
    </xdr:from>
    <xdr:to>
      <xdr:col>116</xdr:col>
      <xdr:colOff>62864</xdr:colOff>
      <xdr:row>39</xdr:row>
      <xdr:rowOff>44450</xdr:rowOff>
    </xdr:to>
    <xdr:cxnSp macro="">
      <xdr:nvCxnSpPr>
        <xdr:cNvPr id="751" name="直線コネクタ 750"/>
        <xdr:cNvCxnSpPr/>
      </xdr:nvCxnSpPr>
      <xdr:spPr>
        <a:xfrm flipV="1">
          <a:off x="22159595" y="5204714"/>
          <a:ext cx="1269" cy="1526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52"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3" name="直線コネクタ 75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7891</xdr:rowOff>
    </xdr:from>
    <xdr:ext cx="469744" cy="259045"/>
    <xdr:sp macro="" textlink="">
      <xdr:nvSpPr>
        <xdr:cNvPr id="754" name="諸支出金最大値テキスト"/>
        <xdr:cNvSpPr txBox="1"/>
      </xdr:nvSpPr>
      <xdr:spPr>
        <a:xfrm>
          <a:off x="22212300" y="4979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8,012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61214</xdr:rowOff>
    </xdr:from>
    <xdr:to>
      <xdr:col>116</xdr:col>
      <xdr:colOff>152400</xdr:colOff>
      <xdr:row>30</xdr:row>
      <xdr:rowOff>61214</xdr:rowOff>
    </xdr:to>
    <xdr:cxnSp macro="">
      <xdr:nvCxnSpPr>
        <xdr:cNvPr id="755" name="直線コネクタ 754"/>
        <xdr:cNvCxnSpPr/>
      </xdr:nvCxnSpPr>
      <xdr:spPr>
        <a:xfrm>
          <a:off x="22072600" y="5204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6" name="直線コネクタ 75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104157</xdr:rowOff>
    </xdr:from>
    <xdr:ext cx="378565" cy="259045"/>
    <xdr:sp macro="" textlink="">
      <xdr:nvSpPr>
        <xdr:cNvPr id="757" name="諸支出金平均値テキスト"/>
        <xdr:cNvSpPr txBox="1"/>
      </xdr:nvSpPr>
      <xdr:spPr>
        <a:xfrm>
          <a:off x="22212300" y="644780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81280</xdr:rowOff>
    </xdr:from>
    <xdr:to>
      <xdr:col>116</xdr:col>
      <xdr:colOff>114300</xdr:colOff>
      <xdr:row>39</xdr:row>
      <xdr:rowOff>11430</xdr:rowOff>
    </xdr:to>
    <xdr:sp macro="" textlink="">
      <xdr:nvSpPr>
        <xdr:cNvPr id="758" name="フローチャート: 判断 757"/>
        <xdr:cNvSpPr/>
      </xdr:nvSpPr>
      <xdr:spPr>
        <a:xfrm>
          <a:off x="22110700" y="659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9" name="直線コネクタ 75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115570</xdr:rowOff>
    </xdr:from>
    <xdr:to>
      <xdr:col>112</xdr:col>
      <xdr:colOff>38100</xdr:colOff>
      <xdr:row>39</xdr:row>
      <xdr:rowOff>45720</xdr:rowOff>
    </xdr:to>
    <xdr:sp macro="" textlink="">
      <xdr:nvSpPr>
        <xdr:cNvPr id="760" name="フローチャート: 判断 759"/>
        <xdr:cNvSpPr/>
      </xdr:nvSpPr>
      <xdr:spPr>
        <a:xfrm>
          <a:off x="21272500" y="663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62247</xdr:rowOff>
    </xdr:from>
    <xdr:ext cx="378565" cy="259045"/>
    <xdr:sp macro="" textlink="">
      <xdr:nvSpPr>
        <xdr:cNvPr id="761" name="テキスト ボックス 760"/>
        <xdr:cNvSpPr txBox="1"/>
      </xdr:nvSpPr>
      <xdr:spPr>
        <a:xfrm>
          <a:off x="21134017" y="64058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2" name="直線コネクタ 76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88709</xdr:rowOff>
    </xdr:from>
    <xdr:to>
      <xdr:col>107</xdr:col>
      <xdr:colOff>101600</xdr:colOff>
      <xdr:row>39</xdr:row>
      <xdr:rowOff>18859</xdr:rowOff>
    </xdr:to>
    <xdr:sp macro="" textlink="">
      <xdr:nvSpPr>
        <xdr:cNvPr id="763" name="フローチャート: 判断 762"/>
        <xdr:cNvSpPr/>
      </xdr:nvSpPr>
      <xdr:spPr>
        <a:xfrm>
          <a:off x="20383500" y="6603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35386</xdr:rowOff>
    </xdr:from>
    <xdr:ext cx="378565" cy="259045"/>
    <xdr:sp macro="" textlink="">
      <xdr:nvSpPr>
        <xdr:cNvPr id="764" name="テキスト ボックス 763"/>
        <xdr:cNvSpPr txBox="1"/>
      </xdr:nvSpPr>
      <xdr:spPr>
        <a:xfrm>
          <a:off x="20245017" y="63790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5" name="直線コネクタ 76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22225</xdr:rowOff>
    </xdr:from>
    <xdr:to>
      <xdr:col>102</xdr:col>
      <xdr:colOff>165100</xdr:colOff>
      <xdr:row>38</xdr:row>
      <xdr:rowOff>123825</xdr:rowOff>
    </xdr:to>
    <xdr:sp macro="" textlink="">
      <xdr:nvSpPr>
        <xdr:cNvPr id="766" name="フローチャート: 判断 765"/>
        <xdr:cNvSpPr/>
      </xdr:nvSpPr>
      <xdr:spPr>
        <a:xfrm>
          <a:off x="19494500" y="6537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140352</xdr:rowOff>
    </xdr:from>
    <xdr:ext cx="378565" cy="259045"/>
    <xdr:sp macro="" textlink="">
      <xdr:nvSpPr>
        <xdr:cNvPr id="767" name="テキスト ボックス 766"/>
        <xdr:cNvSpPr txBox="1"/>
      </xdr:nvSpPr>
      <xdr:spPr>
        <a:xfrm>
          <a:off x="19356017" y="63125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100140</xdr:rowOff>
    </xdr:from>
    <xdr:to>
      <xdr:col>98</xdr:col>
      <xdr:colOff>38100</xdr:colOff>
      <xdr:row>39</xdr:row>
      <xdr:rowOff>30290</xdr:rowOff>
    </xdr:to>
    <xdr:sp macro="" textlink="">
      <xdr:nvSpPr>
        <xdr:cNvPr id="768" name="フローチャート: 判断 767"/>
        <xdr:cNvSpPr/>
      </xdr:nvSpPr>
      <xdr:spPr>
        <a:xfrm>
          <a:off x="18605500" y="661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46817</xdr:rowOff>
    </xdr:from>
    <xdr:ext cx="378565" cy="259045"/>
    <xdr:sp macro="" textlink="">
      <xdr:nvSpPr>
        <xdr:cNvPr id="769" name="テキスト ボックス 768"/>
        <xdr:cNvSpPr txBox="1"/>
      </xdr:nvSpPr>
      <xdr:spPr>
        <a:xfrm>
          <a:off x="18467017" y="63904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0" name="テキスト ボックス 76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1" name="テキスト ボックス 77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2" name="テキスト ボックス 77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3" name="テキスト ボックス 77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4" name="テキスト ボックス 77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5" name="楕円 77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76"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7" name="楕円 77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8" name="テキスト ボックス 777"/>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9" name="楕円 77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0" name="テキスト ボックス 779"/>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1" name="楕円 78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2" name="テキスト ボックス 781"/>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3" name="楕円 78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4" name="テキスト ボックス 783"/>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5" name="正方形/長方形 78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6" name="正方形/長方形 78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7" name="正方形/長方形 78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8" name="正方形/長方形 78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9" name="正方形/長方形 78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0" name="正方形/長方形 78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1" name="正方形/長方形 79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2" name="正方形/長方形 79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3" name="テキスト ボックス 79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4" name="直線コネクタ 79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5" name="直線コネクタ 79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6" name="テキスト ボックス 79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8" name="テキスト ボックス 79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0" name="直線コネクタ 79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4" name="直線コネクタ 80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5" name="直線コネクタ 80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7" name="フローチャート: 判断 80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8" name="直線コネクタ 80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9" name="フローチャート: 判断 80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0" name="テキスト ボックス 80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1" name="直線コネクタ 81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2" name="フローチャート: 判断 81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3" name="テキスト ボックス 81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4" name="直線コネクタ 81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5" name="フローチャート: 判断 81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6" name="テキスト ボックス 81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フローチャート: 判断 81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8" name="テキスト ボックス 81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4" name="楕円 82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6" name="楕円 82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7" name="テキスト ボックス 82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8" name="楕円 82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9" name="テキスト ボックス 82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0" name="楕円 82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1" name="テキスト ボックス 83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2" name="楕円 83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3" name="テキスト ボックス 83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4" name="正方形/長方形 8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5" name="正方形/長方形 8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6" name="テキスト ボックス 8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目的別歳出については、土木費</a:t>
          </a:r>
          <a:r>
            <a:rPr kumimoji="1" lang="ja-JP" altLang="en-US" sz="1100" b="0" i="0" baseline="0">
              <a:solidFill>
                <a:schemeClr val="dk1"/>
              </a:solidFill>
              <a:effectLst/>
              <a:latin typeface="+mn-lt"/>
              <a:ea typeface="+mn-ea"/>
              <a:cs typeface="+mn-cs"/>
            </a:rPr>
            <a:t>、教育費</a:t>
          </a:r>
          <a:r>
            <a:rPr kumimoji="1" lang="ja-JP" altLang="ja-JP" sz="1100" b="0" i="0" baseline="0">
              <a:solidFill>
                <a:schemeClr val="dk1"/>
              </a:solidFill>
              <a:effectLst/>
              <a:latin typeface="+mn-lt"/>
              <a:ea typeface="+mn-ea"/>
              <a:cs typeface="+mn-cs"/>
            </a:rPr>
            <a:t>などで類似団体平均を上回る一方、民生費、衛生費などで下回っている。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土木費については住民一人当たり</a:t>
          </a:r>
          <a:r>
            <a:rPr kumimoji="1" lang="en-US" altLang="ja-JP" sz="1100" b="0" i="0" baseline="0">
              <a:solidFill>
                <a:schemeClr val="dk1"/>
              </a:solidFill>
              <a:effectLst/>
              <a:latin typeface="+mn-lt"/>
              <a:ea typeface="+mn-ea"/>
              <a:cs typeface="+mn-cs"/>
            </a:rPr>
            <a:t>59,935</a:t>
          </a:r>
          <a:r>
            <a:rPr kumimoji="1" lang="ja-JP" altLang="ja-JP" sz="1100" b="0" i="0" baseline="0">
              <a:solidFill>
                <a:schemeClr val="dk1"/>
              </a:solidFill>
              <a:effectLst/>
              <a:latin typeface="+mn-lt"/>
              <a:ea typeface="+mn-ea"/>
              <a:cs typeface="+mn-cs"/>
            </a:rPr>
            <a:t>円となっており、類似団体平均を上回る要因としては、地方街路整備や区画整理事業などによるものである。</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baseline="0">
              <a:solidFill>
                <a:schemeClr val="dk1"/>
              </a:solidFill>
              <a:effectLst/>
              <a:latin typeface="+mn-lt"/>
              <a:ea typeface="+mn-ea"/>
              <a:cs typeface="+mn-cs"/>
            </a:rPr>
            <a:t>　教育</a:t>
          </a:r>
          <a:r>
            <a:rPr kumimoji="1" lang="ja-JP" altLang="ja-JP" sz="1100" b="0" i="0" baseline="0">
              <a:solidFill>
                <a:schemeClr val="dk1"/>
              </a:solidFill>
              <a:effectLst/>
              <a:latin typeface="+mn-lt"/>
              <a:ea typeface="+mn-ea"/>
              <a:cs typeface="+mn-cs"/>
            </a:rPr>
            <a:t>費については住民一人当たり</a:t>
          </a:r>
          <a:r>
            <a:rPr kumimoji="1" lang="en-US" altLang="ja-JP" sz="1100" b="0" i="0" baseline="0">
              <a:solidFill>
                <a:schemeClr val="dk1"/>
              </a:solidFill>
              <a:effectLst/>
              <a:latin typeface="+mn-lt"/>
              <a:ea typeface="+mn-ea"/>
              <a:cs typeface="+mn-cs"/>
            </a:rPr>
            <a:t>44,746</a:t>
          </a:r>
          <a:r>
            <a:rPr kumimoji="1" lang="ja-JP" altLang="ja-JP" sz="1100" b="0" i="0" baseline="0">
              <a:solidFill>
                <a:schemeClr val="dk1"/>
              </a:solidFill>
              <a:effectLst/>
              <a:latin typeface="+mn-lt"/>
              <a:ea typeface="+mn-ea"/>
              <a:cs typeface="+mn-cs"/>
            </a:rPr>
            <a:t>円となっており、類似団体平均を上回る要因としては、</a:t>
          </a:r>
          <a:r>
            <a:rPr kumimoji="1" lang="ja-JP" altLang="en-US" sz="1100" b="0" i="0" baseline="0">
              <a:solidFill>
                <a:schemeClr val="dk1"/>
              </a:solidFill>
              <a:effectLst/>
              <a:latin typeface="+mn-lt"/>
              <a:ea typeface="+mn-ea"/>
              <a:cs typeface="+mn-cs"/>
            </a:rPr>
            <a:t>学校園の整備や中学校給食センター整備</a:t>
          </a:r>
          <a:r>
            <a:rPr kumimoji="1" lang="ja-JP" altLang="ja-JP" sz="1100" b="0" i="0" baseline="0">
              <a:solidFill>
                <a:schemeClr val="dk1"/>
              </a:solidFill>
              <a:effectLst/>
              <a:latin typeface="+mn-lt"/>
              <a:ea typeface="+mn-ea"/>
              <a:cs typeface="+mn-cs"/>
            </a:rPr>
            <a:t>などによるものである。</a:t>
          </a:r>
          <a:endParaRPr kumimoji="1" lang="en-US" altLang="ja-JP" sz="1100" b="0" i="0" baseline="0">
            <a:solidFill>
              <a:schemeClr val="dk1"/>
            </a:solidFill>
            <a:effectLst/>
            <a:latin typeface="+mn-lt"/>
            <a:ea typeface="+mn-ea"/>
            <a:cs typeface="+mn-cs"/>
          </a:endParaRPr>
        </a:p>
        <a:p>
          <a:pPr eaLnBrk="1" fontAlgn="auto" latinLnBrk="0" hangingPunct="1"/>
          <a:r>
            <a:rPr kumimoji="1" lang="ja-JP" altLang="ja-JP" sz="1100" b="0" i="0" baseline="0">
              <a:solidFill>
                <a:schemeClr val="dk1"/>
              </a:solidFill>
              <a:effectLst/>
              <a:latin typeface="+mn-lt"/>
              <a:ea typeface="+mn-ea"/>
              <a:cs typeface="+mn-cs"/>
            </a:rPr>
            <a:t>　民生費については住民一人当たり</a:t>
          </a:r>
          <a:r>
            <a:rPr kumimoji="1" lang="en-US" altLang="ja-JP" sz="1100" b="0" i="0" baseline="0">
              <a:solidFill>
                <a:schemeClr val="dk1"/>
              </a:solidFill>
              <a:effectLst/>
              <a:latin typeface="+mn-lt"/>
              <a:ea typeface="+mn-ea"/>
              <a:cs typeface="+mn-cs"/>
            </a:rPr>
            <a:t>151,721</a:t>
          </a:r>
          <a:r>
            <a:rPr kumimoji="1" lang="ja-JP" altLang="ja-JP" sz="1100" b="0" i="0" baseline="0">
              <a:solidFill>
                <a:schemeClr val="dk1"/>
              </a:solidFill>
              <a:effectLst/>
              <a:latin typeface="+mn-lt"/>
              <a:ea typeface="+mn-ea"/>
              <a:cs typeface="+mn-cs"/>
            </a:rPr>
            <a:t>円となっており、類似団体平均を下回っているが、今後、高齢化の進行に伴い増加が予想される。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衛生費については住民一人当たり</a:t>
          </a:r>
          <a:r>
            <a:rPr kumimoji="1" lang="en-US" altLang="ja-JP" sz="1100" b="0" i="0" baseline="0">
              <a:solidFill>
                <a:schemeClr val="dk1"/>
              </a:solidFill>
              <a:effectLst/>
              <a:latin typeface="+mn-lt"/>
              <a:ea typeface="+mn-ea"/>
              <a:cs typeface="+mn-cs"/>
            </a:rPr>
            <a:t>29,759</a:t>
          </a:r>
          <a:r>
            <a:rPr kumimoji="1" lang="ja-JP" altLang="ja-JP" sz="1100" b="0" i="0" baseline="0">
              <a:solidFill>
                <a:schemeClr val="dk1"/>
              </a:solidFill>
              <a:effectLst/>
              <a:latin typeface="+mn-lt"/>
              <a:ea typeface="+mn-ea"/>
              <a:cs typeface="+mn-cs"/>
            </a:rPr>
            <a:t>円となっており、類似団体平均を下回っているが、</a:t>
          </a:r>
          <a:r>
            <a:rPr kumimoji="1" lang="ja-JP" altLang="en-US" sz="1100" b="0" i="0" baseline="0">
              <a:solidFill>
                <a:schemeClr val="dk1"/>
              </a:solidFill>
              <a:effectLst/>
              <a:latin typeface="+mn-lt"/>
              <a:ea typeface="+mn-ea"/>
              <a:cs typeface="+mn-cs"/>
            </a:rPr>
            <a:t>ごみ</a:t>
          </a:r>
          <a:r>
            <a:rPr kumimoji="1" lang="ja-JP" altLang="ja-JP" sz="1100" b="0" i="0" baseline="0">
              <a:solidFill>
                <a:schemeClr val="dk1"/>
              </a:solidFill>
              <a:effectLst/>
              <a:latin typeface="+mn-lt"/>
              <a:ea typeface="+mn-ea"/>
              <a:cs typeface="+mn-cs"/>
            </a:rPr>
            <a:t>焼却施設の長寿命化対策工事などを控えており、増加が見込まれる。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兵庫県姫路市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　昭和</a:t>
          </a:r>
          <a:r>
            <a:rPr kumimoji="1" lang="en-US" altLang="ja-JP" sz="1100" b="0" i="0" baseline="0">
              <a:solidFill>
                <a:schemeClr val="dk1"/>
              </a:solidFill>
              <a:effectLst/>
              <a:latin typeface="+mn-lt"/>
              <a:ea typeface="+mn-ea"/>
              <a:cs typeface="+mn-cs"/>
            </a:rPr>
            <a:t>43</a:t>
          </a:r>
          <a:r>
            <a:rPr kumimoji="1" lang="ja-JP" altLang="ja-JP" sz="1100" b="0" i="0" baseline="0">
              <a:solidFill>
                <a:schemeClr val="dk1"/>
              </a:solidFill>
              <a:effectLst/>
              <a:latin typeface="+mn-lt"/>
              <a:ea typeface="+mn-ea"/>
              <a:cs typeface="+mn-cs"/>
            </a:rPr>
            <a:t>年度以来</a:t>
          </a:r>
          <a:r>
            <a:rPr kumimoji="1" lang="en-US" altLang="ja-JP" sz="1100" b="0" i="0" baseline="0">
              <a:solidFill>
                <a:schemeClr val="dk1"/>
              </a:solidFill>
              <a:effectLst/>
              <a:latin typeface="+mn-lt"/>
              <a:ea typeface="+mn-ea"/>
              <a:cs typeface="+mn-cs"/>
            </a:rPr>
            <a:t>50</a:t>
          </a:r>
          <a:r>
            <a:rPr kumimoji="1" lang="ja-JP" altLang="ja-JP" sz="1100" b="0" i="0" baseline="0">
              <a:solidFill>
                <a:schemeClr val="dk1"/>
              </a:solidFill>
              <a:effectLst/>
              <a:latin typeface="+mn-lt"/>
              <a:ea typeface="+mn-ea"/>
              <a:cs typeface="+mn-cs"/>
            </a:rPr>
            <a:t>年連続の黒字となり、実質収支比率は前年度から</a:t>
          </a:r>
          <a:r>
            <a:rPr kumimoji="1" lang="en-US" altLang="ja-JP" sz="1100" b="0" i="0" baseline="0">
              <a:solidFill>
                <a:schemeClr val="dk1"/>
              </a:solidFill>
              <a:effectLst/>
              <a:latin typeface="+mn-lt"/>
              <a:ea typeface="+mn-ea"/>
              <a:cs typeface="+mn-cs"/>
            </a:rPr>
            <a:t>0.19</a:t>
          </a:r>
          <a:r>
            <a:rPr kumimoji="1" lang="ja-JP" altLang="ja-JP" sz="1100" b="0" i="0" baseline="0">
              <a:solidFill>
                <a:schemeClr val="dk1"/>
              </a:solidFill>
              <a:effectLst/>
              <a:latin typeface="+mn-lt"/>
              <a:ea typeface="+mn-ea"/>
              <a:cs typeface="+mn-cs"/>
            </a:rPr>
            <a:t>ポイント</a:t>
          </a:r>
          <a:r>
            <a:rPr kumimoji="1" lang="ja-JP" altLang="en-US" sz="1100" b="0" i="0" baseline="0">
              <a:solidFill>
                <a:schemeClr val="dk1"/>
              </a:solidFill>
              <a:effectLst/>
              <a:latin typeface="+mn-lt"/>
              <a:ea typeface="+mn-ea"/>
              <a:cs typeface="+mn-cs"/>
            </a:rPr>
            <a:t>増加</a:t>
          </a:r>
          <a:r>
            <a:rPr kumimoji="1" lang="ja-JP" altLang="ja-JP" sz="1100" b="0" i="0" baseline="0">
              <a:solidFill>
                <a:schemeClr val="dk1"/>
              </a:solidFill>
              <a:effectLst/>
              <a:latin typeface="+mn-lt"/>
              <a:ea typeface="+mn-ea"/>
              <a:cs typeface="+mn-cs"/>
            </a:rPr>
            <a:t>し</a:t>
          </a:r>
          <a:r>
            <a:rPr kumimoji="1" lang="en-US" altLang="ja-JP" sz="1100" b="0" i="0" baseline="0">
              <a:solidFill>
                <a:schemeClr val="dk1"/>
              </a:solidFill>
              <a:effectLst/>
              <a:latin typeface="+mn-lt"/>
              <a:ea typeface="+mn-ea"/>
              <a:cs typeface="+mn-cs"/>
            </a:rPr>
            <a:t>4.79%</a:t>
          </a:r>
          <a:r>
            <a:rPr kumimoji="1" lang="ja-JP" altLang="ja-JP" sz="1100" b="0" i="0" baseline="0">
              <a:solidFill>
                <a:schemeClr val="dk1"/>
              </a:solidFill>
              <a:effectLst/>
              <a:latin typeface="+mn-lt"/>
              <a:ea typeface="+mn-ea"/>
              <a:cs typeface="+mn-cs"/>
            </a:rPr>
            <a:t>となった。財政調整基金残高は、</a:t>
          </a:r>
          <a:r>
            <a:rPr kumimoji="1" lang="en-US" altLang="ja-JP" sz="1100" b="0" i="0" baseline="0">
              <a:solidFill>
                <a:schemeClr val="dk1"/>
              </a:solidFill>
              <a:effectLst/>
              <a:latin typeface="+mn-lt"/>
              <a:ea typeface="+mn-ea"/>
              <a:cs typeface="+mn-cs"/>
            </a:rPr>
            <a:t>29</a:t>
          </a:r>
          <a:r>
            <a:rPr kumimoji="1" lang="ja-JP" altLang="ja-JP" sz="1100" b="0" i="0" baseline="0">
              <a:solidFill>
                <a:schemeClr val="dk1"/>
              </a:solidFill>
              <a:effectLst/>
              <a:latin typeface="+mn-lt"/>
              <a:ea typeface="+mn-ea"/>
              <a:cs typeface="+mn-cs"/>
            </a:rPr>
            <a:t>年度において基金残高が対前年度比</a:t>
          </a:r>
          <a:r>
            <a:rPr kumimoji="1" lang="en-US" altLang="ja-JP" sz="1100" b="0" i="0" baseline="0">
              <a:solidFill>
                <a:schemeClr val="dk1"/>
              </a:solidFill>
              <a:effectLst/>
              <a:latin typeface="+mn-lt"/>
              <a:ea typeface="+mn-ea"/>
              <a:cs typeface="+mn-cs"/>
            </a:rPr>
            <a:t>0.3%(0.4</a:t>
          </a:r>
          <a:r>
            <a:rPr kumimoji="1" lang="ja-JP" altLang="ja-JP" sz="1100" b="0" i="0" baseline="0">
              <a:solidFill>
                <a:schemeClr val="dk1"/>
              </a:solidFill>
              <a:effectLst/>
              <a:latin typeface="+mn-lt"/>
              <a:ea typeface="+mn-ea"/>
              <a:cs typeface="+mn-cs"/>
            </a:rPr>
            <a:t>億円）の増となった</a:t>
          </a:r>
          <a:r>
            <a:rPr kumimoji="1" lang="ja-JP" altLang="en-US" sz="1100" b="0" i="0" baseline="0">
              <a:solidFill>
                <a:schemeClr val="dk1"/>
              </a:solidFill>
              <a:effectLst/>
              <a:latin typeface="+mn-lt"/>
              <a:ea typeface="+mn-ea"/>
              <a:cs typeface="+mn-cs"/>
            </a:rPr>
            <a:t>こと</a:t>
          </a:r>
          <a:r>
            <a:rPr kumimoji="1" lang="ja-JP" altLang="ja-JP" sz="1100" b="0" i="0" baseline="0">
              <a:solidFill>
                <a:schemeClr val="dk1"/>
              </a:solidFill>
              <a:effectLst/>
              <a:latin typeface="+mn-lt"/>
              <a:ea typeface="+mn-ea"/>
              <a:cs typeface="+mn-cs"/>
            </a:rPr>
            <a:t>、標準財政規模</a:t>
          </a:r>
          <a:r>
            <a:rPr kumimoji="1" lang="ja-JP" altLang="en-US" sz="1100" b="0" i="0" baseline="0">
              <a:solidFill>
                <a:schemeClr val="dk1"/>
              </a:solidFill>
              <a:effectLst/>
              <a:latin typeface="+mn-lt"/>
              <a:ea typeface="+mn-ea"/>
              <a:cs typeface="+mn-cs"/>
            </a:rPr>
            <a:t>が</a:t>
          </a:r>
          <a:r>
            <a:rPr kumimoji="1" lang="en-US" altLang="ja-JP" sz="1100" b="0" i="0" baseline="0">
              <a:solidFill>
                <a:schemeClr val="dk1"/>
              </a:solidFill>
              <a:effectLst/>
              <a:latin typeface="+mn-lt"/>
              <a:ea typeface="+mn-ea"/>
              <a:cs typeface="+mn-cs"/>
            </a:rPr>
            <a:t>0.9%</a:t>
          </a:r>
          <a:r>
            <a:rPr kumimoji="1" lang="ja-JP" altLang="ja-JP" sz="1100" b="0" i="0" baseline="0">
              <a:solidFill>
                <a:schemeClr val="dk1"/>
              </a:solidFill>
              <a:effectLst/>
              <a:latin typeface="+mn-lt"/>
              <a:ea typeface="+mn-ea"/>
              <a:cs typeface="+mn-cs"/>
            </a:rPr>
            <a:t>（</a:t>
          </a:r>
          <a:r>
            <a:rPr kumimoji="1" lang="en-US" altLang="ja-JP" sz="1100" b="0" i="0" baseline="0">
              <a:solidFill>
                <a:schemeClr val="dk1"/>
              </a:solidFill>
              <a:effectLst/>
              <a:latin typeface="+mn-lt"/>
              <a:ea typeface="+mn-ea"/>
              <a:cs typeface="+mn-cs"/>
            </a:rPr>
            <a:t>11.4</a:t>
          </a:r>
          <a:r>
            <a:rPr kumimoji="1" lang="ja-JP" altLang="ja-JP" sz="1100" b="0" i="0" baseline="0">
              <a:solidFill>
                <a:schemeClr val="dk1"/>
              </a:solidFill>
              <a:effectLst/>
              <a:latin typeface="+mn-lt"/>
              <a:ea typeface="+mn-ea"/>
              <a:cs typeface="+mn-cs"/>
            </a:rPr>
            <a:t>億円）</a:t>
          </a:r>
          <a:r>
            <a:rPr kumimoji="1" lang="ja-JP" altLang="en-US" sz="1100" b="0" i="0" baseline="0">
              <a:solidFill>
                <a:schemeClr val="dk1"/>
              </a:solidFill>
              <a:effectLst/>
              <a:latin typeface="+mn-lt"/>
              <a:ea typeface="+mn-ea"/>
              <a:cs typeface="+mn-cs"/>
            </a:rPr>
            <a:t>減</a:t>
          </a:r>
          <a:r>
            <a:rPr kumimoji="1" lang="ja-JP" altLang="ja-JP" sz="1100" b="0" i="0" baseline="0">
              <a:solidFill>
                <a:schemeClr val="dk1"/>
              </a:solidFill>
              <a:effectLst/>
              <a:latin typeface="+mn-lt"/>
              <a:ea typeface="+mn-ea"/>
              <a:cs typeface="+mn-cs"/>
            </a:rPr>
            <a:t>となったため、比率は</a:t>
          </a:r>
          <a:r>
            <a:rPr kumimoji="1" lang="en-US" altLang="ja-JP" sz="1100" b="0" i="0" baseline="0">
              <a:solidFill>
                <a:schemeClr val="dk1"/>
              </a:solidFill>
              <a:effectLst/>
              <a:latin typeface="+mn-lt"/>
              <a:ea typeface="+mn-ea"/>
              <a:cs typeface="+mn-cs"/>
            </a:rPr>
            <a:t>11.93%</a:t>
          </a:r>
          <a:r>
            <a:rPr kumimoji="1" lang="ja-JP" altLang="ja-JP" sz="1100" b="0" i="0" baseline="0">
              <a:solidFill>
                <a:schemeClr val="dk1"/>
              </a:solidFill>
              <a:effectLst/>
              <a:latin typeface="+mn-lt"/>
              <a:ea typeface="+mn-ea"/>
              <a:cs typeface="+mn-cs"/>
            </a:rPr>
            <a:t>で前年度から</a:t>
          </a:r>
          <a:r>
            <a:rPr kumimoji="1" lang="en-US" altLang="ja-JP" sz="1100" b="0" i="0" baseline="0">
              <a:solidFill>
                <a:schemeClr val="dk1"/>
              </a:solidFill>
              <a:effectLst/>
              <a:latin typeface="+mn-lt"/>
              <a:ea typeface="+mn-ea"/>
              <a:cs typeface="+mn-cs"/>
            </a:rPr>
            <a:t>0.14</a:t>
          </a:r>
          <a:r>
            <a:rPr kumimoji="1" lang="ja-JP" altLang="ja-JP" sz="1100" b="0" i="0" baseline="0">
              <a:solidFill>
                <a:schemeClr val="dk1"/>
              </a:solidFill>
              <a:effectLst/>
              <a:latin typeface="+mn-lt"/>
              <a:ea typeface="+mn-ea"/>
              <a:cs typeface="+mn-cs"/>
            </a:rPr>
            <a:t>ポイント</a:t>
          </a:r>
          <a:r>
            <a:rPr kumimoji="1" lang="ja-JP" altLang="en-US" sz="1100" b="0" i="0" baseline="0">
              <a:solidFill>
                <a:schemeClr val="dk1"/>
              </a:solidFill>
              <a:effectLst/>
              <a:latin typeface="+mn-lt"/>
              <a:ea typeface="+mn-ea"/>
              <a:cs typeface="+mn-cs"/>
            </a:rPr>
            <a:t>増</a:t>
          </a:r>
          <a:r>
            <a:rPr kumimoji="1" lang="ja-JP" altLang="ja-JP" sz="1100" b="0" i="0" baseline="0">
              <a:solidFill>
                <a:schemeClr val="dk1"/>
              </a:solidFill>
              <a:effectLst/>
              <a:latin typeface="+mn-lt"/>
              <a:ea typeface="+mn-ea"/>
              <a:cs typeface="+mn-cs"/>
            </a:rPr>
            <a:t>となっている。実質単年度収支については</a:t>
          </a:r>
          <a:r>
            <a:rPr kumimoji="1" lang="en-US" altLang="ja-JP" sz="1100" b="0" i="0" baseline="0">
              <a:solidFill>
                <a:schemeClr val="dk1"/>
              </a:solidFill>
              <a:effectLst/>
              <a:latin typeface="+mn-lt"/>
              <a:ea typeface="+mn-ea"/>
              <a:cs typeface="+mn-cs"/>
            </a:rPr>
            <a:t>H27</a:t>
          </a:r>
          <a:r>
            <a:rPr kumimoji="1" lang="ja-JP" altLang="ja-JP" sz="1100" b="0" i="0" baseline="0">
              <a:solidFill>
                <a:schemeClr val="dk1"/>
              </a:solidFill>
              <a:effectLst/>
              <a:latin typeface="+mn-lt"/>
              <a:ea typeface="+mn-ea"/>
              <a:cs typeface="+mn-cs"/>
            </a:rPr>
            <a:t>年度以来、</a:t>
          </a:r>
          <a:r>
            <a:rPr kumimoji="1" lang="en-US" altLang="ja-JP" sz="1100" b="0" i="0" baseline="0">
              <a:solidFill>
                <a:schemeClr val="dk1"/>
              </a:solidFill>
              <a:effectLst/>
              <a:latin typeface="+mn-lt"/>
              <a:ea typeface="+mn-ea"/>
              <a:cs typeface="+mn-cs"/>
            </a:rPr>
            <a:t>2</a:t>
          </a:r>
          <a:r>
            <a:rPr kumimoji="1" lang="ja-JP" altLang="ja-JP" sz="1100" b="0" i="0" baseline="0">
              <a:solidFill>
                <a:schemeClr val="dk1"/>
              </a:solidFill>
              <a:effectLst/>
              <a:latin typeface="+mn-lt"/>
              <a:ea typeface="+mn-ea"/>
              <a:cs typeface="+mn-cs"/>
            </a:rPr>
            <a:t>年ぶりの</a:t>
          </a:r>
          <a:r>
            <a:rPr kumimoji="1" lang="ja-JP" altLang="en-US" sz="1100" b="0" i="0" baseline="0">
              <a:solidFill>
                <a:schemeClr val="dk1"/>
              </a:solidFill>
              <a:effectLst/>
              <a:latin typeface="+mn-lt"/>
              <a:ea typeface="+mn-ea"/>
              <a:cs typeface="+mn-cs"/>
            </a:rPr>
            <a:t>黒</a:t>
          </a:r>
          <a:r>
            <a:rPr kumimoji="1" lang="ja-JP" altLang="ja-JP" sz="1100" b="0" i="0" baseline="0">
              <a:solidFill>
                <a:schemeClr val="dk1"/>
              </a:solidFill>
              <a:effectLst/>
              <a:latin typeface="+mn-lt"/>
              <a:ea typeface="+mn-ea"/>
              <a:cs typeface="+mn-cs"/>
            </a:rPr>
            <a:t>字となった。今後も持続可能な財政運営に努める。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兵庫県姫路市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　連結実質赤字比率は、</a:t>
          </a:r>
          <a:r>
            <a:rPr kumimoji="1" lang="en-US" altLang="ja-JP" sz="1100" b="0" i="0" baseline="0">
              <a:solidFill>
                <a:schemeClr val="dk1"/>
              </a:solidFill>
              <a:effectLst/>
              <a:latin typeface="+mn-lt"/>
              <a:ea typeface="+mn-ea"/>
              <a:cs typeface="+mn-cs"/>
            </a:rPr>
            <a:t>19</a:t>
          </a:r>
          <a:r>
            <a:rPr kumimoji="1" lang="ja-JP" altLang="ja-JP" sz="1100" b="0" i="0" baseline="0">
              <a:solidFill>
                <a:schemeClr val="dk1"/>
              </a:solidFill>
              <a:effectLst/>
              <a:latin typeface="+mn-lt"/>
              <a:ea typeface="+mn-ea"/>
              <a:cs typeface="+mn-cs"/>
            </a:rPr>
            <a:t>年度の制度創設以来、全会計において実質赤字額及び資金不足額が発生していないため、算出されていない。</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個別会計ごとでは、</a:t>
          </a:r>
          <a:r>
            <a:rPr kumimoji="1" lang="en-US" altLang="ja-JP" sz="1100" b="0" i="0" baseline="0">
              <a:solidFill>
                <a:schemeClr val="dk1"/>
              </a:solidFill>
              <a:effectLst/>
              <a:latin typeface="+mn-lt"/>
              <a:ea typeface="+mn-ea"/>
              <a:cs typeface="+mn-cs"/>
            </a:rPr>
            <a:t>23</a:t>
          </a:r>
          <a:r>
            <a:rPr kumimoji="1" lang="ja-JP" altLang="ja-JP" sz="1100" b="0" i="0" baseline="0">
              <a:solidFill>
                <a:schemeClr val="dk1"/>
              </a:solidFill>
              <a:effectLst/>
              <a:latin typeface="+mn-lt"/>
              <a:ea typeface="+mn-ea"/>
              <a:cs typeface="+mn-cs"/>
            </a:rPr>
            <a:t>年度まで赤字会計であった駐車場事業特別会計が廃止されたことにより、</a:t>
          </a:r>
          <a:r>
            <a:rPr kumimoji="1" lang="en-US" altLang="ja-JP" sz="1100" b="0" i="0" baseline="0">
              <a:solidFill>
                <a:schemeClr val="dk1"/>
              </a:solidFill>
              <a:effectLst/>
              <a:latin typeface="+mn-lt"/>
              <a:ea typeface="+mn-ea"/>
              <a:cs typeface="+mn-cs"/>
            </a:rPr>
            <a:t>24</a:t>
          </a:r>
          <a:r>
            <a:rPr kumimoji="1" lang="ja-JP" altLang="ja-JP" sz="1100" b="0" i="0" baseline="0">
              <a:solidFill>
                <a:schemeClr val="dk1"/>
              </a:solidFill>
              <a:effectLst/>
              <a:latin typeface="+mn-lt"/>
              <a:ea typeface="+mn-ea"/>
              <a:cs typeface="+mn-cs"/>
            </a:rPr>
            <a:t>年度以降は実質赤字額及び資金不足額が発生していない。</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今後も、対象会計それぞれについて赤字決算とならないよう、引き続き、健全な財政運営に努める。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0.8" zeroHeight="1" x14ac:dyDescent="0.2"/>
  <cols>
    <col min="1" max="11" width="2.109375" style="167" customWidth="1"/>
    <col min="12" max="12" width="2.21875" style="167" customWidth="1"/>
    <col min="13" max="17" width="2.33203125" style="167" customWidth="1"/>
    <col min="18" max="119" width="2.109375" style="167" customWidth="1"/>
    <col min="120" max="16384" width="0" style="167" hidden="1"/>
  </cols>
  <sheetData>
    <row r="1" spans="1:119" ht="33" customHeight="1" x14ac:dyDescent="0.2">
      <c r="A1" s="165"/>
      <c r="B1" s="418" t="s">
        <v>74</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 thickBot="1" x14ac:dyDescent="0.25">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5">
      <c r="A3" s="166"/>
      <c r="B3" s="419" t="s">
        <v>76</v>
      </c>
      <c r="C3" s="420"/>
      <c r="D3" s="420"/>
      <c r="E3" s="421"/>
      <c r="F3" s="421"/>
      <c r="G3" s="421"/>
      <c r="H3" s="421"/>
      <c r="I3" s="421"/>
      <c r="J3" s="421"/>
      <c r="K3" s="421"/>
      <c r="L3" s="421" t="s">
        <v>77</v>
      </c>
      <c r="M3" s="421"/>
      <c r="N3" s="421"/>
      <c r="O3" s="421"/>
      <c r="P3" s="421"/>
      <c r="Q3" s="421"/>
      <c r="R3" s="428"/>
      <c r="S3" s="428"/>
      <c r="T3" s="428"/>
      <c r="U3" s="428"/>
      <c r="V3" s="429"/>
      <c r="W3" s="403" t="s">
        <v>78</v>
      </c>
      <c r="X3" s="404"/>
      <c r="Y3" s="404"/>
      <c r="Z3" s="404"/>
      <c r="AA3" s="404"/>
      <c r="AB3" s="420"/>
      <c r="AC3" s="428" t="s">
        <v>79</v>
      </c>
      <c r="AD3" s="404"/>
      <c r="AE3" s="404"/>
      <c r="AF3" s="404"/>
      <c r="AG3" s="404"/>
      <c r="AH3" s="404"/>
      <c r="AI3" s="404"/>
      <c r="AJ3" s="404"/>
      <c r="AK3" s="404"/>
      <c r="AL3" s="405"/>
      <c r="AM3" s="403" t="s">
        <v>80</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81</v>
      </c>
      <c r="BO3" s="404"/>
      <c r="BP3" s="404"/>
      <c r="BQ3" s="404"/>
      <c r="BR3" s="404"/>
      <c r="BS3" s="404"/>
      <c r="BT3" s="404"/>
      <c r="BU3" s="405"/>
      <c r="BV3" s="403" t="s">
        <v>82</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83</v>
      </c>
      <c r="CU3" s="404"/>
      <c r="CV3" s="404"/>
      <c r="CW3" s="404"/>
      <c r="CX3" s="404"/>
      <c r="CY3" s="404"/>
      <c r="CZ3" s="404"/>
      <c r="DA3" s="405"/>
      <c r="DB3" s="403" t="s">
        <v>84</v>
      </c>
      <c r="DC3" s="404"/>
      <c r="DD3" s="404"/>
      <c r="DE3" s="404"/>
      <c r="DF3" s="404"/>
      <c r="DG3" s="404"/>
      <c r="DH3" s="404"/>
      <c r="DI3" s="405"/>
      <c r="DJ3" s="165"/>
      <c r="DK3" s="165"/>
      <c r="DL3" s="165"/>
      <c r="DM3" s="165"/>
      <c r="DN3" s="165"/>
      <c r="DO3" s="165"/>
    </row>
    <row r="4" spans="1:119" ht="18.75" customHeight="1" x14ac:dyDescent="0.2">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85</v>
      </c>
      <c r="AZ4" s="407"/>
      <c r="BA4" s="407"/>
      <c r="BB4" s="407"/>
      <c r="BC4" s="407"/>
      <c r="BD4" s="407"/>
      <c r="BE4" s="407"/>
      <c r="BF4" s="407"/>
      <c r="BG4" s="407"/>
      <c r="BH4" s="407"/>
      <c r="BI4" s="407"/>
      <c r="BJ4" s="407"/>
      <c r="BK4" s="407"/>
      <c r="BL4" s="407"/>
      <c r="BM4" s="408"/>
      <c r="BN4" s="409">
        <v>214371736</v>
      </c>
      <c r="BO4" s="410"/>
      <c r="BP4" s="410"/>
      <c r="BQ4" s="410"/>
      <c r="BR4" s="410"/>
      <c r="BS4" s="410"/>
      <c r="BT4" s="410"/>
      <c r="BU4" s="411"/>
      <c r="BV4" s="409">
        <v>215296710</v>
      </c>
      <c r="BW4" s="410"/>
      <c r="BX4" s="410"/>
      <c r="BY4" s="410"/>
      <c r="BZ4" s="410"/>
      <c r="CA4" s="410"/>
      <c r="CB4" s="410"/>
      <c r="CC4" s="411"/>
      <c r="CD4" s="412" t="s">
        <v>86</v>
      </c>
      <c r="CE4" s="413"/>
      <c r="CF4" s="413"/>
      <c r="CG4" s="413"/>
      <c r="CH4" s="413"/>
      <c r="CI4" s="413"/>
      <c r="CJ4" s="413"/>
      <c r="CK4" s="413"/>
      <c r="CL4" s="413"/>
      <c r="CM4" s="413"/>
      <c r="CN4" s="413"/>
      <c r="CO4" s="413"/>
      <c r="CP4" s="413"/>
      <c r="CQ4" s="413"/>
      <c r="CR4" s="413"/>
      <c r="CS4" s="414"/>
      <c r="CT4" s="415">
        <v>4.8</v>
      </c>
      <c r="CU4" s="416"/>
      <c r="CV4" s="416"/>
      <c r="CW4" s="416"/>
      <c r="CX4" s="416"/>
      <c r="CY4" s="416"/>
      <c r="CZ4" s="416"/>
      <c r="DA4" s="417"/>
      <c r="DB4" s="415">
        <v>4.5999999999999996</v>
      </c>
      <c r="DC4" s="416"/>
      <c r="DD4" s="416"/>
      <c r="DE4" s="416"/>
      <c r="DF4" s="416"/>
      <c r="DG4" s="416"/>
      <c r="DH4" s="416"/>
      <c r="DI4" s="417"/>
      <c r="DJ4" s="165"/>
      <c r="DK4" s="165"/>
      <c r="DL4" s="165"/>
      <c r="DM4" s="165"/>
      <c r="DN4" s="165"/>
      <c r="DO4" s="165"/>
    </row>
    <row r="5" spans="1:119" ht="18.75" customHeight="1" x14ac:dyDescent="0.2">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87</v>
      </c>
      <c r="AN5" s="476"/>
      <c r="AO5" s="476"/>
      <c r="AP5" s="476"/>
      <c r="AQ5" s="476"/>
      <c r="AR5" s="476"/>
      <c r="AS5" s="476"/>
      <c r="AT5" s="477"/>
      <c r="AU5" s="478" t="s">
        <v>88</v>
      </c>
      <c r="AV5" s="479"/>
      <c r="AW5" s="479"/>
      <c r="AX5" s="479"/>
      <c r="AY5" s="480" t="s">
        <v>89</v>
      </c>
      <c r="AZ5" s="481"/>
      <c r="BA5" s="481"/>
      <c r="BB5" s="481"/>
      <c r="BC5" s="481"/>
      <c r="BD5" s="481"/>
      <c r="BE5" s="481"/>
      <c r="BF5" s="481"/>
      <c r="BG5" s="481"/>
      <c r="BH5" s="481"/>
      <c r="BI5" s="481"/>
      <c r="BJ5" s="481"/>
      <c r="BK5" s="481"/>
      <c r="BL5" s="481"/>
      <c r="BM5" s="482"/>
      <c r="BN5" s="446">
        <v>206814785</v>
      </c>
      <c r="BO5" s="447"/>
      <c r="BP5" s="447"/>
      <c r="BQ5" s="447"/>
      <c r="BR5" s="447"/>
      <c r="BS5" s="447"/>
      <c r="BT5" s="447"/>
      <c r="BU5" s="448"/>
      <c r="BV5" s="446">
        <v>207960545</v>
      </c>
      <c r="BW5" s="447"/>
      <c r="BX5" s="447"/>
      <c r="BY5" s="447"/>
      <c r="BZ5" s="447"/>
      <c r="CA5" s="447"/>
      <c r="CB5" s="447"/>
      <c r="CC5" s="448"/>
      <c r="CD5" s="449" t="s">
        <v>90</v>
      </c>
      <c r="CE5" s="450"/>
      <c r="CF5" s="450"/>
      <c r="CG5" s="450"/>
      <c r="CH5" s="450"/>
      <c r="CI5" s="450"/>
      <c r="CJ5" s="450"/>
      <c r="CK5" s="450"/>
      <c r="CL5" s="450"/>
      <c r="CM5" s="450"/>
      <c r="CN5" s="450"/>
      <c r="CO5" s="450"/>
      <c r="CP5" s="450"/>
      <c r="CQ5" s="450"/>
      <c r="CR5" s="450"/>
      <c r="CS5" s="451"/>
      <c r="CT5" s="443">
        <v>86.1</v>
      </c>
      <c r="CU5" s="444"/>
      <c r="CV5" s="444"/>
      <c r="CW5" s="444"/>
      <c r="CX5" s="444"/>
      <c r="CY5" s="444"/>
      <c r="CZ5" s="444"/>
      <c r="DA5" s="445"/>
      <c r="DB5" s="443">
        <v>86.1</v>
      </c>
      <c r="DC5" s="444"/>
      <c r="DD5" s="444"/>
      <c r="DE5" s="444"/>
      <c r="DF5" s="444"/>
      <c r="DG5" s="444"/>
      <c r="DH5" s="444"/>
      <c r="DI5" s="445"/>
      <c r="DJ5" s="165"/>
      <c r="DK5" s="165"/>
      <c r="DL5" s="165"/>
      <c r="DM5" s="165"/>
      <c r="DN5" s="165"/>
      <c r="DO5" s="165"/>
    </row>
    <row r="6" spans="1:119" ht="18.75" customHeight="1" x14ac:dyDescent="0.2">
      <c r="A6" s="166"/>
      <c r="B6" s="452" t="s">
        <v>91</v>
      </c>
      <c r="C6" s="453"/>
      <c r="D6" s="453"/>
      <c r="E6" s="454"/>
      <c r="F6" s="454"/>
      <c r="G6" s="454"/>
      <c r="H6" s="454"/>
      <c r="I6" s="454"/>
      <c r="J6" s="454"/>
      <c r="K6" s="454"/>
      <c r="L6" s="454" t="s">
        <v>92</v>
      </c>
      <c r="M6" s="454"/>
      <c r="N6" s="454"/>
      <c r="O6" s="454"/>
      <c r="P6" s="454"/>
      <c r="Q6" s="454"/>
      <c r="R6" s="458"/>
      <c r="S6" s="458"/>
      <c r="T6" s="458"/>
      <c r="U6" s="458"/>
      <c r="V6" s="459"/>
      <c r="W6" s="462" t="s">
        <v>93</v>
      </c>
      <c r="X6" s="463"/>
      <c r="Y6" s="463"/>
      <c r="Z6" s="463"/>
      <c r="AA6" s="463"/>
      <c r="AB6" s="453"/>
      <c r="AC6" s="466" t="s">
        <v>94</v>
      </c>
      <c r="AD6" s="467"/>
      <c r="AE6" s="467"/>
      <c r="AF6" s="467"/>
      <c r="AG6" s="467"/>
      <c r="AH6" s="467"/>
      <c r="AI6" s="467"/>
      <c r="AJ6" s="467"/>
      <c r="AK6" s="467"/>
      <c r="AL6" s="468"/>
      <c r="AM6" s="475" t="s">
        <v>95</v>
      </c>
      <c r="AN6" s="476"/>
      <c r="AO6" s="476"/>
      <c r="AP6" s="476"/>
      <c r="AQ6" s="476"/>
      <c r="AR6" s="476"/>
      <c r="AS6" s="476"/>
      <c r="AT6" s="477"/>
      <c r="AU6" s="478" t="s">
        <v>88</v>
      </c>
      <c r="AV6" s="479"/>
      <c r="AW6" s="479"/>
      <c r="AX6" s="479"/>
      <c r="AY6" s="480" t="s">
        <v>96</v>
      </c>
      <c r="AZ6" s="481"/>
      <c r="BA6" s="481"/>
      <c r="BB6" s="481"/>
      <c r="BC6" s="481"/>
      <c r="BD6" s="481"/>
      <c r="BE6" s="481"/>
      <c r="BF6" s="481"/>
      <c r="BG6" s="481"/>
      <c r="BH6" s="481"/>
      <c r="BI6" s="481"/>
      <c r="BJ6" s="481"/>
      <c r="BK6" s="481"/>
      <c r="BL6" s="481"/>
      <c r="BM6" s="482"/>
      <c r="BN6" s="446">
        <v>7556951</v>
      </c>
      <c r="BO6" s="447"/>
      <c r="BP6" s="447"/>
      <c r="BQ6" s="447"/>
      <c r="BR6" s="447"/>
      <c r="BS6" s="447"/>
      <c r="BT6" s="447"/>
      <c r="BU6" s="448"/>
      <c r="BV6" s="446">
        <v>7336165</v>
      </c>
      <c r="BW6" s="447"/>
      <c r="BX6" s="447"/>
      <c r="BY6" s="447"/>
      <c r="BZ6" s="447"/>
      <c r="CA6" s="447"/>
      <c r="CB6" s="447"/>
      <c r="CC6" s="448"/>
      <c r="CD6" s="449" t="s">
        <v>97</v>
      </c>
      <c r="CE6" s="450"/>
      <c r="CF6" s="450"/>
      <c r="CG6" s="450"/>
      <c r="CH6" s="450"/>
      <c r="CI6" s="450"/>
      <c r="CJ6" s="450"/>
      <c r="CK6" s="450"/>
      <c r="CL6" s="450"/>
      <c r="CM6" s="450"/>
      <c r="CN6" s="450"/>
      <c r="CO6" s="450"/>
      <c r="CP6" s="450"/>
      <c r="CQ6" s="450"/>
      <c r="CR6" s="450"/>
      <c r="CS6" s="451"/>
      <c r="CT6" s="483">
        <v>91.7</v>
      </c>
      <c r="CU6" s="484"/>
      <c r="CV6" s="484"/>
      <c r="CW6" s="484"/>
      <c r="CX6" s="484"/>
      <c r="CY6" s="484"/>
      <c r="CZ6" s="484"/>
      <c r="DA6" s="485"/>
      <c r="DB6" s="483">
        <v>91.3</v>
      </c>
      <c r="DC6" s="484"/>
      <c r="DD6" s="484"/>
      <c r="DE6" s="484"/>
      <c r="DF6" s="484"/>
      <c r="DG6" s="484"/>
      <c r="DH6" s="484"/>
      <c r="DI6" s="485"/>
      <c r="DJ6" s="165"/>
      <c r="DK6" s="165"/>
      <c r="DL6" s="165"/>
      <c r="DM6" s="165"/>
      <c r="DN6" s="165"/>
      <c r="DO6" s="165"/>
    </row>
    <row r="7" spans="1:119" ht="18.75" customHeight="1" x14ac:dyDescent="0.2">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98</v>
      </c>
      <c r="AN7" s="476"/>
      <c r="AO7" s="476"/>
      <c r="AP7" s="476"/>
      <c r="AQ7" s="476"/>
      <c r="AR7" s="476"/>
      <c r="AS7" s="476"/>
      <c r="AT7" s="477"/>
      <c r="AU7" s="478" t="s">
        <v>99</v>
      </c>
      <c r="AV7" s="479"/>
      <c r="AW7" s="479"/>
      <c r="AX7" s="479"/>
      <c r="AY7" s="480" t="s">
        <v>100</v>
      </c>
      <c r="AZ7" s="481"/>
      <c r="BA7" s="481"/>
      <c r="BB7" s="481"/>
      <c r="BC7" s="481"/>
      <c r="BD7" s="481"/>
      <c r="BE7" s="481"/>
      <c r="BF7" s="481"/>
      <c r="BG7" s="481"/>
      <c r="BH7" s="481"/>
      <c r="BI7" s="481"/>
      <c r="BJ7" s="481"/>
      <c r="BK7" s="481"/>
      <c r="BL7" s="481"/>
      <c r="BM7" s="482"/>
      <c r="BN7" s="446">
        <v>1816911</v>
      </c>
      <c r="BO7" s="447"/>
      <c r="BP7" s="447"/>
      <c r="BQ7" s="447"/>
      <c r="BR7" s="447"/>
      <c r="BS7" s="447"/>
      <c r="BT7" s="447"/>
      <c r="BU7" s="448"/>
      <c r="BV7" s="446">
        <v>1772916</v>
      </c>
      <c r="BW7" s="447"/>
      <c r="BX7" s="447"/>
      <c r="BY7" s="447"/>
      <c r="BZ7" s="447"/>
      <c r="CA7" s="447"/>
      <c r="CB7" s="447"/>
      <c r="CC7" s="448"/>
      <c r="CD7" s="449" t="s">
        <v>101</v>
      </c>
      <c r="CE7" s="450"/>
      <c r="CF7" s="450"/>
      <c r="CG7" s="450"/>
      <c r="CH7" s="450"/>
      <c r="CI7" s="450"/>
      <c r="CJ7" s="450"/>
      <c r="CK7" s="450"/>
      <c r="CL7" s="450"/>
      <c r="CM7" s="450"/>
      <c r="CN7" s="450"/>
      <c r="CO7" s="450"/>
      <c r="CP7" s="450"/>
      <c r="CQ7" s="450"/>
      <c r="CR7" s="450"/>
      <c r="CS7" s="451"/>
      <c r="CT7" s="446">
        <v>119813260</v>
      </c>
      <c r="CU7" s="447"/>
      <c r="CV7" s="447"/>
      <c r="CW7" s="447"/>
      <c r="CX7" s="447"/>
      <c r="CY7" s="447"/>
      <c r="CZ7" s="447"/>
      <c r="DA7" s="448"/>
      <c r="DB7" s="446">
        <v>120954947</v>
      </c>
      <c r="DC7" s="447"/>
      <c r="DD7" s="447"/>
      <c r="DE7" s="447"/>
      <c r="DF7" s="447"/>
      <c r="DG7" s="447"/>
      <c r="DH7" s="447"/>
      <c r="DI7" s="448"/>
      <c r="DJ7" s="165"/>
      <c r="DK7" s="165"/>
      <c r="DL7" s="165"/>
      <c r="DM7" s="165"/>
      <c r="DN7" s="165"/>
      <c r="DO7" s="165"/>
    </row>
    <row r="8" spans="1:119" ht="18.75" customHeight="1" thickBot="1" x14ac:dyDescent="0.25">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102</v>
      </c>
      <c r="AN8" s="476"/>
      <c r="AO8" s="476"/>
      <c r="AP8" s="476"/>
      <c r="AQ8" s="476"/>
      <c r="AR8" s="476"/>
      <c r="AS8" s="476"/>
      <c r="AT8" s="477"/>
      <c r="AU8" s="478" t="s">
        <v>103</v>
      </c>
      <c r="AV8" s="479"/>
      <c r="AW8" s="479"/>
      <c r="AX8" s="479"/>
      <c r="AY8" s="480" t="s">
        <v>104</v>
      </c>
      <c r="AZ8" s="481"/>
      <c r="BA8" s="481"/>
      <c r="BB8" s="481"/>
      <c r="BC8" s="481"/>
      <c r="BD8" s="481"/>
      <c r="BE8" s="481"/>
      <c r="BF8" s="481"/>
      <c r="BG8" s="481"/>
      <c r="BH8" s="481"/>
      <c r="BI8" s="481"/>
      <c r="BJ8" s="481"/>
      <c r="BK8" s="481"/>
      <c r="BL8" s="481"/>
      <c r="BM8" s="482"/>
      <c r="BN8" s="446">
        <v>5740040</v>
      </c>
      <c r="BO8" s="447"/>
      <c r="BP8" s="447"/>
      <c r="BQ8" s="447"/>
      <c r="BR8" s="447"/>
      <c r="BS8" s="447"/>
      <c r="BT8" s="447"/>
      <c r="BU8" s="448"/>
      <c r="BV8" s="446">
        <v>5563249</v>
      </c>
      <c r="BW8" s="447"/>
      <c r="BX8" s="447"/>
      <c r="BY8" s="447"/>
      <c r="BZ8" s="447"/>
      <c r="CA8" s="447"/>
      <c r="CB8" s="447"/>
      <c r="CC8" s="448"/>
      <c r="CD8" s="449" t="s">
        <v>105</v>
      </c>
      <c r="CE8" s="450"/>
      <c r="CF8" s="450"/>
      <c r="CG8" s="450"/>
      <c r="CH8" s="450"/>
      <c r="CI8" s="450"/>
      <c r="CJ8" s="450"/>
      <c r="CK8" s="450"/>
      <c r="CL8" s="450"/>
      <c r="CM8" s="450"/>
      <c r="CN8" s="450"/>
      <c r="CO8" s="450"/>
      <c r="CP8" s="450"/>
      <c r="CQ8" s="450"/>
      <c r="CR8" s="450"/>
      <c r="CS8" s="451"/>
      <c r="CT8" s="486">
        <v>0.88</v>
      </c>
      <c r="CU8" s="487"/>
      <c r="CV8" s="487"/>
      <c r="CW8" s="487"/>
      <c r="CX8" s="487"/>
      <c r="CY8" s="487"/>
      <c r="CZ8" s="487"/>
      <c r="DA8" s="488"/>
      <c r="DB8" s="486">
        <v>0.87</v>
      </c>
      <c r="DC8" s="487"/>
      <c r="DD8" s="487"/>
      <c r="DE8" s="487"/>
      <c r="DF8" s="487"/>
      <c r="DG8" s="487"/>
      <c r="DH8" s="487"/>
      <c r="DI8" s="488"/>
      <c r="DJ8" s="165"/>
      <c r="DK8" s="165"/>
      <c r="DL8" s="165"/>
      <c r="DM8" s="165"/>
      <c r="DN8" s="165"/>
      <c r="DO8" s="165"/>
    </row>
    <row r="9" spans="1:119" ht="18.75" customHeight="1" thickBot="1" x14ac:dyDescent="0.25">
      <c r="A9" s="166"/>
      <c r="B9" s="440" t="s">
        <v>106</v>
      </c>
      <c r="C9" s="441"/>
      <c r="D9" s="441"/>
      <c r="E9" s="441"/>
      <c r="F9" s="441"/>
      <c r="G9" s="441"/>
      <c r="H9" s="441"/>
      <c r="I9" s="441"/>
      <c r="J9" s="441"/>
      <c r="K9" s="489"/>
      <c r="L9" s="490" t="s">
        <v>107</v>
      </c>
      <c r="M9" s="491"/>
      <c r="N9" s="491"/>
      <c r="O9" s="491"/>
      <c r="P9" s="491"/>
      <c r="Q9" s="492"/>
      <c r="R9" s="493">
        <v>535664</v>
      </c>
      <c r="S9" s="494"/>
      <c r="T9" s="494"/>
      <c r="U9" s="494"/>
      <c r="V9" s="495"/>
      <c r="W9" s="403" t="s">
        <v>108</v>
      </c>
      <c r="X9" s="404"/>
      <c r="Y9" s="404"/>
      <c r="Z9" s="404"/>
      <c r="AA9" s="404"/>
      <c r="AB9" s="404"/>
      <c r="AC9" s="404"/>
      <c r="AD9" s="404"/>
      <c r="AE9" s="404"/>
      <c r="AF9" s="404"/>
      <c r="AG9" s="404"/>
      <c r="AH9" s="404"/>
      <c r="AI9" s="404"/>
      <c r="AJ9" s="404"/>
      <c r="AK9" s="404"/>
      <c r="AL9" s="405"/>
      <c r="AM9" s="475" t="s">
        <v>109</v>
      </c>
      <c r="AN9" s="476"/>
      <c r="AO9" s="476"/>
      <c r="AP9" s="476"/>
      <c r="AQ9" s="476"/>
      <c r="AR9" s="476"/>
      <c r="AS9" s="476"/>
      <c r="AT9" s="477"/>
      <c r="AU9" s="478" t="s">
        <v>88</v>
      </c>
      <c r="AV9" s="479"/>
      <c r="AW9" s="479"/>
      <c r="AX9" s="479"/>
      <c r="AY9" s="480" t="s">
        <v>110</v>
      </c>
      <c r="AZ9" s="481"/>
      <c r="BA9" s="481"/>
      <c r="BB9" s="481"/>
      <c r="BC9" s="481"/>
      <c r="BD9" s="481"/>
      <c r="BE9" s="481"/>
      <c r="BF9" s="481"/>
      <c r="BG9" s="481"/>
      <c r="BH9" s="481"/>
      <c r="BI9" s="481"/>
      <c r="BJ9" s="481"/>
      <c r="BK9" s="481"/>
      <c r="BL9" s="481"/>
      <c r="BM9" s="482"/>
      <c r="BN9" s="446">
        <v>176791</v>
      </c>
      <c r="BO9" s="447"/>
      <c r="BP9" s="447"/>
      <c r="BQ9" s="447"/>
      <c r="BR9" s="447"/>
      <c r="BS9" s="447"/>
      <c r="BT9" s="447"/>
      <c r="BU9" s="448"/>
      <c r="BV9" s="446">
        <v>-53824</v>
      </c>
      <c r="BW9" s="447"/>
      <c r="BX9" s="447"/>
      <c r="BY9" s="447"/>
      <c r="BZ9" s="447"/>
      <c r="CA9" s="447"/>
      <c r="CB9" s="447"/>
      <c r="CC9" s="448"/>
      <c r="CD9" s="449" t="s">
        <v>111</v>
      </c>
      <c r="CE9" s="450"/>
      <c r="CF9" s="450"/>
      <c r="CG9" s="450"/>
      <c r="CH9" s="450"/>
      <c r="CI9" s="450"/>
      <c r="CJ9" s="450"/>
      <c r="CK9" s="450"/>
      <c r="CL9" s="450"/>
      <c r="CM9" s="450"/>
      <c r="CN9" s="450"/>
      <c r="CO9" s="450"/>
      <c r="CP9" s="450"/>
      <c r="CQ9" s="450"/>
      <c r="CR9" s="450"/>
      <c r="CS9" s="451"/>
      <c r="CT9" s="443">
        <v>13.9</v>
      </c>
      <c r="CU9" s="444"/>
      <c r="CV9" s="444"/>
      <c r="CW9" s="444"/>
      <c r="CX9" s="444"/>
      <c r="CY9" s="444"/>
      <c r="CZ9" s="444"/>
      <c r="DA9" s="445"/>
      <c r="DB9" s="443">
        <v>14.4</v>
      </c>
      <c r="DC9" s="444"/>
      <c r="DD9" s="444"/>
      <c r="DE9" s="444"/>
      <c r="DF9" s="444"/>
      <c r="DG9" s="444"/>
      <c r="DH9" s="444"/>
      <c r="DI9" s="445"/>
      <c r="DJ9" s="165"/>
      <c r="DK9" s="165"/>
      <c r="DL9" s="165"/>
      <c r="DM9" s="165"/>
      <c r="DN9" s="165"/>
      <c r="DO9" s="165"/>
    </row>
    <row r="10" spans="1:119" ht="18.75" customHeight="1" thickBot="1" x14ac:dyDescent="0.25">
      <c r="A10" s="166"/>
      <c r="B10" s="440"/>
      <c r="C10" s="441"/>
      <c r="D10" s="441"/>
      <c r="E10" s="441"/>
      <c r="F10" s="441"/>
      <c r="G10" s="441"/>
      <c r="H10" s="441"/>
      <c r="I10" s="441"/>
      <c r="J10" s="441"/>
      <c r="K10" s="489"/>
      <c r="L10" s="496" t="s">
        <v>112</v>
      </c>
      <c r="M10" s="476"/>
      <c r="N10" s="476"/>
      <c r="O10" s="476"/>
      <c r="P10" s="476"/>
      <c r="Q10" s="477"/>
      <c r="R10" s="497">
        <v>536270</v>
      </c>
      <c r="S10" s="498"/>
      <c r="T10" s="498"/>
      <c r="U10" s="498"/>
      <c r="V10" s="499"/>
      <c r="W10" s="434"/>
      <c r="X10" s="435"/>
      <c r="Y10" s="435"/>
      <c r="Z10" s="435"/>
      <c r="AA10" s="435"/>
      <c r="AB10" s="435"/>
      <c r="AC10" s="435"/>
      <c r="AD10" s="435"/>
      <c r="AE10" s="435"/>
      <c r="AF10" s="435"/>
      <c r="AG10" s="435"/>
      <c r="AH10" s="435"/>
      <c r="AI10" s="435"/>
      <c r="AJ10" s="435"/>
      <c r="AK10" s="435"/>
      <c r="AL10" s="438"/>
      <c r="AM10" s="475" t="s">
        <v>113</v>
      </c>
      <c r="AN10" s="476"/>
      <c r="AO10" s="476"/>
      <c r="AP10" s="476"/>
      <c r="AQ10" s="476"/>
      <c r="AR10" s="476"/>
      <c r="AS10" s="476"/>
      <c r="AT10" s="477"/>
      <c r="AU10" s="478" t="s">
        <v>114</v>
      </c>
      <c r="AV10" s="479"/>
      <c r="AW10" s="479"/>
      <c r="AX10" s="479"/>
      <c r="AY10" s="480" t="s">
        <v>115</v>
      </c>
      <c r="AZ10" s="481"/>
      <c r="BA10" s="481"/>
      <c r="BB10" s="481"/>
      <c r="BC10" s="481"/>
      <c r="BD10" s="481"/>
      <c r="BE10" s="481"/>
      <c r="BF10" s="481"/>
      <c r="BG10" s="481"/>
      <c r="BH10" s="481"/>
      <c r="BI10" s="481"/>
      <c r="BJ10" s="481"/>
      <c r="BK10" s="481"/>
      <c r="BL10" s="481"/>
      <c r="BM10" s="482"/>
      <c r="BN10" s="446">
        <v>40580</v>
      </c>
      <c r="BO10" s="447"/>
      <c r="BP10" s="447"/>
      <c r="BQ10" s="447"/>
      <c r="BR10" s="447"/>
      <c r="BS10" s="447"/>
      <c r="BT10" s="447"/>
      <c r="BU10" s="448"/>
      <c r="BV10" s="446">
        <v>28638</v>
      </c>
      <c r="BW10" s="447"/>
      <c r="BX10" s="447"/>
      <c r="BY10" s="447"/>
      <c r="BZ10" s="447"/>
      <c r="CA10" s="447"/>
      <c r="CB10" s="447"/>
      <c r="CC10" s="448"/>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5">
      <c r="A11" s="166"/>
      <c r="B11" s="440"/>
      <c r="C11" s="441"/>
      <c r="D11" s="441"/>
      <c r="E11" s="441"/>
      <c r="F11" s="441"/>
      <c r="G11" s="441"/>
      <c r="H11" s="441"/>
      <c r="I11" s="441"/>
      <c r="J11" s="441"/>
      <c r="K11" s="489"/>
      <c r="L11" s="500" t="s">
        <v>117</v>
      </c>
      <c r="M11" s="501"/>
      <c r="N11" s="501"/>
      <c r="O11" s="501"/>
      <c r="P11" s="501"/>
      <c r="Q11" s="502"/>
      <c r="R11" s="503" t="s">
        <v>118</v>
      </c>
      <c r="S11" s="504"/>
      <c r="T11" s="504"/>
      <c r="U11" s="504"/>
      <c r="V11" s="505"/>
      <c r="W11" s="434"/>
      <c r="X11" s="435"/>
      <c r="Y11" s="435"/>
      <c r="Z11" s="435"/>
      <c r="AA11" s="435"/>
      <c r="AB11" s="435"/>
      <c r="AC11" s="435"/>
      <c r="AD11" s="435"/>
      <c r="AE11" s="435"/>
      <c r="AF11" s="435"/>
      <c r="AG11" s="435"/>
      <c r="AH11" s="435"/>
      <c r="AI11" s="435"/>
      <c r="AJ11" s="435"/>
      <c r="AK11" s="435"/>
      <c r="AL11" s="438"/>
      <c r="AM11" s="475" t="s">
        <v>119</v>
      </c>
      <c r="AN11" s="476"/>
      <c r="AO11" s="476"/>
      <c r="AP11" s="476"/>
      <c r="AQ11" s="476"/>
      <c r="AR11" s="476"/>
      <c r="AS11" s="476"/>
      <c r="AT11" s="477"/>
      <c r="AU11" s="478" t="s">
        <v>120</v>
      </c>
      <c r="AV11" s="479"/>
      <c r="AW11" s="479"/>
      <c r="AX11" s="479"/>
      <c r="AY11" s="480" t="s">
        <v>121</v>
      </c>
      <c r="AZ11" s="481"/>
      <c r="BA11" s="481"/>
      <c r="BB11" s="481"/>
      <c r="BC11" s="481"/>
      <c r="BD11" s="481"/>
      <c r="BE11" s="481"/>
      <c r="BF11" s="481"/>
      <c r="BG11" s="481"/>
      <c r="BH11" s="481"/>
      <c r="BI11" s="481"/>
      <c r="BJ11" s="481"/>
      <c r="BK11" s="481"/>
      <c r="BL11" s="481"/>
      <c r="BM11" s="482"/>
      <c r="BN11" s="446">
        <v>311200</v>
      </c>
      <c r="BO11" s="447"/>
      <c r="BP11" s="447"/>
      <c r="BQ11" s="447"/>
      <c r="BR11" s="447"/>
      <c r="BS11" s="447"/>
      <c r="BT11" s="447"/>
      <c r="BU11" s="448"/>
      <c r="BV11" s="446">
        <v>0</v>
      </c>
      <c r="BW11" s="447"/>
      <c r="BX11" s="447"/>
      <c r="BY11" s="447"/>
      <c r="BZ11" s="447"/>
      <c r="CA11" s="447"/>
      <c r="CB11" s="447"/>
      <c r="CC11" s="448"/>
      <c r="CD11" s="449" t="s">
        <v>122</v>
      </c>
      <c r="CE11" s="450"/>
      <c r="CF11" s="450"/>
      <c r="CG11" s="450"/>
      <c r="CH11" s="450"/>
      <c r="CI11" s="450"/>
      <c r="CJ11" s="450"/>
      <c r="CK11" s="450"/>
      <c r="CL11" s="450"/>
      <c r="CM11" s="450"/>
      <c r="CN11" s="450"/>
      <c r="CO11" s="450"/>
      <c r="CP11" s="450"/>
      <c r="CQ11" s="450"/>
      <c r="CR11" s="450"/>
      <c r="CS11" s="451"/>
      <c r="CT11" s="486" t="s">
        <v>123</v>
      </c>
      <c r="CU11" s="487"/>
      <c r="CV11" s="487"/>
      <c r="CW11" s="487"/>
      <c r="CX11" s="487"/>
      <c r="CY11" s="487"/>
      <c r="CZ11" s="487"/>
      <c r="DA11" s="488"/>
      <c r="DB11" s="486" t="s">
        <v>123</v>
      </c>
      <c r="DC11" s="487"/>
      <c r="DD11" s="487"/>
      <c r="DE11" s="487"/>
      <c r="DF11" s="487"/>
      <c r="DG11" s="487"/>
      <c r="DH11" s="487"/>
      <c r="DI11" s="488"/>
      <c r="DJ11" s="165"/>
      <c r="DK11" s="165"/>
      <c r="DL11" s="165"/>
      <c r="DM11" s="165"/>
      <c r="DN11" s="165"/>
      <c r="DO11" s="165"/>
    </row>
    <row r="12" spans="1:119" ht="18.75" customHeight="1" x14ac:dyDescent="0.2">
      <c r="A12" s="166"/>
      <c r="B12" s="506" t="s">
        <v>124</v>
      </c>
      <c r="C12" s="507"/>
      <c r="D12" s="507"/>
      <c r="E12" s="507"/>
      <c r="F12" s="507"/>
      <c r="G12" s="507"/>
      <c r="H12" s="507"/>
      <c r="I12" s="507"/>
      <c r="J12" s="507"/>
      <c r="K12" s="508"/>
      <c r="L12" s="515" t="s">
        <v>125</v>
      </c>
      <c r="M12" s="516"/>
      <c r="N12" s="516"/>
      <c r="O12" s="516"/>
      <c r="P12" s="516"/>
      <c r="Q12" s="517"/>
      <c r="R12" s="518">
        <v>538488</v>
      </c>
      <c r="S12" s="519"/>
      <c r="T12" s="519"/>
      <c r="U12" s="519"/>
      <c r="V12" s="520"/>
      <c r="W12" s="521" t="s">
        <v>1</v>
      </c>
      <c r="X12" s="479"/>
      <c r="Y12" s="479"/>
      <c r="Z12" s="479"/>
      <c r="AA12" s="479"/>
      <c r="AB12" s="522"/>
      <c r="AC12" s="478" t="s">
        <v>126</v>
      </c>
      <c r="AD12" s="479"/>
      <c r="AE12" s="479"/>
      <c r="AF12" s="479"/>
      <c r="AG12" s="522"/>
      <c r="AH12" s="478" t="s">
        <v>127</v>
      </c>
      <c r="AI12" s="479"/>
      <c r="AJ12" s="479"/>
      <c r="AK12" s="479"/>
      <c r="AL12" s="523"/>
      <c r="AM12" s="475" t="s">
        <v>128</v>
      </c>
      <c r="AN12" s="476"/>
      <c r="AO12" s="476"/>
      <c r="AP12" s="476"/>
      <c r="AQ12" s="476"/>
      <c r="AR12" s="476"/>
      <c r="AS12" s="476"/>
      <c r="AT12" s="477"/>
      <c r="AU12" s="478" t="s">
        <v>114</v>
      </c>
      <c r="AV12" s="479"/>
      <c r="AW12" s="479"/>
      <c r="AX12" s="479"/>
      <c r="AY12" s="480" t="s">
        <v>129</v>
      </c>
      <c r="AZ12" s="481"/>
      <c r="BA12" s="481"/>
      <c r="BB12" s="481"/>
      <c r="BC12" s="481"/>
      <c r="BD12" s="481"/>
      <c r="BE12" s="481"/>
      <c r="BF12" s="481"/>
      <c r="BG12" s="481"/>
      <c r="BH12" s="481"/>
      <c r="BI12" s="481"/>
      <c r="BJ12" s="481"/>
      <c r="BK12" s="481"/>
      <c r="BL12" s="481"/>
      <c r="BM12" s="482"/>
      <c r="BN12" s="446">
        <v>0</v>
      </c>
      <c r="BO12" s="447"/>
      <c r="BP12" s="447"/>
      <c r="BQ12" s="447"/>
      <c r="BR12" s="447"/>
      <c r="BS12" s="447"/>
      <c r="BT12" s="447"/>
      <c r="BU12" s="448"/>
      <c r="BV12" s="446">
        <v>0</v>
      </c>
      <c r="BW12" s="447"/>
      <c r="BX12" s="447"/>
      <c r="BY12" s="447"/>
      <c r="BZ12" s="447"/>
      <c r="CA12" s="447"/>
      <c r="CB12" s="447"/>
      <c r="CC12" s="448"/>
      <c r="CD12" s="449" t="s">
        <v>130</v>
      </c>
      <c r="CE12" s="450"/>
      <c r="CF12" s="450"/>
      <c r="CG12" s="450"/>
      <c r="CH12" s="450"/>
      <c r="CI12" s="450"/>
      <c r="CJ12" s="450"/>
      <c r="CK12" s="450"/>
      <c r="CL12" s="450"/>
      <c r="CM12" s="450"/>
      <c r="CN12" s="450"/>
      <c r="CO12" s="450"/>
      <c r="CP12" s="450"/>
      <c r="CQ12" s="450"/>
      <c r="CR12" s="450"/>
      <c r="CS12" s="451"/>
      <c r="CT12" s="486" t="s">
        <v>131</v>
      </c>
      <c r="CU12" s="487"/>
      <c r="CV12" s="487"/>
      <c r="CW12" s="487"/>
      <c r="CX12" s="487"/>
      <c r="CY12" s="487"/>
      <c r="CZ12" s="487"/>
      <c r="DA12" s="488"/>
      <c r="DB12" s="486" t="s">
        <v>131</v>
      </c>
      <c r="DC12" s="487"/>
      <c r="DD12" s="487"/>
      <c r="DE12" s="487"/>
      <c r="DF12" s="487"/>
      <c r="DG12" s="487"/>
      <c r="DH12" s="487"/>
      <c r="DI12" s="488"/>
      <c r="DJ12" s="165"/>
      <c r="DK12" s="165"/>
      <c r="DL12" s="165"/>
      <c r="DM12" s="165"/>
      <c r="DN12" s="165"/>
      <c r="DO12" s="165"/>
    </row>
    <row r="13" spans="1:119" ht="18.75" customHeight="1" x14ac:dyDescent="0.2">
      <c r="A13" s="166"/>
      <c r="B13" s="509"/>
      <c r="C13" s="510"/>
      <c r="D13" s="510"/>
      <c r="E13" s="510"/>
      <c r="F13" s="510"/>
      <c r="G13" s="510"/>
      <c r="H13" s="510"/>
      <c r="I13" s="510"/>
      <c r="J13" s="510"/>
      <c r="K13" s="511"/>
      <c r="L13" s="176"/>
      <c r="M13" s="534" t="s">
        <v>132</v>
      </c>
      <c r="N13" s="535"/>
      <c r="O13" s="535"/>
      <c r="P13" s="535"/>
      <c r="Q13" s="536"/>
      <c r="R13" s="527">
        <v>527838</v>
      </c>
      <c r="S13" s="528"/>
      <c r="T13" s="528"/>
      <c r="U13" s="528"/>
      <c r="V13" s="529"/>
      <c r="W13" s="462" t="s">
        <v>133</v>
      </c>
      <c r="X13" s="463"/>
      <c r="Y13" s="463"/>
      <c r="Z13" s="463"/>
      <c r="AA13" s="463"/>
      <c r="AB13" s="453"/>
      <c r="AC13" s="497">
        <v>2473</v>
      </c>
      <c r="AD13" s="498"/>
      <c r="AE13" s="498"/>
      <c r="AF13" s="498"/>
      <c r="AG13" s="537"/>
      <c r="AH13" s="497">
        <v>2595</v>
      </c>
      <c r="AI13" s="498"/>
      <c r="AJ13" s="498"/>
      <c r="AK13" s="498"/>
      <c r="AL13" s="499"/>
      <c r="AM13" s="475" t="s">
        <v>134</v>
      </c>
      <c r="AN13" s="476"/>
      <c r="AO13" s="476"/>
      <c r="AP13" s="476"/>
      <c r="AQ13" s="476"/>
      <c r="AR13" s="476"/>
      <c r="AS13" s="476"/>
      <c r="AT13" s="477"/>
      <c r="AU13" s="478" t="s">
        <v>120</v>
      </c>
      <c r="AV13" s="479"/>
      <c r="AW13" s="479"/>
      <c r="AX13" s="479"/>
      <c r="AY13" s="480" t="s">
        <v>135</v>
      </c>
      <c r="AZ13" s="481"/>
      <c r="BA13" s="481"/>
      <c r="BB13" s="481"/>
      <c r="BC13" s="481"/>
      <c r="BD13" s="481"/>
      <c r="BE13" s="481"/>
      <c r="BF13" s="481"/>
      <c r="BG13" s="481"/>
      <c r="BH13" s="481"/>
      <c r="BI13" s="481"/>
      <c r="BJ13" s="481"/>
      <c r="BK13" s="481"/>
      <c r="BL13" s="481"/>
      <c r="BM13" s="482"/>
      <c r="BN13" s="446">
        <v>528571</v>
      </c>
      <c r="BO13" s="447"/>
      <c r="BP13" s="447"/>
      <c r="BQ13" s="447"/>
      <c r="BR13" s="447"/>
      <c r="BS13" s="447"/>
      <c r="BT13" s="447"/>
      <c r="BU13" s="448"/>
      <c r="BV13" s="446">
        <v>-25186</v>
      </c>
      <c r="BW13" s="447"/>
      <c r="BX13" s="447"/>
      <c r="BY13" s="447"/>
      <c r="BZ13" s="447"/>
      <c r="CA13" s="447"/>
      <c r="CB13" s="447"/>
      <c r="CC13" s="448"/>
      <c r="CD13" s="449" t="s">
        <v>136</v>
      </c>
      <c r="CE13" s="450"/>
      <c r="CF13" s="450"/>
      <c r="CG13" s="450"/>
      <c r="CH13" s="450"/>
      <c r="CI13" s="450"/>
      <c r="CJ13" s="450"/>
      <c r="CK13" s="450"/>
      <c r="CL13" s="450"/>
      <c r="CM13" s="450"/>
      <c r="CN13" s="450"/>
      <c r="CO13" s="450"/>
      <c r="CP13" s="450"/>
      <c r="CQ13" s="450"/>
      <c r="CR13" s="450"/>
      <c r="CS13" s="451"/>
      <c r="CT13" s="443">
        <v>4.2</v>
      </c>
      <c r="CU13" s="444"/>
      <c r="CV13" s="444"/>
      <c r="CW13" s="444"/>
      <c r="CX13" s="444"/>
      <c r="CY13" s="444"/>
      <c r="CZ13" s="444"/>
      <c r="DA13" s="445"/>
      <c r="DB13" s="443">
        <v>4.7</v>
      </c>
      <c r="DC13" s="444"/>
      <c r="DD13" s="444"/>
      <c r="DE13" s="444"/>
      <c r="DF13" s="444"/>
      <c r="DG13" s="444"/>
      <c r="DH13" s="444"/>
      <c r="DI13" s="445"/>
      <c r="DJ13" s="165"/>
      <c r="DK13" s="165"/>
      <c r="DL13" s="165"/>
      <c r="DM13" s="165"/>
      <c r="DN13" s="165"/>
      <c r="DO13" s="165"/>
    </row>
    <row r="14" spans="1:119" ht="18.75" customHeight="1" thickBot="1" x14ac:dyDescent="0.25">
      <c r="A14" s="166"/>
      <c r="B14" s="509"/>
      <c r="C14" s="510"/>
      <c r="D14" s="510"/>
      <c r="E14" s="510"/>
      <c r="F14" s="510"/>
      <c r="G14" s="510"/>
      <c r="H14" s="510"/>
      <c r="I14" s="510"/>
      <c r="J14" s="510"/>
      <c r="K14" s="511"/>
      <c r="L14" s="524" t="s">
        <v>137</v>
      </c>
      <c r="M14" s="525"/>
      <c r="N14" s="525"/>
      <c r="O14" s="525"/>
      <c r="P14" s="525"/>
      <c r="Q14" s="526"/>
      <c r="R14" s="527">
        <v>540000</v>
      </c>
      <c r="S14" s="528"/>
      <c r="T14" s="528"/>
      <c r="U14" s="528"/>
      <c r="V14" s="529"/>
      <c r="W14" s="436"/>
      <c r="X14" s="437"/>
      <c r="Y14" s="437"/>
      <c r="Z14" s="437"/>
      <c r="AA14" s="437"/>
      <c r="AB14" s="426"/>
      <c r="AC14" s="530">
        <v>1</v>
      </c>
      <c r="AD14" s="531"/>
      <c r="AE14" s="531"/>
      <c r="AF14" s="531"/>
      <c r="AG14" s="532"/>
      <c r="AH14" s="530">
        <v>1.1000000000000001</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138</v>
      </c>
      <c r="CE14" s="539"/>
      <c r="CF14" s="539"/>
      <c r="CG14" s="539"/>
      <c r="CH14" s="539"/>
      <c r="CI14" s="539"/>
      <c r="CJ14" s="539"/>
      <c r="CK14" s="539"/>
      <c r="CL14" s="539"/>
      <c r="CM14" s="539"/>
      <c r="CN14" s="539"/>
      <c r="CO14" s="539"/>
      <c r="CP14" s="539"/>
      <c r="CQ14" s="539"/>
      <c r="CR14" s="539"/>
      <c r="CS14" s="540"/>
      <c r="CT14" s="541">
        <v>3.7</v>
      </c>
      <c r="CU14" s="542"/>
      <c r="CV14" s="542"/>
      <c r="CW14" s="542"/>
      <c r="CX14" s="542"/>
      <c r="CY14" s="542"/>
      <c r="CZ14" s="542"/>
      <c r="DA14" s="543"/>
      <c r="DB14" s="541">
        <v>0.7</v>
      </c>
      <c r="DC14" s="542"/>
      <c r="DD14" s="542"/>
      <c r="DE14" s="542"/>
      <c r="DF14" s="542"/>
      <c r="DG14" s="542"/>
      <c r="DH14" s="542"/>
      <c r="DI14" s="543"/>
      <c r="DJ14" s="165"/>
      <c r="DK14" s="165"/>
      <c r="DL14" s="165"/>
      <c r="DM14" s="165"/>
      <c r="DN14" s="165"/>
      <c r="DO14" s="165"/>
    </row>
    <row r="15" spans="1:119" ht="18.75" customHeight="1" x14ac:dyDescent="0.2">
      <c r="A15" s="166"/>
      <c r="B15" s="509"/>
      <c r="C15" s="510"/>
      <c r="D15" s="510"/>
      <c r="E15" s="510"/>
      <c r="F15" s="510"/>
      <c r="G15" s="510"/>
      <c r="H15" s="510"/>
      <c r="I15" s="510"/>
      <c r="J15" s="510"/>
      <c r="K15" s="511"/>
      <c r="L15" s="176"/>
      <c r="M15" s="534" t="s">
        <v>132</v>
      </c>
      <c r="N15" s="535"/>
      <c r="O15" s="535"/>
      <c r="P15" s="535"/>
      <c r="Q15" s="536"/>
      <c r="R15" s="527">
        <v>529626</v>
      </c>
      <c r="S15" s="528"/>
      <c r="T15" s="528"/>
      <c r="U15" s="528"/>
      <c r="V15" s="529"/>
      <c r="W15" s="462" t="s">
        <v>139</v>
      </c>
      <c r="X15" s="463"/>
      <c r="Y15" s="463"/>
      <c r="Z15" s="463"/>
      <c r="AA15" s="463"/>
      <c r="AB15" s="453"/>
      <c r="AC15" s="497">
        <v>76327</v>
      </c>
      <c r="AD15" s="498"/>
      <c r="AE15" s="498"/>
      <c r="AF15" s="498"/>
      <c r="AG15" s="537"/>
      <c r="AH15" s="497">
        <v>74301</v>
      </c>
      <c r="AI15" s="498"/>
      <c r="AJ15" s="498"/>
      <c r="AK15" s="498"/>
      <c r="AL15" s="499"/>
      <c r="AM15" s="475"/>
      <c r="AN15" s="476"/>
      <c r="AO15" s="476"/>
      <c r="AP15" s="476"/>
      <c r="AQ15" s="476"/>
      <c r="AR15" s="476"/>
      <c r="AS15" s="476"/>
      <c r="AT15" s="477"/>
      <c r="AU15" s="478"/>
      <c r="AV15" s="479"/>
      <c r="AW15" s="479"/>
      <c r="AX15" s="479"/>
      <c r="AY15" s="406" t="s">
        <v>140</v>
      </c>
      <c r="AZ15" s="407"/>
      <c r="BA15" s="407"/>
      <c r="BB15" s="407"/>
      <c r="BC15" s="407"/>
      <c r="BD15" s="407"/>
      <c r="BE15" s="407"/>
      <c r="BF15" s="407"/>
      <c r="BG15" s="407"/>
      <c r="BH15" s="407"/>
      <c r="BI15" s="407"/>
      <c r="BJ15" s="407"/>
      <c r="BK15" s="407"/>
      <c r="BL15" s="407"/>
      <c r="BM15" s="408"/>
      <c r="BN15" s="409">
        <v>77574286</v>
      </c>
      <c r="BO15" s="410"/>
      <c r="BP15" s="410"/>
      <c r="BQ15" s="410"/>
      <c r="BR15" s="410"/>
      <c r="BS15" s="410"/>
      <c r="BT15" s="410"/>
      <c r="BU15" s="411"/>
      <c r="BV15" s="409">
        <v>77828088</v>
      </c>
      <c r="BW15" s="410"/>
      <c r="BX15" s="410"/>
      <c r="BY15" s="410"/>
      <c r="BZ15" s="410"/>
      <c r="CA15" s="410"/>
      <c r="CB15" s="410"/>
      <c r="CC15" s="411"/>
      <c r="CD15" s="544" t="s">
        <v>141</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2">
      <c r="A16" s="166"/>
      <c r="B16" s="509"/>
      <c r="C16" s="510"/>
      <c r="D16" s="510"/>
      <c r="E16" s="510"/>
      <c r="F16" s="510"/>
      <c r="G16" s="510"/>
      <c r="H16" s="510"/>
      <c r="I16" s="510"/>
      <c r="J16" s="510"/>
      <c r="K16" s="511"/>
      <c r="L16" s="524" t="s">
        <v>142</v>
      </c>
      <c r="M16" s="555"/>
      <c r="N16" s="555"/>
      <c r="O16" s="555"/>
      <c r="P16" s="555"/>
      <c r="Q16" s="556"/>
      <c r="R16" s="547" t="s">
        <v>143</v>
      </c>
      <c r="S16" s="548"/>
      <c r="T16" s="548"/>
      <c r="U16" s="548"/>
      <c r="V16" s="549"/>
      <c r="W16" s="436"/>
      <c r="X16" s="437"/>
      <c r="Y16" s="437"/>
      <c r="Z16" s="437"/>
      <c r="AA16" s="437"/>
      <c r="AB16" s="426"/>
      <c r="AC16" s="530">
        <v>32.299999999999997</v>
      </c>
      <c r="AD16" s="531"/>
      <c r="AE16" s="531"/>
      <c r="AF16" s="531"/>
      <c r="AG16" s="532"/>
      <c r="AH16" s="530">
        <v>32.5</v>
      </c>
      <c r="AI16" s="531"/>
      <c r="AJ16" s="531"/>
      <c r="AK16" s="531"/>
      <c r="AL16" s="533"/>
      <c r="AM16" s="475"/>
      <c r="AN16" s="476"/>
      <c r="AO16" s="476"/>
      <c r="AP16" s="476"/>
      <c r="AQ16" s="476"/>
      <c r="AR16" s="476"/>
      <c r="AS16" s="476"/>
      <c r="AT16" s="477"/>
      <c r="AU16" s="478"/>
      <c r="AV16" s="479"/>
      <c r="AW16" s="479"/>
      <c r="AX16" s="479"/>
      <c r="AY16" s="480" t="s">
        <v>144</v>
      </c>
      <c r="AZ16" s="481"/>
      <c r="BA16" s="481"/>
      <c r="BB16" s="481"/>
      <c r="BC16" s="481"/>
      <c r="BD16" s="481"/>
      <c r="BE16" s="481"/>
      <c r="BF16" s="481"/>
      <c r="BG16" s="481"/>
      <c r="BH16" s="481"/>
      <c r="BI16" s="481"/>
      <c r="BJ16" s="481"/>
      <c r="BK16" s="481"/>
      <c r="BL16" s="481"/>
      <c r="BM16" s="482"/>
      <c r="BN16" s="446">
        <v>87111630</v>
      </c>
      <c r="BO16" s="447"/>
      <c r="BP16" s="447"/>
      <c r="BQ16" s="447"/>
      <c r="BR16" s="447"/>
      <c r="BS16" s="447"/>
      <c r="BT16" s="447"/>
      <c r="BU16" s="448"/>
      <c r="BV16" s="446">
        <v>88212672</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x14ac:dyDescent="0.25">
      <c r="A17" s="166"/>
      <c r="B17" s="512"/>
      <c r="C17" s="513"/>
      <c r="D17" s="513"/>
      <c r="E17" s="513"/>
      <c r="F17" s="513"/>
      <c r="G17" s="513"/>
      <c r="H17" s="513"/>
      <c r="I17" s="513"/>
      <c r="J17" s="513"/>
      <c r="K17" s="514"/>
      <c r="L17" s="181"/>
      <c r="M17" s="550" t="s">
        <v>145</v>
      </c>
      <c r="N17" s="551"/>
      <c r="O17" s="551"/>
      <c r="P17" s="551"/>
      <c r="Q17" s="552"/>
      <c r="R17" s="547" t="s">
        <v>143</v>
      </c>
      <c r="S17" s="548"/>
      <c r="T17" s="548"/>
      <c r="U17" s="548"/>
      <c r="V17" s="549"/>
      <c r="W17" s="462" t="s">
        <v>146</v>
      </c>
      <c r="X17" s="463"/>
      <c r="Y17" s="463"/>
      <c r="Z17" s="463"/>
      <c r="AA17" s="463"/>
      <c r="AB17" s="453"/>
      <c r="AC17" s="497">
        <v>157202</v>
      </c>
      <c r="AD17" s="498"/>
      <c r="AE17" s="498"/>
      <c r="AF17" s="498"/>
      <c r="AG17" s="537"/>
      <c r="AH17" s="497">
        <v>151937</v>
      </c>
      <c r="AI17" s="498"/>
      <c r="AJ17" s="498"/>
      <c r="AK17" s="498"/>
      <c r="AL17" s="499"/>
      <c r="AM17" s="475"/>
      <c r="AN17" s="476"/>
      <c r="AO17" s="476"/>
      <c r="AP17" s="476"/>
      <c r="AQ17" s="476"/>
      <c r="AR17" s="476"/>
      <c r="AS17" s="476"/>
      <c r="AT17" s="477"/>
      <c r="AU17" s="478"/>
      <c r="AV17" s="479"/>
      <c r="AW17" s="479"/>
      <c r="AX17" s="479"/>
      <c r="AY17" s="480" t="s">
        <v>147</v>
      </c>
      <c r="AZ17" s="481"/>
      <c r="BA17" s="481"/>
      <c r="BB17" s="481"/>
      <c r="BC17" s="481"/>
      <c r="BD17" s="481"/>
      <c r="BE17" s="481"/>
      <c r="BF17" s="481"/>
      <c r="BG17" s="481"/>
      <c r="BH17" s="481"/>
      <c r="BI17" s="481"/>
      <c r="BJ17" s="481"/>
      <c r="BK17" s="481"/>
      <c r="BL17" s="481"/>
      <c r="BM17" s="482"/>
      <c r="BN17" s="446">
        <v>100266988</v>
      </c>
      <c r="BO17" s="447"/>
      <c r="BP17" s="447"/>
      <c r="BQ17" s="447"/>
      <c r="BR17" s="447"/>
      <c r="BS17" s="447"/>
      <c r="BT17" s="447"/>
      <c r="BU17" s="448"/>
      <c r="BV17" s="446">
        <v>100652078</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x14ac:dyDescent="0.25">
      <c r="A18" s="166"/>
      <c r="B18" s="557" t="s">
        <v>148</v>
      </c>
      <c r="C18" s="489"/>
      <c r="D18" s="489"/>
      <c r="E18" s="558"/>
      <c r="F18" s="558"/>
      <c r="G18" s="558"/>
      <c r="H18" s="558"/>
      <c r="I18" s="558"/>
      <c r="J18" s="558"/>
      <c r="K18" s="558"/>
      <c r="L18" s="559">
        <v>534.48</v>
      </c>
      <c r="M18" s="559"/>
      <c r="N18" s="559"/>
      <c r="O18" s="559"/>
      <c r="P18" s="559"/>
      <c r="Q18" s="559"/>
      <c r="R18" s="560"/>
      <c r="S18" s="560"/>
      <c r="T18" s="560"/>
      <c r="U18" s="560"/>
      <c r="V18" s="561"/>
      <c r="W18" s="464"/>
      <c r="X18" s="465"/>
      <c r="Y18" s="465"/>
      <c r="Z18" s="465"/>
      <c r="AA18" s="465"/>
      <c r="AB18" s="456"/>
      <c r="AC18" s="562">
        <v>66.599999999999994</v>
      </c>
      <c r="AD18" s="563"/>
      <c r="AE18" s="563"/>
      <c r="AF18" s="563"/>
      <c r="AG18" s="564"/>
      <c r="AH18" s="562">
        <v>66.400000000000006</v>
      </c>
      <c r="AI18" s="563"/>
      <c r="AJ18" s="563"/>
      <c r="AK18" s="563"/>
      <c r="AL18" s="565"/>
      <c r="AM18" s="475"/>
      <c r="AN18" s="476"/>
      <c r="AO18" s="476"/>
      <c r="AP18" s="476"/>
      <c r="AQ18" s="476"/>
      <c r="AR18" s="476"/>
      <c r="AS18" s="476"/>
      <c r="AT18" s="477"/>
      <c r="AU18" s="478"/>
      <c r="AV18" s="479"/>
      <c r="AW18" s="479"/>
      <c r="AX18" s="479"/>
      <c r="AY18" s="480" t="s">
        <v>149</v>
      </c>
      <c r="AZ18" s="481"/>
      <c r="BA18" s="481"/>
      <c r="BB18" s="481"/>
      <c r="BC18" s="481"/>
      <c r="BD18" s="481"/>
      <c r="BE18" s="481"/>
      <c r="BF18" s="481"/>
      <c r="BG18" s="481"/>
      <c r="BH18" s="481"/>
      <c r="BI18" s="481"/>
      <c r="BJ18" s="481"/>
      <c r="BK18" s="481"/>
      <c r="BL18" s="481"/>
      <c r="BM18" s="482"/>
      <c r="BN18" s="446">
        <v>106126781</v>
      </c>
      <c r="BO18" s="447"/>
      <c r="BP18" s="447"/>
      <c r="BQ18" s="447"/>
      <c r="BR18" s="447"/>
      <c r="BS18" s="447"/>
      <c r="BT18" s="447"/>
      <c r="BU18" s="448"/>
      <c r="BV18" s="446">
        <v>105982360</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x14ac:dyDescent="0.25">
      <c r="A19" s="166"/>
      <c r="B19" s="557" t="s">
        <v>150</v>
      </c>
      <c r="C19" s="489"/>
      <c r="D19" s="489"/>
      <c r="E19" s="558"/>
      <c r="F19" s="558"/>
      <c r="G19" s="558"/>
      <c r="H19" s="558"/>
      <c r="I19" s="558"/>
      <c r="J19" s="558"/>
      <c r="K19" s="558"/>
      <c r="L19" s="566">
        <v>1002</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151</v>
      </c>
      <c r="AZ19" s="481"/>
      <c r="BA19" s="481"/>
      <c r="BB19" s="481"/>
      <c r="BC19" s="481"/>
      <c r="BD19" s="481"/>
      <c r="BE19" s="481"/>
      <c r="BF19" s="481"/>
      <c r="BG19" s="481"/>
      <c r="BH19" s="481"/>
      <c r="BI19" s="481"/>
      <c r="BJ19" s="481"/>
      <c r="BK19" s="481"/>
      <c r="BL19" s="481"/>
      <c r="BM19" s="482"/>
      <c r="BN19" s="446">
        <v>139881970</v>
      </c>
      <c r="BO19" s="447"/>
      <c r="BP19" s="447"/>
      <c r="BQ19" s="447"/>
      <c r="BR19" s="447"/>
      <c r="BS19" s="447"/>
      <c r="BT19" s="447"/>
      <c r="BU19" s="448"/>
      <c r="BV19" s="446">
        <v>141026750</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x14ac:dyDescent="0.25">
      <c r="A20" s="166"/>
      <c r="B20" s="557" t="s">
        <v>152</v>
      </c>
      <c r="C20" s="489"/>
      <c r="D20" s="489"/>
      <c r="E20" s="558"/>
      <c r="F20" s="558"/>
      <c r="G20" s="558"/>
      <c r="H20" s="558"/>
      <c r="I20" s="558"/>
      <c r="J20" s="558"/>
      <c r="K20" s="558"/>
      <c r="L20" s="566">
        <v>212801</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x14ac:dyDescent="0.2">
      <c r="A21" s="166"/>
      <c r="B21" s="577" t="s">
        <v>153</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x14ac:dyDescent="0.25">
      <c r="A22" s="166"/>
      <c r="B22" s="580" t="s">
        <v>154</v>
      </c>
      <c r="C22" s="581"/>
      <c r="D22" s="582"/>
      <c r="E22" s="458" t="s">
        <v>1</v>
      </c>
      <c r="F22" s="463"/>
      <c r="G22" s="463"/>
      <c r="H22" s="463"/>
      <c r="I22" s="463"/>
      <c r="J22" s="463"/>
      <c r="K22" s="453"/>
      <c r="L22" s="458" t="s">
        <v>155</v>
      </c>
      <c r="M22" s="463"/>
      <c r="N22" s="463"/>
      <c r="O22" s="463"/>
      <c r="P22" s="453"/>
      <c r="Q22" s="589" t="s">
        <v>156</v>
      </c>
      <c r="R22" s="590"/>
      <c r="S22" s="590"/>
      <c r="T22" s="590"/>
      <c r="U22" s="590"/>
      <c r="V22" s="591"/>
      <c r="W22" s="595" t="s">
        <v>157</v>
      </c>
      <c r="X22" s="581"/>
      <c r="Y22" s="582"/>
      <c r="Z22" s="458" t="s">
        <v>1</v>
      </c>
      <c r="AA22" s="463"/>
      <c r="AB22" s="463"/>
      <c r="AC22" s="463"/>
      <c r="AD22" s="463"/>
      <c r="AE22" s="463"/>
      <c r="AF22" s="463"/>
      <c r="AG22" s="453"/>
      <c r="AH22" s="608" t="s">
        <v>158</v>
      </c>
      <c r="AI22" s="463"/>
      <c r="AJ22" s="463"/>
      <c r="AK22" s="463"/>
      <c r="AL22" s="453"/>
      <c r="AM22" s="608" t="s">
        <v>159</v>
      </c>
      <c r="AN22" s="609"/>
      <c r="AO22" s="609"/>
      <c r="AP22" s="609"/>
      <c r="AQ22" s="609"/>
      <c r="AR22" s="610"/>
      <c r="AS22" s="589" t="s">
        <v>156</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x14ac:dyDescent="0.2">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160</v>
      </c>
      <c r="AZ23" s="407"/>
      <c r="BA23" s="407"/>
      <c r="BB23" s="407"/>
      <c r="BC23" s="407"/>
      <c r="BD23" s="407"/>
      <c r="BE23" s="407"/>
      <c r="BF23" s="407"/>
      <c r="BG23" s="407"/>
      <c r="BH23" s="407"/>
      <c r="BI23" s="407"/>
      <c r="BJ23" s="407"/>
      <c r="BK23" s="407"/>
      <c r="BL23" s="407"/>
      <c r="BM23" s="408"/>
      <c r="BN23" s="446">
        <v>198810386</v>
      </c>
      <c r="BO23" s="447"/>
      <c r="BP23" s="447"/>
      <c r="BQ23" s="447"/>
      <c r="BR23" s="447"/>
      <c r="BS23" s="447"/>
      <c r="BT23" s="447"/>
      <c r="BU23" s="448"/>
      <c r="BV23" s="446">
        <v>196647159</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x14ac:dyDescent="0.25">
      <c r="A24" s="166"/>
      <c r="B24" s="583"/>
      <c r="C24" s="584"/>
      <c r="D24" s="585"/>
      <c r="E24" s="496" t="s">
        <v>161</v>
      </c>
      <c r="F24" s="476"/>
      <c r="G24" s="476"/>
      <c r="H24" s="476"/>
      <c r="I24" s="476"/>
      <c r="J24" s="476"/>
      <c r="K24" s="477"/>
      <c r="L24" s="497">
        <v>1</v>
      </c>
      <c r="M24" s="498"/>
      <c r="N24" s="498"/>
      <c r="O24" s="498"/>
      <c r="P24" s="537"/>
      <c r="Q24" s="497">
        <v>11800</v>
      </c>
      <c r="R24" s="498"/>
      <c r="S24" s="498"/>
      <c r="T24" s="498"/>
      <c r="U24" s="498"/>
      <c r="V24" s="537"/>
      <c r="W24" s="596"/>
      <c r="X24" s="584"/>
      <c r="Y24" s="585"/>
      <c r="Z24" s="496" t="s">
        <v>162</v>
      </c>
      <c r="AA24" s="476"/>
      <c r="AB24" s="476"/>
      <c r="AC24" s="476"/>
      <c r="AD24" s="476"/>
      <c r="AE24" s="476"/>
      <c r="AF24" s="476"/>
      <c r="AG24" s="477"/>
      <c r="AH24" s="497">
        <v>3227</v>
      </c>
      <c r="AI24" s="498"/>
      <c r="AJ24" s="498"/>
      <c r="AK24" s="498"/>
      <c r="AL24" s="537"/>
      <c r="AM24" s="497">
        <v>10487750</v>
      </c>
      <c r="AN24" s="498"/>
      <c r="AO24" s="498"/>
      <c r="AP24" s="498"/>
      <c r="AQ24" s="498"/>
      <c r="AR24" s="537"/>
      <c r="AS24" s="497">
        <v>3250</v>
      </c>
      <c r="AT24" s="498"/>
      <c r="AU24" s="498"/>
      <c r="AV24" s="498"/>
      <c r="AW24" s="498"/>
      <c r="AX24" s="499"/>
      <c r="AY24" s="616" t="s">
        <v>163</v>
      </c>
      <c r="AZ24" s="617"/>
      <c r="BA24" s="617"/>
      <c r="BB24" s="617"/>
      <c r="BC24" s="617"/>
      <c r="BD24" s="617"/>
      <c r="BE24" s="617"/>
      <c r="BF24" s="617"/>
      <c r="BG24" s="617"/>
      <c r="BH24" s="617"/>
      <c r="BI24" s="617"/>
      <c r="BJ24" s="617"/>
      <c r="BK24" s="617"/>
      <c r="BL24" s="617"/>
      <c r="BM24" s="618"/>
      <c r="BN24" s="446">
        <v>138870192</v>
      </c>
      <c r="BO24" s="447"/>
      <c r="BP24" s="447"/>
      <c r="BQ24" s="447"/>
      <c r="BR24" s="447"/>
      <c r="BS24" s="447"/>
      <c r="BT24" s="447"/>
      <c r="BU24" s="448"/>
      <c r="BV24" s="446">
        <v>140158768</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x14ac:dyDescent="0.2">
      <c r="A25" s="166"/>
      <c r="B25" s="583"/>
      <c r="C25" s="584"/>
      <c r="D25" s="585"/>
      <c r="E25" s="496" t="s">
        <v>164</v>
      </c>
      <c r="F25" s="476"/>
      <c r="G25" s="476"/>
      <c r="H25" s="476"/>
      <c r="I25" s="476"/>
      <c r="J25" s="476"/>
      <c r="K25" s="477"/>
      <c r="L25" s="497">
        <v>2</v>
      </c>
      <c r="M25" s="498"/>
      <c r="N25" s="498"/>
      <c r="O25" s="498"/>
      <c r="P25" s="537"/>
      <c r="Q25" s="497">
        <v>9600</v>
      </c>
      <c r="R25" s="498"/>
      <c r="S25" s="498"/>
      <c r="T25" s="498"/>
      <c r="U25" s="498"/>
      <c r="V25" s="537"/>
      <c r="W25" s="596"/>
      <c r="X25" s="584"/>
      <c r="Y25" s="585"/>
      <c r="Z25" s="496" t="s">
        <v>165</v>
      </c>
      <c r="AA25" s="476"/>
      <c r="AB25" s="476"/>
      <c r="AC25" s="476"/>
      <c r="AD25" s="476"/>
      <c r="AE25" s="476"/>
      <c r="AF25" s="476"/>
      <c r="AG25" s="477"/>
      <c r="AH25" s="497">
        <v>560</v>
      </c>
      <c r="AI25" s="498"/>
      <c r="AJ25" s="498"/>
      <c r="AK25" s="498"/>
      <c r="AL25" s="537"/>
      <c r="AM25" s="497">
        <v>1686720</v>
      </c>
      <c r="AN25" s="498"/>
      <c r="AO25" s="498"/>
      <c r="AP25" s="498"/>
      <c r="AQ25" s="498"/>
      <c r="AR25" s="537"/>
      <c r="AS25" s="497">
        <v>3012</v>
      </c>
      <c r="AT25" s="498"/>
      <c r="AU25" s="498"/>
      <c r="AV25" s="498"/>
      <c r="AW25" s="498"/>
      <c r="AX25" s="499"/>
      <c r="AY25" s="406" t="s">
        <v>166</v>
      </c>
      <c r="AZ25" s="407"/>
      <c r="BA25" s="407"/>
      <c r="BB25" s="407"/>
      <c r="BC25" s="407"/>
      <c r="BD25" s="407"/>
      <c r="BE25" s="407"/>
      <c r="BF25" s="407"/>
      <c r="BG25" s="407"/>
      <c r="BH25" s="407"/>
      <c r="BI25" s="407"/>
      <c r="BJ25" s="407"/>
      <c r="BK25" s="407"/>
      <c r="BL25" s="407"/>
      <c r="BM25" s="408"/>
      <c r="BN25" s="409">
        <v>26349918</v>
      </c>
      <c r="BO25" s="410"/>
      <c r="BP25" s="410"/>
      <c r="BQ25" s="410"/>
      <c r="BR25" s="410"/>
      <c r="BS25" s="410"/>
      <c r="BT25" s="410"/>
      <c r="BU25" s="411"/>
      <c r="BV25" s="409">
        <v>32054434</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x14ac:dyDescent="0.2">
      <c r="A26" s="166"/>
      <c r="B26" s="583"/>
      <c r="C26" s="584"/>
      <c r="D26" s="585"/>
      <c r="E26" s="496" t="s">
        <v>167</v>
      </c>
      <c r="F26" s="476"/>
      <c r="G26" s="476"/>
      <c r="H26" s="476"/>
      <c r="I26" s="476"/>
      <c r="J26" s="476"/>
      <c r="K26" s="477"/>
      <c r="L26" s="497">
        <v>1</v>
      </c>
      <c r="M26" s="498"/>
      <c r="N26" s="498"/>
      <c r="O26" s="498"/>
      <c r="P26" s="537"/>
      <c r="Q26" s="497">
        <v>8100</v>
      </c>
      <c r="R26" s="498"/>
      <c r="S26" s="498"/>
      <c r="T26" s="498"/>
      <c r="U26" s="498"/>
      <c r="V26" s="537"/>
      <c r="W26" s="596"/>
      <c r="X26" s="584"/>
      <c r="Y26" s="585"/>
      <c r="Z26" s="496" t="s">
        <v>168</v>
      </c>
      <c r="AA26" s="606"/>
      <c r="AB26" s="606"/>
      <c r="AC26" s="606"/>
      <c r="AD26" s="606"/>
      <c r="AE26" s="606"/>
      <c r="AF26" s="606"/>
      <c r="AG26" s="607"/>
      <c r="AH26" s="497">
        <v>569</v>
      </c>
      <c r="AI26" s="498"/>
      <c r="AJ26" s="498"/>
      <c r="AK26" s="498"/>
      <c r="AL26" s="537"/>
      <c r="AM26" s="497">
        <v>1909564</v>
      </c>
      <c r="AN26" s="498"/>
      <c r="AO26" s="498"/>
      <c r="AP26" s="498"/>
      <c r="AQ26" s="498"/>
      <c r="AR26" s="537"/>
      <c r="AS26" s="497">
        <v>3356</v>
      </c>
      <c r="AT26" s="498"/>
      <c r="AU26" s="498"/>
      <c r="AV26" s="498"/>
      <c r="AW26" s="498"/>
      <c r="AX26" s="499"/>
      <c r="AY26" s="449" t="s">
        <v>169</v>
      </c>
      <c r="AZ26" s="450"/>
      <c r="BA26" s="450"/>
      <c r="BB26" s="450"/>
      <c r="BC26" s="450"/>
      <c r="BD26" s="450"/>
      <c r="BE26" s="450"/>
      <c r="BF26" s="450"/>
      <c r="BG26" s="450"/>
      <c r="BH26" s="450"/>
      <c r="BI26" s="450"/>
      <c r="BJ26" s="450"/>
      <c r="BK26" s="450"/>
      <c r="BL26" s="450"/>
      <c r="BM26" s="451"/>
      <c r="BN26" s="446" t="s">
        <v>123</v>
      </c>
      <c r="BO26" s="447"/>
      <c r="BP26" s="447"/>
      <c r="BQ26" s="447"/>
      <c r="BR26" s="447"/>
      <c r="BS26" s="447"/>
      <c r="BT26" s="447"/>
      <c r="BU26" s="448"/>
      <c r="BV26" s="446" t="s">
        <v>123</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x14ac:dyDescent="0.25">
      <c r="A27" s="166"/>
      <c r="B27" s="583"/>
      <c r="C27" s="584"/>
      <c r="D27" s="585"/>
      <c r="E27" s="496" t="s">
        <v>170</v>
      </c>
      <c r="F27" s="476"/>
      <c r="G27" s="476"/>
      <c r="H27" s="476"/>
      <c r="I27" s="476"/>
      <c r="J27" s="476"/>
      <c r="K27" s="477"/>
      <c r="L27" s="497">
        <v>1</v>
      </c>
      <c r="M27" s="498"/>
      <c r="N27" s="498"/>
      <c r="O27" s="498"/>
      <c r="P27" s="537"/>
      <c r="Q27" s="497">
        <v>8230</v>
      </c>
      <c r="R27" s="498"/>
      <c r="S27" s="498"/>
      <c r="T27" s="498"/>
      <c r="U27" s="498"/>
      <c r="V27" s="537"/>
      <c r="W27" s="596"/>
      <c r="X27" s="584"/>
      <c r="Y27" s="585"/>
      <c r="Z27" s="496" t="s">
        <v>171</v>
      </c>
      <c r="AA27" s="476"/>
      <c r="AB27" s="476"/>
      <c r="AC27" s="476"/>
      <c r="AD27" s="476"/>
      <c r="AE27" s="476"/>
      <c r="AF27" s="476"/>
      <c r="AG27" s="477"/>
      <c r="AH27" s="497">
        <v>291</v>
      </c>
      <c r="AI27" s="498"/>
      <c r="AJ27" s="498"/>
      <c r="AK27" s="498"/>
      <c r="AL27" s="537"/>
      <c r="AM27" s="497">
        <v>1052335</v>
      </c>
      <c r="AN27" s="498"/>
      <c r="AO27" s="498"/>
      <c r="AP27" s="498"/>
      <c r="AQ27" s="498"/>
      <c r="AR27" s="537"/>
      <c r="AS27" s="497">
        <v>3616</v>
      </c>
      <c r="AT27" s="498"/>
      <c r="AU27" s="498"/>
      <c r="AV27" s="498"/>
      <c r="AW27" s="498"/>
      <c r="AX27" s="499"/>
      <c r="AY27" s="538" t="s">
        <v>172</v>
      </c>
      <c r="AZ27" s="539"/>
      <c r="BA27" s="539"/>
      <c r="BB27" s="539"/>
      <c r="BC27" s="539"/>
      <c r="BD27" s="539"/>
      <c r="BE27" s="539"/>
      <c r="BF27" s="539"/>
      <c r="BG27" s="539"/>
      <c r="BH27" s="539"/>
      <c r="BI27" s="539"/>
      <c r="BJ27" s="539"/>
      <c r="BK27" s="539"/>
      <c r="BL27" s="539"/>
      <c r="BM27" s="540"/>
      <c r="BN27" s="619">
        <v>5000000</v>
      </c>
      <c r="BO27" s="620"/>
      <c r="BP27" s="620"/>
      <c r="BQ27" s="620"/>
      <c r="BR27" s="620"/>
      <c r="BS27" s="620"/>
      <c r="BT27" s="620"/>
      <c r="BU27" s="621"/>
      <c r="BV27" s="619">
        <v>5000000</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x14ac:dyDescent="0.2">
      <c r="A28" s="166"/>
      <c r="B28" s="583"/>
      <c r="C28" s="584"/>
      <c r="D28" s="585"/>
      <c r="E28" s="496" t="s">
        <v>173</v>
      </c>
      <c r="F28" s="476"/>
      <c r="G28" s="476"/>
      <c r="H28" s="476"/>
      <c r="I28" s="476"/>
      <c r="J28" s="476"/>
      <c r="K28" s="477"/>
      <c r="L28" s="497">
        <v>1</v>
      </c>
      <c r="M28" s="498"/>
      <c r="N28" s="498"/>
      <c r="O28" s="498"/>
      <c r="P28" s="537"/>
      <c r="Q28" s="497">
        <v>7470</v>
      </c>
      <c r="R28" s="498"/>
      <c r="S28" s="498"/>
      <c r="T28" s="498"/>
      <c r="U28" s="498"/>
      <c r="V28" s="537"/>
      <c r="W28" s="596"/>
      <c r="X28" s="584"/>
      <c r="Y28" s="585"/>
      <c r="Z28" s="496" t="s">
        <v>174</v>
      </c>
      <c r="AA28" s="476"/>
      <c r="AB28" s="476"/>
      <c r="AC28" s="476"/>
      <c r="AD28" s="476"/>
      <c r="AE28" s="476"/>
      <c r="AF28" s="476"/>
      <c r="AG28" s="477"/>
      <c r="AH28" s="497" t="s">
        <v>123</v>
      </c>
      <c r="AI28" s="498"/>
      <c r="AJ28" s="498"/>
      <c r="AK28" s="498"/>
      <c r="AL28" s="537"/>
      <c r="AM28" s="497" t="s">
        <v>131</v>
      </c>
      <c r="AN28" s="498"/>
      <c r="AO28" s="498"/>
      <c r="AP28" s="498"/>
      <c r="AQ28" s="498"/>
      <c r="AR28" s="537"/>
      <c r="AS28" s="497" t="s">
        <v>123</v>
      </c>
      <c r="AT28" s="498"/>
      <c r="AU28" s="498"/>
      <c r="AV28" s="498"/>
      <c r="AW28" s="498"/>
      <c r="AX28" s="499"/>
      <c r="AY28" s="622" t="s">
        <v>175</v>
      </c>
      <c r="AZ28" s="623"/>
      <c r="BA28" s="623"/>
      <c r="BB28" s="624"/>
      <c r="BC28" s="406" t="s">
        <v>42</v>
      </c>
      <c r="BD28" s="407"/>
      <c r="BE28" s="407"/>
      <c r="BF28" s="407"/>
      <c r="BG28" s="407"/>
      <c r="BH28" s="407"/>
      <c r="BI28" s="407"/>
      <c r="BJ28" s="407"/>
      <c r="BK28" s="407"/>
      <c r="BL28" s="407"/>
      <c r="BM28" s="408"/>
      <c r="BN28" s="409">
        <v>14296501</v>
      </c>
      <c r="BO28" s="410"/>
      <c r="BP28" s="410"/>
      <c r="BQ28" s="410"/>
      <c r="BR28" s="410"/>
      <c r="BS28" s="410"/>
      <c r="BT28" s="410"/>
      <c r="BU28" s="411"/>
      <c r="BV28" s="409">
        <v>14255921</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x14ac:dyDescent="0.2">
      <c r="A29" s="166"/>
      <c r="B29" s="583"/>
      <c r="C29" s="584"/>
      <c r="D29" s="585"/>
      <c r="E29" s="496" t="s">
        <v>176</v>
      </c>
      <c r="F29" s="476"/>
      <c r="G29" s="476"/>
      <c r="H29" s="476"/>
      <c r="I29" s="476"/>
      <c r="J29" s="476"/>
      <c r="K29" s="477"/>
      <c r="L29" s="497">
        <v>45</v>
      </c>
      <c r="M29" s="498"/>
      <c r="N29" s="498"/>
      <c r="O29" s="498"/>
      <c r="P29" s="537"/>
      <c r="Q29" s="497">
        <v>6850</v>
      </c>
      <c r="R29" s="498"/>
      <c r="S29" s="498"/>
      <c r="T29" s="498"/>
      <c r="U29" s="498"/>
      <c r="V29" s="537"/>
      <c r="W29" s="597"/>
      <c r="X29" s="598"/>
      <c r="Y29" s="599"/>
      <c r="Z29" s="496" t="s">
        <v>177</v>
      </c>
      <c r="AA29" s="476"/>
      <c r="AB29" s="476"/>
      <c r="AC29" s="476"/>
      <c r="AD29" s="476"/>
      <c r="AE29" s="476"/>
      <c r="AF29" s="476"/>
      <c r="AG29" s="477"/>
      <c r="AH29" s="497">
        <v>3518</v>
      </c>
      <c r="AI29" s="498"/>
      <c r="AJ29" s="498"/>
      <c r="AK29" s="498"/>
      <c r="AL29" s="537"/>
      <c r="AM29" s="497">
        <v>11540085</v>
      </c>
      <c r="AN29" s="498"/>
      <c r="AO29" s="498"/>
      <c r="AP29" s="498"/>
      <c r="AQ29" s="498"/>
      <c r="AR29" s="537"/>
      <c r="AS29" s="497">
        <v>3280</v>
      </c>
      <c r="AT29" s="498"/>
      <c r="AU29" s="498"/>
      <c r="AV29" s="498"/>
      <c r="AW29" s="498"/>
      <c r="AX29" s="499"/>
      <c r="AY29" s="625"/>
      <c r="AZ29" s="626"/>
      <c r="BA29" s="626"/>
      <c r="BB29" s="627"/>
      <c r="BC29" s="480" t="s">
        <v>178</v>
      </c>
      <c r="BD29" s="481"/>
      <c r="BE29" s="481"/>
      <c r="BF29" s="481"/>
      <c r="BG29" s="481"/>
      <c r="BH29" s="481"/>
      <c r="BI29" s="481"/>
      <c r="BJ29" s="481"/>
      <c r="BK29" s="481"/>
      <c r="BL29" s="481"/>
      <c r="BM29" s="482"/>
      <c r="BN29" s="446">
        <v>1726432</v>
      </c>
      <c r="BO29" s="447"/>
      <c r="BP29" s="447"/>
      <c r="BQ29" s="447"/>
      <c r="BR29" s="447"/>
      <c r="BS29" s="447"/>
      <c r="BT29" s="447"/>
      <c r="BU29" s="448"/>
      <c r="BV29" s="446">
        <v>1723293</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x14ac:dyDescent="0.25">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179</v>
      </c>
      <c r="X30" s="604"/>
      <c r="Y30" s="604"/>
      <c r="Z30" s="604"/>
      <c r="AA30" s="604"/>
      <c r="AB30" s="604"/>
      <c r="AC30" s="604"/>
      <c r="AD30" s="604"/>
      <c r="AE30" s="604"/>
      <c r="AF30" s="604"/>
      <c r="AG30" s="605"/>
      <c r="AH30" s="562">
        <v>101.5</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44</v>
      </c>
      <c r="BD30" s="617"/>
      <c r="BE30" s="617"/>
      <c r="BF30" s="617"/>
      <c r="BG30" s="617"/>
      <c r="BH30" s="617"/>
      <c r="BI30" s="617"/>
      <c r="BJ30" s="617"/>
      <c r="BK30" s="617"/>
      <c r="BL30" s="617"/>
      <c r="BM30" s="618"/>
      <c r="BN30" s="619">
        <v>37232712</v>
      </c>
      <c r="BO30" s="620"/>
      <c r="BP30" s="620"/>
      <c r="BQ30" s="620"/>
      <c r="BR30" s="620"/>
      <c r="BS30" s="620"/>
      <c r="BT30" s="620"/>
      <c r="BU30" s="621"/>
      <c r="BV30" s="619">
        <v>37664008</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2">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2">
      <c r="A32" s="166"/>
      <c r="B32" s="192"/>
      <c r="C32" s="193" t="s">
        <v>180</v>
      </c>
      <c r="D32" s="193"/>
      <c r="E32" s="193"/>
      <c r="F32" s="190"/>
      <c r="G32" s="190"/>
      <c r="H32" s="190"/>
      <c r="I32" s="190"/>
      <c r="J32" s="190"/>
      <c r="K32" s="190"/>
      <c r="L32" s="190"/>
      <c r="M32" s="190"/>
      <c r="N32" s="190"/>
      <c r="O32" s="190"/>
      <c r="P32" s="190"/>
      <c r="Q32" s="190"/>
      <c r="R32" s="190"/>
      <c r="S32" s="190"/>
      <c r="T32" s="190"/>
      <c r="U32" s="190" t="s">
        <v>181</v>
      </c>
      <c r="V32" s="190"/>
      <c r="W32" s="190"/>
      <c r="X32" s="190"/>
      <c r="Y32" s="190"/>
      <c r="Z32" s="190"/>
      <c r="AA32" s="190"/>
      <c r="AB32" s="190"/>
      <c r="AC32" s="190"/>
      <c r="AD32" s="190"/>
      <c r="AE32" s="190"/>
      <c r="AF32" s="190"/>
      <c r="AG32" s="190"/>
      <c r="AH32" s="190"/>
      <c r="AI32" s="190"/>
      <c r="AJ32" s="190"/>
      <c r="AK32" s="190"/>
      <c r="AL32" s="190"/>
      <c r="AM32" s="194" t="s">
        <v>182</v>
      </c>
      <c r="AN32" s="190"/>
      <c r="AO32" s="190"/>
      <c r="AP32" s="190"/>
      <c r="AQ32" s="190"/>
      <c r="AR32" s="190"/>
      <c r="AS32" s="194"/>
      <c r="AT32" s="194"/>
      <c r="AU32" s="194"/>
      <c r="AV32" s="194"/>
      <c r="AW32" s="194"/>
      <c r="AX32" s="194"/>
      <c r="AY32" s="194"/>
      <c r="AZ32" s="194"/>
      <c r="BA32" s="194"/>
      <c r="BB32" s="190"/>
      <c r="BC32" s="194"/>
      <c r="BD32" s="190"/>
      <c r="BE32" s="194" t="s">
        <v>183</v>
      </c>
      <c r="BF32" s="190"/>
      <c r="BG32" s="190"/>
      <c r="BH32" s="190"/>
      <c r="BI32" s="190"/>
      <c r="BJ32" s="194"/>
      <c r="BK32" s="194"/>
      <c r="BL32" s="194"/>
      <c r="BM32" s="194"/>
      <c r="BN32" s="194"/>
      <c r="BO32" s="194"/>
      <c r="BP32" s="194"/>
      <c r="BQ32" s="194"/>
      <c r="BR32" s="190"/>
      <c r="BS32" s="190"/>
      <c r="BT32" s="190"/>
      <c r="BU32" s="190"/>
      <c r="BV32" s="190"/>
      <c r="BW32" s="190" t="s">
        <v>184</v>
      </c>
      <c r="BX32" s="190"/>
      <c r="BY32" s="190"/>
      <c r="BZ32" s="190"/>
      <c r="CA32" s="190"/>
      <c r="CB32" s="194"/>
      <c r="CC32" s="194"/>
      <c r="CD32" s="194"/>
      <c r="CE32" s="194"/>
      <c r="CF32" s="194"/>
      <c r="CG32" s="194"/>
      <c r="CH32" s="194"/>
      <c r="CI32" s="194"/>
      <c r="CJ32" s="194"/>
      <c r="CK32" s="194"/>
      <c r="CL32" s="194"/>
      <c r="CM32" s="194"/>
      <c r="CN32" s="194"/>
      <c r="CO32" s="194" t="s">
        <v>185</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2">
      <c r="A33" s="166"/>
      <c r="B33" s="192"/>
      <c r="C33" s="470" t="s">
        <v>186</v>
      </c>
      <c r="D33" s="470"/>
      <c r="E33" s="435" t="s">
        <v>187</v>
      </c>
      <c r="F33" s="435"/>
      <c r="G33" s="435"/>
      <c r="H33" s="435"/>
      <c r="I33" s="435"/>
      <c r="J33" s="435"/>
      <c r="K33" s="435"/>
      <c r="L33" s="435"/>
      <c r="M33" s="435"/>
      <c r="N33" s="435"/>
      <c r="O33" s="435"/>
      <c r="P33" s="435"/>
      <c r="Q33" s="435"/>
      <c r="R33" s="435"/>
      <c r="S33" s="435"/>
      <c r="T33" s="195"/>
      <c r="U33" s="470" t="s">
        <v>186</v>
      </c>
      <c r="V33" s="470"/>
      <c r="W33" s="435" t="s">
        <v>188</v>
      </c>
      <c r="X33" s="435"/>
      <c r="Y33" s="435"/>
      <c r="Z33" s="435"/>
      <c r="AA33" s="435"/>
      <c r="AB33" s="435"/>
      <c r="AC33" s="435"/>
      <c r="AD33" s="435"/>
      <c r="AE33" s="435"/>
      <c r="AF33" s="435"/>
      <c r="AG33" s="435"/>
      <c r="AH33" s="435"/>
      <c r="AI33" s="435"/>
      <c r="AJ33" s="435"/>
      <c r="AK33" s="435"/>
      <c r="AL33" s="195"/>
      <c r="AM33" s="470" t="s">
        <v>186</v>
      </c>
      <c r="AN33" s="470"/>
      <c r="AO33" s="435" t="s">
        <v>187</v>
      </c>
      <c r="AP33" s="435"/>
      <c r="AQ33" s="435"/>
      <c r="AR33" s="435"/>
      <c r="AS33" s="435"/>
      <c r="AT33" s="435"/>
      <c r="AU33" s="435"/>
      <c r="AV33" s="435"/>
      <c r="AW33" s="435"/>
      <c r="AX33" s="435"/>
      <c r="AY33" s="435"/>
      <c r="AZ33" s="435"/>
      <c r="BA33" s="435"/>
      <c r="BB33" s="435"/>
      <c r="BC33" s="435"/>
      <c r="BD33" s="196"/>
      <c r="BE33" s="435" t="s">
        <v>189</v>
      </c>
      <c r="BF33" s="435"/>
      <c r="BG33" s="435" t="s">
        <v>190</v>
      </c>
      <c r="BH33" s="435"/>
      <c r="BI33" s="435"/>
      <c r="BJ33" s="435"/>
      <c r="BK33" s="435"/>
      <c r="BL33" s="435"/>
      <c r="BM33" s="435"/>
      <c r="BN33" s="435"/>
      <c r="BO33" s="435"/>
      <c r="BP33" s="435"/>
      <c r="BQ33" s="435"/>
      <c r="BR33" s="435"/>
      <c r="BS33" s="435"/>
      <c r="BT33" s="435"/>
      <c r="BU33" s="435"/>
      <c r="BV33" s="196"/>
      <c r="BW33" s="470" t="s">
        <v>189</v>
      </c>
      <c r="BX33" s="470"/>
      <c r="BY33" s="435" t="s">
        <v>191</v>
      </c>
      <c r="BZ33" s="435"/>
      <c r="CA33" s="435"/>
      <c r="CB33" s="435"/>
      <c r="CC33" s="435"/>
      <c r="CD33" s="435"/>
      <c r="CE33" s="435"/>
      <c r="CF33" s="435"/>
      <c r="CG33" s="435"/>
      <c r="CH33" s="435"/>
      <c r="CI33" s="435"/>
      <c r="CJ33" s="435"/>
      <c r="CK33" s="435"/>
      <c r="CL33" s="435"/>
      <c r="CM33" s="435"/>
      <c r="CN33" s="195"/>
      <c r="CO33" s="470" t="s">
        <v>192</v>
      </c>
      <c r="CP33" s="470"/>
      <c r="CQ33" s="435" t="s">
        <v>193</v>
      </c>
      <c r="CR33" s="435"/>
      <c r="CS33" s="435"/>
      <c r="CT33" s="435"/>
      <c r="CU33" s="435"/>
      <c r="CV33" s="435"/>
      <c r="CW33" s="435"/>
      <c r="CX33" s="435"/>
      <c r="CY33" s="435"/>
      <c r="CZ33" s="435"/>
      <c r="DA33" s="435"/>
      <c r="DB33" s="435"/>
      <c r="DC33" s="435"/>
      <c r="DD33" s="435"/>
      <c r="DE33" s="435"/>
      <c r="DF33" s="195"/>
      <c r="DG33" s="631" t="s">
        <v>194</v>
      </c>
      <c r="DH33" s="631"/>
      <c r="DI33" s="197"/>
      <c r="DJ33" s="165"/>
      <c r="DK33" s="165"/>
      <c r="DL33" s="165"/>
      <c r="DM33" s="165"/>
      <c r="DN33" s="165"/>
      <c r="DO33" s="165"/>
    </row>
    <row r="34" spans="1:119" ht="32.25" customHeight="1" x14ac:dyDescent="0.2">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5</v>
      </c>
      <c r="V34" s="632"/>
      <c r="W34" s="633" t="str">
        <f>IF('各会計、関係団体の財政状況及び健全化判断比率'!B28="","",'各会計、関係団体の財政状況及び健全化判断比率'!B28)</f>
        <v>国民健康保険事業特別会計</v>
      </c>
      <c r="X34" s="633"/>
      <c r="Y34" s="633"/>
      <c r="Z34" s="633"/>
      <c r="AA34" s="633"/>
      <c r="AB34" s="633"/>
      <c r="AC34" s="633"/>
      <c r="AD34" s="633"/>
      <c r="AE34" s="633"/>
      <c r="AF34" s="633"/>
      <c r="AG34" s="633"/>
      <c r="AH34" s="633"/>
      <c r="AI34" s="633"/>
      <c r="AJ34" s="633"/>
      <c r="AK34" s="633"/>
      <c r="AL34" s="193"/>
      <c r="AM34" s="632">
        <f>IF(AO34="","",MAX(C34:D43,U34:V43)+1)</f>
        <v>8</v>
      </c>
      <c r="AN34" s="632"/>
      <c r="AO34" s="633" t="str">
        <f>IF('各会計、関係団体の財政状況及び健全化判断比率'!B31="","",'各会計、関係団体の財政状況及び健全化判断比率'!B31)</f>
        <v>水道事業会計</v>
      </c>
      <c r="AP34" s="633"/>
      <c r="AQ34" s="633"/>
      <c r="AR34" s="633"/>
      <c r="AS34" s="633"/>
      <c r="AT34" s="633"/>
      <c r="AU34" s="633"/>
      <c r="AV34" s="633"/>
      <c r="AW34" s="633"/>
      <c r="AX34" s="633"/>
      <c r="AY34" s="633"/>
      <c r="AZ34" s="633"/>
      <c r="BA34" s="633"/>
      <c r="BB34" s="633"/>
      <c r="BC34" s="633"/>
      <c r="BD34" s="193"/>
      <c r="BE34" s="632">
        <f>IF(BG34="","",MAX(C34:D43,U34:V43,AM34:AN43)+1)</f>
        <v>11</v>
      </c>
      <c r="BF34" s="632"/>
      <c r="BG34" s="633" t="str">
        <f>IF('各会計、関係団体の財政状況及び健全化判断比率'!B34="","",'各会計、関係団体の財政状況及び健全化判断比率'!B34)</f>
        <v>卸売市場事業特別会計</v>
      </c>
      <c r="BH34" s="633"/>
      <c r="BI34" s="633"/>
      <c r="BJ34" s="633"/>
      <c r="BK34" s="633"/>
      <c r="BL34" s="633"/>
      <c r="BM34" s="633"/>
      <c r="BN34" s="633"/>
      <c r="BO34" s="633"/>
      <c r="BP34" s="633"/>
      <c r="BQ34" s="633"/>
      <c r="BR34" s="633"/>
      <c r="BS34" s="633"/>
      <c r="BT34" s="633"/>
      <c r="BU34" s="633"/>
      <c r="BV34" s="193"/>
      <c r="BW34" s="632">
        <f>IF(BY34="","",MAX(C34:D43,U34:V43,AM34:AN43,BE34:BF43)+1)</f>
        <v>12</v>
      </c>
      <c r="BX34" s="632"/>
      <c r="BY34" s="633" t="str">
        <f>IF('各会計、関係団体の財政状況及び健全化判断比率'!B68="","",'各会計、関係団体の財政状況及び健全化判断比率'!B68)</f>
        <v>加古川市外二市共有公会堂事務組合</v>
      </c>
      <c r="BZ34" s="633"/>
      <c r="CA34" s="633"/>
      <c r="CB34" s="633"/>
      <c r="CC34" s="633"/>
      <c r="CD34" s="633"/>
      <c r="CE34" s="633"/>
      <c r="CF34" s="633"/>
      <c r="CG34" s="633"/>
      <c r="CH34" s="633"/>
      <c r="CI34" s="633"/>
      <c r="CJ34" s="633"/>
      <c r="CK34" s="633"/>
      <c r="CL34" s="633"/>
      <c r="CM34" s="633"/>
      <c r="CN34" s="193"/>
      <c r="CO34" s="632">
        <f>IF(CQ34="","",MAX(C34:D43,U34:V43,AM34:AN43,BE34:BF43,BW34:BX43)+1)</f>
        <v>22</v>
      </c>
      <c r="CP34" s="632"/>
      <c r="CQ34" s="633" t="str">
        <f>IF('各会計、関係団体の財政状況及び健全化判断比率'!BS7="","",'各会計、関係団体の財政状況及び健全化判断比率'!BS7)</f>
        <v>（公財）姫路市救急医療協会</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x14ac:dyDescent="0.2">
      <c r="A35" s="166"/>
      <c r="B35" s="192"/>
      <c r="C35" s="632">
        <f>IF(E35="","",C34+1)</f>
        <v>2</v>
      </c>
      <c r="D35" s="632"/>
      <c r="E35" s="633" t="str">
        <f>IF('各会計、関係団体の財政状況及び健全化判断比率'!B8="","",'各会計、関係団体の財政状況及び健全化判断比率'!B8)</f>
        <v>母子父子寡婦福祉資金貸付事業特別会計</v>
      </c>
      <c r="F35" s="633"/>
      <c r="G35" s="633"/>
      <c r="H35" s="633"/>
      <c r="I35" s="633"/>
      <c r="J35" s="633"/>
      <c r="K35" s="633"/>
      <c r="L35" s="633"/>
      <c r="M35" s="633"/>
      <c r="N35" s="633"/>
      <c r="O35" s="633"/>
      <c r="P35" s="633"/>
      <c r="Q35" s="633"/>
      <c r="R35" s="633"/>
      <c r="S35" s="633"/>
      <c r="T35" s="193"/>
      <c r="U35" s="632">
        <f>IF(W35="","",U34+1)</f>
        <v>6</v>
      </c>
      <c r="V35" s="632"/>
      <c r="W35" s="633" t="str">
        <f>IF('各会計、関係団体の財政状況及び健全化判断比率'!B29="","",'各会計、関係団体の財政状況及び健全化判断比率'!B29)</f>
        <v>介護保険事業特別会計</v>
      </c>
      <c r="X35" s="633"/>
      <c r="Y35" s="633"/>
      <c r="Z35" s="633"/>
      <c r="AA35" s="633"/>
      <c r="AB35" s="633"/>
      <c r="AC35" s="633"/>
      <c r="AD35" s="633"/>
      <c r="AE35" s="633"/>
      <c r="AF35" s="633"/>
      <c r="AG35" s="633"/>
      <c r="AH35" s="633"/>
      <c r="AI35" s="633"/>
      <c r="AJ35" s="633"/>
      <c r="AK35" s="633"/>
      <c r="AL35" s="193"/>
      <c r="AM35" s="632">
        <f t="shared" ref="AM35:AM43" si="0">IF(AO35="","",AM34+1)</f>
        <v>9</v>
      </c>
      <c r="AN35" s="632"/>
      <c r="AO35" s="633" t="str">
        <f>IF('各会計、関係団体の財政状況及び健全化判断比率'!B32="","",'各会計、関係団体の財政状況及び健全化判断比率'!B32)</f>
        <v>下水道事業会計</v>
      </c>
      <c r="AP35" s="633"/>
      <c r="AQ35" s="633"/>
      <c r="AR35" s="633"/>
      <c r="AS35" s="633"/>
      <c r="AT35" s="633"/>
      <c r="AU35" s="633"/>
      <c r="AV35" s="633"/>
      <c r="AW35" s="633"/>
      <c r="AX35" s="633"/>
      <c r="AY35" s="633"/>
      <c r="AZ35" s="633"/>
      <c r="BA35" s="633"/>
      <c r="BB35" s="633"/>
      <c r="BC35" s="633"/>
      <c r="BD35" s="193"/>
      <c r="BE35" s="632" t="str">
        <f t="shared" ref="BE35:BE43" si="1">IF(BG35="","",BE34+1)</f>
        <v/>
      </c>
      <c r="BF35" s="632"/>
      <c r="BG35" s="633"/>
      <c r="BH35" s="633"/>
      <c r="BI35" s="633"/>
      <c r="BJ35" s="633"/>
      <c r="BK35" s="633"/>
      <c r="BL35" s="633"/>
      <c r="BM35" s="633"/>
      <c r="BN35" s="633"/>
      <c r="BO35" s="633"/>
      <c r="BP35" s="633"/>
      <c r="BQ35" s="633"/>
      <c r="BR35" s="633"/>
      <c r="BS35" s="633"/>
      <c r="BT35" s="633"/>
      <c r="BU35" s="633"/>
      <c r="BV35" s="193"/>
      <c r="BW35" s="632">
        <f t="shared" ref="BW35:BW43" si="2">IF(BY35="","",BW34+1)</f>
        <v>13</v>
      </c>
      <c r="BX35" s="632"/>
      <c r="BY35" s="633" t="str">
        <f>IF('各会計、関係団体の財政状況及び健全化判断比率'!B69="","",'各会計、関係団体の財政状況及び健全化判断比率'!B69)</f>
        <v>市川町外三ヶ市町共有財産事務組合</v>
      </c>
      <c r="BZ35" s="633"/>
      <c r="CA35" s="633"/>
      <c r="CB35" s="633"/>
      <c r="CC35" s="633"/>
      <c r="CD35" s="633"/>
      <c r="CE35" s="633"/>
      <c r="CF35" s="633"/>
      <c r="CG35" s="633"/>
      <c r="CH35" s="633"/>
      <c r="CI35" s="633"/>
      <c r="CJ35" s="633"/>
      <c r="CK35" s="633"/>
      <c r="CL35" s="633"/>
      <c r="CM35" s="633"/>
      <c r="CN35" s="193"/>
      <c r="CO35" s="632">
        <f t="shared" ref="CO35:CO43" si="3">IF(CQ35="","",CO34+1)</f>
        <v>23</v>
      </c>
      <c r="CP35" s="632"/>
      <c r="CQ35" s="633" t="str">
        <f>IF('各会計、関係団体の財政状況及び健全化判断比率'!BS8="","",'各会計、関係団体の財政状況及び健全化判断比率'!BS8)</f>
        <v>（公財）姫路市中小企業共済センター</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x14ac:dyDescent="0.2">
      <c r="A36" s="166"/>
      <c r="B36" s="192"/>
      <c r="C36" s="632">
        <f>IF(E36="","",C35+1)</f>
        <v>3</v>
      </c>
      <c r="D36" s="632"/>
      <c r="E36" s="633" t="str">
        <f>IF('各会計、関係団体の財政状況及び健全化判断比率'!B9="","",'各会計、関係団体の財政状況及び健全化判断比率'!B9)</f>
        <v>奨学学術振興事業特別会計</v>
      </c>
      <c r="F36" s="633"/>
      <c r="G36" s="633"/>
      <c r="H36" s="633"/>
      <c r="I36" s="633"/>
      <c r="J36" s="633"/>
      <c r="K36" s="633"/>
      <c r="L36" s="633"/>
      <c r="M36" s="633"/>
      <c r="N36" s="633"/>
      <c r="O36" s="633"/>
      <c r="P36" s="633"/>
      <c r="Q36" s="633"/>
      <c r="R36" s="633"/>
      <c r="S36" s="633"/>
      <c r="T36" s="193"/>
      <c r="U36" s="632">
        <f t="shared" ref="U36:U43" si="4">IF(W36="","",U35+1)</f>
        <v>7</v>
      </c>
      <c r="V36" s="632"/>
      <c r="W36" s="633" t="str">
        <f>IF('各会計、関係団体の財政状況及び健全化判断比率'!B30="","",'各会計、関係団体の財政状況及び健全化判断比率'!B30)</f>
        <v>後期高齢者医療事業特別会計</v>
      </c>
      <c r="X36" s="633"/>
      <c r="Y36" s="633"/>
      <c r="Z36" s="633"/>
      <c r="AA36" s="633"/>
      <c r="AB36" s="633"/>
      <c r="AC36" s="633"/>
      <c r="AD36" s="633"/>
      <c r="AE36" s="633"/>
      <c r="AF36" s="633"/>
      <c r="AG36" s="633"/>
      <c r="AH36" s="633"/>
      <c r="AI36" s="633"/>
      <c r="AJ36" s="633"/>
      <c r="AK36" s="633"/>
      <c r="AL36" s="193"/>
      <c r="AM36" s="632">
        <f t="shared" si="0"/>
        <v>10</v>
      </c>
      <c r="AN36" s="632"/>
      <c r="AO36" s="633" t="str">
        <f>IF('各会計、関係団体の財政状況及び健全化判断比率'!B33="","",'各会計、関係団体の財政状況及び健全化判断比率'!B33)</f>
        <v>都市開発整備事業会計</v>
      </c>
      <c r="AP36" s="633"/>
      <c r="AQ36" s="633"/>
      <c r="AR36" s="633"/>
      <c r="AS36" s="633"/>
      <c r="AT36" s="633"/>
      <c r="AU36" s="633"/>
      <c r="AV36" s="633"/>
      <c r="AW36" s="633"/>
      <c r="AX36" s="633"/>
      <c r="AY36" s="633"/>
      <c r="AZ36" s="633"/>
      <c r="BA36" s="633"/>
      <c r="BB36" s="633"/>
      <c r="BC36" s="633"/>
      <c r="BD36" s="193"/>
      <c r="BE36" s="632" t="str">
        <f t="shared" si="1"/>
        <v/>
      </c>
      <c r="BF36" s="632"/>
      <c r="BG36" s="633"/>
      <c r="BH36" s="633"/>
      <c r="BI36" s="633"/>
      <c r="BJ36" s="633"/>
      <c r="BK36" s="633"/>
      <c r="BL36" s="633"/>
      <c r="BM36" s="633"/>
      <c r="BN36" s="633"/>
      <c r="BO36" s="633"/>
      <c r="BP36" s="633"/>
      <c r="BQ36" s="633"/>
      <c r="BR36" s="633"/>
      <c r="BS36" s="633"/>
      <c r="BT36" s="633"/>
      <c r="BU36" s="633"/>
      <c r="BV36" s="193"/>
      <c r="BW36" s="632">
        <f t="shared" si="2"/>
        <v>14</v>
      </c>
      <c r="BX36" s="632"/>
      <c r="BY36" s="633" t="str">
        <f>IF('各会計、関係団体の財政状況及び健全化判断比率'!B70="","",'各会計、関係団体の財政状況及び健全化判断比率'!B70)</f>
        <v>中播衛生施設事務組合</v>
      </c>
      <c r="BZ36" s="633"/>
      <c r="CA36" s="633"/>
      <c r="CB36" s="633"/>
      <c r="CC36" s="633"/>
      <c r="CD36" s="633"/>
      <c r="CE36" s="633"/>
      <c r="CF36" s="633"/>
      <c r="CG36" s="633"/>
      <c r="CH36" s="633"/>
      <c r="CI36" s="633"/>
      <c r="CJ36" s="633"/>
      <c r="CK36" s="633"/>
      <c r="CL36" s="633"/>
      <c r="CM36" s="633"/>
      <c r="CN36" s="193"/>
      <c r="CO36" s="632">
        <f t="shared" si="3"/>
        <v>24</v>
      </c>
      <c r="CP36" s="632"/>
      <c r="CQ36" s="633" t="str">
        <f>IF('各会計、関係団体の財政状況及び健全化判断比率'!BS9="","",'各会計、関係団体の財政状況及び健全化判断比率'!BS9)</f>
        <v>（公財）姫路・西はりま地場産業センタ＾</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x14ac:dyDescent="0.2">
      <c r="A37" s="166"/>
      <c r="B37" s="192"/>
      <c r="C37" s="632">
        <f>IF(E37="","",C36+1)</f>
        <v>4</v>
      </c>
      <c r="D37" s="632"/>
      <c r="E37" s="633" t="str">
        <f>IF('各会計、関係団体の財政状況及び健全化判断比率'!B10="","",'各会計、関係団体の財政状況及び健全化判断比率'!B10)</f>
        <v>財政健全化調整特別会計</v>
      </c>
      <c r="F37" s="633"/>
      <c r="G37" s="633"/>
      <c r="H37" s="633"/>
      <c r="I37" s="633"/>
      <c r="J37" s="633"/>
      <c r="K37" s="633"/>
      <c r="L37" s="633"/>
      <c r="M37" s="633"/>
      <c r="N37" s="633"/>
      <c r="O37" s="633"/>
      <c r="P37" s="633"/>
      <c r="Q37" s="633"/>
      <c r="R37" s="633"/>
      <c r="S37" s="633"/>
      <c r="T37" s="193"/>
      <c r="U37" s="632" t="str">
        <f t="shared" si="4"/>
        <v/>
      </c>
      <c r="V37" s="632"/>
      <c r="W37" s="633"/>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15</v>
      </c>
      <c r="BX37" s="632"/>
      <c r="BY37" s="633" t="str">
        <f>IF('各会計、関係団体の財政状況及び健全化判断比率'!B71="","",'各会計、関係団体の財政状況及び健全化判断比率'!B71)</f>
        <v>兵庫県競馬組合</v>
      </c>
      <c r="BZ37" s="633"/>
      <c r="CA37" s="633"/>
      <c r="CB37" s="633"/>
      <c r="CC37" s="633"/>
      <c r="CD37" s="633"/>
      <c r="CE37" s="633"/>
      <c r="CF37" s="633"/>
      <c r="CG37" s="633"/>
      <c r="CH37" s="633"/>
      <c r="CI37" s="633"/>
      <c r="CJ37" s="633"/>
      <c r="CK37" s="633"/>
      <c r="CL37" s="633"/>
      <c r="CM37" s="633"/>
      <c r="CN37" s="193"/>
      <c r="CO37" s="632">
        <f t="shared" si="3"/>
        <v>25</v>
      </c>
      <c r="CP37" s="632"/>
      <c r="CQ37" s="633" t="str">
        <f>IF('各会計、関係団体の財政状況及び健全化判断比率'!BS10="","",'各会計、関係団体の財政状況及び健全化判断比率'!BS10)</f>
        <v>（一財）姫路市まちづくり振興機構</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x14ac:dyDescent="0.2">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16</v>
      </c>
      <c r="BX38" s="632"/>
      <c r="BY38" s="633" t="str">
        <f>IF('各会計、関係団体の財政状況及び健全化判断比率'!B72="","",'各会計、関係団体の財政状況及び健全化判断比率'!B72)</f>
        <v>姫路福崎斎苑施設事務組合</v>
      </c>
      <c r="BZ38" s="633"/>
      <c r="CA38" s="633"/>
      <c r="CB38" s="633"/>
      <c r="CC38" s="633"/>
      <c r="CD38" s="633"/>
      <c r="CE38" s="633"/>
      <c r="CF38" s="633"/>
      <c r="CG38" s="633"/>
      <c r="CH38" s="633"/>
      <c r="CI38" s="633"/>
      <c r="CJ38" s="633"/>
      <c r="CK38" s="633"/>
      <c r="CL38" s="633"/>
      <c r="CM38" s="633"/>
      <c r="CN38" s="193"/>
      <c r="CO38" s="632">
        <f t="shared" si="3"/>
        <v>26</v>
      </c>
      <c r="CP38" s="632"/>
      <c r="CQ38" s="633" t="str">
        <f>IF('各会計、関係団体の財政状況及び健全化判断比率'!BS11="","",'各会計、関係団体の財政状況及び健全化判断比率'!BS11)</f>
        <v>姫路ウォーターフロント（株）</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x14ac:dyDescent="0.2">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17</v>
      </c>
      <c r="BX39" s="632"/>
      <c r="BY39" s="633" t="str">
        <f>IF('各会計、関係団体の財政状況及び健全化判断比率'!B73="","",'各会計、関係団体の財政状況及び健全化判断比率'!B73)</f>
        <v>中播農業共済事務組合</v>
      </c>
      <c r="BZ39" s="633"/>
      <c r="CA39" s="633"/>
      <c r="CB39" s="633"/>
      <c r="CC39" s="633"/>
      <c r="CD39" s="633"/>
      <c r="CE39" s="633"/>
      <c r="CF39" s="633"/>
      <c r="CG39" s="633"/>
      <c r="CH39" s="633"/>
      <c r="CI39" s="633"/>
      <c r="CJ39" s="633"/>
      <c r="CK39" s="633"/>
      <c r="CL39" s="633"/>
      <c r="CM39" s="633"/>
      <c r="CN39" s="193"/>
      <c r="CO39" s="632">
        <f t="shared" si="3"/>
        <v>27</v>
      </c>
      <c r="CP39" s="632"/>
      <c r="CQ39" s="633" t="str">
        <f>IF('各会計、関係団体の財政状況及び健全化判断比率'!BS12="","",'各会計、関係団体の財政状況及び健全化判断比率'!BS12)</f>
        <v>アイシーエス姫路市ウェルフェア―（株）</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x14ac:dyDescent="0.2">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f t="shared" si="2"/>
        <v>18</v>
      </c>
      <c r="BX40" s="632"/>
      <c r="BY40" s="633" t="str">
        <f>IF('各会計、関係団体の財政状況及び健全化判断比率'!B74="","",'各会計、関係団体の財政状況及び健全化判断比率'!B74)</f>
        <v>くれさか環境事務組合</v>
      </c>
      <c r="BZ40" s="633"/>
      <c r="CA40" s="633"/>
      <c r="CB40" s="633"/>
      <c r="CC40" s="633"/>
      <c r="CD40" s="633"/>
      <c r="CE40" s="633"/>
      <c r="CF40" s="633"/>
      <c r="CG40" s="633"/>
      <c r="CH40" s="633"/>
      <c r="CI40" s="633"/>
      <c r="CJ40" s="633"/>
      <c r="CK40" s="633"/>
      <c r="CL40" s="633"/>
      <c r="CM40" s="633"/>
      <c r="CN40" s="193"/>
      <c r="CO40" s="632">
        <f t="shared" si="3"/>
        <v>28</v>
      </c>
      <c r="CP40" s="632"/>
      <c r="CQ40" s="633" t="str">
        <f>IF('各会計、関係団体の財政状況及び健全化判断比率'!BS13="","",'各会計、関係団体の財政状況及び健全化判断比率'!BS13)</f>
        <v>イーグレひめじ管理（株）</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x14ac:dyDescent="0.2">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f t="shared" si="2"/>
        <v>19</v>
      </c>
      <c r="BX41" s="632"/>
      <c r="BY41" s="633" t="str">
        <f>IF('各会計、関係団体の財政状況及び健全化判断比率'!B75="","",'各会計、関係団体の財政状況及び健全化判断比率'!B75)</f>
        <v>にしはりま環境事務組合</v>
      </c>
      <c r="BZ41" s="633"/>
      <c r="CA41" s="633"/>
      <c r="CB41" s="633"/>
      <c r="CC41" s="633"/>
      <c r="CD41" s="633"/>
      <c r="CE41" s="633"/>
      <c r="CF41" s="633"/>
      <c r="CG41" s="633"/>
      <c r="CH41" s="633"/>
      <c r="CI41" s="633"/>
      <c r="CJ41" s="633"/>
      <c r="CK41" s="633"/>
      <c r="CL41" s="633"/>
      <c r="CM41" s="633"/>
      <c r="CN41" s="193"/>
      <c r="CO41" s="632">
        <f t="shared" si="3"/>
        <v>29</v>
      </c>
      <c r="CP41" s="632"/>
      <c r="CQ41" s="633" t="str">
        <f>IF('各会計、関係団体の財政状況及び健全化判断比率'!BS14="","",'各会計、関係団体の財政状況及び健全化判断比率'!BS14)</f>
        <v>（株）姫路ポートセンター</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x14ac:dyDescent="0.2">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f t="shared" si="2"/>
        <v>20</v>
      </c>
      <c r="BX42" s="632"/>
      <c r="BY42" s="633" t="str">
        <f>IF('各会計、関係団体の財政状況及び健全化判断比率'!B76="","",'各会計、関係団体の財政状況及び健全化判断比率'!B76)</f>
        <v>兵庫県後期高齢者医療広域連合（一般会計）</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x14ac:dyDescent="0.2">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f t="shared" si="2"/>
        <v>21</v>
      </c>
      <c r="BX43" s="632"/>
      <c r="BY43" s="633" t="str">
        <f>IF('各会計、関係団体の財政状況及び健全化判断比率'!B77="","",'各会計、関係団体の財政状況及び健全化判断比率'!B77)</f>
        <v>兵庫県後期高齢者医療広域連合（特別会計）</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x14ac:dyDescent="0.25">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2">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2">
      <c r="B46" s="165" t="s">
        <v>195</v>
      </c>
      <c r="C46" s="165"/>
      <c r="D46" s="165"/>
      <c r="E46" s="165" t="s">
        <v>196</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2">
      <c r="B47" s="165"/>
      <c r="C47" s="165"/>
      <c r="D47" s="165"/>
      <c r="E47" s="165" t="s">
        <v>197</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2">
      <c r="B48" s="165"/>
      <c r="C48" s="165"/>
      <c r="D48" s="165"/>
      <c r="E48" s="165" t="s">
        <v>198</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2">
      <c r="E49" s="201" t="s">
        <v>199</v>
      </c>
    </row>
    <row r="50" spans="5:5" x14ac:dyDescent="0.2">
      <c r="E50" s="167" t="s">
        <v>200</v>
      </c>
    </row>
    <row r="51" spans="5:5" x14ac:dyDescent="0.2">
      <c r="E51" s="167" t="s">
        <v>201</v>
      </c>
    </row>
    <row r="52" spans="5:5" x14ac:dyDescent="0.2">
      <c r="E52" s="167" t="s">
        <v>202</v>
      </c>
    </row>
    <row r="53" spans="5:5" x14ac:dyDescent="0.2">
      <c r="E53" s="167" t="s">
        <v>203</v>
      </c>
    </row>
    <row r="54" spans="5:5" x14ac:dyDescent="0.2"/>
    <row r="55" spans="5:5" x14ac:dyDescent="0.2"/>
    <row r="56" spans="5:5" x14ac:dyDescent="0.2"/>
    <row r="57" spans="5:5" hidden="1" x14ac:dyDescent="0.2"/>
    <row r="58" spans="5:5" hidden="1" x14ac:dyDescent="0.2"/>
    <row r="59" spans="5:5" hidden="1" x14ac:dyDescent="0.2"/>
  </sheetData>
  <sheetProtection algorithmName="SHA-512" hashValue="OfuOEpWOLT6IXbIEs+kETtcV4Kpmn0Lrqs53VL0j9fDSV22YV+DPMZyQ5iv9W2R+RiXmwLLobEzy6vdEofoi2w==" saltValue="sc/3Yk2bB5coqCFBr60FQ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2"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3.0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557</v>
      </c>
      <c r="G33" s="29" t="s">
        <v>558</v>
      </c>
      <c r="H33" s="29" t="s">
        <v>559</v>
      </c>
      <c r="I33" s="29" t="s">
        <v>560</v>
      </c>
      <c r="J33" s="30" t="s">
        <v>561</v>
      </c>
      <c r="K33" s="22"/>
      <c r="L33" s="22"/>
      <c r="M33" s="22"/>
      <c r="N33" s="22"/>
      <c r="O33" s="22"/>
      <c r="P33" s="22"/>
    </row>
    <row r="34" spans="1:16" ht="39" customHeight="1" x14ac:dyDescent="0.2">
      <c r="A34" s="22"/>
      <c r="B34" s="31"/>
      <c r="C34" s="1224" t="s">
        <v>564</v>
      </c>
      <c r="D34" s="1224"/>
      <c r="E34" s="1225"/>
      <c r="F34" s="32">
        <v>4.1500000000000004</v>
      </c>
      <c r="G34" s="33">
        <v>4.34</v>
      </c>
      <c r="H34" s="33">
        <v>4.6500000000000004</v>
      </c>
      <c r="I34" s="33">
        <v>5.18</v>
      </c>
      <c r="J34" s="34">
        <v>5.39</v>
      </c>
      <c r="K34" s="22"/>
      <c r="L34" s="22"/>
      <c r="M34" s="22"/>
      <c r="N34" s="22"/>
      <c r="O34" s="22"/>
      <c r="P34" s="22"/>
    </row>
    <row r="35" spans="1:16" ht="39" customHeight="1" x14ac:dyDescent="0.2">
      <c r="A35" s="22"/>
      <c r="B35" s="35"/>
      <c r="C35" s="1218" t="s">
        <v>565</v>
      </c>
      <c r="D35" s="1219"/>
      <c r="E35" s="1220"/>
      <c r="F35" s="36">
        <v>3.95</v>
      </c>
      <c r="G35" s="37">
        <v>3.45</v>
      </c>
      <c r="H35" s="37">
        <v>2.85</v>
      </c>
      <c r="I35" s="37">
        <v>3.31</v>
      </c>
      <c r="J35" s="38">
        <v>4.8499999999999996</v>
      </c>
      <c r="K35" s="22"/>
      <c r="L35" s="22"/>
      <c r="M35" s="22"/>
      <c r="N35" s="22"/>
      <c r="O35" s="22"/>
      <c r="P35" s="22"/>
    </row>
    <row r="36" spans="1:16" ht="39" customHeight="1" x14ac:dyDescent="0.2">
      <c r="A36" s="22"/>
      <c r="B36" s="35"/>
      <c r="C36" s="1218" t="s">
        <v>566</v>
      </c>
      <c r="D36" s="1219"/>
      <c r="E36" s="1220"/>
      <c r="F36" s="36">
        <v>4.8499999999999996</v>
      </c>
      <c r="G36" s="37">
        <v>4.5599999999999996</v>
      </c>
      <c r="H36" s="37">
        <v>4.6900000000000004</v>
      </c>
      <c r="I36" s="37">
        <v>4.59</v>
      </c>
      <c r="J36" s="38">
        <v>4.79</v>
      </c>
      <c r="K36" s="22"/>
      <c r="L36" s="22"/>
      <c r="M36" s="22"/>
      <c r="N36" s="22"/>
      <c r="O36" s="22"/>
      <c r="P36" s="22"/>
    </row>
    <row r="37" spans="1:16" ht="39" customHeight="1" x14ac:dyDescent="0.2">
      <c r="A37" s="22"/>
      <c r="B37" s="35"/>
      <c r="C37" s="1218" t="s">
        <v>567</v>
      </c>
      <c r="D37" s="1219"/>
      <c r="E37" s="1220"/>
      <c r="F37" s="36">
        <v>4.1399999999999997</v>
      </c>
      <c r="G37" s="37">
        <v>4.21</v>
      </c>
      <c r="H37" s="37">
        <v>4.13</v>
      </c>
      <c r="I37" s="37">
        <v>4.09</v>
      </c>
      <c r="J37" s="38">
        <v>4.0199999999999996</v>
      </c>
      <c r="K37" s="22"/>
      <c r="L37" s="22"/>
      <c r="M37" s="22"/>
      <c r="N37" s="22"/>
      <c r="O37" s="22"/>
      <c r="P37" s="22"/>
    </row>
    <row r="38" spans="1:16" ht="39" customHeight="1" x14ac:dyDescent="0.2">
      <c r="A38" s="22"/>
      <c r="B38" s="35"/>
      <c r="C38" s="1218" t="s">
        <v>568</v>
      </c>
      <c r="D38" s="1219"/>
      <c r="E38" s="1220"/>
      <c r="F38" s="36">
        <v>1.56</v>
      </c>
      <c r="G38" s="37">
        <v>1.59</v>
      </c>
      <c r="H38" s="37">
        <v>1.55</v>
      </c>
      <c r="I38" s="37">
        <v>1.49</v>
      </c>
      <c r="J38" s="38">
        <v>1.36</v>
      </c>
      <c r="K38" s="22"/>
      <c r="L38" s="22"/>
      <c r="M38" s="22"/>
      <c r="N38" s="22"/>
      <c r="O38" s="22"/>
      <c r="P38" s="22"/>
    </row>
    <row r="39" spans="1:16" ht="39" customHeight="1" x14ac:dyDescent="0.2">
      <c r="A39" s="22"/>
      <c r="B39" s="35"/>
      <c r="C39" s="1218" t="s">
        <v>569</v>
      </c>
      <c r="D39" s="1219"/>
      <c r="E39" s="1220"/>
      <c r="F39" s="36">
        <v>0.13</v>
      </c>
      <c r="G39" s="37">
        <v>0.15</v>
      </c>
      <c r="H39" s="37">
        <v>0.18</v>
      </c>
      <c r="I39" s="37">
        <v>0.2</v>
      </c>
      <c r="J39" s="38">
        <v>0.25</v>
      </c>
      <c r="K39" s="22"/>
      <c r="L39" s="22"/>
      <c r="M39" s="22"/>
      <c r="N39" s="22"/>
      <c r="O39" s="22"/>
      <c r="P39" s="22"/>
    </row>
    <row r="40" spans="1:16" ht="39" customHeight="1" x14ac:dyDescent="0.2">
      <c r="A40" s="22"/>
      <c r="B40" s="35"/>
      <c r="C40" s="1218" t="s">
        <v>570</v>
      </c>
      <c r="D40" s="1219"/>
      <c r="E40" s="1220"/>
      <c r="F40" s="36">
        <v>0.11</v>
      </c>
      <c r="G40" s="37">
        <v>0.14000000000000001</v>
      </c>
      <c r="H40" s="37">
        <v>0.13</v>
      </c>
      <c r="I40" s="37">
        <v>0.15</v>
      </c>
      <c r="J40" s="38">
        <v>0.15</v>
      </c>
      <c r="K40" s="22"/>
      <c r="L40" s="22"/>
      <c r="M40" s="22"/>
      <c r="N40" s="22"/>
      <c r="O40" s="22"/>
      <c r="P40" s="22"/>
    </row>
    <row r="41" spans="1:16" ht="39" customHeight="1" x14ac:dyDescent="0.2">
      <c r="A41" s="22"/>
      <c r="B41" s="35"/>
      <c r="C41" s="1218" t="s">
        <v>571</v>
      </c>
      <c r="D41" s="1219"/>
      <c r="E41" s="1220"/>
      <c r="F41" s="36">
        <v>0</v>
      </c>
      <c r="G41" s="37">
        <v>0</v>
      </c>
      <c r="H41" s="37">
        <v>0</v>
      </c>
      <c r="I41" s="37">
        <v>0</v>
      </c>
      <c r="J41" s="38">
        <v>0</v>
      </c>
      <c r="K41" s="22"/>
      <c r="L41" s="22"/>
      <c r="M41" s="22"/>
      <c r="N41" s="22"/>
      <c r="O41" s="22"/>
      <c r="P41" s="22"/>
    </row>
    <row r="42" spans="1:16" ht="39" customHeight="1" x14ac:dyDescent="0.2">
      <c r="A42" s="22"/>
      <c r="B42" s="39"/>
      <c r="C42" s="1218" t="s">
        <v>572</v>
      </c>
      <c r="D42" s="1219"/>
      <c r="E42" s="1220"/>
      <c r="F42" s="36" t="s">
        <v>530</v>
      </c>
      <c r="G42" s="37" t="s">
        <v>530</v>
      </c>
      <c r="H42" s="37" t="s">
        <v>530</v>
      </c>
      <c r="I42" s="37" t="s">
        <v>530</v>
      </c>
      <c r="J42" s="38" t="s">
        <v>530</v>
      </c>
      <c r="K42" s="22"/>
      <c r="L42" s="22"/>
      <c r="M42" s="22"/>
      <c r="N42" s="22"/>
      <c r="O42" s="22"/>
      <c r="P42" s="22"/>
    </row>
    <row r="43" spans="1:16" ht="39" customHeight="1" thickBot="1" x14ac:dyDescent="0.25">
      <c r="A43" s="22"/>
      <c r="B43" s="40"/>
      <c r="C43" s="1221" t="s">
        <v>573</v>
      </c>
      <c r="D43" s="1222"/>
      <c r="E43" s="1223"/>
      <c r="F43" s="41">
        <v>0.82</v>
      </c>
      <c r="G43" s="42">
        <v>0.99</v>
      </c>
      <c r="H43" s="42">
        <v>0.12</v>
      </c>
      <c r="I43" s="42">
        <v>0</v>
      </c>
      <c r="J43" s="43">
        <v>0</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6+ObYuOysE1FrpqAVmOJPRgyqKXhjWFwf85Pe70kKbWg+Dn9u9MBzFSiqZUMj9dzcdwauxQBhMzNRNrTEtIIRQ==" saltValue="Ql22fQdKvcCRiBqDPxG1l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85" zoomScaleNormal="85"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x14ac:dyDescent="0.2">
      <c r="A45" s="48"/>
      <c r="B45" s="1234" t="s">
        <v>11</v>
      </c>
      <c r="C45" s="1235"/>
      <c r="D45" s="58"/>
      <c r="E45" s="1240" t="s">
        <v>12</v>
      </c>
      <c r="F45" s="1240"/>
      <c r="G45" s="1240"/>
      <c r="H45" s="1240"/>
      <c r="I45" s="1240"/>
      <c r="J45" s="1241"/>
      <c r="K45" s="59">
        <v>20965</v>
      </c>
      <c r="L45" s="60">
        <v>21077</v>
      </c>
      <c r="M45" s="60">
        <v>20358</v>
      </c>
      <c r="N45" s="60">
        <v>21146</v>
      </c>
      <c r="O45" s="61">
        <v>19854</v>
      </c>
      <c r="P45" s="48"/>
      <c r="Q45" s="48"/>
      <c r="R45" s="48"/>
      <c r="S45" s="48"/>
      <c r="T45" s="48"/>
      <c r="U45" s="48"/>
    </row>
    <row r="46" spans="1:21" ht="30.75" customHeight="1" x14ac:dyDescent="0.2">
      <c r="A46" s="48"/>
      <c r="B46" s="1236"/>
      <c r="C46" s="1237"/>
      <c r="D46" s="62"/>
      <c r="E46" s="1228" t="s">
        <v>13</v>
      </c>
      <c r="F46" s="1228"/>
      <c r="G46" s="1228"/>
      <c r="H46" s="1228"/>
      <c r="I46" s="1228"/>
      <c r="J46" s="1229"/>
      <c r="K46" s="63" t="s">
        <v>530</v>
      </c>
      <c r="L46" s="64" t="s">
        <v>530</v>
      </c>
      <c r="M46" s="64" t="s">
        <v>530</v>
      </c>
      <c r="N46" s="64" t="s">
        <v>530</v>
      </c>
      <c r="O46" s="65" t="s">
        <v>530</v>
      </c>
      <c r="P46" s="48"/>
      <c r="Q46" s="48"/>
      <c r="R46" s="48"/>
      <c r="S46" s="48"/>
      <c r="T46" s="48"/>
      <c r="U46" s="48"/>
    </row>
    <row r="47" spans="1:21" ht="30.75" customHeight="1" x14ac:dyDescent="0.2">
      <c r="A47" s="48"/>
      <c r="B47" s="1236"/>
      <c r="C47" s="1237"/>
      <c r="D47" s="62"/>
      <c r="E47" s="1228" t="s">
        <v>14</v>
      </c>
      <c r="F47" s="1228"/>
      <c r="G47" s="1228"/>
      <c r="H47" s="1228"/>
      <c r="I47" s="1228"/>
      <c r="J47" s="1229"/>
      <c r="K47" s="63">
        <v>142</v>
      </c>
      <c r="L47" s="64">
        <v>152</v>
      </c>
      <c r="M47" s="64">
        <v>162</v>
      </c>
      <c r="N47" s="64">
        <v>168</v>
      </c>
      <c r="O47" s="65">
        <v>168</v>
      </c>
      <c r="P47" s="48"/>
      <c r="Q47" s="48"/>
      <c r="R47" s="48"/>
      <c r="S47" s="48"/>
      <c r="T47" s="48"/>
      <c r="U47" s="48"/>
    </row>
    <row r="48" spans="1:21" ht="30.75" customHeight="1" x14ac:dyDescent="0.2">
      <c r="A48" s="48"/>
      <c r="B48" s="1236"/>
      <c r="C48" s="1237"/>
      <c r="D48" s="62"/>
      <c r="E48" s="1228" t="s">
        <v>15</v>
      </c>
      <c r="F48" s="1228"/>
      <c r="G48" s="1228"/>
      <c r="H48" s="1228"/>
      <c r="I48" s="1228"/>
      <c r="J48" s="1229"/>
      <c r="K48" s="63">
        <v>9804</v>
      </c>
      <c r="L48" s="64">
        <v>6776</v>
      </c>
      <c r="M48" s="64">
        <v>6381</v>
      </c>
      <c r="N48" s="64">
        <v>5810</v>
      </c>
      <c r="O48" s="65">
        <v>5114</v>
      </c>
      <c r="P48" s="48"/>
      <c r="Q48" s="48"/>
      <c r="R48" s="48"/>
      <c r="S48" s="48"/>
      <c r="T48" s="48"/>
      <c r="U48" s="48"/>
    </row>
    <row r="49" spans="1:21" ht="30.75" customHeight="1" x14ac:dyDescent="0.2">
      <c r="A49" s="48"/>
      <c r="B49" s="1236"/>
      <c r="C49" s="1237"/>
      <c r="D49" s="62"/>
      <c r="E49" s="1228" t="s">
        <v>16</v>
      </c>
      <c r="F49" s="1228"/>
      <c r="G49" s="1228"/>
      <c r="H49" s="1228"/>
      <c r="I49" s="1228"/>
      <c r="J49" s="1229"/>
      <c r="K49" s="63">
        <v>151</v>
      </c>
      <c r="L49" s="64">
        <v>171</v>
      </c>
      <c r="M49" s="64">
        <v>133</v>
      </c>
      <c r="N49" s="64">
        <v>75</v>
      </c>
      <c r="O49" s="65">
        <v>75</v>
      </c>
      <c r="P49" s="48"/>
      <c r="Q49" s="48"/>
      <c r="R49" s="48"/>
      <c r="S49" s="48"/>
      <c r="T49" s="48"/>
      <c r="U49" s="48"/>
    </row>
    <row r="50" spans="1:21" ht="30.75" customHeight="1" x14ac:dyDescent="0.2">
      <c r="A50" s="48"/>
      <c r="B50" s="1236"/>
      <c r="C50" s="1237"/>
      <c r="D50" s="62"/>
      <c r="E50" s="1228" t="s">
        <v>17</v>
      </c>
      <c r="F50" s="1228"/>
      <c r="G50" s="1228"/>
      <c r="H50" s="1228"/>
      <c r="I50" s="1228"/>
      <c r="J50" s="1229"/>
      <c r="K50" s="63">
        <v>461</v>
      </c>
      <c r="L50" s="64">
        <v>429</v>
      </c>
      <c r="M50" s="64">
        <v>403</v>
      </c>
      <c r="N50" s="64">
        <v>395</v>
      </c>
      <c r="O50" s="65">
        <v>387</v>
      </c>
      <c r="P50" s="48"/>
      <c r="Q50" s="48"/>
      <c r="R50" s="48"/>
      <c r="S50" s="48"/>
      <c r="T50" s="48"/>
      <c r="U50" s="48"/>
    </row>
    <row r="51" spans="1:21" ht="30.75" customHeight="1" x14ac:dyDescent="0.2">
      <c r="A51" s="48"/>
      <c r="B51" s="1238"/>
      <c r="C51" s="1239"/>
      <c r="D51" s="66"/>
      <c r="E51" s="1228" t="s">
        <v>18</v>
      </c>
      <c r="F51" s="1228"/>
      <c r="G51" s="1228"/>
      <c r="H51" s="1228"/>
      <c r="I51" s="1228"/>
      <c r="J51" s="1229"/>
      <c r="K51" s="63">
        <v>2</v>
      </c>
      <c r="L51" s="64">
        <v>2</v>
      </c>
      <c r="M51" s="64">
        <v>2</v>
      </c>
      <c r="N51" s="64">
        <v>2</v>
      </c>
      <c r="O51" s="65">
        <v>2</v>
      </c>
      <c r="P51" s="48"/>
      <c r="Q51" s="48"/>
      <c r="R51" s="48"/>
      <c r="S51" s="48"/>
      <c r="T51" s="48"/>
      <c r="U51" s="48"/>
    </row>
    <row r="52" spans="1:21" ht="30.75" customHeight="1" x14ac:dyDescent="0.2">
      <c r="A52" s="48"/>
      <c r="B52" s="1226" t="s">
        <v>19</v>
      </c>
      <c r="C52" s="1227"/>
      <c r="D52" s="66"/>
      <c r="E52" s="1228" t="s">
        <v>20</v>
      </c>
      <c r="F52" s="1228"/>
      <c r="G52" s="1228"/>
      <c r="H52" s="1228"/>
      <c r="I52" s="1228"/>
      <c r="J52" s="1229"/>
      <c r="K52" s="63">
        <v>24077</v>
      </c>
      <c r="L52" s="64">
        <v>23843</v>
      </c>
      <c r="M52" s="64">
        <v>22728</v>
      </c>
      <c r="N52" s="64">
        <v>22795</v>
      </c>
      <c r="O52" s="65">
        <v>22104</v>
      </c>
      <c r="P52" s="48"/>
      <c r="Q52" s="48"/>
      <c r="R52" s="48"/>
      <c r="S52" s="48"/>
      <c r="T52" s="48"/>
      <c r="U52" s="48"/>
    </row>
    <row r="53" spans="1:21" ht="30.75" customHeight="1" thickBot="1" x14ac:dyDescent="0.25">
      <c r="A53" s="48"/>
      <c r="B53" s="1230" t="s">
        <v>21</v>
      </c>
      <c r="C53" s="1231"/>
      <c r="D53" s="67"/>
      <c r="E53" s="1232" t="s">
        <v>22</v>
      </c>
      <c r="F53" s="1232"/>
      <c r="G53" s="1232"/>
      <c r="H53" s="1232"/>
      <c r="I53" s="1232"/>
      <c r="J53" s="1233"/>
      <c r="K53" s="68">
        <v>7448</v>
      </c>
      <c r="L53" s="69">
        <v>4764</v>
      </c>
      <c r="M53" s="69">
        <v>4711</v>
      </c>
      <c r="N53" s="69">
        <v>4801</v>
      </c>
      <c r="O53" s="70">
        <v>3496</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2">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jFCQXWisZcK1gvJI+rjQmIOdMfbOj9jgbcQmX8zIOb24N8h9vIs7bM+0SP0dAKgP45602cqQyabZ0+SlbZDR8g==" saltValue="rM9a+x3HLeMMB9fYKkiKjg=="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5" zoomScaleNormal="85" zoomScaleSheetLayoutView="100" workbookViewId="0"/>
  </sheetViews>
  <sheetFormatPr defaultColWidth="0" defaultRowHeight="13.5" customHeight="1" zeroHeight="1" x14ac:dyDescent="0.2"/>
  <cols>
    <col min="1" max="1" width="6.6640625" style="72" customWidth="1"/>
    <col min="2" max="3" width="12.6640625" style="72" customWidth="1"/>
    <col min="4" max="4" width="11.6640625" style="72" customWidth="1"/>
    <col min="5" max="8" width="10.33203125" style="72" customWidth="1"/>
    <col min="9" max="13" width="16.33203125" style="72" customWidth="1"/>
    <col min="14" max="19" width="12.6640625" style="72" customWidth="1"/>
    <col min="20" max="16384" width="0" style="7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73" t="s">
        <v>9</v>
      </c>
    </row>
    <row r="40" spans="2:13" ht="27.75" customHeight="1" thickBot="1" x14ac:dyDescent="0.25">
      <c r="B40" s="74" t="s">
        <v>10</v>
      </c>
      <c r="C40" s="75"/>
      <c r="D40" s="75"/>
      <c r="E40" s="76"/>
      <c r="F40" s="76"/>
      <c r="G40" s="76"/>
      <c r="H40" s="77" t="s">
        <v>2</v>
      </c>
      <c r="I40" s="78" t="s">
        <v>557</v>
      </c>
      <c r="J40" s="79" t="s">
        <v>558</v>
      </c>
      <c r="K40" s="79" t="s">
        <v>559</v>
      </c>
      <c r="L40" s="79" t="s">
        <v>560</v>
      </c>
      <c r="M40" s="80" t="s">
        <v>561</v>
      </c>
    </row>
    <row r="41" spans="2:13" ht="27.75" customHeight="1" x14ac:dyDescent="0.2">
      <c r="B41" s="1242" t="s">
        <v>24</v>
      </c>
      <c r="C41" s="1243"/>
      <c r="D41" s="81"/>
      <c r="E41" s="1248" t="s">
        <v>25</v>
      </c>
      <c r="F41" s="1248"/>
      <c r="G41" s="1248"/>
      <c r="H41" s="1249"/>
      <c r="I41" s="82">
        <v>200008</v>
      </c>
      <c r="J41" s="83">
        <v>199662</v>
      </c>
      <c r="K41" s="83">
        <v>198684</v>
      </c>
      <c r="L41" s="83">
        <v>197036</v>
      </c>
      <c r="M41" s="84">
        <v>199200</v>
      </c>
    </row>
    <row r="42" spans="2:13" ht="27.75" customHeight="1" x14ac:dyDescent="0.2">
      <c r="B42" s="1244"/>
      <c r="C42" s="1245"/>
      <c r="D42" s="85"/>
      <c r="E42" s="1250" t="s">
        <v>26</v>
      </c>
      <c r="F42" s="1250"/>
      <c r="G42" s="1250"/>
      <c r="H42" s="1251"/>
      <c r="I42" s="86">
        <v>3989</v>
      </c>
      <c r="J42" s="87">
        <v>3367</v>
      </c>
      <c r="K42" s="87">
        <v>2745</v>
      </c>
      <c r="L42" s="87">
        <v>2124</v>
      </c>
      <c r="M42" s="88">
        <v>1503</v>
      </c>
    </row>
    <row r="43" spans="2:13" ht="27.75" customHeight="1" x14ac:dyDescent="0.2">
      <c r="B43" s="1244"/>
      <c r="C43" s="1245"/>
      <c r="D43" s="85"/>
      <c r="E43" s="1250" t="s">
        <v>27</v>
      </c>
      <c r="F43" s="1250"/>
      <c r="G43" s="1250"/>
      <c r="H43" s="1251"/>
      <c r="I43" s="86">
        <v>102586</v>
      </c>
      <c r="J43" s="87">
        <v>85493</v>
      </c>
      <c r="K43" s="87">
        <v>70954</v>
      </c>
      <c r="L43" s="87">
        <v>56187</v>
      </c>
      <c r="M43" s="88">
        <v>49812</v>
      </c>
    </row>
    <row r="44" spans="2:13" ht="27.75" customHeight="1" x14ac:dyDescent="0.2">
      <c r="B44" s="1244"/>
      <c r="C44" s="1245"/>
      <c r="D44" s="85"/>
      <c r="E44" s="1250" t="s">
        <v>28</v>
      </c>
      <c r="F44" s="1250"/>
      <c r="G44" s="1250"/>
      <c r="H44" s="1251"/>
      <c r="I44" s="86">
        <v>856</v>
      </c>
      <c r="J44" s="87">
        <v>688</v>
      </c>
      <c r="K44" s="87">
        <v>560</v>
      </c>
      <c r="L44" s="87">
        <v>495</v>
      </c>
      <c r="M44" s="88">
        <v>424</v>
      </c>
    </row>
    <row r="45" spans="2:13" ht="27.75" customHeight="1" x14ac:dyDescent="0.2">
      <c r="B45" s="1244"/>
      <c r="C45" s="1245"/>
      <c r="D45" s="85"/>
      <c r="E45" s="1250" t="s">
        <v>29</v>
      </c>
      <c r="F45" s="1250"/>
      <c r="G45" s="1250"/>
      <c r="H45" s="1251"/>
      <c r="I45" s="86">
        <v>30505</v>
      </c>
      <c r="J45" s="87">
        <v>29342</v>
      </c>
      <c r="K45" s="87">
        <v>28225</v>
      </c>
      <c r="L45" s="87">
        <v>28375</v>
      </c>
      <c r="M45" s="88">
        <v>28913</v>
      </c>
    </row>
    <row r="46" spans="2:13" ht="27.75" customHeight="1" x14ac:dyDescent="0.2">
      <c r="B46" s="1244"/>
      <c r="C46" s="1245"/>
      <c r="D46" s="89"/>
      <c r="E46" s="1250" t="s">
        <v>30</v>
      </c>
      <c r="F46" s="1250"/>
      <c r="G46" s="1250"/>
      <c r="H46" s="1251"/>
      <c r="I46" s="86">
        <v>1648</v>
      </c>
      <c r="J46" s="87">
        <v>1352</v>
      </c>
      <c r="K46" s="87">
        <v>1111</v>
      </c>
      <c r="L46" s="87">
        <v>919</v>
      </c>
      <c r="M46" s="88">
        <v>674</v>
      </c>
    </row>
    <row r="47" spans="2:13" ht="27.75" customHeight="1" x14ac:dyDescent="0.2">
      <c r="B47" s="1244"/>
      <c r="C47" s="1245"/>
      <c r="D47" s="90"/>
      <c r="E47" s="1252" t="s">
        <v>31</v>
      </c>
      <c r="F47" s="1253"/>
      <c r="G47" s="1253"/>
      <c r="H47" s="1254"/>
      <c r="I47" s="86" t="s">
        <v>530</v>
      </c>
      <c r="J47" s="87" t="s">
        <v>530</v>
      </c>
      <c r="K47" s="87" t="s">
        <v>530</v>
      </c>
      <c r="L47" s="87" t="s">
        <v>530</v>
      </c>
      <c r="M47" s="88" t="s">
        <v>530</v>
      </c>
    </row>
    <row r="48" spans="2:13" ht="27.75" customHeight="1" x14ac:dyDescent="0.2">
      <c r="B48" s="1244"/>
      <c r="C48" s="1245"/>
      <c r="D48" s="85"/>
      <c r="E48" s="1250" t="s">
        <v>32</v>
      </c>
      <c r="F48" s="1250"/>
      <c r="G48" s="1250"/>
      <c r="H48" s="1251"/>
      <c r="I48" s="86" t="s">
        <v>530</v>
      </c>
      <c r="J48" s="87" t="s">
        <v>530</v>
      </c>
      <c r="K48" s="87" t="s">
        <v>530</v>
      </c>
      <c r="L48" s="87" t="s">
        <v>530</v>
      </c>
      <c r="M48" s="88" t="s">
        <v>530</v>
      </c>
    </row>
    <row r="49" spans="2:13" ht="27.75" customHeight="1" x14ac:dyDescent="0.2">
      <c r="B49" s="1246"/>
      <c r="C49" s="1247"/>
      <c r="D49" s="85"/>
      <c r="E49" s="1250" t="s">
        <v>33</v>
      </c>
      <c r="F49" s="1250"/>
      <c r="G49" s="1250"/>
      <c r="H49" s="1251"/>
      <c r="I49" s="86" t="s">
        <v>530</v>
      </c>
      <c r="J49" s="87" t="s">
        <v>530</v>
      </c>
      <c r="K49" s="87" t="s">
        <v>530</v>
      </c>
      <c r="L49" s="87" t="s">
        <v>530</v>
      </c>
      <c r="M49" s="88" t="s">
        <v>530</v>
      </c>
    </row>
    <row r="50" spans="2:13" ht="27.75" customHeight="1" x14ac:dyDescent="0.2">
      <c r="B50" s="1255" t="s">
        <v>34</v>
      </c>
      <c r="C50" s="1256"/>
      <c r="D50" s="91"/>
      <c r="E50" s="1250" t="s">
        <v>35</v>
      </c>
      <c r="F50" s="1250"/>
      <c r="G50" s="1250"/>
      <c r="H50" s="1251"/>
      <c r="I50" s="86">
        <v>49903</v>
      </c>
      <c r="J50" s="87">
        <v>53240</v>
      </c>
      <c r="K50" s="87">
        <v>57673</v>
      </c>
      <c r="L50" s="87">
        <v>58165</v>
      </c>
      <c r="M50" s="88">
        <v>56884</v>
      </c>
    </row>
    <row r="51" spans="2:13" ht="27.75" customHeight="1" x14ac:dyDescent="0.2">
      <c r="B51" s="1244"/>
      <c r="C51" s="1245"/>
      <c r="D51" s="85"/>
      <c r="E51" s="1250" t="s">
        <v>36</v>
      </c>
      <c r="F51" s="1250"/>
      <c r="G51" s="1250"/>
      <c r="H51" s="1251"/>
      <c r="I51" s="86">
        <v>49491</v>
      </c>
      <c r="J51" s="87">
        <v>46722</v>
      </c>
      <c r="K51" s="87">
        <v>41409</v>
      </c>
      <c r="L51" s="87">
        <v>36635</v>
      </c>
      <c r="M51" s="88">
        <v>34341</v>
      </c>
    </row>
    <row r="52" spans="2:13" ht="27.75" customHeight="1" x14ac:dyDescent="0.2">
      <c r="B52" s="1246"/>
      <c r="C52" s="1247"/>
      <c r="D52" s="85"/>
      <c r="E52" s="1250" t="s">
        <v>37</v>
      </c>
      <c r="F52" s="1250"/>
      <c r="G52" s="1250"/>
      <c r="H52" s="1251"/>
      <c r="I52" s="86">
        <v>197312</v>
      </c>
      <c r="J52" s="87">
        <v>194771</v>
      </c>
      <c r="K52" s="87">
        <v>193474</v>
      </c>
      <c r="L52" s="87">
        <v>189583</v>
      </c>
      <c r="M52" s="88">
        <v>185464</v>
      </c>
    </row>
    <row r="53" spans="2:13" ht="27.75" customHeight="1" thickBot="1" x14ac:dyDescent="0.25">
      <c r="B53" s="1257" t="s">
        <v>38</v>
      </c>
      <c r="C53" s="1258"/>
      <c r="D53" s="92"/>
      <c r="E53" s="1259" t="s">
        <v>39</v>
      </c>
      <c r="F53" s="1259"/>
      <c r="G53" s="1259"/>
      <c r="H53" s="1260"/>
      <c r="I53" s="93">
        <v>42885</v>
      </c>
      <c r="J53" s="94">
        <v>25170</v>
      </c>
      <c r="K53" s="94">
        <v>9723</v>
      </c>
      <c r="L53" s="94">
        <v>753</v>
      </c>
      <c r="M53" s="95">
        <v>3836</v>
      </c>
    </row>
    <row r="54" spans="2:13" ht="27.75" customHeight="1" x14ac:dyDescent="0.2">
      <c r="B54" s="96" t="s">
        <v>40</v>
      </c>
      <c r="C54" s="97"/>
      <c r="D54" s="97"/>
      <c r="E54" s="98"/>
      <c r="F54" s="98"/>
      <c r="G54" s="98"/>
      <c r="H54" s="98"/>
      <c r="I54" s="99"/>
      <c r="J54" s="99"/>
      <c r="K54" s="99"/>
      <c r="L54" s="99"/>
      <c r="M54" s="99"/>
    </row>
    <row r="55" spans="2:13" ht="12.75" customHeight="1" x14ac:dyDescent="0.2"/>
    <row r="56" spans="2:13" ht="12.75" hidden="1" customHeight="1" x14ac:dyDescent="0.2"/>
    <row r="57" spans="2:13" ht="12.75" hidden="1" customHeight="1" x14ac:dyDescent="0.2"/>
    <row r="58" spans="2:13" ht="12.75" hidden="1" customHeight="1" x14ac:dyDescent="0.2"/>
    <row r="59" spans="2:13" ht="13.2" hidden="1" x14ac:dyDescent="0.2"/>
    <row r="60" spans="2:13" ht="13.2" hidden="1" x14ac:dyDescent="0.2"/>
    <row r="61" spans="2:13" ht="13.2" hidden="1" x14ac:dyDescent="0.2"/>
    <row r="62" spans="2:13" ht="13.2" hidden="1" x14ac:dyDescent="0.2"/>
    <row r="63" spans="2:13" ht="13.2" hidden="1" x14ac:dyDescent="0.2"/>
    <row r="64" spans="2:13" ht="13.2" hidden="1" x14ac:dyDescent="0.2"/>
    <row r="65" ht="13.2"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b7XX/cQf6u8PB+rw5H1QJf98fZZc6dRGe+cF41pxBr9Gwv45gBM4aME6UgSWDmRNwHTW//5WFpUFHCPq86zy9Q==" saltValue="jba3M7s76HUTEkWCzKimx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00" t="s">
        <v>41</v>
      </c>
    </row>
    <row r="54" spans="2:8" ht="29.25" customHeight="1" thickBot="1" x14ac:dyDescent="0.3">
      <c r="B54" s="101" t="s">
        <v>1</v>
      </c>
      <c r="C54" s="102"/>
      <c r="D54" s="102"/>
      <c r="E54" s="103" t="s">
        <v>2</v>
      </c>
      <c r="F54" s="104" t="s">
        <v>559</v>
      </c>
      <c r="G54" s="104" t="s">
        <v>560</v>
      </c>
      <c r="H54" s="105" t="s">
        <v>561</v>
      </c>
    </row>
    <row r="55" spans="2:8" ht="52.5" customHeight="1" x14ac:dyDescent="0.2">
      <c r="B55" s="106"/>
      <c r="C55" s="1269" t="s">
        <v>42</v>
      </c>
      <c r="D55" s="1269"/>
      <c r="E55" s="1270"/>
      <c r="F55" s="107">
        <v>14227</v>
      </c>
      <c r="G55" s="107">
        <v>14256</v>
      </c>
      <c r="H55" s="108">
        <v>14297</v>
      </c>
    </row>
    <row r="56" spans="2:8" ht="52.5" customHeight="1" x14ac:dyDescent="0.2">
      <c r="B56" s="109"/>
      <c r="C56" s="1271" t="s">
        <v>43</v>
      </c>
      <c r="D56" s="1271"/>
      <c r="E56" s="1272"/>
      <c r="F56" s="110">
        <v>1720</v>
      </c>
      <c r="G56" s="110">
        <v>1723</v>
      </c>
      <c r="H56" s="111">
        <v>1726</v>
      </c>
    </row>
    <row r="57" spans="2:8" ht="53.25" customHeight="1" x14ac:dyDescent="0.2">
      <c r="B57" s="109"/>
      <c r="C57" s="1273" t="s">
        <v>44</v>
      </c>
      <c r="D57" s="1273"/>
      <c r="E57" s="1274"/>
      <c r="F57" s="112">
        <v>37017</v>
      </c>
      <c r="G57" s="112">
        <v>37664</v>
      </c>
      <c r="H57" s="113">
        <v>37233</v>
      </c>
    </row>
    <row r="58" spans="2:8" ht="45.75" customHeight="1" x14ac:dyDescent="0.2">
      <c r="B58" s="114"/>
      <c r="C58" s="1261" t="s">
        <v>614</v>
      </c>
      <c r="D58" s="1262"/>
      <c r="E58" s="1263"/>
      <c r="F58" s="115">
        <v>1705</v>
      </c>
      <c r="G58" s="116">
        <v>1444</v>
      </c>
      <c r="H58" s="116">
        <v>1262</v>
      </c>
    </row>
    <row r="59" spans="2:8" ht="45.75" customHeight="1" x14ac:dyDescent="0.2">
      <c r="B59" s="114"/>
      <c r="C59" s="1261" t="s">
        <v>615</v>
      </c>
      <c r="D59" s="1262"/>
      <c r="E59" s="1263"/>
      <c r="F59" s="115">
        <v>17684</v>
      </c>
      <c r="G59" s="115">
        <v>18725</v>
      </c>
      <c r="H59" s="116">
        <v>18593</v>
      </c>
    </row>
    <row r="60" spans="2:8" ht="45.75" customHeight="1" x14ac:dyDescent="0.2">
      <c r="B60" s="114"/>
      <c r="C60" s="1261" t="s">
        <v>616</v>
      </c>
      <c r="D60" s="1262"/>
      <c r="E60" s="1263"/>
      <c r="F60" s="115">
        <v>7724</v>
      </c>
      <c r="G60" s="115">
        <v>7571</v>
      </c>
      <c r="H60" s="116">
        <v>7432</v>
      </c>
    </row>
    <row r="61" spans="2:8" ht="45.75" customHeight="1" x14ac:dyDescent="0.2">
      <c r="B61" s="114"/>
      <c r="C61" s="1261" t="s">
        <v>617</v>
      </c>
      <c r="D61" s="1262"/>
      <c r="E61" s="1263"/>
      <c r="F61" s="115">
        <v>1053</v>
      </c>
      <c r="G61" s="115">
        <v>1066</v>
      </c>
      <c r="H61" s="116">
        <v>1080</v>
      </c>
    </row>
    <row r="62" spans="2:8" ht="45.75" customHeight="1" thickBot="1" x14ac:dyDescent="0.25">
      <c r="B62" s="117"/>
      <c r="C62" s="1264" t="s">
        <v>618</v>
      </c>
      <c r="D62" s="1265"/>
      <c r="E62" s="1266"/>
      <c r="F62" s="118">
        <v>1436</v>
      </c>
      <c r="G62" s="118">
        <v>1442</v>
      </c>
      <c r="H62" s="119">
        <v>1447</v>
      </c>
    </row>
    <row r="63" spans="2:8" ht="52.5" customHeight="1" thickBot="1" x14ac:dyDescent="0.25">
      <c r="B63" s="120"/>
      <c r="C63" s="1267" t="s">
        <v>45</v>
      </c>
      <c r="D63" s="1267"/>
      <c r="E63" s="1268"/>
      <c r="F63" s="121">
        <v>52964</v>
      </c>
      <c r="G63" s="121">
        <v>53643</v>
      </c>
      <c r="H63" s="122">
        <v>53256</v>
      </c>
    </row>
    <row r="64" spans="2:8" ht="15" customHeight="1" x14ac:dyDescent="0.2"/>
    <row r="65" ht="0" hidden="1" customHeight="1" x14ac:dyDescent="0.2"/>
    <row r="66" ht="0" hidden="1" customHeight="1" x14ac:dyDescent="0.2"/>
  </sheetData>
  <sheetProtection algorithmName="SHA-512" hashValue="LZILpuyZ0B+i2gYSmRLIwsD4AVcPoYIFGddHugbpjddJ6N5y1/0OjvdqQ5r0e/4iCROCIpfBvbVCzMyjVp9VLg==" saltValue="Ve732PJyhf31SjE4DtgLC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85" zoomScaleNormal="85" zoomScaleSheetLayoutView="55" workbookViewId="0"/>
  </sheetViews>
  <sheetFormatPr defaultColWidth="0" defaultRowHeight="13.5" customHeight="1" zeroHeight="1" x14ac:dyDescent="0.2"/>
  <cols>
    <col min="1" max="1" width="6.33203125" style="367" customWidth="1"/>
    <col min="2" max="107" width="2.44140625" style="367" customWidth="1"/>
    <col min="108" max="108" width="6.109375" style="375" customWidth="1"/>
    <col min="109" max="109" width="5.88671875" style="374" customWidth="1"/>
    <col min="110" max="110" width="19.109375" style="367" hidden="1"/>
    <col min="111" max="115" width="12.6640625" style="367" hidden="1"/>
    <col min="116" max="349" width="8.6640625" style="367" hidden="1"/>
    <col min="350" max="355" width="14.88671875" style="367" hidden="1"/>
    <col min="356" max="357" width="15.88671875" style="367" hidden="1"/>
    <col min="358" max="363" width="16.109375" style="367" hidden="1"/>
    <col min="364" max="364" width="6.109375" style="367" hidden="1"/>
    <col min="365" max="365" width="3" style="367" hidden="1"/>
    <col min="366" max="605" width="8.6640625" style="367" hidden="1"/>
    <col min="606" max="611" width="14.88671875" style="367" hidden="1"/>
    <col min="612" max="613" width="15.88671875" style="367" hidden="1"/>
    <col min="614" max="619" width="16.109375" style="367" hidden="1"/>
    <col min="620" max="620" width="6.109375" style="367" hidden="1"/>
    <col min="621" max="621" width="3" style="367" hidden="1"/>
    <col min="622" max="861" width="8.6640625" style="367" hidden="1"/>
    <col min="862" max="867" width="14.88671875" style="367" hidden="1"/>
    <col min="868" max="869" width="15.88671875" style="367" hidden="1"/>
    <col min="870" max="875" width="16.109375" style="367" hidden="1"/>
    <col min="876" max="876" width="6.109375" style="367" hidden="1"/>
    <col min="877" max="877" width="3" style="367" hidden="1"/>
    <col min="878" max="1117" width="8.6640625" style="367" hidden="1"/>
    <col min="1118" max="1123" width="14.88671875" style="367" hidden="1"/>
    <col min="1124" max="1125" width="15.88671875" style="367" hidden="1"/>
    <col min="1126" max="1131" width="16.109375" style="367" hidden="1"/>
    <col min="1132" max="1132" width="6.109375" style="367" hidden="1"/>
    <col min="1133" max="1133" width="3" style="367" hidden="1"/>
    <col min="1134" max="1373" width="8.6640625" style="367" hidden="1"/>
    <col min="1374" max="1379" width="14.88671875" style="367" hidden="1"/>
    <col min="1380" max="1381" width="15.88671875" style="367" hidden="1"/>
    <col min="1382" max="1387" width="16.109375" style="367" hidden="1"/>
    <col min="1388" max="1388" width="6.109375" style="367" hidden="1"/>
    <col min="1389" max="1389" width="3" style="367" hidden="1"/>
    <col min="1390" max="1629" width="8.6640625" style="367" hidden="1"/>
    <col min="1630" max="1635" width="14.88671875" style="367" hidden="1"/>
    <col min="1636" max="1637" width="15.88671875" style="367" hidden="1"/>
    <col min="1638" max="1643" width="16.109375" style="367" hidden="1"/>
    <col min="1644" max="1644" width="6.109375" style="367" hidden="1"/>
    <col min="1645" max="1645" width="3" style="367" hidden="1"/>
    <col min="1646" max="1885" width="8.6640625" style="367" hidden="1"/>
    <col min="1886" max="1891" width="14.88671875" style="367" hidden="1"/>
    <col min="1892" max="1893" width="15.88671875" style="367" hidden="1"/>
    <col min="1894" max="1899" width="16.109375" style="367" hidden="1"/>
    <col min="1900" max="1900" width="6.109375" style="367" hidden="1"/>
    <col min="1901" max="1901" width="3" style="367" hidden="1"/>
    <col min="1902" max="2141" width="8.6640625" style="367" hidden="1"/>
    <col min="2142" max="2147" width="14.88671875" style="367" hidden="1"/>
    <col min="2148" max="2149" width="15.88671875" style="367" hidden="1"/>
    <col min="2150" max="2155" width="16.109375" style="367" hidden="1"/>
    <col min="2156" max="2156" width="6.109375" style="367" hidden="1"/>
    <col min="2157" max="2157" width="3" style="367" hidden="1"/>
    <col min="2158" max="2397" width="8.6640625" style="367" hidden="1"/>
    <col min="2398" max="2403" width="14.88671875" style="367" hidden="1"/>
    <col min="2404" max="2405" width="15.88671875" style="367" hidden="1"/>
    <col min="2406" max="2411" width="16.109375" style="367" hidden="1"/>
    <col min="2412" max="2412" width="6.109375" style="367" hidden="1"/>
    <col min="2413" max="2413" width="3" style="367" hidden="1"/>
    <col min="2414" max="2653" width="8.6640625" style="367" hidden="1"/>
    <col min="2654" max="2659" width="14.88671875" style="367" hidden="1"/>
    <col min="2660" max="2661" width="15.88671875" style="367" hidden="1"/>
    <col min="2662" max="2667" width="16.109375" style="367" hidden="1"/>
    <col min="2668" max="2668" width="6.109375" style="367" hidden="1"/>
    <col min="2669" max="2669" width="3" style="367" hidden="1"/>
    <col min="2670" max="2909" width="8.6640625" style="367" hidden="1"/>
    <col min="2910" max="2915" width="14.88671875" style="367" hidden="1"/>
    <col min="2916" max="2917" width="15.88671875" style="367" hidden="1"/>
    <col min="2918" max="2923" width="16.109375" style="367" hidden="1"/>
    <col min="2924" max="2924" width="6.109375" style="367" hidden="1"/>
    <col min="2925" max="2925" width="3" style="367" hidden="1"/>
    <col min="2926" max="3165" width="8.6640625" style="367" hidden="1"/>
    <col min="3166" max="3171" width="14.88671875" style="367" hidden="1"/>
    <col min="3172" max="3173" width="15.88671875" style="367" hidden="1"/>
    <col min="3174" max="3179" width="16.109375" style="367" hidden="1"/>
    <col min="3180" max="3180" width="6.109375" style="367" hidden="1"/>
    <col min="3181" max="3181" width="3" style="367" hidden="1"/>
    <col min="3182" max="3421" width="8.6640625" style="367" hidden="1"/>
    <col min="3422" max="3427" width="14.88671875" style="367" hidden="1"/>
    <col min="3428" max="3429" width="15.88671875" style="367" hidden="1"/>
    <col min="3430" max="3435" width="16.109375" style="367" hidden="1"/>
    <col min="3436" max="3436" width="6.109375" style="367" hidden="1"/>
    <col min="3437" max="3437" width="3" style="367" hidden="1"/>
    <col min="3438" max="3677" width="8.6640625" style="367" hidden="1"/>
    <col min="3678" max="3683" width="14.88671875" style="367" hidden="1"/>
    <col min="3684" max="3685" width="15.88671875" style="367" hidden="1"/>
    <col min="3686" max="3691" width="16.109375" style="367" hidden="1"/>
    <col min="3692" max="3692" width="6.109375" style="367" hidden="1"/>
    <col min="3693" max="3693" width="3" style="367" hidden="1"/>
    <col min="3694" max="3933" width="8.6640625" style="367" hidden="1"/>
    <col min="3934" max="3939" width="14.88671875" style="367" hidden="1"/>
    <col min="3940" max="3941" width="15.88671875" style="367" hidden="1"/>
    <col min="3942" max="3947" width="16.109375" style="367" hidden="1"/>
    <col min="3948" max="3948" width="6.109375" style="367" hidden="1"/>
    <col min="3949" max="3949" width="3" style="367" hidden="1"/>
    <col min="3950" max="4189" width="8.6640625" style="367" hidden="1"/>
    <col min="4190" max="4195" width="14.88671875" style="367" hidden="1"/>
    <col min="4196" max="4197" width="15.88671875" style="367" hidden="1"/>
    <col min="4198" max="4203" width="16.109375" style="367" hidden="1"/>
    <col min="4204" max="4204" width="6.109375" style="367" hidden="1"/>
    <col min="4205" max="4205" width="3" style="367" hidden="1"/>
    <col min="4206" max="4445" width="8.6640625" style="367" hidden="1"/>
    <col min="4446" max="4451" width="14.88671875" style="367" hidden="1"/>
    <col min="4452" max="4453" width="15.88671875" style="367" hidden="1"/>
    <col min="4454" max="4459" width="16.109375" style="367" hidden="1"/>
    <col min="4460" max="4460" width="6.109375" style="367" hidden="1"/>
    <col min="4461" max="4461" width="3" style="367" hidden="1"/>
    <col min="4462" max="4701" width="8.6640625" style="367" hidden="1"/>
    <col min="4702" max="4707" width="14.88671875" style="367" hidden="1"/>
    <col min="4708" max="4709" width="15.88671875" style="367" hidden="1"/>
    <col min="4710" max="4715" width="16.109375" style="367" hidden="1"/>
    <col min="4716" max="4716" width="6.109375" style="367" hidden="1"/>
    <col min="4717" max="4717" width="3" style="367" hidden="1"/>
    <col min="4718" max="4957" width="8.6640625" style="367" hidden="1"/>
    <col min="4958" max="4963" width="14.88671875" style="367" hidden="1"/>
    <col min="4964" max="4965" width="15.88671875" style="367" hidden="1"/>
    <col min="4966" max="4971" width="16.109375" style="367" hidden="1"/>
    <col min="4972" max="4972" width="6.109375" style="367" hidden="1"/>
    <col min="4973" max="4973" width="3" style="367" hidden="1"/>
    <col min="4974" max="5213" width="8.6640625" style="367" hidden="1"/>
    <col min="5214" max="5219" width="14.88671875" style="367" hidden="1"/>
    <col min="5220" max="5221" width="15.88671875" style="367" hidden="1"/>
    <col min="5222" max="5227" width="16.109375" style="367" hidden="1"/>
    <col min="5228" max="5228" width="6.109375" style="367" hidden="1"/>
    <col min="5229" max="5229" width="3" style="367" hidden="1"/>
    <col min="5230" max="5469" width="8.6640625" style="367" hidden="1"/>
    <col min="5470" max="5475" width="14.88671875" style="367" hidden="1"/>
    <col min="5476" max="5477" width="15.88671875" style="367" hidden="1"/>
    <col min="5478" max="5483" width="16.109375" style="367" hidden="1"/>
    <col min="5484" max="5484" width="6.109375" style="367" hidden="1"/>
    <col min="5485" max="5485" width="3" style="367" hidden="1"/>
    <col min="5486" max="5725" width="8.6640625" style="367" hidden="1"/>
    <col min="5726" max="5731" width="14.88671875" style="367" hidden="1"/>
    <col min="5732" max="5733" width="15.88671875" style="367" hidden="1"/>
    <col min="5734" max="5739" width="16.109375" style="367" hidden="1"/>
    <col min="5740" max="5740" width="6.109375" style="367" hidden="1"/>
    <col min="5741" max="5741" width="3" style="367" hidden="1"/>
    <col min="5742" max="5981" width="8.6640625" style="367" hidden="1"/>
    <col min="5982" max="5987" width="14.88671875" style="367" hidden="1"/>
    <col min="5988" max="5989" width="15.88671875" style="367" hidden="1"/>
    <col min="5990" max="5995" width="16.109375" style="367" hidden="1"/>
    <col min="5996" max="5996" width="6.109375" style="367" hidden="1"/>
    <col min="5997" max="5997" width="3" style="367" hidden="1"/>
    <col min="5998" max="6237" width="8.6640625" style="367" hidden="1"/>
    <col min="6238" max="6243" width="14.88671875" style="367" hidden="1"/>
    <col min="6244" max="6245" width="15.88671875" style="367" hidden="1"/>
    <col min="6246" max="6251" width="16.109375" style="367" hidden="1"/>
    <col min="6252" max="6252" width="6.109375" style="367" hidden="1"/>
    <col min="6253" max="6253" width="3" style="367" hidden="1"/>
    <col min="6254" max="6493" width="8.6640625" style="367" hidden="1"/>
    <col min="6494" max="6499" width="14.88671875" style="367" hidden="1"/>
    <col min="6500" max="6501" width="15.88671875" style="367" hidden="1"/>
    <col min="6502" max="6507" width="16.109375" style="367" hidden="1"/>
    <col min="6508" max="6508" width="6.109375" style="367" hidden="1"/>
    <col min="6509" max="6509" width="3" style="367" hidden="1"/>
    <col min="6510" max="6749" width="8.6640625" style="367" hidden="1"/>
    <col min="6750" max="6755" width="14.88671875" style="367" hidden="1"/>
    <col min="6756" max="6757" width="15.88671875" style="367" hidden="1"/>
    <col min="6758" max="6763" width="16.109375" style="367" hidden="1"/>
    <col min="6764" max="6764" width="6.109375" style="367" hidden="1"/>
    <col min="6765" max="6765" width="3" style="367" hidden="1"/>
    <col min="6766" max="7005" width="8.6640625" style="367" hidden="1"/>
    <col min="7006" max="7011" width="14.88671875" style="367" hidden="1"/>
    <col min="7012" max="7013" width="15.88671875" style="367" hidden="1"/>
    <col min="7014" max="7019" width="16.109375" style="367" hidden="1"/>
    <col min="7020" max="7020" width="6.109375" style="367" hidden="1"/>
    <col min="7021" max="7021" width="3" style="367" hidden="1"/>
    <col min="7022" max="7261" width="8.6640625" style="367" hidden="1"/>
    <col min="7262" max="7267" width="14.88671875" style="367" hidden="1"/>
    <col min="7268" max="7269" width="15.88671875" style="367" hidden="1"/>
    <col min="7270" max="7275" width="16.109375" style="367" hidden="1"/>
    <col min="7276" max="7276" width="6.109375" style="367" hidden="1"/>
    <col min="7277" max="7277" width="3" style="367" hidden="1"/>
    <col min="7278" max="7517" width="8.6640625" style="367" hidden="1"/>
    <col min="7518" max="7523" width="14.88671875" style="367" hidden="1"/>
    <col min="7524" max="7525" width="15.88671875" style="367" hidden="1"/>
    <col min="7526" max="7531" width="16.109375" style="367" hidden="1"/>
    <col min="7532" max="7532" width="6.109375" style="367" hidden="1"/>
    <col min="7533" max="7533" width="3" style="367" hidden="1"/>
    <col min="7534" max="7773" width="8.6640625" style="367" hidden="1"/>
    <col min="7774" max="7779" width="14.88671875" style="367" hidden="1"/>
    <col min="7780" max="7781" width="15.88671875" style="367" hidden="1"/>
    <col min="7782" max="7787" width="16.109375" style="367" hidden="1"/>
    <col min="7788" max="7788" width="6.109375" style="367" hidden="1"/>
    <col min="7789" max="7789" width="3" style="367" hidden="1"/>
    <col min="7790" max="8029" width="8.6640625" style="367" hidden="1"/>
    <col min="8030" max="8035" width="14.88671875" style="367" hidden="1"/>
    <col min="8036" max="8037" width="15.88671875" style="367" hidden="1"/>
    <col min="8038" max="8043" width="16.109375" style="367" hidden="1"/>
    <col min="8044" max="8044" width="6.109375" style="367" hidden="1"/>
    <col min="8045" max="8045" width="3" style="367" hidden="1"/>
    <col min="8046" max="8285" width="8.6640625" style="367" hidden="1"/>
    <col min="8286" max="8291" width="14.88671875" style="367" hidden="1"/>
    <col min="8292" max="8293" width="15.88671875" style="367" hidden="1"/>
    <col min="8294" max="8299" width="16.109375" style="367" hidden="1"/>
    <col min="8300" max="8300" width="6.109375" style="367" hidden="1"/>
    <col min="8301" max="8301" width="3" style="367" hidden="1"/>
    <col min="8302" max="8541" width="8.6640625" style="367" hidden="1"/>
    <col min="8542" max="8547" width="14.88671875" style="367" hidden="1"/>
    <col min="8548" max="8549" width="15.88671875" style="367" hidden="1"/>
    <col min="8550" max="8555" width="16.109375" style="367" hidden="1"/>
    <col min="8556" max="8556" width="6.109375" style="367" hidden="1"/>
    <col min="8557" max="8557" width="3" style="367" hidden="1"/>
    <col min="8558" max="8797" width="8.6640625" style="367" hidden="1"/>
    <col min="8798" max="8803" width="14.88671875" style="367" hidden="1"/>
    <col min="8804" max="8805" width="15.88671875" style="367" hidden="1"/>
    <col min="8806" max="8811" width="16.109375" style="367" hidden="1"/>
    <col min="8812" max="8812" width="6.109375" style="367" hidden="1"/>
    <col min="8813" max="8813" width="3" style="367" hidden="1"/>
    <col min="8814" max="9053" width="8.6640625" style="367" hidden="1"/>
    <col min="9054" max="9059" width="14.88671875" style="367" hidden="1"/>
    <col min="9060" max="9061" width="15.88671875" style="367" hidden="1"/>
    <col min="9062" max="9067" width="16.109375" style="367" hidden="1"/>
    <col min="9068" max="9068" width="6.109375" style="367" hidden="1"/>
    <col min="9069" max="9069" width="3" style="367" hidden="1"/>
    <col min="9070" max="9309" width="8.6640625" style="367" hidden="1"/>
    <col min="9310" max="9315" width="14.88671875" style="367" hidden="1"/>
    <col min="9316" max="9317" width="15.88671875" style="367" hidden="1"/>
    <col min="9318" max="9323" width="16.109375" style="367" hidden="1"/>
    <col min="9324" max="9324" width="6.109375" style="367" hidden="1"/>
    <col min="9325" max="9325" width="3" style="367" hidden="1"/>
    <col min="9326" max="9565" width="8.6640625" style="367" hidden="1"/>
    <col min="9566" max="9571" width="14.88671875" style="367" hidden="1"/>
    <col min="9572" max="9573" width="15.88671875" style="367" hidden="1"/>
    <col min="9574" max="9579" width="16.109375" style="367" hidden="1"/>
    <col min="9580" max="9580" width="6.109375" style="367" hidden="1"/>
    <col min="9581" max="9581" width="3" style="367" hidden="1"/>
    <col min="9582" max="9821" width="8.6640625" style="367" hidden="1"/>
    <col min="9822" max="9827" width="14.88671875" style="367" hidden="1"/>
    <col min="9828" max="9829" width="15.88671875" style="367" hidden="1"/>
    <col min="9830" max="9835" width="16.109375" style="367" hidden="1"/>
    <col min="9836" max="9836" width="6.109375" style="367" hidden="1"/>
    <col min="9837" max="9837" width="3" style="367" hidden="1"/>
    <col min="9838" max="10077" width="8.6640625" style="367" hidden="1"/>
    <col min="10078" max="10083" width="14.88671875" style="367" hidden="1"/>
    <col min="10084" max="10085" width="15.88671875" style="367" hidden="1"/>
    <col min="10086" max="10091" width="16.109375" style="367" hidden="1"/>
    <col min="10092" max="10092" width="6.109375" style="367" hidden="1"/>
    <col min="10093" max="10093" width="3" style="367" hidden="1"/>
    <col min="10094" max="10333" width="8.6640625" style="367" hidden="1"/>
    <col min="10334" max="10339" width="14.88671875" style="367" hidden="1"/>
    <col min="10340" max="10341" width="15.88671875" style="367" hidden="1"/>
    <col min="10342" max="10347" width="16.109375" style="367" hidden="1"/>
    <col min="10348" max="10348" width="6.109375" style="367" hidden="1"/>
    <col min="10349" max="10349" width="3" style="367" hidden="1"/>
    <col min="10350" max="10589" width="8.6640625" style="367" hidden="1"/>
    <col min="10590" max="10595" width="14.88671875" style="367" hidden="1"/>
    <col min="10596" max="10597" width="15.88671875" style="367" hidden="1"/>
    <col min="10598" max="10603" width="16.109375" style="367" hidden="1"/>
    <col min="10604" max="10604" width="6.109375" style="367" hidden="1"/>
    <col min="10605" max="10605" width="3" style="367" hidden="1"/>
    <col min="10606" max="10845" width="8.6640625" style="367" hidden="1"/>
    <col min="10846" max="10851" width="14.88671875" style="367" hidden="1"/>
    <col min="10852" max="10853" width="15.88671875" style="367" hidden="1"/>
    <col min="10854" max="10859" width="16.109375" style="367" hidden="1"/>
    <col min="10860" max="10860" width="6.109375" style="367" hidden="1"/>
    <col min="10861" max="10861" width="3" style="367" hidden="1"/>
    <col min="10862" max="11101" width="8.6640625" style="367" hidden="1"/>
    <col min="11102" max="11107" width="14.88671875" style="367" hidden="1"/>
    <col min="11108" max="11109" width="15.88671875" style="367" hidden="1"/>
    <col min="11110" max="11115" width="16.109375" style="367" hidden="1"/>
    <col min="11116" max="11116" width="6.109375" style="367" hidden="1"/>
    <col min="11117" max="11117" width="3" style="367" hidden="1"/>
    <col min="11118" max="11357" width="8.6640625" style="367" hidden="1"/>
    <col min="11358" max="11363" width="14.88671875" style="367" hidden="1"/>
    <col min="11364" max="11365" width="15.88671875" style="367" hidden="1"/>
    <col min="11366" max="11371" width="16.109375" style="367" hidden="1"/>
    <col min="11372" max="11372" width="6.109375" style="367" hidden="1"/>
    <col min="11373" max="11373" width="3" style="367" hidden="1"/>
    <col min="11374" max="11613" width="8.6640625" style="367" hidden="1"/>
    <col min="11614" max="11619" width="14.88671875" style="367" hidden="1"/>
    <col min="11620" max="11621" width="15.88671875" style="367" hidden="1"/>
    <col min="11622" max="11627" width="16.109375" style="367" hidden="1"/>
    <col min="11628" max="11628" width="6.109375" style="367" hidden="1"/>
    <col min="11629" max="11629" width="3" style="367" hidden="1"/>
    <col min="11630" max="11869" width="8.6640625" style="367" hidden="1"/>
    <col min="11870" max="11875" width="14.88671875" style="367" hidden="1"/>
    <col min="11876" max="11877" width="15.88671875" style="367" hidden="1"/>
    <col min="11878" max="11883" width="16.109375" style="367" hidden="1"/>
    <col min="11884" max="11884" width="6.109375" style="367" hidden="1"/>
    <col min="11885" max="11885" width="3" style="367" hidden="1"/>
    <col min="11886" max="12125" width="8.6640625" style="367" hidden="1"/>
    <col min="12126" max="12131" width="14.88671875" style="367" hidden="1"/>
    <col min="12132" max="12133" width="15.88671875" style="367" hidden="1"/>
    <col min="12134" max="12139" width="16.109375" style="367" hidden="1"/>
    <col min="12140" max="12140" width="6.109375" style="367" hidden="1"/>
    <col min="12141" max="12141" width="3" style="367" hidden="1"/>
    <col min="12142" max="12381" width="8.6640625" style="367" hidden="1"/>
    <col min="12382" max="12387" width="14.88671875" style="367" hidden="1"/>
    <col min="12388" max="12389" width="15.88671875" style="367" hidden="1"/>
    <col min="12390" max="12395" width="16.109375" style="367" hidden="1"/>
    <col min="12396" max="12396" width="6.109375" style="367" hidden="1"/>
    <col min="12397" max="12397" width="3" style="367" hidden="1"/>
    <col min="12398" max="12637" width="8.6640625" style="367" hidden="1"/>
    <col min="12638" max="12643" width="14.88671875" style="367" hidden="1"/>
    <col min="12644" max="12645" width="15.88671875" style="367" hidden="1"/>
    <col min="12646" max="12651" width="16.109375" style="367" hidden="1"/>
    <col min="12652" max="12652" width="6.109375" style="367" hidden="1"/>
    <col min="12653" max="12653" width="3" style="367" hidden="1"/>
    <col min="12654" max="12893" width="8.6640625" style="367" hidden="1"/>
    <col min="12894" max="12899" width="14.88671875" style="367" hidden="1"/>
    <col min="12900" max="12901" width="15.88671875" style="367" hidden="1"/>
    <col min="12902" max="12907" width="16.109375" style="367" hidden="1"/>
    <col min="12908" max="12908" width="6.109375" style="367" hidden="1"/>
    <col min="12909" max="12909" width="3" style="367" hidden="1"/>
    <col min="12910" max="13149" width="8.6640625" style="367" hidden="1"/>
    <col min="13150" max="13155" width="14.88671875" style="367" hidden="1"/>
    <col min="13156" max="13157" width="15.88671875" style="367" hidden="1"/>
    <col min="13158" max="13163" width="16.109375" style="367" hidden="1"/>
    <col min="13164" max="13164" width="6.109375" style="367" hidden="1"/>
    <col min="13165" max="13165" width="3" style="367" hidden="1"/>
    <col min="13166" max="13405" width="8.6640625" style="367" hidden="1"/>
    <col min="13406" max="13411" width="14.88671875" style="367" hidden="1"/>
    <col min="13412" max="13413" width="15.88671875" style="367" hidden="1"/>
    <col min="13414" max="13419" width="16.109375" style="367" hidden="1"/>
    <col min="13420" max="13420" width="6.109375" style="367" hidden="1"/>
    <col min="13421" max="13421" width="3" style="367" hidden="1"/>
    <col min="13422" max="13661" width="8.6640625" style="367" hidden="1"/>
    <col min="13662" max="13667" width="14.88671875" style="367" hidden="1"/>
    <col min="13668" max="13669" width="15.88671875" style="367" hidden="1"/>
    <col min="13670" max="13675" width="16.109375" style="367" hidden="1"/>
    <col min="13676" max="13676" width="6.109375" style="367" hidden="1"/>
    <col min="13677" max="13677" width="3" style="367" hidden="1"/>
    <col min="13678" max="13917" width="8.6640625" style="367" hidden="1"/>
    <col min="13918" max="13923" width="14.88671875" style="367" hidden="1"/>
    <col min="13924" max="13925" width="15.88671875" style="367" hidden="1"/>
    <col min="13926" max="13931" width="16.109375" style="367" hidden="1"/>
    <col min="13932" max="13932" width="6.109375" style="367" hidden="1"/>
    <col min="13933" max="13933" width="3" style="367" hidden="1"/>
    <col min="13934" max="14173" width="8.6640625" style="367" hidden="1"/>
    <col min="14174" max="14179" width="14.88671875" style="367" hidden="1"/>
    <col min="14180" max="14181" width="15.88671875" style="367" hidden="1"/>
    <col min="14182" max="14187" width="16.109375" style="367" hidden="1"/>
    <col min="14188" max="14188" width="6.109375" style="367" hidden="1"/>
    <col min="14189" max="14189" width="3" style="367" hidden="1"/>
    <col min="14190" max="14429" width="8.6640625" style="367" hidden="1"/>
    <col min="14430" max="14435" width="14.88671875" style="367" hidden="1"/>
    <col min="14436" max="14437" width="15.88671875" style="367" hidden="1"/>
    <col min="14438" max="14443" width="16.109375" style="367" hidden="1"/>
    <col min="14444" max="14444" width="6.109375" style="367" hidden="1"/>
    <col min="14445" max="14445" width="3" style="367" hidden="1"/>
    <col min="14446" max="14685" width="8.6640625" style="367" hidden="1"/>
    <col min="14686" max="14691" width="14.88671875" style="367" hidden="1"/>
    <col min="14692" max="14693" width="15.88671875" style="367" hidden="1"/>
    <col min="14694" max="14699" width="16.109375" style="367" hidden="1"/>
    <col min="14700" max="14700" width="6.109375" style="367" hidden="1"/>
    <col min="14701" max="14701" width="3" style="367" hidden="1"/>
    <col min="14702" max="14941" width="8.6640625" style="367" hidden="1"/>
    <col min="14942" max="14947" width="14.88671875" style="367" hidden="1"/>
    <col min="14948" max="14949" width="15.88671875" style="367" hidden="1"/>
    <col min="14950" max="14955" width="16.109375" style="367" hidden="1"/>
    <col min="14956" max="14956" width="6.109375" style="367" hidden="1"/>
    <col min="14957" max="14957" width="3" style="367" hidden="1"/>
    <col min="14958" max="15197" width="8.6640625" style="367" hidden="1"/>
    <col min="15198" max="15203" width="14.88671875" style="367" hidden="1"/>
    <col min="15204" max="15205" width="15.88671875" style="367" hidden="1"/>
    <col min="15206" max="15211" width="16.109375" style="367" hidden="1"/>
    <col min="15212" max="15212" width="6.109375" style="367" hidden="1"/>
    <col min="15213" max="15213" width="3" style="367" hidden="1"/>
    <col min="15214" max="15453" width="8.6640625" style="367" hidden="1"/>
    <col min="15454" max="15459" width="14.88671875" style="367" hidden="1"/>
    <col min="15460" max="15461" width="15.88671875" style="367" hidden="1"/>
    <col min="15462" max="15467" width="16.109375" style="367" hidden="1"/>
    <col min="15468" max="15468" width="6.109375" style="367" hidden="1"/>
    <col min="15469" max="15469" width="3" style="367" hidden="1"/>
    <col min="15470" max="15709" width="8.6640625" style="367" hidden="1"/>
    <col min="15710" max="15715" width="14.88671875" style="367" hidden="1"/>
    <col min="15716" max="15717" width="15.88671875" style="367" hidden="1"/>
    <col min="15718" max="15723" width="16.109375" style="367" hidden="1"/>
    <col min="15724" max="15724" width="6.109375" style="367" hidden="1"/>
    <col min="15725" max="15725" width="3" style="367" hidden="1"/>
    <col min="15726" max="15965" width="8.6640625" style="367" hidden="1"/>
    <col min="15966" max="15971" width="14.88671875" style="367" hidden="1"/>
    <col min="15972" max="15973" width="15.88671875" style="367" hidden="1"/>
    <col min="15974" max="15979" width="16.109375" style="367" hidden="1"/>
    <col min="15980" max="15980" width="6.109375" style="367" hidden="1"/>
    <col min="15981" max="15981" width="3" style="367" hidden="1"/>
    <col min="15982" max="16221" width="8.6640625" style="367" hidden="1"/>
    <col min="16222" max="16227" width="14.88671875" style="367" hidden="1"/>
    <col min="16228" max="16229" width="15.88671875" style="367" hidden="1"/>
    <col min="16230" max="16235" width="16.109375" style="367" hidden="1"/>
    <col min="16236" max="16236" width="6.109375" style="367" hidden="1"/>
    <col min="16237" max="16237" width="3" style="367" hidden="1"/>
    <col min="16238" max="16384" width="8.6640625" style="367" hidden="1"/>
  </cols>
  <sheetData>
    <row r="1" spans="1:143" ht="42.75" customHeight="1" x14ac:dyDescent="0.2">
      <c r="A1" s="365"/>
      <c r="B1" s="366"/>
      <c r="DD1" s="367"/>
      <c r="DE1" s="367"/>
    </row>
    <row r="2" spans="1:143" ht="25.5" customHeight="1" x14ac:dyDescent="0.2">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2">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ht="13.2" x14ac:dyDescent="0.2">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ht="13.2" x14ac:dyDescent="0.2">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ht="13.2" x14ac:dyDescent="0.2">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ht="13.2" x14ac:dyDescent="0.2">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ht="13.2" x14ac:dyDescent="0.2">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ht="13.2" x14ac:dyDescent="0.2">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ht="13.2" x14ac:dyDescent="0.2">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600</v>
      </c>
    </row>
    <row r="11" spans="1:143" s="270" customFormat="1" ht="13.2" x14ac:dyDescent="0.2">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ht="13.2" x14ac:dyDescent="0.2">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600</v>
      </c>
    </row>
    <row r="13" spans="1:143" s="270" customFormat="1" ht="13.2" x14ac:dyDescent="0.2">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ht="13.2" x14ac:dyDescent="0.2">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ht="13.2" x14ac:dyDescent="0.2">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ht="13.2" x14ac:dyDescent="0.2">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ht="13.2" x14ac:dyDescent="0.2">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ht="13.2" x14ac:dyDescent="0.2">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ht="13.2" x14ac:dyDescent="0.2">
      <c r="DD19" s="367"/>
      <c r="DE19" s="367"/>
    </row>
    <row r="20" spans="1:351" ht="13.2" x14ac:dyDescent="0.2">
      <c r="DD20" s="367"/>
      <c r="DE20" s="367"/>
    </row>
    <row r="21" spans="1:351" ht="16.2" x14ac:dyDescent="0.2">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6.2" x14ac:dyDescent="0.2">
      <c r="B22" s="374"/>
      <c r="MM22" s="373"/>
    </row>
    <row r="23" spans="1:351" ht="13.2" x14ac:dyDescent="0.2">
      <c r="B23" s="374"/>
    </row>
    <row r="24" spans="1:351" ht="13.2" x14ac:dyDescent="0.2">
      <c r="B24" s="374"/>
    </row>
    <row r="25" spans="1:351" ht="13.2" x14ac:dyDescent="0.2">
      <c r="B25" s="374"/>
    </row>
    <row r="26" spans="1:351" ht="13.2" x14ac:dyDescent="0.2">
      <c r="B26" s="374"/>
    </row>
    <row r="27" spans="1:351" ht="13.2" x14ac:dyDescent="0.2">
      <c r="B27" s="374"/>
    </row>
    <row r="28" spans="1:351" ht="13.2" x14ac:dyDescent="0.2">
      <c r="B28" s="374"/>
    </row>
    <row r="29" spans="1:351" ht="13.2" x14ac:dyDescent="0.2">
      <c r="B29" s="374"/>
    </row>
    <row r="30" spans="1:351" ht="13.2" x14ac:dyDescent="0.2">
      <c r="B30" s="374"/>
    </row>
    <row r="31" spans="1:351" ht="13.2" x14ac:dyDescent="0.2">
      <c r="B31" s="374"/>
    </row>
    <row r="32" spans="1:351" ht="13.2" x14ac:dyDescent="0.2">
      <c r="B32" s="374"/>
    </row>
    <row r="33" spans="2:109" ht="13.2" x14ac:dyDescent="0.2">
      <c r="B33" s="374"/>
    </row>
    <row r="34" spans="2:109" ht="13.2" x14ac:dyDescent="0.2">
      <c r="B34" s="374"/>
    </row>
    <row r="35" spans="2:109" ht="13.2" x14ac:dyDescent="0.2">
      <c r="B35" s="374"/>
    </row>
    <row r="36" spans="2:109" ht="13.2" x14ac:dyDescent="0.2">
      <c r="B36" s="374"/>
    </row>
    <row r="37" spans="2:109" ht="13.2" x14ac:dyDescent="0.2">
      <c r="B37" s="374"/>
    </row>
    <row r="38" spans="2:109" ht="13.2" x14ac:dyDescent="0.2">
      <c r="B38" s="374"/>
    </row>
    <row r="39" spans="2:109" ht="13.2" x14ac:dyDescent="0.2">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ht="13.2" x14ac:dyDescent="0.2">
      <c r="B40" s="379"/>
      <c r="DD40" s="379"/>
      <c r="DE40" s="367"/>
    </row>
    <row r="41" spans="2:109" ht="16.2" x14ac:dyDescent="0.2">
      <c r="B41" s="380" t="s">
        <v>601</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ht="13.2" x14ac:dyDescent="0.2">
      <c r="B42" s="374"/>
      <c r="G42" s="381"/>
      <c r="I42" s="382"/>
      <c r="J42" s="382"/>
      <c r="K42" s="382"/>
      <c r="AM42" s="381"/>
      <c r="AN42" s="381" t="s">
        <v>602</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2">
      <c r="B43" s="374"/>
      <c r="AN43" s="1283" t="s">
        <v>603</v>
      </c>
      <c r="AO43" s="1284"/>
      <c r="AP43" s="1284"/>
      <c r="AQ43" s="1284"/>
      <c r="AR43" s="1284"/>
      <c r="AS43" s="1284"/>
      <c r="AT43" s="1284"/>
      <c r="AU43" s="1284"/>
      <c r="AV43" s="1284"/>
      <c r="AW43" s="1284"/>
      <c r="AX43" s="1284"/>
      <c r="AY43" s="1284"/>
      <c r="AZ43" s="1284"/>
      <c r="BA43" s="1284"/>
      <c r="BB43" s="1284"/>
      <c r="BC43" s="1284"/>
      <c r="BD43" s="1284"/>
      <c r="BE43" s="1284"/>
      <c r="BF43" s="1284"/>
      <c r="BG43" s="1284"/>
      <c r="BH43" s="1284"/>
      <c r="BI43" s="1284"/>
      <c r="BJ43" s="1284"/>
      <c r="BK43" s="1284"/>
      <c r="BL43" s="1284"/>
      <c r="BM43" s="1284"/>
      <c r="BN43" s="1284"/>
      <c r="BO43" s="1284"/>
      <c r="BP43" s="1284"/>
      <c r="BQ43" s="1284"/>
      <c r="BR43" s="1284"/>
      <c r="BS43" s="1284"/>
      <c r="BT43" s="1284"/>
      <c r="BU43" s="1284"/>
      <c r="BV43" s="1284"/>
      <c r="BW43" s="1284"/>
      <c r="BX43" s="1284"/>
      <c r="BY43" s="1284"/>
      <c r="BZ43" s="1284"/>
      <c r="CA43" s="1284"/>
      <c r="CB43" s="1284"/>
      <c r="CC43" s="1284"/>
      <c r="CD43" s="1284"/>
      <c r="CE43" s="1284"/>
      <c r="CF43" s="1284"/>
      <c r="CG43" s="1284"/>
      <c r="CH43" s="1284"/>
      <c r="CI43" s="1284"/>
      <c r="CJ43" s="1284"/>
      <c r="CK43" s="1284"/>
      <c r="CL43" s="1284"/>
      <c r="CM43" s="1284"/>
      <c r="CN43" s="1284"/>
      <c r="CO43" s="1284"/>
      <c r="CP43" s="1284"/>
      <c r="CQ43" s="1284"/>
      <c r="CR43" s="1284"/>
      <c r="CS43" s="1284"/>
      <c r="CT43" s="1284"/>
      <c r="CU43" s="1284"/>
      <c r="CV43" s="1284"/>
      <c r="CW43" s="1284"/>
      <c r="CX43" s="1284"/>
      <c r="CY43" s="1284"/>
      <c r="CZ43" s="1284"/>
      <c r="DA43" s="1284"/>
      <c r="DB43" s="1284"/>
      <c r="DC43" s="1285"/>
    </row>
    <row r="44" spans="2:109" ht="13.2" x14ac:dyDescent="0.2">
      <c r="B44" s="374"/>
      <c r="AN44" s="1286"/>
      <c r="AO44" s="1287"/>
      <c r="AP44" s="1287"/>
      <c r="AQ44" s="1287"/>
      <c r="AR44" s="1287"/>
      <c r="AS44" s="1287"/>
      <c r="AT44" s="1287"/>
      <c r="AU44" s="1287"/>
      <c r="AV44" s="1287"/>
      <c r="AW44" s="1287"/>
      <c r="AX44" s="1287"/>
      <c r="AY44" s="1287"/>
      <c r="AZ44" s="1287"/>
      <c r="BA44" s="1287"/>
      <c r="BB44" s="1287"/>
      <c r="BC44" s="1287"/>
      <c r="BD44" s="1287"/>
      <c r="BE44" s="1287"/>
      <c r="BF44" s="1287"/>
      <c r="BG44" s="1287"/>
      <c r="BH44" s="1287"/>
      <c r="BI44" s="1287"/>
      <c r="BJ44" s="1287"/>
      <c r="BK44" s="1287"/>
      <c r="BL44" s="1287"/>
      <c r="BM44" s="1287"/>
      <c r="BN44" s="1287"/>
      <c r="BO44" s="1287"/>
      <c r="BP44" s="1287"/>
      <c r="BQ44" s="1287"/>
      <c r="BR44" s="1287"/>
      <c r="BS44" s="1287"/>
      <c r="BT44" s="1287"/>
      <c r="BU44" s="1287"/>
      <c r="BV44" s="1287"/>
      <c r="BW44" s="1287"/>
      <c r="BX44" s="1287"/>
      <c r="BY44" s="1287"/>
      <c r="BZ44" s="1287"/>
      <c r="CA44" s="1287"/>
      <c r="CB44" s="1287"/>
      <c r="CC44" s="1287"/>
      <c r="CD44" s="1287"/>
      <c r="CE44" s="1287"/>
      <c r="CF44" s="1287"/>
      <c r="CG44" s="1287"/>
      <c r="CH44" s="1287"/>
      <c r="CI44" s="1287"/>
      <c r="CJ44" s="1287"/>
      <c r="CK44" s="1287"/>
      <c r="CL44" s="1287"/>
      <c r="CM44" s="1287"/>
      <c r="CN44" s="1287"/>
      <c r="CO44" s="1287"/>
      <c r="CP44" s="1287"/>
      <c r="CQ44" s="1287"/>
      <c r="CR44" s="1287"/>
      <c r="CS44" s="1287"/>
      <c r="CT44" s="1287"/>
      <c r="CU44" s="1287"/>
      <c r="CV44" s="1287"/>
      <c r="CW44" s="1287"/>
      <c r="CX44" s="1287"/>
      <c r="CY44" s="1287"/>
      <c r="CZ44" s="1287"/>
      <c r="DA44" s="1287"/>
      <c r="DB44" s="1287"/>
      <c r="DC44" s="1288"/>
    </row>
    <row r="45" spans="2:109" ht="13.2" x14ac:dyDescent="0.2">
      <c r="B45" s="374"/>
      <c r="AN45" s="1286"/>
      <c r="AO45" s="1287"/>
      <c r="AP45" s="1287"/>
      <c r="AQ45" s="1287"/>
      <c r="AR45" s="1287"/>
      <c r="AS45" s="1287"/>
      <c r="AT45" s="1287"/>
      <c r="AU45" s="1287"/>
      <c r="AV45" s="1287"/>
      <c r="AW45" s="1287"/>
      <c r="AX45" s="1287"/>
      <c r="AY45" s="1287"/>
      <c r="AZ45" s="1287"/>
      <c r="BA45" s="1287"/>
      <c r="BB45" s="1287"/>
      <c r="BC45" s="1287"/>
      <c r="BD45" s="1287"/>
      <c r="BE45" s="1287"/>
      <c r="BF45" s="1287"/>
      <c r="BG45" s="1287"/>
      <c r="BH45" s="1287"/>
      <c r="BI45" s="1287"/>
      <c r="BJ45" s="1287"/>
      <c r="BK45" s="1287"/>
      <c r="BL45" s="1287"/>
      <c r="BM45" s="1287"/>
      <c r="BN45" s="1287"/>
      <c r="BO45" s="1287"/>
      <c r="BP45" s="1287"/>
      <c r="BQ45" s="1287"/>
      <c r="BR45" s="1287"/>
      <c r="BS45" s="1287"/>
      <c r="BT45" s="1287"/>
      <c r="BU45" s="1287"/>
      <c r="BV45" s="1287"/>
      <c r="BW45" s="1287"/>
      <c r="BX45" s="1287"/>
      <c r="BY45" s="1287"/>
      <c r="BZ45" s="1287"/>
      <c r="CA45" s="1287"/>
      <c r="CB45" s="1287"/>
      <c r="CC45" s="1287"/>
      <c r="CD45" s="1287"/>
      <c r="CE45" s="1287"/>
      <c r="CF45" s="1287"/>
      <c r="CG45" s="1287"/>
      <c r="CH45" s="1287"/>
      <c r="CI45" s="1287"/>
      <c r="CJ45" s="1287"/>
      <c r="CK45" s="1287"/>
      <c r="CL45" s="1287"/>
      <c r="CM45" s="1287"/>
      <c r="CN45" s="1287"/>
      <c r="CO45" s="1287"/>
      <c r="CP45" s="1287"/>
      <c r="CQ45" s="1287"/>
      <c r="CR45" s="1287"/>
      <c r="CS45" s="1287"/>
      <c r="CT45" s="1287"/>
      <c r="CU45" s="1287"/>
      <c r="CV45" s="1287"/>
      <c r="CW45" s="1287"/>
      <c r="CX45" s="1287"/>
      <c r="CY45" s="1287"/>
      <c r="CZ45" s="1287"/>
      <c r="DA45" s="1287"/>
      <c r="DB45" s="1287"/>
      <c r="DC45" s="1288"/>
    </row>
    <row r="46" spans="2:109" ht="13.2" x14ac:dyDescent="0.2">
      <c r="B46" s="374"/>
      <c r="AN46" s="1286"/>
      <c r="AO46" s="1287"/>
      <c r="AP46" s="1287"/>
      <c r="AQ46" s="1287"/>
      <c r="AR46" s="1287"/>
      <c r="AS46" s="1287"/>
      <c r="AT46" s="1287"/>
      <c r="AU46" s="1287"/>
      <c r="AV46" s="1287"/>
      <c r="AW46" s="1287"/>
      <c r="AX46" s="1287"/>
      <c r="AY46" s="1287"/>
      <c r="AZ46" s="1287"/>
      <c r="BA46" s="1287"/>
      <c r="BB46" s="1287"/>
      <c r="BC46" s="1287"/>
      <c r="BD46" s="1287"/>
      <c r="BE46" s="1287"/>
      <c r="BF46" s="1287"/>
      <c r="BG46" s="1287"/>
      <c r="BH46" s="1287"/>
      <c r="BI46" s="1287"/>
      <c r="BJ46" s="1287"/>
      <c r="BK46" s="1287"/>
      <c r="BL46" s="1287"/>
      <c r="BM46" s="1287"/>
      <c r="BN46" s="1287"/>
      <c r="BO46" s="1287"/>
      <c r="BP46" s="1287"/>
      <c r="BQ46" s="1287"/>
      <c r="BR46" s="1287"/>
      <c r="BS46" s="1287"/>
      <c r="BT46" s="1287"/>
      <c r="BU46" s="1287"/>
      <c r="BV46" s="1287"/>
      <c r="BW46" s="1287"/>
      <c r="BX46" s="1287"/>
      <c r="BY46" s="1287"/>
      <c r="BZ46" s="1287"/>
      <c r="CA46" s="1287"/>
      <c r="CB46" s="1287"/>
      <c r="CC46" s="1287"/>
      <c r="CD46" s="1287"/>
      <c r="CE46" s="1287"/>
      <c r="CF46" s="1287"/>
      <c r="CG46" s="1287"/>
      <c r="CH46" s="1287"/>
      <c r="CI46" s="1287"/>
      <c r="CJ46" s="1287"/>
      <c r="CK46" s="1287"/>
      <c r="CL46" s="1287"/>
      <c r="CM46" s="1287"/>
      <c r="CN46" s="1287"/>
      <c r="CO46" s="1287"/>
      <c r="CP46" s="1287"/>
      <c r="CQ46" s="1287"/>
      <c r="CR46" s="1287"/>
      <c r="CS46" s="1287"/>
      <c r="CT46" s="1287"/>
      <c r="CU46" s="1287"/>
      <c r="CV46" s="1287"/>
      <c r="CW46" s="1287"/>
      <c r="CX46" s="1287"/>
      <c r="CY46" s="1287"/>
      <c r="CZ46" s="1287"/>
      <c r="DA46" s="1287"/>
      <c r="DB46" s="1287"/>
      <c r="DC46" s="1288"/>
    </row>
    <row r="47" spans="2:109" ht="13.2" x14ac:dyDescent="0.2">
      <c r="B47" s="374"/>
      <c r="AN47" s="1289"/>
      <c r="AO47" s="1290"/>
      <c r="AP47" s="1290"/>
      <c r="AQ47" s="1290"/>
      <c r="AR47" s="1290"/>
      <c r="AS47" s="1290"/>
      <c r="AT47" s="1290"/>
      <c r="AU47" s="1290"/>
      <c r="AV47" s="1290"/>
      <c r="AW47" s="1290"/>
      <c r="AX47" s="1290"/>
      <c r="AY47" s="1290"/>
      <c r="AZ47" s="1290"/>
      <c r="BA47" s="1290"/>
      <c r="BB47" s="1290"/>
      <c r="BC47" s="1290"/>
      <c r="BD47" s="1290"/>
      <c r="BE47" s="1290"/>
      <c r="BF47" s="1290"/>
      <c r="BG47" s="1290"/>
      <c r="BH47" s="1290"/>
      <c r="BI47" s="1290"/>
      <c r="BJ47" s="1290"/>
      <c r="BK47" s="1290"/>
      <c r="BL47" s="1290"/>
      <c r="BM47" s="1290"/>
      <c r="BN47" s="1290"/>
      <c r="BO47" s="1290"/>
      <c r="BP47" s="1290"/>
      <c r="BQ47" s="1290"/>
      <c r="BR47" s="1290"/>
      <c r="BS47" s="1290"/>
      <c r="BT47" s="1290"/>
      <c r="BU47" s="1290"/>
      <c r="BV47" s="1290"/>
      <c r="BW47" s="1290"/>
      <c r="BX47" s="1290"/>
      <c r="BY47" s="1290"/>
      <c r="BZ47" s="1290"/>
      <c r="CA47" s="1290"/>
      <c r="CB47" s="1290"/>
      <c r="CC47" s="1290"/>
      <c r="CD47" s="1290"/>
      <c r="CE47" s="1290"/>
      <c r="CF47" s="1290"/>
      <c r="CG47" s="1290"/>
      <c r="CH47" s="1290"/>
      <c r="CI47" s="1290"/>
      <c r="CJ47" s="1290"/>
      <c r="CK47" s="1290"/>
      <c r="CL47" s="1290"/>
      <c r="CM47" s="1290"/>
      <c r="CN47" s="1290"/>
      <c r="CO47" s="1290"/>
      <c r="CP47" s="1290"/>
      <c r="CQ47" s="1290"/>
      <c r="CR47" s="1290"/>
      <c r="CS47" s="1290"/>
      <c r="CT47" s="1290"/>
      <c r="CU47" s="1290"/>
      <c r="CV47" s="1290"/>
      <c r="CW47" s="1290"/>
      <c r="CX47" s="1290"/>
      <c r="CY47" s="1290"/>
      <c r="CZ47" s="1290"/>
      <c r="DA47" s="1290"/>
      <c r="DB47" s="1290"/>
      <c r="DC47" s="1291"/>
    </row>
    <row r="48" spans="2:109" ht="13.2" x14ac:dyDescent="0.2">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ht="13.2" x14ac:dyDescent="0.2">
      <c r="B49" s="374"/>
      <c r="AN49" s="367" t="s">
        <v>604</v>
      </c>
    </row>
    <row r="50" spans="1:109" ht="13.2" x14ac:dyDescent="0.2">
      <c r="B50" s="374"/>
      <c r="G50" s="1275"/>
      <c r="H50" s="1275"/>
      <c r="I50" s="1275"/>
      <c r="J50" s="1275"/>
      <c r="K50" s="384"/>
      <c r="L50" s="384"/>
      <c r="M50" s="385"/>
      <c r="N50" s="385"/>
      <c r="AN50" s="1294"/>
      <c r="AO50" s="1295"/>
      <c r="AP50" s="1295"/>
      <c r="AQ50" s="1295"/>
      <c r="AR50" s="1295"/>
      <c r="AS50" s="1295"/>
      <c r="AT50" s="1295"/>
      <c r="AU50" s="1295"/>
      <c r="AV50" s="1295"/>
      <c r="AW50" s="1295"/>
      <c r="AX50" s="1295"/>
      <c r="AY50" s="1295"/>
      <c r="AZ50" s="1295"/>
      <c r="BA50" s="1295"/>
      <c r="BB50" s="1295"/>
      <c r="BC50" s="1295"/>
      <c r="BD50" s="1295"/>
      <c r="BE50" s="1295"/>
      <c r="BF50" s="1295"/>
      <c r="BG50" s="1295"/>
      <c r="BH50" s="1295"/>
      <c r="BI50" s="1295"/>
      <c r="BJ50" s="1295"/>
      <c r="BK50" s="1295"/>
      <c r="BL50" s="1295"/>
      <c r="BM50" s="1295"/>
      <c r="BN50" s="1295"/>
      <c r="BO50" s="1296"/>
      <c r="BP50" s="1281" t="s">
        <v>557</v>
      </c>
      <c r="BQ50" s="1281"/>
      <c r="BR50" s="1281"/>
      <c r="BS50" s="1281"/>
      <c r="BT50" s="1281"/>
      <c r="BU50" s="1281"/>
      <c r="BV50" s="1281"/>
      <c r="BW50" s="1281"/>
      <c r="BX50" s="1281" t="s">
        <v>558</v>
      </c>
      <c r="BY50" s="1281"/>
      <c r="BZ50" s="1281"/>
      <c r="CA50" s="1281"/>
      <c r="CB50" s="1281"/>
      <c r="CC50" s="1281"/>
      <c r="CD50" s="1281"/>
      <c r="CE50" s="1281"/>
      <c r="CF50" s="1281" t="s">
        <v>559</v>
      </c>
      <c r="CG50" s="1281"/>
      <c r="CH50" s="1281"/>
      <c r="CI50" s="1281"/>
      <c r="CJ50" s="1281"/>
      <c r="CK50" s="1281"/>
      <c r="CL50" s="1281"/>
      <c r="CM50" s="1281"/>
      <c r="CN50" s="1281" t="s">
        <v>560</v>
      </c>
      <c r="CO50" s="1281"/>
      <c r="CP50" s="1281"/>
      <c r="CQ50" s="1281"/>
      <c r="CR50" s="1281"/>
      <c r="CS50" s="1281"/>
      <c r="CT50" s="1281"/>
      <c r="CU50" s="1281"/>
      <c r="CV50" s="1281" t="s">
        <v>561</v>
      </c>
      <c r="CW50" s="1281"/>
      <c r="CX50" s="1281"/>
      <c r="CY50" s="1281"/>
      <c r="CZ50" s="1281"/>
      <c r="DA50" s="1281"/>
      <c r="DB50" s="1281"/>
      <c r="DC50" s="1281"/>
    </row>
    <row r="51" spans="1:109" ht="13.5" customHeight="1" x14ac:dyDescent="0.2">
      <c r="B51" s="374"/>
      <c r="G51" s="1293"/>
      <c r="H51" s="1293"/>
      <c r="I51" s="1297"/>
      <c r="J51" s="1297"/>
      <c r="K51" s="1282"/>
      <c r="L51" s="1282"/>
      <c r="M51" s="1282"/>
      <c r="N51" s="1282"/>
      <c r="AM51" s="383"/>
      <c r="AN51" s="1280" t="s">
        <v>605</v>
      </c>
      <c r="AO51" s="1280"/>
      <c r="AP51" s="1280"/>
      <c r="AQ51" s="1280"/>
      <c r="AR51" s="1280"/>
      <c r="AS51" s="1280"/>
      <c r="AT51" s="1280"/>
      <c r="AU51" s="1280"/>
      <c r="AV51" s="1280"/>
      <c r="AW51" s="1280"/>
      <c r="AX51" s="1280"/>
      <c r="AY51" s="1280"/>
      <c r="AZ51" s="1280"/>
      <c r="BA51" s="1280"/>
      <c r="BB51" s="1280" t="s">
        <v>606</v>
      </c>
      <c r="BC51" s="1280"/>
      <c r="BD51" s="1280"/>
      <c r="BE51" s="1280"/>
      <c r="BF51" s="1280"/>
      <c r="BG51" s="1280"/>
      <c r="BH51" s="1280"/>
      <c r="BI51" s="1280"/>
      <c r="BJ51" s="1280"/>
      <c r="BK51" s="1280"/>
      <c r="BL51" s="1280"/>
      <c r="BM51" s="1280"/>
      <c r="BN51" s="1280"/>
      <c r="BO51" s="1280"/>
      <c r="BP51" s="1292"/>
      <c r="BQ51" s="1277"/>
      <c r="BR51" s="1277"/>
      <c r="BS51" s="1277"/>
      <c r="BT51" s="1277"/>
      <c r="BU51" s="1277"/>
      <c r="BV51" s="1277"/>
      <c r="BW51" s="1277"/>
      <c r="BX51" s="1292"/>
      <c r="BY51" s="1277"/>
      <c r="BZ51" s="1277"/>
      <c r="CA51" s="1277"/>
      <c r="CB51" s="1277"/>
      <c r="CC51" s="1277"/>
      <c r="CD51" s="1277"/>
      <c r="CE51" s="1277"/>
      <c r="CF51" s="1277">
        <v>9.6</v>
      </c>
      <c r="CG51" s="1277"/>
      <c r="CH51" s="1277"/>
      <c r="CI51" s="1277"/>
      <c r="CJ51" s="1277"/>
      <c r="CK51" s="1277"/>
      <c r="CL51" s="1277"/>
      <c r="CM51" s="1277"/>
      <c r="CN51" s="1277">
        <v>0.7</v>
      </c>
      <c r="CO51" s="1277"/>
      <c r="CP51" s="1277"/>
      <c r="CQ51" s="1277"/>
      <c r="CR51" s="1277"/>
      <c r="CS51" s="1277"/>
      <c r="CT51" s="1277"/>
      <c r="CU51" s="1277"/>
      <c r="CV51" s="1277">
        <v>3.7</v>
      </c>
      <c r="CW51" s="1277"/>
      <c r="CX51" s="1277"/>
      <c r="CY51" s="1277"/>
      <c r="CZ51" s="1277"/>
      <c r="DA51" s="1277"/>
      <c r="DB51" s="1277"/>
      <c r="DC51" s="1277"/>
    </row>
    <row r="52" spans="1:109" ht="13.2" x14ac:dyDescent="0.2">
      <c r="B52" s="374"/>
      <c r="G52" s="1293"/>
      <c r="H52" s="1293"/>
      <c r="I52" s="1297"/>
      <c r="J52" s="1297"/>
      <c r="K52" s="1282"/>
      <c r="L52" s="1282"/>
      <c r="M52" s="1282"/>
      <c r="N52" s="1282"/>
      <c r="AM52" s="383"/>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ht="13.2" x14ac:dyDescent="0.2">
      <c r="A53" s="382"/>
      <c r="B53" s="374"/>
      <c r="G53" s="1293"/>
      <c r="H53" s="1293"/>
      <c r="I53" s="1275"/>
      <c r="J53" s="1275"/>
      <c r="K53" s="1282"/>
      <c r="L53" s="1282"/>
      <c r="M53" s="1282"/>
      <c r="N53" s="1282"/>
      <c r="AM53" s="383"/>
      <c r="AN53" s="1280"/>
      <c r="AO53" s="1280"/>
      <c r="AP53" s="1280"/>
      <c r="AQ53" s="1280"/>
      <c r="AR53" s="1280"/>
      <c r="AS53" s="1280"/>
      <c r="AT53" s="1280"/>
      <c r="AU53" s="1280"/>
      <c r="AV53" s="1280"/>
      <c r="AW53" s="1280"/>
      <c r="AX53" s="1280"/>
      <c r="AY53" s="1280"/>
      <c r="AZ53" s="1280"/>
      <c r="BA53" s="1280"/>
      <c r="BB53" s="1280" t="s">
        <v>607</v>
      </c>
      <c r="BC53" s="1280"/>
      <c r="BD53" s="1280"/>
      <c r="BE53" s="1280"/>
      <c r="BF53" s="1280"/>
      <c r="BG53" s="1280"/>
      <c r="BH53" s="1280"/>
      <c r="BI53" s="1280"/>
      <c r="BJ53" s="1280"/>
      <c r="BK53" s="1280"/>
      <c r="BL53" s="1280"/>
      <c r="BM53" s="1280"/>
      <c r="BN53" s="1280"/>
      <c r="BO53" s="1280"/>
      <c r="BP53" s="1292"/>
      <c r="BQ53" s="1277"/>
      <c r="BR53" s="1277"/>
      <c r="BS53" s="1277"/>
      <c r="BT53" s="1277"/>
      <c r="BU53" s="1277"/>
      <c r="BV53" s="1277"/>
      <c r="BW53" s="1277"/>
      <c r="BX53" s="1292"/>
      <c r="BY53" s="1277"/>
      <c r="BZ53" s="1277"/>
      <c r="CA53" s="1277"/>
      <c r="CB53" s="1277"/>
      <c r="CC53" s="1277"/>
      <c r="CD53" s="1277"/>
      <c r="CE53" s="1277"/>
      <c r="CF53" s="1277">
        <v>62.3</v>
      </c>
      <c r="CG53" s="1277"/>
      <c r="CH53" s="1277"/>
      <c r="CI53" s="1277"/>
      <c r="CJ53" s="1277"/>
      <c r="CK53" s="1277"/>
      <c r="CL53" s="1277"/>
      <c r="CM53" s="1277"/>
      <c r="CN53" s="1277">
        <v>63.3</v>
      </c>
      <c r="CO53" s="1277"/>
      <c r="CP53" s="1277"/>
      <c r="CQ53" s="1277"/>
      <c r="CR53" s="1277"/>
      <c r="CS53" s="1277"/>
      <c r="CT53" s="1277"/>
      <c r="CU53" s="1277"/>
      <c r="CV53" s="1277">
        <v>64.2</v>
      </c>
      <c r="CW53" s="1277"/>
      <c r="CX53" s="1277"/>
      <c r="CY53" s="1277"/>
      <c r="CZ53" s="1277"/>
      <c r="DA53" s="1277"/>
      <c r="DB53" s="1277"/>
      <c r="DC53" s="1277"/>
    </row>
    <row r="54" spans="1:109" ht="13.2" x14ac:dyDescent="0.2">
      <c r="A54" s="382"/>
      <c r="B54" s="374"/>
      <c r="G54" s="1293"/>
      <c r="H54" s="1293"/>
      <c r="I54" s="1275"/>
      <c r="J54" s="1275"/>
      <c r="K54" s="1282"/>
      <c r="L54" s="1282"/>
      <c r="M54" s="1282"/>
      <c r="N54" s="1282"/>
      <c r="AM54" s="383"/>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ht="13.2" x14ac:dyDescent="0.2">
      <c r="A55" s="382"/>
      <c r="B55" s="374"/>
      <c r="G55" s="1275"/>
      <c r="H55" s="1275"/>
      <c r="I55" s="1275"/>
      <c r="J55" s="1275"/>
      <c r="K55" s="1282"/>
      <c r="L55" s="1282"/>
      <c r="M55" s="1282"/>
      <c r="N55" s="1282"/>
      <c r="AN55" s="1281" t="s">
        <v>608</v>
      </c>
      <c r="AO55" s="1281"/>
      <c r="AP55" s="1281"/>
      <c r="AQ55" s="1281"/>
      <c r="AR55" s="1281"/>
      <c r="AS55" s="1281"/>
      <c r="AT55" s="1281"/>
      <c r="AU55" s="1281"/>
      <c r="AV55" s="1281"/>
      <c r="AW55" s="1281"/>
      <c r="AX55" s="1281"/>
      <c r="AY55" s="1281"/>
      <c r="AZ55" s="1281"/>
      <c r="BA55" s="1281"/>
      <c r="BB55" s="1280" t="s">
        <v>606</v>
      </c>
      <c r="BC55" s="1280"/>
      <c r="BD55" s="1280"/>
      <c r="BE55" s="1280"/>
      <c r="BF55" s="1280"/>
      <c r="BG55" s="1280"/>
      <c r="BH55" s="1280"/>
      <c r="BI55" s="1280"/>
      <c r="BJ55" s="1280"/>
      <c r="BK55" s="1280"/>
      <c r="BL55" s="1280"/>
      <c r="BM55" s="1280"/>
      <c r="BN55" s="1280"/>
      <c r="BO55" s="1280"/>
      <c r="BP55" s="1292"/>
      <c r="BQ55" s="1277"/>
      <c r="BR55" s="1277"/>
      <c r="BS55" s="1277"/>
      <c r="BT55" s="1277"/>
      <c r="BU55" s="1277"/>
      <c r="BV55" s="1277"/>
      <c r="BW55" s="1277"/>
      <c r="BX55" s="1292"/>
      <c r="BY55" s="1277"/>
      <c r="BZ55" s="1277"/>
      <c r="CA55" s="1277"/>
      <c r="CB55" s="1277"/>
      <c r="CC55" s="1277"/>
      <c r="CD55" s="1277"/>
      <c r="CE55" s="1277"/>
      <c r="CF55" s="1277">
        <v>41.4</v>
      </c>
      <c r="CG55" s="1277"/>
      <c r="CH55" s="1277"/>
      <c r="CI55" s="1277"/>
      <c r="CJ55" s="1277"/>
      <c r="CK55" s="1277"/>
      <c r="CL55" s="1277"/>
      <c r="CM55" s="1277"/>
      <c r="CN55" s="1277">
        <v>38.9</v>
      </c>
      <c r="CO55" s="1277"/>
      <c r="CP55" s="1277"/>
      <c r="CQ55" s="1277"/>
      <c r="CR55" s="1277"/>
      <c r="CS55" s="1277"/>
      <c r="CT55" s="1277"/>
      <c r="CU55" s="1277"/>
      <c r="CV55" s="1277">
        <v>37.6</v>
      </c>
      <c r="CW55" s="1277"/>
      <c r="CX55" s="1277"/>
      <c r="CY55" s="1277"/>
      <c r="CZ55" s="1277"/>
      <c r="DA55" s="1277"/>
      <c r="DB55" s="1277"/>
      <c r="DC55" s="1277"/>
    </row>
    <row r="56" spans="1:109" ht="13.2" x14ac:dyDescent="0.2">
      <c r="A56" s="382"/>
      <c r="B56" s="374"/>
      <c r="G56" s="1275"/>
      <c r="H56" s="1275"/>
      <c r="I56" s="1275"/>
      <c r="J56" s="1275"/>
      <c r="K56" s="1282"/>
      <c r="L56" s="1282"/>
      <c r="M56" s="1282"/>
      <c r="N56" s="1282"/>
      <c r="AN56" s="1281"/>
      <c r="AO56" s="1281"/>
      <c r="AP56" s="1281"/>
      <c r="AQ56" s="1281"/>
      <c r="AR56" s="1281"/>
      <c r="AS56" s="1281"/>
      <c r="AT56" s="1281"/>
      <c r="AU56" s="1281"/>
      <c r="AV56" s="1281"/>
      <c r="AW56" s="1281"/>
      <c r="AX56" s="1281"/>
      <c r="AY56" s="1281"/>
      <c r="AZ56" s="1281"/>
      <c r="BA56" s="1281"/>
      <c r="BB56" s="1280"/>
      <c r="BC56" s="1280"/>
      <c r="BD56" s="1280"/>
      <c r="BE56" s="1280"/>
      <c r="BF56" s="1280"/>
      <c r="BG56" s="1280"/>
      <c r="BH56" s="1280"/>
      <c r="BI56" s="1280"/>
      <c r="BJ56" s="1280"/>
      <c r="BK56" s="1280"/>
      <c r="BL56" s="1280"/>
      <c r="BM56" s="1280"/>
      <c r="BN56" s="1280"/>
      <c r="BO56" s="1280"/>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382" customFormat="1" ht="13.2" x14ac:dyDescent="0.2">
      <c r="B57" s="386"/>
      <c r="G57" s="1275"/>
      <c r="H57" s="1275"/>
      <c r="I57" s="1278"/>
      <c r="J57" s="1278"/>
      <c r="K57" s="1282"/>
      <c r="L57" s="1282"/>
      <c r="M57" s="1282"/>
      <c r="N57" s="1282"/>
      <c r="AM57" s="367"/>
      <c r="AN57" s="1281"/>
      <c r="AO57" s="1281"/>
      <c r="AP57" s="1281"/>
      <c r="AQ57" s="1281"/>
      <c r="AR57" s="1281"/>
      <c r="AS57" s="1281"/>
      <c r="AT57" s="1281"/>
      <c r="AU57" s="1281"/>
      <c r="AV57" s="1281"/>
      <c r="AW57" s="1281"/>
      <c r="AX57" s="1281"/>
      <c r="AY57" s="1281"/>
      <c r="AZ57" s="1281"/>
      <c r="BA57" s="1281"/>
      <c r="BB57" s="1280" t="s">
        <v>607</v>
      </c>
      <c r="BC57" s="1280"/>
      <c r="BD57" s="1280"/>
      <c r="BE57" s="1280"/>
      <c r="BF57" s="1280"/>
      <c r="BG57" s="1280"/>
      <c r="BH57" s="1280"/>
      <c r="BI57" s="1280"/>
      <c r="BJ57" s="1280"/>
      <c r="BK57" s="1280"/>
      <c r="BL57" s="1280"/>
      <c r="BM57" s="1280"/>
      <c r="BN57" s="1280"/>
      <c r="BO57" s="1280"/>
      <c r="BP57" s="1292"/>
      <c r="BQ57" s="1277"/>
      <c r="BR57" s="1277"/>
      <c r="BS57" s="1277"/>
      <c r="BT57" s="1277"/>
      <c r="BU57" s="1277"/>
      <c r="BV57" s="1277"/>
      <c r="BW57" s="1277"/>
      <c r="BX57" s="1292"/>
      <c r="BY57" s="1277"/>
      <c r="BZ57" s="1277"/>
      <c r="CA57" s="1277"/>
      <c r="CB57" s="1277"/>
      <c r="CC57" s="1277"/>
      <c r="CD57" s="1277"/>
      <c r="CE57" s="1277"/>
      <c r="CF57" s="1277">
        <v>60.2</v>
      </c>
      <c r="CG57" s="1277"/>
      <c r="CH57" s="1277"/>
      <c r="CI57" s="1277"/>
      <c r="CJ57" s="1277"/>
      <c r="CK57" s="1277"/>
      <c r="CL57" s="1277"/>
      <c r="CM57" s="1277"/>
      <c r="CN57" s="1277">
        <v>59.3</v>
      </c>
      <c r="CO57" s="1277"/>
      <c r="CP57" s="1277"/>
      <c r="CQ57" s="1277"/>
      <c r="CR57" s="1277"/>
      <c r="CS57" s="1277"/>
      <c r="CT57" s="1277"/>
      <c r="CU57" s="1277"/>
      <c r="CV57" s="1277">
        <v>60</v>
      </c>
      <c r="CW57" s="1277"/>
      <c r="CX57" s="1277"/>
      <c r="CY57" s="1277"/>
      <c r="CZ57" s="1277"/>
      <c r="DA57" s="1277"/>
      <c r="DB57" s="1277"/>
      <c r="DC57" s="1277"/>
      <c r="DD57" s="387"/>
      <c r="DE57" s="386"/>
    </row>
    <row r="58" spans="1:109" s="382" customFormat="1" ht="13.2" x14ac:dyDescent="0.2">
      <c r="A58" s="367"/>
      <c r="B58" s="386"/>
      <c r="G58" s="1275"/>
      <c r="H58" s="1275"/>
      <c r="I58" s="1278"/>
      <c r="J58" s="1278"/>
      <c r="K58" s="1282"/>
      <c r="L58" s="1282"/>
      <c r="M58" s="1282"/>
      <c r="N58" s="1282"/>
      <c r="AM58" s="367"/>
      <c r="AN58" s="1281"/>
      <c r="AO58" s="1281"/>
      <c r="AP58" s="1281"/>
      <c r="AQ58" s="1281"/>
      <c r="AR58" s="1281"/>
      <c r="AS58" s="1281"/>
      <c r="AT58" s="1281"/>
      <c r="AU58" s="1281"/>
      <c r="AV58" s="1281"/>
      <c r="AW58" s="1281"/>
      <c r="AX58" s="1281"/>
      <c r="AY58" s="1281"/>
      <c r="AZ58" s="1281"/>
      <c r="BA58" s="1281"/>
      <c r="BB58" s="1280"/>
      <c r="BC58" s="1280"/>
      <c r="BD58" s="1280"/>
      <c r="BE58" s="1280"/>
      <c r="BF58" s="1280"/>
      <c r="BG58" s="1280"/>
      <c r="BH58" s="1280"/>
      <c r="BI58" s="1280"/>
      <c r="BJ58" s="1280"/>
      <c r="BK58" s="1280"/>
      <c r="BL58" s="1280"/>
      <c r="BM58" s="1280"/>
      <c r="BN58" s="1280"/>
      <c r="BO58" s="1280"/>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387"/>
      <c r="DE58" s="386"/>
    </row>
    <row r="59" spans="1:109" s="382" customFormat="1" ht="13.2" x14ac:dyDescent="0.2">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ht="13.2" x14ac:dyDescent="0.2">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ht="13.2" x14ac:dyDescent="0.2">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ht="13.2" x14ac:dyDescent="0.2">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6.2" x14ac:dyDescent="0.2">
      <c r="B63" s="393" t="s">
        <v>609</v>
      </c>
    </row>
    <row r="64" spans="1:109" ht="13.2" x14ac:dyDescent="0.2">
      <c r="B64" s="374"/>
      <c r="G64" s="381"/>
      <c r="I64" s="394"/>
      <c r="J64" s="394"/>
      <c r="K64" s="394"/>
      <c r="L64" s="394"/>
      <c r="M64" s="394"/>
      <c r="N64" s="395"/>
      <c r="AM64" s="381"/>
      <c r="AN64" s="381" t="s">
        <v>602</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ht="13.2" x14ac:dyDescent="0.2">
      <c r="B65" s="374"/>
      <c r="AN65" s="1283" t="s">
        <v>610</v>
      </c>
      <c r="AO65" s="1284"/>
      <c r="AP65" s="1284"/>
      <c r="AQ65" s="1284"/>
      <c r="AR65" s="1284"/>
      <c r="AS65" s="1284"/>
      <c r="AT65" s="1284"/>
      <c r="AU65" s="1284"/>
      <c r="AV65" s="1284"/>
      <c r="AW65" s="1284"/>
      <c r="AX65" s="1284"/>
      <c r="AY65" s="1284"/>
      <c r="AZ65" s="1284"/>
      <c r="BA65" s="1284"/>
      <c r="BB65" s="1284"/>
      <c r="BC65" s="1284"/>
      <c r="BD65" s="1284"/>
      <c r="BE65" s="1284"/>
      <c r="BF65" s="1284"/>
      <c r="BG65" s="1284"/>
      <c r="BH65" s="1284"/>
      <c r="BI65" s="1284"/>
      <c r="BJ65" s="1284"/>
      <c r="BK65" s="1284"/>
      <c r="BL65" s="1284"/>
      <c r="BM65" s="1284"/>
      <c r="BN65" s="1284"/>
      <c r="BO65" s="1284"/>
      <c r="BP65" s="1284"/>
      <c r="BQ65" s="1284"/>
      <c r="BR65" s="1284"/>
      <c r="BS65" s="1284"/>
      <c r="BT65" s="1284"/>
      <c r="BU65" s="1284"/>
      <c r="BV65" s="1284"/>
      <c r="BW65" s="1284"/>
      <c r="BX65" s="1284"/>
      <c r="BY65" s="1284"/>
      <c r="BZ65" s="1284"/>
      <c r="CA65" s="1284"/>
      <c r="CB65" s="1284"/>
      <c r="CC65" s="1284"/>
      <c r="CD65" s="1284"/>
      <c r="CE65" s="1284"/>
      <c r="CF65" s="1284"/>
      <c r="CG65" s="1284"/>
      <c r="CH65" s="1284"/>
      <c r="CI65" s="1284"/>
      <c r="CJ65" s="1284"/>
      <c r="CK65" s="1284"/>
      <c r="CL65" s="1284"/>
      <c r="CM65" s="1284"/>
      <c r="CN65" s="1284"/>
      <c r="CO65" s="1284"/>
      <c r="CP65" s="1284"/>
      <c r="CQ65" s="1284"/>
      <c r="CR65" s="1284"/>
      <c r="CS65" s="1284"/>
      <c r="CT65" s="1284"/>
      <c r="CU65" s="1284"/>
      <c r="CV65" s="1284"/>
      <c r="CW65" s="1284"/>
      <c r="CX65" s="1284"/>
      <c r="CY65" s="1284"/>
      <c r="CZ65" s="1284"/>
      <c r="DA65" s="1284"/>
      <c r="DB65" s="1284"/>
      <c r="DC65" s="1285"/>
    </row>
    <row r="66" spans="2:107" ht="13.2" x14ac:dyDescent="0.2">
      <c r="B66" s="374"/>
      <c r="AN66" s="1286"/>
      <c r="AO66" s="1287"/>
      <c r="AP66" s="1287"/>
      <c r="AQ66" s="1287"/>
      <c r="AR66" s="1287"/>
      <c r="AS66" s="1287"/>
      <c r="AT66" s="1287"/>
      <c r="AU66" s="1287"/>
      <c r="AV66" s="1287"/>
      <c r="AW66" s="1287"/>
      <c r="AX66" s="1287"/>
      <c r="AY66" s="1287"/>
      <c r="AZ66" s="1287"/>
      <c r="BA66" s="1287"/>
      <c r="BB66" s="1287"/>
      <c r="BC66" s="1287"/>
      <c r="BD66" s="1287"/>
      <c r="BE66" s="1287"/>
      <c r="BF66" s="1287"/>
      <c r="BG66" s="1287"/>
      <c r="BH66" s="1287"/>
      <c r="BI66" s="1287"/>
      <c r="BJ66" s="1287"/>
      <c r="BK66" s="1287"/>
      <c r="BL66" s="1287"/>
      <c r="BM66" s="1287"/>
      <c r="BN66" s="1287"/>
      <c r="BO66" s="1287"/>
      <c r="BP66" s="1287"/>
      <c r="BQ66" s="1287"/>
      <c r="BR66" s="1287"/>
      <c r="BS66" s="1287"/>
      <c r="BT66" s="1287"/>
      <c r="BU66" s="1287"/>
      <c r="BV66" s="1287"/>
      <c r="BW66" s="1287"/>
      <c r="BX66" s="1287"/>
      <c r="BY66" s="1287"/>
      <c r="BZ66" s="1287"/>
      <c r="CA66" s="1287"/>
      <c r="CB66" s="1287"/>
      <c r="CC66" s="1287"/>
      <c r="CD66" s="1287"/>
      <c r="CE66" s="1287"/>
      <c r="CF66" s="1287"/>
      <c r="CG66" s="1287"/>
      <c r="CH66" s="1287"/>
      <c r="CI66" s="1287"/>
      <c r="CJ66" s="1287"/>
      <c r="CK66" s="1287"/>
      <c r="CL66" s="1287"/>
      <c r="CM66" s="1287"/>
      <c r="CN66" s="1287"/>
      <c r="CO66" s="1287"/>
      <c r="CP66" s="1287"/>
      <c r="CQ66" s="1287"/>
      <c r="CR66" s="1287"/>
      <c r="CS66" s="1287"/>
      <c r="CT66" s="1287"/>
      <c r="CU66" s="1287"/>
      <c r="CV66" s="1287"/>
      <c r="CW66" s="1287"/>
      <c r="CX66" s="1287"/>
      <c r="CY66" s="1287"/>
      <c r="CZ66" s="1287"/>
      <c r="DA66" s="1287"/>
      <c r="DB66" s="1287"/>
      <c r="DC66" s="1288"/>
    </row>
    <row r="67" spans="2:107" ht="13.2" x14ac:dyDescent="0.2">
      <c r="B67" s="374"/>
      <c r="AN67" s="1286"/>
      <c r="AO67" s="1287"/>
      <c r="AP67" s="1287"/>
      <c r="AQ67" s="1287"/>
      <c r="AR67" s="1287"/>
      <c r="AS67" s="1287"/>
      <c r="AT67" s="1287"/>
      <c r="AU67" s="1287"/>
      <c r="AV67" s="1287"/>
      <c r="AW67" s="1287"/>
      <c r="AX67" s="1287"/>
      <c r="AY67" s="1287"/>
      <c r="AZ67" s="1287"/>
      <c r="BA67" s="1287"/>
      <c r="BB67" s="1287"/>
      <c r="BC67" s="1287"/>
      <c r="BD67" s="1287"/>
      <c r="BE67" s="1287"/>
      <c r="BF67" s="1287"/>
      <c r="BG67" s="1287"/>
      <c r="BH67" s="1287"/>
      <c r="BI67" s="1287"/>
      <c r="BJ67" s="1287"/>
      <c r="BK67" s="1287"/>
      <c r="BL67" s="1287"/>
      <c r="BM67" s="1287"/>
      <c r="BN67" s="1287"/>
      <c r="BO67" s="1287"/>
      <c r="BP67" s="1287"/>
      <c r="BQ67" s="1287"/>
      <c r="BR67" s="1287"/>
      <c r="BS67" s="1287"/>
      <c r="BT67" s="1287"/>
      <c r="BU67" s="1287"/>
      <c r="BV67" s="1287"/>
      <c r="BW67" s="1287"/>
      <c r="BX67" s="1287"/>
      <c r="BY67" s="1287"/>
      <c r="BZ67" s="1287"/>
      <c r="CA67" s="1287"/>
      <c r="CB67" s="1287"/>
      <c r="CC67" s="1287"/>
      <c r="CD67" s="1287"/>
      <c r="CE67" s="1287"/>
      <c r="CF67" s="1287"/>
      <c r="CG67" s="1287"/>
      <c r="CH67" s="1287"/>
      <c r="CI67" s="1287"/>
      <c r="CJ67" s="1287"/>
      <c r="CK67" s="1287"/>
      <c r="CL67" s="1287"/>
      <c r="CM67" s="1287"/>
      <c r="CN67" s="1287"/>
      <c r="CO67" s="1287"/>
      <c r="CP67" s="1287"/>
      <c r="CQ67" s="1287"/>
      <c r="CR67" s="1287"/>
      <c r="CS67" s="1287"/>
      <c r="CT67" s="1287"/>
      <c r="CU67" s="1287"/>
      <c r="CV67" s="1287"/>
      <c r="CW67" s="1287"/>
      <c r="CX67" s="1287"/>
      <c r="CY67" s="1287"/>
      <c r="CZ67" s="1287"/>
      <c r="DA67" s="1287"/>
      <c r="DB67" s="1287"/>
      <c r="DC67" s="1288"/>
    </row>
    <row r="68" spans="2:107" ht="13.2" x14ac:dyDescent="0.2">
      <c r="B68" s="374"/>
      <c r="AN68" s="1286"/>
      <c r="AO68" s="1287"/>
      <c r="AP68" s="1287"/>
      <c r="AQ68" s="1287"/>
      <c r="AR68" s="1287"/>
      <c r="AS68" s="1287"/>
      <c r="AT68" s="1287"/>
      <c r="AU68" s="1287"/>
      <c r="AV68" s="1287"/>
      <c r="AW68" s="1287"/>
      <c r="AX68" s="1287"/>
      <c r="AY68" s="1287"/>
      <c r="AZ68" s="1287"/>
      <c r="BA68" s="1287"/>
      <c r="BB68" s="1287"/>
      <c r="BC68" s="1287"/>
      <c r="BD68" s="1287"/>
      <c r="BE68" s="1287"/>
      <c r="BF68" s="1287"/>
      <c r="BG68" s="1287"/>
      <c r="BH68" s="1287"/>
      <c r="BI68" s="1287"/>
      <c r="BJ68" s="1287"/>
      <c r="BK68" s="1287"/>
      <c r="BL68" s="1287"/>
      <c r="BM68" s="1287"/>
      <c r="BN68" s="1287"/>
      <c r="BO68" s="1287"/>
      <c r="BP68" s="1287"/>
      <c r="BQ68" s="1287"/>
      <c r="BR68" s="1287"/>
      <c r="BS68" s="1287"/>
      <c r="BT68" s="1287"/>
      <c r="BU68" s="1287"/>
      <c r="BV68" s="1287"/>
      <c r="BW68" s="1287"/>
      <c r="BX68" s="1287"/>
      <c r="BY68" s="1287"/>
      <c r="BZ68" s="1287"/>
      <c r="CA68" s="1287"/>
      <c r="CB68" s="1287"/>
      <c r="CC68" s="1287"/>
      <c r="CD68" s="1287"/>
      <c r="CE68" s="1287"/>
      <c r="CF68" s="1287"/>
      <c r="CG68" s="1287"/>
      <c r="CH68" s="1287"/>
      <c r="CI68" s="1287"/>
      <c r="CJ68" s="1287"/>
      <c r="CK68" s="1287"/>
      <c r="CL68" s="1287"/>
      <c r="CM68" s="1287"/>
      <c r="CN68" s="1287"/>
      <c r="CO68" s="1287"/>
      <c r="CP68" s="1287"/>
      <c r="CQ68" s="1287"/>
      <c r="CR68" s="1287"/>
      <c r="CS68" s="1287"/>
      <c r="CT68" s="1287"/>
      <c r="CU68" s="1287"/>
      <c r="CV68" s="1287"/>
      <c r="CW68" s="1287"/>
      <c r="CX68" s="1287"/>
      <c r="CY68" s="1287"/>
      <c r="CZ68" s="1287"/>
      <c r="DA68" s="1287"/>
      <c r="DB68" s="1287"/>
      <c r="DC68" s="1288"/>
    </row>
    <row r="69" spans="2:107" ht="13.2" x14ac:dyDescent="0.2">
      <c r="B69" s="374"/>
      <c r="AN69" s="1289"/>
      <c r="AO69" s="1290"/>
      <c r="AP69" s="1290"/>
      <c r="AQ69" s="1290"/>
      <c r="AR69" s="1290"/>
      <c r="AS69" s="1290"/>
      <c r="AT69" s="1290"/>
      <c r="AU69" s="1290"/>
      <c r="AV69" s="1290"/>
      <c r="AW69" s="1290"/>
      <c r="AX69" s="1290"/>
      <c r="AY69" s="1290"/>
      <c r="AZ69" s="1290"/>
      <c r="BA69" s="1290"/>
      <c r="BB69" s="1290"/>
      <c r="BC69" s="1290"/>
      <c r="BD69" s="1290"/>
      <c r="BE69" s="1290"/>
      <c r="BF69" s="1290"/>
      <c r="BG69" s="1290"/>
      <c r="BH69" s="1290"/>
      <c r="BI69" s="1290"/>
      <c r="BJ69" s="1290"/>
      <c r="BK69" s="1290"/>
      <c r="BL69" s="1290"/>
      <c r="BM69" s="1290"/>
      <c r="BN69" s="1290"/>
      <c r="BO69" s="1290"/>
      <c r="BP69" s="1290"/>
      <c r="BQ69" s="1290"/>
      <c r="BR69" s="1290"/>
      <c r="BS69" s="1290"/>
      <c r="BT69" s="1290"/>
      <c r="BU69" s="1290"/>
      <c r="BV69" s="1290"/>
      <c r="BW69" s="1290"/>
      <c r="BX69" s="1290"/>
      <c r="BY69" s="1290"/>
      <c r="BZ69" s="1290"/>
      <c r="CA69" s="1290"/>
      <c r="CB69" s="1290"/>
      <c r="CC69" s="1290"/>
      <c r="CD69" s="1290"/>
      <c r="CE69" s="1290"/>
      <c r="CF69" s="1290"/>
      <c r="CG69" s="1290"/>
      <c r="CH69" s="1290"/>
      <c r="CI69" s="1290"/>
      <c r="CJ69" s="1290"/>
      <c r="CK69" s="1290"/>
      <c r="CL69" s="1290"/>
      <c r="CM69" s="1290"/>
      <c r="CN69" s="1290"/>
      <c r="CO69" s="1290"/>
      <c r="CP69" s="1290"/>
      <c r="CQ69" s="1290"/>
      <c r="CR69" s="1290"/>
      <c r="CS69" s="1290"/>
      <c r="CT69" s="1290"/>
      <c r="CU69" s="1290"/>
      <c r="CV69" s="1290"/>
      <c r="CW69" s="1290"/>
      <c r="CX69" s="1290"/>
      <c r="CY69" s="1290"/>
      <c r="CZ69" s="1290"/>
      <c r="DA69" s="1290"/>
      <c r="DB69" s="1290"/>
      <c r="DC69" s="1291"/>
    </row>
    <row r="70" spans="2:107" ht="13.2" x14ac:dyDescent="0.2">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ht="13.2" x14ac:dyDescent="0.2">
      <c r="B71" s="374"/>
      <c r="G71" s="399"/>
      <c r="I71" s="400"/>
      <c r="J71" s="397"/>
      <c r="K71" s="397"/>
      <c r="L71" s="398"/>
      <c r="M71" s="397"/>
      <c r="N71" s="398"/>
      <c r="AM71" s="399"/>
      <c r="AN71" s="367" t="s">
        <v>604</v>
      </c>
    </row>
    <row r="72" spans="2:107" ht="13.2" x14ac:dyDescent="0.2">
      <c r="B72" s="374"/>
      <c r="G72" s="1275"/>
      <c r="H72" s="1275"/>
      <c r="I72" s="1275"/>
      <c r="J72" s="1275"/>
      <c r="K72" s="384"/>
      <c r="L72" s="384"/>
      <c r="M72" s="385"/>
      <c r="N72" s="385"/>
      <c r="AN72" s="1294"/>
      <c r="AO72" s="1295"/>
      <c r="AP72" s="1295"/>
      <c r="AQ72" s="1295"/>
      <c r="AR72" s="1295"/>
      <c r="AS72" s="1295"/>
      <c r="AT72" s="1295"/>
      <c r="AU72" s="1295"/>
      <c r="AV72" s="1295"/>
      <c r="AW72" s="1295"/>
      <c r="AX72" s="1295"/>
      <c r="AY72" s="1295"/>
      <c r="AZ72" s="1295"/>
      <c r="BA72" s="1295"/>
      <c r="BB72" s="1295"/>
      <c r="BC72" s="1295"/>
      <c r="BD72" s="1295"/>
      <c r="BE72" s="1295"/>
      <c r="BF72" s="1295"/>
      <c r="BG72" s="1295"/>
      <c r="BH72" s="1295"/>
      <c r="BI72" s="1295"/>
      <c r="BJ72" s="1295"/>
      <c r="BK72" s="1295"/>
      <c r="BL72" s="1295"/>
      <c r="BM72" s="1295"/>
      <c r="BN72" s="1295"/>
      <c r="BO72" s="1296"/>
      <c r="BP72" s="1281" t="s">
        <v>557</v>
      </c>
      <c r="BQ72" s="1281"/>
      <c r="BR72" s="1281"/>
      <c r="BS72" s="1281"/>
      <c r="BT72" s="1281"/>
      <c r="BU72" s="1281"/>
      <c r="BV72" s="1281"/>
      <c r="BW72" s="1281"/>
      <c r="BX72" s="1281" t="s">
        <v>558</v>
      </c>
      <c r="BY72" s="1281"/>
      <c r="BZ72" s="1281"/>
      <c r="CA72" s="1281"/>
      <c r="CB72" s="1281"/>
      <c r="CC72" s="1281"/>
      <c r="CD72" s="1281"/>
      <c r="CE72" s="1281"/>
      <c r="CF72" s="1281" t="s">
        <v>559</v>
      </c>
      <c r="CG72" s="1281"/>
      <c r="CH72" s="1281"/>
      <c r="CI72" s="1281"/>
      <c r="CJ72" s="1281"/>
      <c r="CK72" s="1281"/>
      <c r="CL72" s="1281"/>
      <c r="CM72" s="1281"/>
      <c r="CN72" s="1281" t="s">
        <v>560</v>
      </c>
      <c r="CO72" s="1281"/>
      <c r="CP72" s="1281"/>
      <c r="CQ72" s="1281"/>
      <c r="CR72" s="1281"/>
      <c r="CS72" s="1281"/>
      <c r="CT72" s="1281"/>
      <c r="CU72" s="1281"/>
      <c r="CV72" s="1281" t="s">
        <v>561</v>
      </c>
      <c r="CW72" s="1281"/>
      <c r="CX72" s="1281"/>
      <c r="CY72" s="1281"/>
      <c r="CZ72" s="1281"/>
      <c r="DA72" s="1281"/>
      <c r="DB72" s="1281"/>
      <c r="DC72" s="1281"/>
    </row>
    <row r="73" spans="2:107" ht="13.2" x14ac:dyDescent="0.2">
      <c r="B73" s="374"/>
      <c r="G73" s="1293"/>
      <c r="H73" s="1293"/>
      <c r="I73" s="1293"/>
      <c r="J73" s="1293"/>
      <c r="K73" s="1276"/>
      <c r="L73" s="1276"/>
      <c r="M73" s="1276"/>
      <c r="N73" s="1276"/>
      <c r="AM73" s="383"/>
      <c r="AN73" s="1280" t="s">
        <v>605</v>
      </c>
      <c r="AO73" s="1280"/>
      <c r="AP73" s="1280"/>
      <c r="AQ73" s="1280"/>
      <c r="AR73" s="1280"/>
      <c r="AS73" s="1280"/>
      <c r="AT73" s="1280"/>
      <c r="AU73" s="1280"/>
      <c r="AV73" s="1280"/>
      <c r="AW73" s="1280"/>
      <c r="AX73" s="1280"/>
      <c r="AY73" s="1280"/>
      <c r="AZ73" s="1280"/>
      <c r="BA73" s="1280"/>
      <c r="BB73" s="1280" t="s">
        <v>606</v>
      </c>
      <c r="BC73" s="1280"/>
      <c r="BD73" s="1280"/>
      <c r="BE73" s="1280"/>
      <c r="BF73" s="1280"/>
      <c r="BG73" s="1280"/>
      <c r="BH73" s="1280"/>
      <c r="BI73" s="1280"/>
      <c r="BJ73" s="1280"/>
      <c r="BK73" s="1280"/>
      <c r="BL73" s="1280"/>
      <c r="BM73" s="1280"/>
      <c r="BN73" s="1280"/>
      <c r="BO73" s="1280"/>
      <c r="BP73" s="1277">
        <v>42.4</v>
      </c>
      <c r="BQ73" s="1277"/>
      <c r="BR73" s="1277"/>
      <c r="BS73" s="1277"/>
      <c r="BT73" s="1277"/>
      <c r="BU73" s="1277"/>
      <c r="BV73" s="1277"/>
      <c r="BW73" s="1277"/>
      <c r="BX73" s="1277">
        <v>25.1</v>
      </c>
      <c r="BY73" s="1277"/>
      <c r="BZ73" s="1277"/>
      <c r="CA73" s="1277"/>
      <c r="CB73" s="1277"/>
      <c r="CC73" s="1277"/>
      <c r="CD73" s="1277"/>
      <c r="CE73" s="1277"/>
      <c r="CF73" s="1277">
        <v>9.6</v>
      </c>
      <c r="CG73" s="1277"/>
      <c r="CH73" s="1277"/>
      <c r="CI73" s="1277"/>
      <c r="CJ73" s="1277"/>
      <c r="CK73" s="1277"/>
      <c r="CL73" s="1277"/>
      <c r="CM73" s="1277"/>
      <c r="CN73" s="1277">
        <v>0.7</v>
      </c>
      <c r="CO73" s="1277"/>
      <c r="CP73" s="1277"/>
      <c r="CQ73" s="1277"/>
      <c r="CR73" s="1277"/>
      <c r="CS73" s="1277"/>
      <c r="CT73" s="1277"/>
      <c r="CU73" s="1277"/>
      <c r="CV73" s="1277">
        <v>3.7</v>
      </c>
      <c r="CW73" s="1277"/>
      <c r="CX73" s="1277"/>
      <c r="CY73" s="1277"/>
      <c r="CZ73" s="1277"/>
      <c r="DA73" s="1277"/>
      <c r="DB73" s="1277"/>
      <c r="DC73" s="1277"/>
    </row>
    <row r="74" spans="2:107" ht="13.2" x14ac:dyDescent="0.2">
      <c r="B74" s="374"/>
      <c r="G74" s="1293"/>
      <c r="H74" s="1293"/>
      <c r="I74" s="1293"/>
      <c r="J74" s="1293"/>
      <c r="K74" s="1276"/>
      <c r="L74" s="1276"/>
      <c r="M74" s="1276"/>
      <c r="N74" s="1276"/>
      <c r="AM74" s="383"/>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ht="13.2" x14ac:dyDescent="0.2">
      <c r="B75" s="374"/>
      <c r="G75" s="1293"/>
      <c r="H75" s="1293"/>
      <c r="I75" s="1275"/>
      <c r="J75" s="1275"/>
      <c r="K75" s="1282"/>
      <c r="L75" s="1282"/>
      <c r="M75" s="1282"/>
      <c r="N75" s="1282"/>
      <c r="AM75" s="383"/>
      <c r="AN75" s="1280"/>
      <c r="AO75" s="1280"/>
      <c r="AP75" s="1280"/>
      <c r="AQ75" s="1280"/>
      <c r="AR75" s="1280"/>
      <c r="AS75" s="1280"/>
      <c r="AT75" s="1280"/>
      <c r="AU75" s="1280"/>
      <c r="AV75" s="1280"/>
      <c r="AW75" s="1280"/>
      <c r="AX75" s="1280"/>
      <c r="AY75" s="1280"/>
      <c r="AZ75" s="1280"/>
      <c r="BA75" s="1280"/>
      <c r="BB75" s="1280" t="s">
        <v>611</v>
      </c>
      <c r="BC75" s="1280"/>
      <c r="BD75" s="1280"/>
      <c r="BE75" s="1280"/>
      <c r="BF75" s="1280"/>
      <c r="BG75" s="1280"/>
      <c r="BH75" s="1280"/>
      <c r="BI75" s="1280"/>
      <c r="BJ75" s="1280"/>
      <c r="BK75" s="1280"/>
      <c r="BL75" s="1280"/>
      <c r="BM75" s="1280"/>
      <c r="BN75" s="1280"/>
      <c r="BO75" s="1280"/>
      <c r="BP75" s="1277">
        <v>7.9</v>
      </c>
      <c r="BQ75" s="1277"/>
      <c r="BR75" s="1277"/>
      <c r="BS75" s="1277"/>
      <c r="BT75" s="1277"/>
      <c r="BU75" s="1277"/>
      <c r="BV75" s="1277"/>
      <c r="BW75" s="1277"/>
      <c r="BX75" s="1277">
        <v>6.4</v>
      </c>
      <c r="BY75" s="1277"/>
      <c r="BZ75" s="1277"/>
      <c r="CA75" s="1277"/>
      <c r="CB75" s="1277"/>
      <c r="CC75" s="1277"/>
      <c r="CD75" s="1277"/>
      <c r="CE75" s="1277"/>
      <c r="CF75" s="1277">
        <v>5.5</v>
      </c>
      <c r="CG75" s="1277"/>
      <c r="CH75" s="1277"/>
      <c r="CI75" s="1277"/>
      <c r="CJ75" s="1277"/>
      <c r="CK75" s="1277"/>
      <c r="CL75" s="1277"/>
      <c r="CM75" s="1277"/>
      <c r="CN75" s="1277">
        <v>4.7</v>
      </c>
      <c r="CO75" s="1277"/>
      <c r="CP75" s="1277"/>
      <c r="CQ75" s="1277"/>
      <c r="CR75" s="1277"/>
      <c r="CS75" s="1277"/>
      <c r="CT75" s="1277"/>
      <c r="CU75" s="1277"/>
      <c r="CV75" s="1277">
        <v>4.2</v>
      </c>
      <c r="CW75" s="1277"/>
      <c r="CX75" s="1277"/>
      <c r="CY75" s="1277"/>
      <c r="CZ75" s="1277"/>
      <c r="DA75" s="1277"/>
      <c r="DB75" s="1277"/>
      <c r="DC75" s="1277"/>
    </row>
    <row r="76" spans="2:107" ht="13.2" x14ac:dyDescent="0.2">
      <c r="B76" s="374"/>
      <c r="G76" s="1293"/>
      <c r="H76" s="1293"/>
      <c r="I76" s="1275"/>
      <c r="J76" s="1275"/>
      <c r="K76" s="1282"/>
      <c r="L76" s="1282"/>
      <c r="M76" s="1282"/>
      <c r="N76" s="1282"/>
      <c r="AM76" s="383"/>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ht="13.2" x14ac:dyDescent="0.2">
      <c r="B77" s="374"/>
      <c r="G77" s="1275"/>
      <c r="H77" s="1275"/>
      <c r="I77" s="1275"/>
      <c r="J77" s="1275"/>
      <c r="K77" s="1276"/>
      <c r="L77" s="1276"/>
      <c r="M77" s="1276"/>
      <c r="N77" s="1276"/>
      <c r="AN77" s="1281" t="s">
        <v>608</v>
      </c>
      <c r="AO77" s="1281"/>
      <c r="AP77" s="1281"/>
      <c r="AQ77" s="1281"/>
      <c r="AR77" s="1281"/>
      <c r="AS77" s="1281"/>
      <c r="AT77" s="1281"/>
      <c r="AU77" s="1281"/>
      <c r="AV77" s="1281"/>
      <c r="AW77" s="1281"/>
      <c r="AX77" s="1281"/>
      <c r="AY77" s="1281"/>
      <c r="AZ77" s="1281"/>
      <c r="BA77" s="1281"/>
      <c r="BB77" s="1280" t="s">
        <v>606</v>
      </c>
      <c r="BC77" s="1280"/>
      <c r="BD77" s="1280"/>
      <c r="BE77" s="1280"/>
      <c r="BF77" s="1280"/>
      <c r="BG77" s="1280"/>
      <c r="BH77" s="1280"/>
      <c r="BI77" s="1280"/>
      <c r="BJ77" s="1280"/>
      <c r="BK77" s="1280"/>
      <c r="BL77" s="1280"/>
      <c r="BM77" s="1280"/>
      <c r="BN77" s="1280"/>
      <c r="BO77" s="1280"/>
      <c r="BP77" s="1277">
        <v>54.4</v>
      </c>
      <c r="BQ77" s="1277"/>
      <c r="BR77" s="1277"/>
      <c r="BS77" s="1277"/>
      <c r="BT77" s="1277"/>
      <c r="BU77" s="1277"/>
      <c r="BV77" s="1277"/>
      <c r="BW77" s="1277"/>
      <c r="BX77" s="1277">
        <v>47</v>
      </c>
      <c r="BY77" s="1277"/>
      <c r="BZ77" s="1277"/>
      <c r="CA77" s="1277"/>
      <c r="CB77" s="1277"/>
      <c r="CC77" s="1277"/>
      <c r="CD77" s="1277"/>
      <c r="CE77" s="1277"/>
      <c r="CF77" s="1277">
        <v>41.4</v>
      </c>
      <c r="CG77" s="1277"/>
      <c r="CH77" s="1277"/>
      <c r="CI77" s="1277"/>
      <c r="CJ77" s="1277"/>
      <c r="CK77" s="1277"/>
      <c r="CL77" s="1277"/>
      <c r="CM77" s="1277"/>
      <c r="CN77" s="1277">
        <v>38.9</v>
      </c>
      <c r="CO77" s="1277"/>
      <c r="CP77" s="1277"/>
      <c r="CQ77" s="1277"/>
      <c r="CR77" s="1277"/>
      <c r="CS77" s="1277"/>
      <c r="CT77" s="1277"/>
      <c r="CU77" s="1277"/>
      <c r="CV77" s="1277">
        <v>37.6</v>
      </c>
      <c r="CW77" s="1277"/>
      <c r="CX77" s="1277"/>
      <c r="CY77" s="1277"/>
      <c r="CZ77" s="1277"/>
      <c r="DA77" s="1277"/>
      <c r="DB77" s="1277"/>
      <c r="DC77" s="1277"/>
    </row>
    <row r="78" spans="2:107" ht="13.2" x14ac:dyDescent="0.2">
      <c r="B78" s="374"/>
      <c r="G78" s="1275"/>
      <c r="H78" s="1275"/>
      <c r="I78" s="1275"/>
      <c r="J78" s="1275"/>
      <c r="K78" s="1276"/>
      <c r="L78" s="1276"/>
      <c r="M78" s="1276"/>
      <c r="N78" s="1276"/>
      <c r="AN78" s="1281"/>
      <c r="AO78" s="1281"/>
      <c r="AP78" s="1281"/>
      <c r="AQ78" s="1281"/>
      <c r="AR78" s="1281"/>
      <c r="AS78" s="1281"/>
      <c r="AT78" s="1281"/>
      <c r="AU78" s="1281"/>
      <c r="AV78" s="1281"/>
      <c r="AW78" s="1281"/>
      <c r="AX78" s="1281"/>
      <c r="AY78" s="1281"/>
      <c r="AZ78" s="1281"/>
      <c r="BA78" s="1281"/>
      <c r="BB78" s="1280"/>
      <c r="BC78" s="1280"/>
      <c r="BD78" s="1280"/>
      <c r="BE78" s="1280"/>
      <c r="BF78" s="1280"/>
      <c r="BG78" s="1280"/>
      <c r="BH78" s="1280"/>
      <c r="BI78" s="1280"/>
      <c r="BJ78" s="1280"/>
      <c r="BK78" s="1280"/>
      <c r="BL78" s="1280"/>
      <c r="BM78" s="1280"/>
      <c r="BN78" s="1280"/>
      <c r="BO78" s="1280"/>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ht="13.2" x14ac:dyDescent="0.2">
      <c r="B79" s="374"/>
      <c r="G79" s="1275"/>
      <c r="H79" s="1275"/>
      <c r="I79" s="1278"/>
      <c r="J79" s="1278"/>
      <c r="K79" s="1279"/>
      <c r="L79" s="1279"/>
      <c r="M79" s="1279"/>
      <c r="N79" s="1279"/>
      <c r="AN79" s="1281"/>
      <c r="AO79" s="1281"/>
      <c r="AP79" s="1281"/>
      <c r="AQ79" s="1281"/>
      <c r="AR79" s="1281"/>
      <c r="AS79" s="1281"/>
      <c r="AT79" s="1281"/>
      <c r="AU79" s="1281"/>
      <c r="AV79" s="1281"/>
      <c r="AW79" s="1281"/>
      <c r="AX79" s="1281"/>
      <c r="AY79" s="1281"/>
      <c r="AZ79" s="1281"/>
      <c r="BA79" s="1281"/>
      <c r="BB79" s="1280" t="s">
        <v>611</v>
      </c>
      <c r="BC79" s="1280"/>
      <c r="BD79" s="1280"/>
      <c r="BE79" s="1280"/>
      <c r="BF79" s="1280"/>
      <c r="BG79" s="1280"/>
      <c r="BH79" s="1280"/>
      <c r="BI79" s="1280"/>
      <c r="BJ79" s="1280"/>
      <c r="BK79" s="1280"/>
      <c r="BL79" s="1280"/>
      <c r="BM79" s="1280"/>
      <c r="BN79" s="1280"/>
      <c r="BO79" s="1280"/>
      <c r="BP79" s="1277">
        <v>8.1</v>
      </c>
      <c r="BQ79" s="1277"/>
      <c r="BR79" s="1277"/>
      <c r="BS79" s="1277"/>
      <c r="BT79" s="1277"/>
      <c r="BU79" s="1277"/>
      <c r="BV79" s="1277"/>
      <c r="BW79" s="1277"/>
      <c r="BX79" s="1277">
        <v>7.3</v>
      </c>
      <c r="BY79" s="1277"/>
      <c r="BZ79" s="1277"/>
      <c r="CA79" s="1277"/>
      <c r="CB79" s="1277"/>
      <c r="CC79" s="1277"/>
      <c r="CD79" s="1277"/>
      <c r="CE79" s="1277"/>
      <c r="CF79" s="1277">
        <v>6.7</v>
      </c>
      <c r="CG79" s="1277"/>
      <c r="CH79" s="1277"/>
      <c r="CI79" s="1277"/>
      <c r="CJ79" s="1277"/>
      <c r="CK79" s="1277"/>
      <c r="CL79" s="1277"/>
      <c r="CM79" s="1277"/>
      <c r="CN79" s="1277">
        <v>6.4</v>
      </c>
      <c r="CO79" s="1277"/>
      <c r="CP79" s="1277"/>
      <c r="CQ79" s="1277"/>
      <c r="CR79" s="1277"/>
      <c r="CS79" s="1277"/>
      <c r="CT79" s="1277"/>
      <c r="CU79" s="1277"/>
      <c r="CV79" s="1277">
        <v>6.1</v>
      </c>
      <c r="CW79" s="1277"/>
      <c r="CX79" s="1277"/>
      <c r="CY79" s="1277"/>
      <c r="CZ79" s="1277"/>
      <c r="DA79" s="1277"/>
      <c r="DB79" s="1277"/>
      <c r="DC79" s="1277"/>
    </row>
    <row r="80" spans="2:107" ht="13.2" x14ac:dyDescent="0.2">
      <c r="B80" s="374"/>
      <c r="G80" s="1275"/>
      <c r="H80" s="1275"/>
      <c r="I80" s="1278"/>
      <c r="J80" s="1278"/>
      <c r="K80" s="1279"/>
      <c r="L80" s="1279"/>
      <c r="M80" s="1279"/>
      <c r="N80" s="1279"/>
      <c r="AN80" s="1281"/>
      <c r="AO80" s="1281"/>
      <c r="AP80" s="1281"/>
      <c r="AQ80" s="1281"/>
      <c r="AR80" s="1281"/>
      <c r="AS80" s="1281"/>
      <c r="AT80" s="1281"/>
      <c r="AU80" s="1281"/>
      <c r="AV80" s="1281"/>
      <c r="AW80" s="1281"/>
      <c r="AX80" s="1281"/>
      <c r="AY80" s="1281"/>
      <c r="AZ80" s="1281"/>
      <c r="BA80" s="1281"/>
      <c r="BB80" s="1280"/>
      <c r="BC80" s="1280"/>
      <c r="BD80" s="1280"/>
      <c r="BE80" s="1280"/>
      <c r="BF80" s="1280"/>
      <c r="BG80" s="1280"/>
      <c r="BH80" s="1280"/>
      <c r="BI80" s="1280"/>
      <c r="BJ80" s="1280"/>
      <c r="BK80" s="1280"/>
      <c r="BL80" s="1280"/>
      <c r="BM80" s="1280"/>
      <c r="BN80" s="1280"/>
      <c r="BO80" s="1280"/>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ht="13.2" x14ac:dyDescent="0.2">
      <c r="B81" s="374"/>
    </row>
    <row r="82" spans="2:109" ht="16.2" x14ac:dyDescent="0.2">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ht="13.2" x14ac:dyDescent="0.2">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ht="13.2" x14ac:dyDescent="0.2">
      <c r="DD84" s="367"/>
      <c r="DE84" s="367"/>
    </row>
    <row r="85" spans="2:109" ht="13.2" x14ac:dyDescent="0.2">
      <c r="DD85" s="367"/>
      <c r="DE85" s="367"/>
    </row>
    <row r="86" spans="2:109" ht="13.2" hidden="1" x14ac:dyDescent="0.2">
      <c r="DD86" s="367"/>
      <c r="DE86" s="367"/>
    </row>
    <row r="87" spans="2:109" ht="13.2" hidden="1" x14ac:dyDescent="0.2">
      <c r="K87" s="402"/>
      <c r="AQ87" s="402"/>
      <c r="BC87" s="402"/>
      <c r="BO87" s="402"/>
      <c r="CA87" s="402"/>
      <c r="CM87" s="402"/>
      <c r="CY87" s="402"/>
      <c r="DD87" s="367"/>
      <c r="DE87" s="367"/>
    </row>
    <row r="88" spans="2:109" ht="13.2" hidden="1" x14ac:dyDescent="0.2">
      <c r="DD88" s="367"/>
      <c r="DE88" s="367"/>
    </row>
    <row r="89" spans="2:109" ht="13.2" hidden="1" x14ac:dyDescent="0.2">
      <c r="DD89" s="367"/>
      <c r="DE89" s="367"/>
    </row>
    <row r="90" spans="2:109" ht="13.2" hidden="1" x14ac:dyDescent="0.2">
      <c r="DD90" s="367"/>
      <c r="DE90" s="367"/>
    </row>
    <row r="91" spans="2:109" ht="13.2" hidden="1" x14ac:dyDescent="0.2">
      <c r="DD91" s="367"/>
      <c r="DE91" s="367"/>
    </row>
    <row r="92" spans="2:109" ht="13.5" hidden="1" customHeight="1" x14ac:dyDescent="0.2">
      <c r="DD92" s="367"/>
      <c r="DE92" s="367"/>
    </row>
    <row r="93" spans="2:109" ht="13.5" hidden="1" customHeight="1" x14ac:dyDescent="0.2">
      <c r="DD93" s="367"/>
      <c r="DE93" s="367"/>
    </row>
    <row r="94" spans="2:109" ht="13.5" hidden="1" customHeight="1" x14ac:dyDescent="0.2">
      <c r="DD94" s="367"/>
      <c r="DE94" s="367"/>
    </row>
    <row r="95" spans="2:109" ht="13.5" hidden="1" customHeight="1" x14ac:dyDescent="0.2">
      <c r="DD95" s="367"/>
      <c r="DE95" s="367"/>
    </row>
    <row r="96" spans="2:109" ht="13.5" hidden="1" customHeight="1" x14ac:dyDescent="0.2">
      <c r="DD96" s="367"/>
      <c r="DE96" s="367"/>
    </row>
    <row r="97" spans="108:109" ht="13.5" hidden="1" customHeight="1" x14ac:dyDescent="0.2">
      <c r="DD97" s="367"/>
      <c r="DE97" s="367"/>
    </row>
    <row r="98" spans="108:109" ht="13.5" hidden="1" customHeight="1" x14ac:dyDescent="0.2">
      <c r="DD98" s="367"/>
      <c r="DE98" s="367"/>
    </row>
    <row r="99" spans="108:109" ht="13.5" hidden="1" customHeight="1" x14ac:dyDescent="0.2">
      <c r="DD99" s="367"/>
      <c r="DE99" s="367"/>
    </row>
    <row r="100" spans="108:109" ht="13.5" hidden="1" customHeight="1" x14ac:dyDescent="0.2">
      <c r="DD100" s="367"/>
      <c r="DE100" s="367"/>
    </row>
    <row r="101" spans="108:109" ht="13.5" hidden="1" customHeight="1" x14ac:dyDescent="0.2">
      <c r="DD101" s="367"/>
      <c r="DE101" s="367"/>
    </row>
    <row r="102" spans="108:109" ht="13.5" hidden="1" customHeight="1" x14ac:dyDescent="0.2">
      <c r="DD102" s="367"/>
      <c r="DE102" s="367"/>
    </row>
    <row r="103" spans="108:109" ht="13.5" hidden="1" customHeight="1" x14ac:dyDescent="0.2">
      <c r="DD103" s="367"/>
      <c r="DE103" s="367"/>
    </row>
    <row r="104" spans="108:109" ht="13.5" hidden="1" customHeight="1" x14ac:dyDescent="0.2">
      <c r="DD104" s="367"/>
      <c r="DE104" s="367"/>
    </row>
    <row r="105" spans="108:109" ht="13.5" hidden="1" customHeight="1" x14ac:dyDescent="0.2">
      <c r="DD105" s="367"/>
      <c r="DE105" s="367"/>
    </row>
    <row r="106" spans="108:109" ht="13.5" hidden="1" customHeight="1" x14ac:dyDescent="0.2">
      <c r="DD106" s="367"/>
      <c r="DE106" s="367"/>
    </row>
    <row r="107" spans="108:109" ht="13.5" hidden="1" customHeight="1" x14ac:dyDescent="0.2">
      <c r="DD107" s="367"/>
      <c r="DE107" s="367"/>
    </row>
    <row r="108" spans="108:109" ht="13.5" hidden="1" customHeight="1" x14ac:dyDescent="0.2">
      <c r="DD108" s="367"/>
      <c r="DE108" s="367"/>
    </row>
    <row r="109" spans="108:109" ht="13.5" hidden="1" customHeight="1" x14ac:dyDescent="0.2">
      <c r="DD109" s="367"/>
      <c r="DE109" s="367"/>
    </row>
    <row r="110" spans="108:109" ht="13.5" hidden="1" customHeight="1" x14ac:dyDescent="0.2">
      <c r="DD110" s="367"/>
      <c r="DE110" s="367"/>
    </row>
    <row r="111" spans="108:109" ht="13.5" hidden="1" customHeight="1" x14ac:dyDescent="0.2">
      <c r="DD111" s="367"/>
      <c r="DE111" s="367"/>
    </row>
    <row r="112" spans="108:109" ht="13.5" hidden="1" customHeight="1" x14ac:dyDescent="0.2">
      <c r="DD112" s="367"/>
      <c r="DE112" s="367"/>
    </row>
    <row r="113" spans="108:109" ht="13.5" hidden="1" customHeight="1" x14ac:dyDescent="0.2">
      <c r="DD113" s="367"/>
      <c r="DE113" s="367"/>
    </row>
    <row r="114" spans="108:109" ht="13.5" hidden="1" customHeight="1" x14ac:dyDescent="0.2">
      <c r="DD114" s="367"/>
      <c r="DE114" s="367"/>
    </row>
    <row r="115" spans="108:109" ht="13.5" hidden="1" customHeight="1" x14ac:dyDescent="0.2">
      <c r="DD115" s="367"/>
      <c r="DE115" s="367"/>
    </row>
    <row r="116" spans="108:109" ht="13.5" hidden="1" customHeight="1" x14ac:dyDescent="0.2">
      <c r="DD116" s="367"/>
      <c r="DE116" s="367"/>
    </row>
    <row r="117" spans="108:109" ht="13.5" hidden="1" customHeight="1" x14ac:dyDescent="0.2">
      <c r="DD117" s="367"/>
      <c r="DE117" s="367"/>
    </row>
    <row r="118" spans="108:109" ht="13.5" hidden="1" customHeight="1" x14ac:dyDescent="0.2">
      <c r="DD118" s="367"/>
      <c r="DE118" s="367"/>
    </row>
    <row r="119" spans="108:109" ht="13.5" hidden="1" customHeight="1" x14ac:dyDescent="0.2">
      <c r="DD119" s="367"/>
      <c r="DE119" s="367"/>
    </row>
    <row r="120" spans="108:109" ht="13.5" hidden="1" customHeight="1" x14ac:dyDescent="0.2">
      <c r="DD120" s="367"/>
      <c r="DE120" s="367"/>
    </row>
    <row r="121" spans="108:109" ht="13.5" hidden="1" customHeight="1" x14ac:dyDescent="0.2">
      <c r="DD121" s="367"/>
      <c r="DE121" s="367"/>
    </row>
    <row r="122" spans="108:109" ht="13.5" hidden="1" customHeight="1" x14ac:dyDescent="0.2">
      <c r="DD122" s="367"/>
      <c r="DE122" s="367"/>
    </row>
    <row r="123" spans="108:109" ht="13.5" hidden="1" customHeight="1" x14ac:dyDescent="0.2">
      <c r="DD123" s="367"/>
      <c r="DE123" s="367"/>
    </row>
    <row r="124" spans="108:109" ht="13.5" hidden="1" customHeight="1" x14ac:dyDescent="0.2">
      <c r="DD124" s="367"/>
      <c r="DE124" s="367"/>
    </row>
    <row r="125" spans="108:109" ht="13.5" hidden="1" customHeight="1" x14ac:dyDescent="0.2">
      <c r="DD125" s="367"/>
      <c r="DE125" s="367"/>
    </row>
    <row r="126" spans="108:109" ht="13.5" hidden="1" customHeight="1" x14ac:dyDescent="0.2">
      <c r="DD126" s="367"/>
      <c r="DE126" s="367"/>
    </row>
    <row r="127" spans="108:109" ht="13.5" hidden="1" customHeight="1" x14ac:dyDescent="0.2">
      <c r="DD127" s="367"/>
      <c r="DE127" s="367"/>
    </row>
    <row r="128" spans="108:109" ht="13.5" hidden="1" customHeight="1" x14ac:dyDescent="0.2">
      <c r="DD128" s="367"/>
      <c r="DE128" s="367"/>
    </row>
    <row r="129" spans="108:109" ht="13.5" hidden="1" customHeight="1" x14ac:dyDescent="0.2">
      <c r="DD129" s="367"/>
      <c r="DE129" s="367"/>
    </row>
    <row r="130" spans="108:109" ht="13.5" hidden="1" customHeight="1" x14ac:dyDescent="0.2">
      <c r="DD130" s="367"/>
      <c r="DE130" s="367"/>
    </row>
    <row r="131" spans="108:109" ht="13.5" hidden="1" customHeight="1" x14ac:dyDescent="0.2">
      <c r="DD131" s="367"/>
      <c r="DE131" s="367"/>
    </row>
    <row r="132" spans="108:109" ht="13.5" hidden="1" customHeight="1" x14ac:dyDescent="0.2">
      <c r="DD132" s="367"/>
      <c r="DE132" s="367"/>
    </row>
    <row r="133" spans="108:109" ht="13.5" hidden="1" customHeight="1" x14ac:dyDescent="0.2">
      <c r="DD133" s="367"/>
      <c r="DE133" s="367"/>
    </row>
    <row r="134" spans="108:109" ht="13.5" hidden="1" customHeight="1" x14ac:dyDescent="0.2">
      <c r="DD134" s="367"/>
      <c r="DE134" s="367"/>
    </row>
    <row r="135" spans="108:109" ht="13.5" hidden="1" customHeight="1" x14ac:dyDescent="0.2">
      <c r="DD135" s="367"/>
      <c r="DE135" s="367"/>
    </row>
    <row r="136" spans="108:109" ht="13.5" hidden="1" customHeight="1" x14ac:dyDescent="0.2">
      <c r="DD136" s="367"/>
      <c r="DE136" s="367"/>
    </row>
    <row r="137" spans="108:109" ht="13.5" hidden="1" customHeight="1" x14ac:dyDescent="0.2">
      <c r="DD137" s="367"/>
      <c r="DE137" s="367"/>
    </row>
    <row r="138" spans="108:109" ht="13.5" hidden="1" customHeight="1" x14ac:dyDescent="0.2">
      <c r="DD138" s="367"/>
      <c r="DE138" s="367"/>
    </row>
    <row r="139" spans="108:109" ht="13.5" hidden="1" customHeight="1" x14ac:dyDescent="0.2">
      <c r="DD139" s="367"/>
      <c r="DE139" s="367"/>
    </row>
    <row r="140" spans="108:109" ht="13.5" hidden="1" customHeight="1" x14ac:dyDescent="0.2">
      <c r="DD140" s="367"/>
      <c r="DE140" s="367"/>
    </row>
    <row r="141" spans="108:109" ht="13.5" hidden="1" customHeight="1" x14ac:dyDescent="0.2">
      <c r="DD141" s="367"/>
      <c r="DE141" s="367"/>
    </row>
    <row r="142" spans="108:109" ht="13.5" hidden="1" customHeight="1" x14ac:dyDescent="0.2">
      <c r="DD142" s="367"/>
      <c r="DE142" s="367"/>
    </row>
    <row r="143" spans="108:109" ht="13.5" hidden="1" customHeight="1" x14ac:dyDescent="0.2">
      <c r="DD143" s="367"/>
      <c r="DE143" s="367"/>
    </row>
    <row r="144" spans="108:109" ht="13.5" hidden="1" customHeight="1" x14ac:dyDescent="0.2">
      <c r="DD144" s="367"/>
      <c r="DE144" s="367"/>
    </row>
    <row r="145" spans="108:109" ht="13.5" hidden="1" customHeight="1" x14ac:dyDescent="0.2">
      <c r="DD145" s="367"/>
      <c r="DE145" s="367"/>
    </row>
    <row r="146" spans="108:109" ht="13.5" hidden="1" customHeight="1" x14ac:dyDescent="0.2">
      <c r="DD146" s="367"/>
      <c r="DE146" s="367"/>
    </row>
    <row r="147" spans="108:109" ht="13.5" hidden="1" customHeight="1" x14ac:dyDescent="0.2">
      <c r="DD147" s="367"/>
      <c r="DE147" s="367"/>
    </row>
    <row r="148" spans="108:109" ht="13.5" hidden="1" customHeight="1" x14ac:dyDescent="0.2">
      <c r="DD148" s="367"/>
      <c r="DE148" s="367"/>
    </row>
    <row r="149" spans="108:109" ht="13.5" hidden="1" customHeight="1" x14ac:dyDescent="0.2">
      <c r="DD149" s="367"/>
      <c r="DE149" s="367"/>
    </row>
    <row r="150" spans="108:109" ht="13.5" hidden="1" customHeight="1" x14ac:dyDescent="0.2">
      <c r="DD150" s="367"/>
      <c r="DE150" s="367"/>
    </row>
    <row r="151" spans="108:109" ht="13.5" hidden="1" customHeight="1" x14ac:dyDescent="0.2">
      <c r="DD151" s="367"/>
      <c r="DE151" s="367"/>
    </row>
    <row r="152" spans="108:109" ht="13.5" hidden="1" customHeight="1" x14ac:dyDescent="0.2">
      <c r="DD152" s="367"/>
      <c r="DE152" s="367"/>
    </row>
    <row r="153" spans="108:109" ht="13.5" hidden="1" customHeight="1" x14ac:dyDescent="0.2">
      <c r="DD153" s="367"/>
      <c r="DE153" s="367"/>
    </row>
    <row r="154" spans="108:109" ht="13.5" hidden="1" customHeight="1" x14ac:dyDescent="0.2">
      <c r="DD154" s="367"/>
      <c r="DE154" s="367"/>
    </row>
    <row r="155" spans="108:109" ht="13.5" hidden="1" customHeight="1" x14ac:dyDescent="0.2">
      <c r="DD155" s="367"/>
      <c r="DE155" s="367"/>
    </row>
    <row r="156" spans="108:109" ht="13.5" hidden="1" customHeight="1" x14ac:dyDescent="0.2">
      <c r="DD156" s="367"/>
      <c r="DE156" s="367"/>
    </row>
    <row r="157" spans="108:109" ht="13.5" hidden="1" customHeight="1" x14ac:dyDescent="0.2">
      <c r="DD157" s="367"/>
      <c r="DE157" s="367"/>
    </row>
    <row r="158" spans="108:109" ht="13.5" hidden="1" customHeight="1" x14ac:dyDescent="0.2">
      <c r="DD158" s="367"/>
      <c r="DE158" s="367"/>
    </row>
    <row r="159" spans="108:109" ht="13.5" hidden="1" customHeight="1" x14ac:dyDescent="0.2">
      <c r="DD159" s="367"/>
      <c r="DE159" s="367"/>
    </row>
    <row r="160" spans="108:109" ht="13.5" hidden="1" customHeight="1" x14ac:dyDescent="0.2">
      <c r="DD160" s="367"/>
      <c r="DE160" s="367"/>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algorithmName="SHA-512" hashValue="dYNDU8GlvJnPbHnYN2Lg+Ow71KGHnagKHdrXeV+a1KkARIUC30zyBAP4PDS43oFumQZrIGQCSzaZmo0ulu+QNw==" saltValue="/atxHtgcyZEzG/8VTMPrrw=="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70" workbookViewId="0"/>
  </sheetViews>
  <sheetFormatPr defaultColWidth="0" defaultRowHeight="13.5" customHeight="1" zeroHeight="1" x14ac:dyDescent="0.2"/>
  <cols>
    <col min="1" max="34" width="2.44140625" style="271" customWidth="1"/>
    <col min="35" max="122" width="2.44140625" style="270" customWidth="1"/>
    <col min="123" max="16384" width="2.44140625" style="270" hidden="1"/>
  </cols>
  <sheetData>
    <row r="1" spans="2:34" ht="13.5" customHeight="1" x14ac:dyDescent="0.2">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ht="13.2" x14ac:dyDescent="0.2">
      <c r="S2" s="270"/>
      <c r="AH2" s="270"/>
    </row>
    <row r="3" spans="2:34" ht="13.2" x14ac:dyDescent="0.2">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ht="13.2" x14ac:dyDescent="0.2"/>
    <row r="5" spans="2:34" ht="13.2" x14ac:dyDescent="0.2"/>
    <row r="6" spans="2:34" ht="13.2" x14ac:dyDescent="0.2"/>
    <row r="7" spans="2:34" ht="13.2" x14ac:dyDescent="0.2"/>
    <row r="8" spans="2:34" ht="13.2" x14ac:dyDescent="0.2"/>
    <row r="9" spans="2:34" ht="13.2" x14ac:dyDescent="0.2">
      <c r="AH9" s="27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70"/>
    </row>
    <row r="18" spans="12:34" ht="13.2" x14ac:dyDescent="0.2"/>
    <row r="19" spans="12:34" ht="13.2" x14ac:dyDescent="0.2"/>
    <row r="20" spans="12:34" ht="13.2" x14ac:dyDescent="0.2">
      <c r="AH20" s="270"/>
    </row>
    <row r="21" spans="12:34" ht="13.2" x14ac:dyDescent="0.2">
      <c r="AH21" s="270"/>
    </row>
    <row r="22" spans="12:34" ht="13.2" x14ac:dyDescent="0.2"/>
    <row r="23" spans="12:34" ht="13.2" x14ac:dyDescent="0.2"/>
    <row r="24" spans="12:34" ht="13.2" x14ac:dyDescent="0.2">
      <c r="Q24" s="270"/>
    </row>
    <row r="25" spans="12:34" ht="13.2" x14ac:dyDescent="0.2"/>
    <row r="26" spans="12:34" ht="13.2" x14ac:dyDescent="0.2"/>
    <row r="27" spans="12:34" ht="13.2" x14ac:dyDescent="0.2"/>
    <row r="28" spans="12:34" ht="13.2" x14ac:dyDescent="0.2">
      <c r="O28" s="270"/>
      <c r="T28" s="270"/>
      <c r="AH28" s="270"/>
    </row>
    <row r="29" spans="12:34" ht="13.2" x14ac:dyDescent="0.2"/>
    <row r="30" spans="12:34" ht="13.2" x14ac:dyDescent="0.2"/>
    <row r="31" spans="12:34" ht="13.2" x14ac:dyDescent="0.2">
      <c r="Q31" s="270"/>
    </row>
    <row r="32" spans="12:34" ht="13.2" x14ac:dyDescent="0.2">
      <c r="L32" s="270"/>
    </row>
    <row r="33" spans="2:34" ht="13.2" x14ac:dyDescent="0.2">
      <c r="C33" s="270"/>
      <c r="E33" s="270"/>
      <c r="G33" s="270"/>
      <c r="I33" s="270"/>
      <c r="X33" s="270"/>
    </row>
    <row r="34" spans="2:34" ht="13.2" x14ac:dyDescent="0.2">
      <c r="B34" s="270"/>
      <c r="P34" s="270"/>
      <c r="R34" s="270"/>
      <c r="T34" s="270"/>
    </row>
    <row r="35" spans="2:34" ht="13.2" x14ac:dyDescent="0.2">
      <c r="D35" s="270"/>
      <c r="W35" s="270"/>
      <c r="AC35" s="270"/>
      <c r="AD35" s="270"/>
      <c r="AE35" s="270"/>
      <c r="AF35" s="270"/>
      <c r="AG35" s="270"/>
      <c r="AH35" s="270"/>
    </row>
    <row r="36" spans="2:34" ht="13.2" x14ac:dyDescent="0.2">
      <c r="H36" s="270"/>
      <c r="J36" s="270"/>
      <c r="K36" s="270"/>
      <c r="M36" s="270"/>
      <c r="Y36" s="270"/>
      <c r="Z36" s="270"/>
      <c r="AA36" s="270"/>
      <c r="AB36" s="270"/>
      <c r="AC36" s="270"/>
      <c r="AD36" s="270"/>
      <c r="AE36" s="270"/>
      <c r="AF36" s="270"/>
      <c r="AG36" s="270"/>
      <c r="AH36" s="270"/>
    </row>
    <row r="37" spans="2:34" ht="13.2" x14ac:dyDescent="0.2">
      <c r="AH37" s="270"/>
    </row>
    <row r="38" spans="2:34" ht="13.2" x14ac:dyDescent="0.2">
      <c r="AG38" s="270"/>
      <c r="AH38" s="270"/>
    </row>
    <row r="39" spans="2:34" ht="13.2" x14ac:dyDescent="0.2"/>
    <row r="40" spans="2:34" ht="13.2" x14ac:dyDescent="0.2">
      <c r="X40" s="270"/>
    </row>
    <row r="41" spans="2:34" ht="13.2" x14ac:dyDescent="0.2">
      <c r="R41" s="270"/>
    </row>
    <row r="42" spans="2:34" ht="13.2" x14ac:dyDescent="0.2">
      <c r="W42" s="270"/>
    </row>
    <row r="43" spans="2:34" ht="13.2" x14ac:dyDescent="0.2">
      <c r="Y43" s="270"/>
      <c r="Z43" s="270"/>
      <c r="AA43" s="270"/>
      <c r="AB43" s="270"/>
      <c r="AC43" s="270"/>
      <c r="AD43" s="270"/>
      <c r="AE43" s="270"/>
      <c r="AF43" s="270"/>
      <c r="AG43" s="270"/>
      <c r="AH43" s="270"/>
    </row>
    <row r="44" spans="2:34" ht="13.2" x14ac:dyDescent="0.2">
      <c r="AH44" s="270"/>
    </row>
    <row r="45" spans="2:34" ht="13.2" x14ac:dyDescent="0.2">
      <c r="X45" s="270"/>
    </row>
    <row r="46" spans="2:34" ht="13.2" x14ac:dyDescent="0.2"/>
    <row r="47" spans="2:34" ht="13.2" x14ac:dyDescent="0.2"/>
    <row r="48" spans="2:34" ht="13.2" x14ac:dyDescent="0.2">
      <c r="W48" s="270"/>
      <c r="Y48" s="270"/>
      <c r="Z48" s="270"/>
      <c r="AA48" s="270"/>
      <c r="AB48" s="270"/>
      <c r="AC48" s="270"/>
      <c r="AD48" s="270"/>
      <c r="AE48" s="270"/>
      <c r="AF48" s="270"/>
      <c r="AG48" s="270"/>
      <c r="AH48" s="270"/>
    </row>
    <row r="49" spans="28:34" ht="13.2" x14ac:dyDescent="0.2"/>
    <row r="50" spans="28:34" ht="13.2" x14ac:dyDescent="0.2">
      <c r="AE50" s="270"/>
      <c r="AF50" s="270"/>
      <c r="AG50" s="270"/>
      <c r="AH50" s="270"/>
    </row>
    <row r="51" spans="28:34" ht="13.2" x14ac:dyDescent="0.2">
      <c r="AC51" s="270"/>
      <c r="AD51" s="270"/>
      <c r="AE51" s="270"/>
      <c r="AF51" s="270"/>
      <c r="AG51" s="270"/>
      <c r="AH51" s="270"/>
    </row>
    <row r="52" spans="28:34" ht="13.2" x14ac:dyDescent="0.2"/>
    <row r="53" spans="28:34" ht="13.2" x14ac:dyDescent="0.2">
      <c r="AF53" s="270"/>
      <c r="AG53" s="270"/>
      <c r="AH53" s="270"/>
    </row>
    <row r="54" spans="28:34" ht="13.2" x14ac:dyDescent="0.2">
      <c r="AH54" s="270"/>
    </row>
    <row r="55" spans="28:34" ht="13.2" x14ac:dyDescent="0.2"/>
    <row r="56" spans="28:34" ht="13.2" x14ac:dyDescent="0.2">
      <c r="AB56" s="270"/>
      <c r="AC56" s="270"/>
      <c r="AD56" s="270"/>
      <c r="AE56" s="270"/>
      <c r="AF56" s="270"/>
      <c r="AG56" s="270"/>
      <c r="AH56" s="270"/>
    </row>
    <row r="57" spans="28:34" ht="13.2" x14ac:dyDescent="0.2">
      <c r="AH57" s="270"/>
    </row>
    <row r="58" spans="28:34" ht="13.2" x14ac:dyDescent="0.2">
      <c r="AH58" s="270"/>
    </row>
    <row r="59" spans="28:34" ht="13.2" x14ac:dyDescent="0.2"/>
    <row r="60" spans="28:34" ht="13.2" x14ac:dyDescent="0.2"/>
    <row r="61" spans="28:34" ht="13.2" x14ac:dyDescent="0.2"/>
    <row r="62" spans="28:34" ht="13.2" x14ac:dyDescent="0.2"/>
    <row r="63" spans="28:34" ht="13.2" x14ac:dyDescent="0.2">
      <c r="AH63" s="270"/>
    </row>
    <row r="64" spans="28:34" ht="13.2" x14ac:dyDescent="0.2">
      <c r="AG64" s="270"/>
      <c r="AH64" s="270"/>
    </row>
    <row r="65" spans="28:34" ht="13.2" x14ac:dyDescent="0.2"/>
    <row r="66" spans="28:34" ht="13.2" x14ac:dyDescent="0.2"/>
    <row r="67" spans="28:34" ht="13.2" x14ac:dyDescent="0.2"/>
    <row r="68" spans="28:34" ht="13.2" x14ac:dyDescent="0.2">
      <c r="AB68" s="270"/>
      <c r="AC68" s="270"/>
      <c r="AD68" s="270"/>
      <c r="AE68" s="270"/>
      <c r="AF68" s="270"/>
      <c r="AG68" s="270"/>
      <c r="AH68" s="270"/>
    </row>
    <row r="69" spans="28:34" ht="13.2" x14ac:dyDescent="0.2">
      <c r="AF69" s="270"/>
      <c r="AG69" s="270"/>
      <c r="AH69" s="270"/>
    </row>
    <row r="70" spans="28:34" ht="13.2" x14ac:dyDescent="0.2"/>
    <row r="71" spans="28:34" ht="13.2" x14ac:dyDescent="0.2"/>
    <row r="72" spans="28:34" ht="13.2" x14ac:dyDescent="0.2"/>
    <row r="73" spans="28:34" ht="13.2" x14ac:dyDescent="0.2"/>
    <row r="74" spans="28:34" ht="13.2" x14ac:dyDescent="0.2"/>
    <row r="75" spans="28:34" ht="13.2" x14ac:dyDescent="0.2">
      <c r="AH75" s="270"/>
    </row>
    <row r="76" spans="28:34" ht="13.2" x14ac:dyDescent="0.2">
      <c r="AF76" s="270"/>
      <c r="AG76" s="270"/>
      <c r="AH76" s="270"/>
    </row>
    <row r="77" spans="28:34" ht="13.2" x14ac:dyDescent="0.2">
      <c r="AG77" s="270"/>
      <c r="AH77" s="270"/>
    </row>
    <row r="78" spans="28:34" ht="13.2" x14ac:dyDescent="0.2"/>
    <row r="79" spans="28:34" ht="13.2" x14ac:dyDescent="0.2"/>
    <row r="80" spans="28:34" ht="13.2" x14ac:dyDescent="0.2"/>
    <row r="81" spans="25:34" ht="13.2" x14ac:dyDescent="0.2"/>
    <row r="82" spans="25:34" ht="13.2" x14ac:dyDescent="0.2">
      <c r="Y82" s="270"/>
    </row>
    <row r="83" spans="25:34" ht="13.2" x14ac:dyDescent="0.2">
      <c r="Y83" s="270"/>
      <c r="Z83" s="270"/>
      <c r="AA83" s="270"/>
      <c r="AB83" s="270"/>
      <c r="AC83" s="270"/>
      <c r="AD83" s="270"/>
      <c r="AE83" s="270"/>
      <c r="AF83" s="270"/>
      <c r="AG83" s="270"/>
      <c r="AH83" s="270"/>
    </row>
    <row r="84" spans="25:34" ht="13.2" x14ac:dyDescent="0.2"/>
    <row r="85" spans="25:34" ht="13.2" x14ac:dyDescent="0.2"/>
    <row r="86" spans="25:34" ht="13.2" x14ac:dyDescent="0.2"/>
    <row r="87" spans="25:34" ht="13.2" x14ac:dyDescent="0.2"/>
    <row r="88" spans="25:34" ht="13.2" x14ac:dyDescent="0.2">
      <c r="AH88" s="27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70"/>
      <c r="AG94" s="270"/>
      <c r="AH94" s="270"/>
    </row>
    <row r="95" spans="25:34" ht="13.5" customHeight="1" x14ac:dyDescent="0.2">
      <c r="AH95" s="27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70"/>
    </row>
    <row r="102" spans="33:34" ht="13.5" customHeight="1" x14ac:dyDescent="0.2"/>
    <row r="103" spans="33:34" ht="13.5" customHeight="1" x14ac:dyDescent="0.2"/>
    <row r="104" spans="33:34" ht="13.5" customHeight="1" x14ac:dyDescent="0.2">
      <c r="AG104" s="270"/>
      <c r="AH104" s="27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70"/>
    </row>
    <row r="117" spans="34:122" ht="13.5" customHeight="1" x14ac:dyDescent="0.2"/>
    <row r="118" spans="34:122" ht="13.5" customHeight="1" x14ac:dyDescent="0.2"/>
    <row r="119" spans="34:122" ht="13.5" customHeight="1" x14ac:dyDescent="0.2"/>
    <row r="120" spans="34:122" ht="13.5" customHeight="1" x14ac:dyDescent="0.2">
      <c r="AH120" s="270"/>
    </row>
    <row r="121" spans="34:122" ht="13.5" customHeight="1" x14ac:dyDescent="0.2">
      <c r="AH121" s="270"/>
    </row>
    <row r="122" spans="34:122" ht="13.5" customHeight="1" x14ac:dyDescent="0.2"/>
    <row r="123" spans="34:122" ht="13.5" customHeight="1" x14ac:dyDescent="0.2"/>
    <row r="124" spans="34:122" ht="13.5" customHeight="1" x14ac:dyDescent="0.2"/>
    <row r="125" spans="34:122" ht="13.5" customHeight="1" x14ac:dyDescent="0.2">
      <c r="DR125" s="270" t="s">
        <v>612</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vEJLtWfBTy2bWUQiHBptD7afobg53VJw76qE+oQyhAYhgjkb+lC2J7j7xpdc2zposEcCotR0G8e+NedmT69vbg==" saltValue="ol0k161HjsbiHh6SziS11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55" workbookViewId="0"/>
  </sheetViews>
  <sheetFormatPr defaultColWidth="0" defaultRowHeight="13.5" customHeight="1" zeroHeight="1" x14ac:dyDescent="0.2"/>
  <cols>
    <col min="1" max="34" width="2.44140625" style="271" customWidth="1"/>
    <col min="35" max="122" width="2.44140625" style="270" customWidth="1"/>
    <col min="123" max="16384" width="2.44140625" style="270" hidden="1"/>
  </cols>
  <sheetData>
    <row r="1" spans="2:34" ht="13.5" customHeight="1" x14ac:dyDescent="0.2">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ht="13.2" x14ac:dyDescent="0.2">
      <c r="S2" s="270"/>
      <c r="AH2" s="270"/>
    </row>
    <row r="3" spans="2:34" ht="13.2" x14ac:dyDescent="0.2">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ht="13.2" x14ac:dyDescent="0.2"/>
    <row r="5" spans="2:34" ht="13.2" x14ac:dyDescent="0.2"/>
    <row r="6" spans="2:34" ht="13.2" x14ac:dyDescent="0.2"/>
    <row r="7" spans="2:34" ht="13.2" x14ac:dyDescent="0.2"/>
    <row r="8" spans="2:34" ht="13.2" x14ac:dyDescent="0.2"/>
    <row r="9" spans="2:34" ht="13.2" x14ac:dyDescent="0.2">
      <c r="AH9" s="27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70"/>
    </row>
    <row r="18" spans="12:34" ht="13.2" x14ac:dyDescent="0.2"/>
    <row r="19" spans="12:34" ht="13.2" x14ac:dyDescent="0.2"/>
    <row r="20" spans="12:34" ht="13.2" x14ac:dyDescent="0.2">
      <c r="AH20" s="270"/>
    </row>
    <row r="21" spans="12:34" ht="13.2" x14ac:dyDescent="0.2">
      <c r="AH21" s="270"/>
    </row>
    <row r="22" spans="12:34" ht="13.2" x14ac:dyDescent="0.2"/>
    <row r="23" spans="12:34" ht="13.2" x14ac:dyDescent="0.2"/>
    <row r="24" spans="12:34" ht="13.2" x14ac:dyDescent="0.2">
      <c r="Q24" s="270"/>
    </row>
    <row r="25" spans="12:34" ht="13.2" x14ac:dyDescent="0.2"/>
    <row r="26" spans="12:34" ht="13.2" x14ac:dyDescent="0.2"/>
    <row r="27" spans="12:34" ht="13.2" x14ac:dyDescent="0.2"/>
    <row r="28" spans="12:34" ht="13.2" x14ac:dyDescent="0.2">
      <c r="O28" s="270"/>
      <c r="T28" s="270"/>
      <c r="AH28" s="270"/>
    </row>
    <row r="29" spans="12:34" ht="13.2" x14ac:dyDescent="0.2"/>
    <row r="30" spans="12:34" ht="13.2" x14ac:dyDescent="0.2"/>
    <row r="31" spans="12:34" ht="13.2" x14ac:dyDescent="0.2">
      <c r="Q31" s="270"/>
    </row>
    <row r="32" spans="12:34" ht="13.2" x14ac:dyDescent="0.2">
      <c r="L32" s="270"/>
    </row>
    <row r="33" spans="2:34" ht="13.2" x14ac:dyDescent="0.2">
      <c r="C33" s="270"/>
      <c r="E33" s="270"/>
      <c r="G33" s="270"/>
      <c r="I33" s="270"/>
      <c r="X33" s="270"/>
    </row>
    <row r="34" spans="2:34" ht="13.2" x14ac:dyDescent="0.2">
      <c r="B34" s="270"/>
      <c r="P34" s="270"/>
      <c r="R34" s="270"/>
      <c r="T34" s="270"/>
    </row>
    <row r="35" spans="2:34" ht="13.2" x14ac:dyDescent="0.2">
      <c r="D35" s="270"/>
      <c r="W35" s="270"/>
      <c r="AC35" s="270"/>
      <c r="AD35" s="270"/>
      <c r="AE35" s="270"/>
      <c r="AF35" s="270"/>
      <c r="AG35" s="270"/>
      <c r="AH35" s="270"/>
    </row>
    <row r="36" spans="2:34" ht="13.2" x14ac:dyDescent="0.2">
      <c r="H36" s="270"/>
      <c r="J36" s="270"/>
      <c r="K36" s="270"/>
      <c r="M36" s="270"/>
      <c r="Y36" s="270"/>
      <c r="Z36" s="270"/>
      <c r="AA36" s="270"/>
      <c r="AB36" s="270"/>
      <c r="AC36" s="270"/>
      <c r="AD36" s="270"/>
      <c r="AE36" s="270"/>
      <c r="AF36" s="270"/>
      <c r="AG36" s="270"/>
      <c r="AH36" s="270"/>
    </row>
    <row r="37" spans="2:34" ht="13.2" x14ac:dyDescent="0.2">
      <c r="AH37" s="270"/>
    </row>
    <row r="38" spans="2:34" ht="13.2" x14ac:dyDescent="0.2">
      <c r="AG38" s="270"/>
      <c r="AH38" s="270"/>
    </row>
    <row r="39" spans="2:34" ht="13.2" x14ac:dyDescent="0.2"/>
    <row r="40" spans="2:34" ht="13.2" x14ac:dyDescent="0.2">
      <c r="X40" s="270"/>
    </row>
    <row r="41" spans="2:34" ht="13.2" x14ac:dyDescent="0.2">
      <c r="R41" s="270"/>
    </row>
    <row r="42" spans="2:34" ht="13.2" x14ac:dyDescent="0.2">
      <c r="W42" s="270"/>
    </row>
    <row r="43" spans="2:34" ht="13.2" x14ac:dyDescent="0.2">
      <c r="Y43" s="270"/>
      <c r="Z43" s="270"/>
      <c r="AA43" s="270"/>
      <c r="AB43" s="270"/>
      <c r="AC43" s="270"/>
      <c r="AD43" s="270"/>
      <c r="AE43" s="270"/>
      <c r="AF43" s="270"/>
      <c r="AG43" s="270"/>
      <c r="AH43" s="270"/>
    </row>
    <row r="44" spans="2:34" ht="13.2" x14ac:dyDescent="0.2">
      <c r="AH44" s="270"/>
    </row>
    <row r="45" spans="2:34" ht="13.2" x14ac:dyDescent="0.2">
      <c r="X45" s="270"/>
    </row>
    <row r="46" spans="2:34" ht="13.2" x14ac:dyDescent="0.2"/>
    <row r="47" spans="2:34" ht="13.2" x14ac:dyDescent="0.2"/>
    <row r="48" spans="2:34" ht="13.2" x14ac:dyDescent="0.2">
      <c r="W48" s="270"/>
      <c r="Y48" s="270"/>
      <c r="Z48" s="270"/>
      <c r="AA48" s="270"/>
      <c r="AB48" s="270"/>
      <c r="AC48" s="270"/>
      <c r="AD48" s="270"/>
      <c r="AE48" s="270"/>
      <c r="AF48" s="270"/>
      <c r="AG48" s="270"/>
      <c r="AH48" s="270"/>
    </row>
    <row r="49" spans="28:34" ht="13.2" x14ac:dyDescent="0.2"/>
    <row r="50" spans="28:34" ht="13.2" x14ac:dyDescent="0.2">
      <c r="AE50" s="270"/>
      <c r="AF50" s="270"/>
      <c r="AG50" s="270"/>
      <c r="AH50" s="270"/>
    </row>
    <row r="51" spans="28:34" ht="13.2" x14ac:dyDescent="0.2">
      <c r="AC51" s="270"/>
      <c r="AD51" s="270"/>
      <c r="AE51" s="270"/>
      <c r="AF51" s="270"/>
      <c r="AG51" s="270"/>
      <c r="AH51" s="270"/>
    </row>
    <row r="52" spans="28:34" ht="13.2" x14ac:dyDescent="0.2"/>
    <row r="53" spans="28:34" ht="13.2" x14ac:dyDescent="0.2">
      <c r="AF53" s="270"/>
      <c r="AG53" s="270"/>
      <c r="AH53" s="270"/>
    </row>
    <row r="54" spans="28:34" ht="13.2" x14ac:dyDescent="0.2">
      <c r="AH54" s="270"/>
    </row>
    <row r="55" spans="28:34" ht="13.2" x14ac:dyDescent="0.2"/>
    <row r="56" spans="28:34" ht="13.2" x14ac:dyDescent="0.2">
      <c r="AB56" s="270"/>
      <c r="AC56" s="270"/>
      <c r="AD56" s="270"/>
      <c r="AE56" s="270"/>
      <c r="AF56" s="270"/>
      <c r="AG56" s="270"/>
      <c r="AH56" s="270"/>
    </row>
    <row r="57" spans="28:34" ht="13.2" x14ac:dyDescent="0.2">
      <c r="AH57" s="270"/>
    </row>
    <row r="58" spans="28:34" ht="13.2" x14ac:dyDescent="0.2">
      <c r="AH58" s="270"/>
    </row>
    <row r="59" spans="28:34" ht="13.2" x14ac:dyDescent="0.2">
      <c r="AG59" s="270"/>
      <c r="AH59" s="270"/>
    </row>
    <row r="60" spans="28:34" ht="13.2" x14ac:dyDescent="0.2"/>
    <row r="61" spans="28:34" ht="13.2" x14ac:dyDescent="0.2"/>
    <row r="62" spans="28:34" ht="13.2" x14ac:dyDescent="0.2"/>
    <row r="63" spans="28:34" ht="13.2" x14ac:dyDescent="0.2">
      <c r="AH63" s="270"/>
    </row>
    <row r="64" spans="28:34" ht="13.2" x14ac:dyDescent="0.2">
      <c r="AG64" s="270"/>
      <c r="AH64" s="270"/>
    </row>
    <row r="65" spans="28:34" ht="13.2" x14ac:dyDescent="0.2"/>
    <row r="66" spans="28:34" ht="13.2" x14ac:dyDescent="0.2"/>
    <row r="67" spans="28:34" ht="13.2" x14ac:dyDescent="0.2"/>
    <row r="68" spans="28:34" ht="13.2" x14ac:dyDescent="0.2">
      <c r="AB68" s="270"/>
      <c r="AC68" s="270"/>
      <c r="AD68" s="270"/>
      <c r="AE68" s="270"/>
      <c r="AF68" s="270"/>
      <c r="AG68" s="270"/>
      <c r="AH68" s="270"/>
    </row>
    <row r="69" spans="28:34" ht="13.2" x14ac:dyDescent="0.2">
      <c r="AF69" s="270"/>
      <c r="AG69" s="270"/>
      <c r="AH69" s="270"/>
    </row>
    <row r="70" spans="28:34" ht="13.2" x14ac:dyDescent="0.2"/>
    <row r="71" spans="28:34" ht="13.2" x14ac:dyDescent="0.2"/>
    <row r="72" spans="28:34" ht="13.2" x14ac:dyDescent="0.2"/>
    <row r="73" spans="28:34" ht="13.2" x14ac:dyDescent="0.2"/>
    <row r="74" spans="28:34" ht="13.2" x14ac:dyDescent="0.2"/>
    <row r="75" spans="28:34" ht="13.2" x14ac:dyDescent="0.2">
      <c r="AH75" s="270"/>
    </row>
    <row r="76" spans="28:34" ht="13.2" x14ac:dyDescent="0.2">
      <c r="AF76" s="270"/>
      <c r="AG76" s="270"/>
      <c r="AH76" s="270"/>
    </row>
    <row r="77" spans="28:34" ht="13.2" x14ac:dyDescent="0.2">
      <c r="AG77" s="270"/>
      <c r="AH77" s="270"/>
    </row>
    <row r="78" spans="28:34" ht="13.2" x14ac:dyDescent="0.2"/>
    <row r="79" spans="28:34" ht="13.2" x14ac:dyDescent="0.2"/>
    <row r="80" spans="28:34" ht="13.2" x14ac:dyDescent="0.2"/>
    <row r="81" spans="25:34" ht="13.2" x14ac:dyDescent="0.2"/>
    <row r="82" spans="25:34" ht="13.2" x14ac:dyDescent="0.2">
      <c r="Y82" s="270"/>
    </row>
    <row r="83" spans="25:34" ht="13.2" x14ac:dyDescent="0.2">
      <c r="Y83" s="270"/>
      <c r="Z83" s="270"/>
      <c r="AA83" s="270"/>
      <c r="AB83" s="270"/>
      <c r="AC83" s="270"/>
      <c r="AD83" s="270"/>
      <c r="AE83" s="270"/>
      <c r="AF83" s="270"/>
      <c r="AG83" s="270"/>
      <c r="AH83" s="270"/>
    </row>
    <row r="84" spans="25:34" ht="13.2" x14ac:dyDescent="0.2"/>
    <row r="85" spans="25:34" ht="13.2" x14ac:dyDescent="0.2"/>
    <row r="86" spans="25:34" ht="13.2" x14ac:dyDescent="0.2"/>
    <row r="87" spans="25:34" ht="13.2" x14ac:dyDescent="0.2"/>
    <row r="88" spans="25:34" ht="13.2" x14ac:dyDescent="0.2">
      <c r="AH88" s="27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70"/>
      <c r="AG94" s="270"/>
      <c r="AH94" s="270"/>
    </row>
    <row r="95" spans="25:34" ht="13.5" customHeight="1" x14ac:dyDescent="0.2">
      <c r="AH95" s="27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70"/>
    </row>
    <row r="102" spans="33:34" ht="13.5" customHeight="1" x14ac:dyDescent="0.2"/>
    <row r="103" spans="33:34" ht="13.5" customHeight="1" x14ac:dyDescent="0.2"/>
    <row r="104" spans="33:34" ht="13.5" customHeight="1" x14ac:dyDescent="0.2">
      <c r="AG104" s="270"/>
      <c r="AH104" s="27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70"/>
    </row>
    <row r="117" spans="34:122" ht="13.5" customHeight="1" x14ac:dyDescent="0.2"/>
    <row r="118" spans="34:122" ht="13.5" customHeight="1" x14ac:dyDescent="0.2"/>
    <row r="119" spans="34:122" ht="13.5" customHeight="1" x14ac:dyDescent="0.2"/>
    <row r="120" spans="34:122" ht="13.5" customHeight="1" x14ac:dyDescent="0.2">
      <c r="AH120" s="270"/>
    </row>
    <row r="121" spans="34:122" ht="13.5" customHeight="1" x14ac:dyDescent="0.2">
      <c r="AH121" s="270"/>
    </row>
    <row r="122" spans="34:122" ht="13.5" customHeight="1" x14ac:dyDescent="0.2"/>
    <row r="123" spans="34:122" ht="13.5" customHeight="1" x14ac:dyDescent="0.2"/>
    <row r="124" spans="34:122" ht="13.5" customHeight="1" x14ac:dyDescent="0.2"/>
    <row r="125" spans="34:122" ht="13.5" customHeight="1" x14ac:dyDescent="0.2">
      <c r="DR125" s="270" t="s">
        <v>613</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oeWum1y4p/a7aNND8i1I5DQe7kJcNksehG/hKAZjiBhO0l1HIjNRIQW0dAuthKKTFMFUtwn2G31708Gu3/GJJA==" saltValue="k6vyqOF8SDQgbJr6G4nZF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29" customWidth="1"/>
    <col min="2" max="8" width="13.33203125" style="129" customWidth="1"/>
    <col min="9" max="16384" width="11.109375" style="129"/>
  </cols>
  <sheetData>
    <row r="1" spans="1:8" x14ac:dyDescent="0.2">
      <c r="A1" s="123"/>
      <c r="B1" s="124"/>
      <c r="C1" s="125"/>
      <c r="D1" s="126"/>
      <c r="E1" s="127"/>
      <c r="F1" s="127"/>
      <c r="G1" s="127"/>
      <c r="H1" s="128"/>
    </row>
    <row r="2" spans="1:8" x14ac:dyDescent="0.2">
      <c r="A2" s="130"/>
      <c r="B2" s="131"/>
      <c r="C2" s="132"/>
      <c r="D2" s="133" t="s">
        <v>46</v>
      </c>
      <c r="E2" s="134"/>
      <c r="F2" s="135" t="s">
        <v>554</v>
      </c>
      <c r="G2" s="136"/>
      <c r="H2" s="137"/>
    </row>
    <row r="3" spans="1:8" x14ac:dyDescent="0.2">
      <c r="A3" s="133" t="s">
        <v>547</v>
      </c>
      <c r="B3" s="138"/>
      <c r="C3" s="139"/>
      <c r="D3" s="140">
        <v>67410</v>
      </c>
      <c r="E3" s="141"/>
      <c r="F3" s="142">
        <v>47677</v>
      </c>
      <c r="G3" s="143"/>
      <c r="H3" s="144"/>
    </row>
    <row r="4" spans="1:8" x14ac:dyDescent="0.2">
      <c r="A4" s="145"/>
      <c r="B4" s="146"/>
      <c r="C4" s="147"/>
      <c r="D4" s="148">
        <v>40091</v>
      </c>
      <c r="E4" s="149"/>
      <c r="F4" s="150">
        <v>23360</v>
      </c>
      <c r="G4" s="151"/>
      <c r="H4" s="152"/>
    </row>
    <row r="5" spans="1:8" x14ac:dyDescent="0.2">
      <c r="A5" s="133" t="s">
        <v>549</v>
      </c>
      <c r="B5" s="138"/>
      <c r="C5" s="139"/>
      <c r="D5" s="140">
        <v>63341</v>
      </c>
      <c r="E5" s="141"/>
      <c r="F5" s="142">
        <v>51613</v>
      </c>
      <c r="G5" s="143"/>
      <c r="H5" s="144"/>
    </row>
    <row r="6" spans="1:8" x14ac:dyDescent="0.2">
      <c r="A6" s="145"/>
      <c r="B6" s="146"/>
      <c r="C6" s="147"/>
      <c r="D6" s="148">
        <v>41751</v>
      </c>
      <c r="E6" s="149"/>
      <c r="F6" s="150">
        <v>25872</v>
      </c>
      <c r="G6" s="151"/>
      <c r="H6" s="152"/>
    </row>
    <row r="7" spans="1:8" x14ac:dyDescent="0.2">
      <c r="A7" s="133" t="s">
        <v>550</v>
      </c>
      <c r="B7" s="138"/>
      <c r="C7" s="139"/>
      <c r="D7" s="140">
        <v>62493</v>
      </c>
      <c r="E7" s="141"/>
      <c r="F7" s="142">
        <v>50880</v>
      </c>
      <c r="G7" s="143"/>
      <c r="H7" s="144"/>
    </row>
    <row r="8" spans="1:8" x14ac:dyDescent="0.2">
      <c r="A8" s="145"/>
      <c r="B8" s="146"/>
      <c r="C8" s="147"/>
      <c r="D8" s="148">
        <v>43554</v>
      </c>
      <c r="E8" s="149"/>
      <c r="F8" s="150">
        <v>27819</v>
      </c>
      <c r="G8" s="151"/>
      <c r="H8" s="152"/>
    </row>
    <row r="9" spans="1:8" x14ac:dyDescent="0.2">
      <c r="A9" s="133" t="s">
        <v>551</v>
      </c>
      <c r="B9" s="138"/>
      <c r="C9" s="139"/>
      <c r="D9" s="140">
        <v>65822</v>
      </c>
      <c r="E9" s="141"/>
      <c r="F9" s="142">
        <v>46395</v>
      </c>
      <c r="G9" s="143"/>
      <c r="H9" s="144"/>
    </row>
    <row r="10" spans="1:8" x14ac:dyDescent="0.2">
      <c r="A10" s="145"/>
      <c r="B10" s="146"/>
      <c r="C10" s="147"/>
      <c r="D10" s="148">
        <v>43421</v>
      </c>
      <c r="E10" s="149"/>
      <c r="F10" s="150">
        <v>26304</v>
      </c>
      <c r="G10" s="151"/>
      <c r="H10" s="152"/>
    </row>
    <row r="11" spans="1:8" x14ac:dyDescent="0.2">
      <c r="A11" s="133" t="s">
        <v>552</v>
      </c>
      <c r="B11" s="138"/>
      <c r="C11" s="139"/>
      <c r="D11" s="140">
        <v>66041</v>
      </c>
      <c r="E11" s="141"/>
      <c r="F11" s="142">
        <v>48088</v>
      </c>
      <c r="G11" s="143"/>
      <c r="H11" s="144"/>
    </row>
    <row r="12" spans="1:8" x14ac:dyDescent="0.2">
      <c r="A12" s="145"/>
      <c r="B12" s="146"/>
      <c r="C12" s="153"/>
      <c r="D12" s="148">
        <v>45399</v>
      </c>
      <c r="E12" s="149"/>
      <c r="F12" s="150">
        <v>25183</v>
      </c>
      <c r="G12" s="151"/>
      <c r="H12" s="152"/>
    </row>
    <row r="13" spans="1:8" x14ac:dyDescent="0.2">
      <c r="A13" s="133"/>
      <c r="B13" s="138"/>
      <c r="C13" s="154"/>
      <c r="D13" s="155">
        <v>65021</v>
      </c>
      <c r="E13" s="156"/>
      <c r="F13" s="157">
        <v>48931</v>
      </c>
      <c r="G13" s="158"/>
      <c r="H13" s="144"/>
    </row>
    <row r="14" spans="1:8" x14ac:dyDescent="0.2">
      <c r="A14" s="145"/>
      <c r="B14" s="146"/>
      <c r="C14" s="147"/>
      <c r="D14" s="148">
        <v>42843</v>
      </c>
      <c r="E14" s="149"/>
      <c r="F14" s="150">
        <v>25708</v>
      </c>
      <c r="G14" s="151"/>
      <c r="H14" s="152"/>
    </row>
    <row r="17" spans="1:11" x14ac:dyDescent="0.2">
      <c r="A17" s="129" t="s">
        <v>47</v>
      </c>
    </row>
    <row r="18" spans="1:11" x14ac:dyDescent="0.2">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2">
      <c r="A19" s="159" t="s">
        <v>48</v>
      </c>
      <c r="B19" s="159">
        <f>ROUND(VALUE(SUBSTITUTE(実質収支比率等に係る経年分析!F$48,"▲","-")),2)</f>
        <v>4.8499999999999996</v>
      </c>
      <c r="C19" s="159">
        <f>ROUND(VALUE(SUBSTITUTE(実質収支比率等に係る経年分析!G$48,"▲","-")),2)</f>
        <v>4.57</v>
      </c>
      <c r="D19" s="159">
        <f>ROUND(VALUE(SUBSTITUTE(実質収支比率等に係る経年分析!H$48,"▲","-")),2)</f>
        <v>4.7</v>
      </c>
      <c r="E19" s="159">
        <f>ROUND(VALUE(SUBSTITUTE(実質収支比率等に係る経年分析!I$48,"▲","-")),2)</f>
        <v>4.5999999999999996</v>
      </c>
      <c r="F19" s="159">
        <f>ROUND(VALUE(SUBSTITUTE(実質収支比率等に係る経年分析!J$48,"▲","-")),2)</f>
        <v>4.79</v>
      </c>
    </row>
    <row r="20" spans="1:11" x14ac:dyDescent="0.2">
      <c r="A20" s="159" t="s">
        <v>49</v>
      </c>
      <c r="B20" s="159">
        <f>ROUND(VALUE(SUBSTITUTE(実質収支比率等に係る経年分析!F$47,"▲","-")),2)</f>
        <v>11.82</v>
      </c>
      <c r="C20" s="159">
        <f>ROUND(VALUE(SUBSTITUTE(実質収支比率等に係る経年分析!G$47,"▲","-")),2)</f>
        <v>11.9</v>
      </c>
      <c r="D20" s="159">
        <f>ROUND(VALUE(SUBSTITUTE(実質収支比率等に係る経年分析!H$47,"▲","-")),2)</f>
        <v>11.9</v>
      </c>
      <c r="E20" s="159">
        <f>ROUND(VALUE(SUBSTITUTE(実質収支比率等に係る経年分析!I$47,"▲","-")),2)</f>
        <v>11.79</v>
      </c>
      <c r="F20" s="159">
        <f>ROUND(VALUE(SUBSTITUTE(実質収支比率等に係る経年分析!J$47,"▲","-")),2)</f>
        <v>11.93</v>
      </c>
    </row>
    <row r="21" spans="1:11" x14ac:dyDescent="0.2">
      <c r="A21" s="159" t="s">
        <v>50</v>
      </c>
      <c r="B21" s="159">
        <f>IF(ISNUMBER(VALUE(SUBSTITUTE(実質収支比率等に係る経年分析!F$49,"▲","-"))),ROUND(VALUE(SUBSTITUTE(実質収支比率等に係る経年分析!F$49,"▲","-")),2),NA())</f>
        <v>1.02</v>
      </c>
      <c r="C21" s="159">
        <f>IF(ISNUMBER(VALUE(SUBSTITUTE(実質収支比率等に係る経年分析!G$49,"▲","-"))),ROUND(VALUE(SUBSTITUTE(実質収支比率等に係る経年分析!G$49,"▲","-")),2),NA())</f>
        <v>-0.28000000000000003</v>
      </c>
      <c r="D21" s="159">
        <f>IF(ISNUMBER(VALUE(SUBSTITUTE(実質収支比率等に係る経年分析!H$49,"▲","-"))),ROUND(VALUE(SUBSTITUTE(実質収支比率等に係る経年分析!H$49,"▲","-")),2),NA())</f>
        <v>2.59</v>
      </c>
      <c r="E21" s="159">
        <f>IF(ISNUMBER(VALUE(SUBSTITUTE(実質収支比率等に係る経年分析!I$49,"▲","-"))),ROUND(VALUE(SUBSTITUTE(実質収支比率等に係る経年分析!I$49,"▲","-")),2),NA())</f>
        <v>-0.02</v>
      </c>
      <c r="F21" s="159">
        <f>IF(ISNUMBER(VALUE(SUBSTITUTE(実質収支比率等に係る経年分析!J$49,"▲","-"))),ROUND(VALUE(SUBSTITUTE(実質収支比率等に係る経年分析!J$49,"▲","-")),2),NA())</f>
        <v>0.44</v>
      </c>
    </row>
    <row r="24" spans="1:11" x14ac:dyDescent="0.2">
      <c r="A24" s="129" t="s">
        <v>51</v>
      </c>
    </row>
    <row r="25" spans="1:11" x14ac:dyDescent="0.2">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2">
      <c r="A26" s="160"/>
      <c r="B26" s="160" t="s">
        <v>52</v>
      </c>
      <c r="C26" s="160" t="s">
        <v>53</v>
      </c>
      <c r="D26" s="160" t="s">
        <v>52</v>
      </c>
      <c r="E26" s="160" t="s">
        <v>53</v>
      </c>
      <c r="F26" s="160" t="s">
        <v>52</v>
      </c>
      <c r="G26" s="160" t="s">
        <v>53</v>
      </c>
      <c r="H26" s="160" t="s">
        <v>52</v>
      </c>
      <c r="I26" s="160" t="s">
        <v>53</v>
      </c>
      <c r="J26" s="160" t="s">
        <v>52</v>
      </c>
      <c r="K26" s="160" t="s">
        <v>53</v>
      </c>
    </row>
    <row r="27" spans="1:11" x14ac:dyDescent="0.2">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0.82</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0.99</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0.12</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v>
      </c>
    </row>
    <row r="28" spans="1:11" x14ac:dyDescent="0.2">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2">
      <c r="A29" s="160" t="str">
        <f>IF(連結実質赤字比率に係る赤字・黒字の構成分析!C$41="",NA(),連結実質赤字比率に係る赤字・黒字の構成分析!C$41)</f>
        <v>母子父子寡婦福祉資金貸付事業特別会計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x14ac:dyDescent="0.2">
      <c r="A30" s="160" t="str">
        <f>IF(連結実質赤字比率に係る赤字・黒字の構成分析!C$40="",NA(),連結実質赤字比率に係る赤字・黒字の構成分析!C$40)</f>
        <v>後期高齢者医療事業特別会計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0.11</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0.14000000000000001</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0.13</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0.15</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0.15</v>
      </c>
    </row>
    <row r="31" spans="1:11" x14ac:dyDescent="0.2">
      <c r="A31" s="160" t="str">
        <f>IF(連結実質赤字比率に係る赤字・黒字の構成分析!C$39="",NA(),連結実質赤字比率に係る赤字・黒字の構成分析!C$39)</f>
        <v>卸売市場事業特別会計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0.13</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0.15</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0.18</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0.2</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0.25</v>
      </c>
    </row>
    <row r="32" spans="1:11" x14ac:dyDescent="0.2">
      <c r="A32" s="160" t="str">
        <f>IF(連結実質赤字比率に係る赤字・黒字の構成分析!C$38="",NA(),連結実質赤字比率に係る赤字・黒字の構成分析!C$38)</f>
        <v>下水道事業会計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1.56</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1.59</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1.55</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1.49</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1.36</v>
      </c>
    </row>
    <row r="33" spans="1:16" x14ac:dyDescent="0.2">
      <c r="A33" s="160" t="str">
        <f>IF(連結実質赤字比率に係る赤字・黒字の構成分析!C$37="",NA(),連結実質赤字比率に係る赤字・黒字の構成分析!C$37)</f>
        <v>都市開発整備事業会計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4.1399999999999997</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4.21</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4.13</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4.09</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4.0199999999999996</v>
      </c>
    </row>
    <row r="34" spans="1:16" x14ac:dyDescent="0.2">
      <c r="A34" s="160" t="str">
        <f>IF(連結実質赤字比率に係る赤字・黒字の構成分析!C$36="",NA(),連結実質赤字比率に係る赤字・黒字の構成分析!C$36)</f>
        <v>一般会計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4.8499999999999996</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4.5599999999999996</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4.6900000000000004</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4.59</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4.79</v>
      </c>
    </row>
    <row r="35" spans="1:16" x14ac:dyDescent="0.2">
      <c r="A35" s="160" t="str">
        <f>IF(連結実質赤字比率に係る赤字・黒字の構成分析!C$35="",NA(),連結実質赤字比率に係る赤字・黒字の構成分析!C$35)</f>
        <v>国民健康保険事業特別会計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3.95</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3.45</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2.85</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3.31</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4.8499999999999996</v>
      </c>
    </row>
    <row r="36" spans="1:16" x14ac:dyDescent="0.2">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4.1500000000000004</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4.34</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4.6500000000000004</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5.18</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5.39</v>
      </c>
    </row>
    <row r="39" spans="1:16" x14ac:dyDescent="0.2">
      <c r="A39" s="129" t="s">
        <v>54</v>
      </c>
    </row>
    <row r="40" spans="1:16" x14ac:dyDescent="0.2">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2">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2">
      <c r="A42" s="161" t="s">
        <v>57</v>
      </c>
      <c r="B42" s="161"/>
      <c r="C42" s="161"/>
      <c r="D42" s="161">
        <f>'実質公債費比率（分子）の構造'!K$52</f>
        <v>24077</v>
      </c>
      <c r="E42" s="161"/>
      <c r="F42" s="161"/>
      <c r="G42" s="161">
        <f>'実質公債費比率（分子）の構造'!L$52</f>
        <v>23843</v>
      </c>
      <c r="H42" s="161"/>
      <c r="I42" s="161"/>
      <c r="J42" s="161">
        <f>'実質公債費比率（分子）の構造'!M$52</f>
        <v>22728</v>
      </c>
      <c r="K42" s="161"/>
      <c r="L42" s="161"/>
      <c r="M42" s="161">
        <f>'実質公債費比率（分子）の構造'!N$52</f>
        <v>22795</v>
      </c>
      <c r="N42" s="161"/>
      <c r="O42" s="161"/>
      <c r="P42" s="161">
        <f>'実質公債費比率（分子）の構造'!O$52</f>
        <v>22104</v>
      </c>
    </row>
    <row r="43" spans="1:16" x14ac:dyDescent="0.2">
      <c r="A43" s="161" t="s">
        <v>58</v>
      </c>
      <c r="B43" s="161">
        <f>'実質公債費比率（分子）の構造'!K$51</f>
        <v>2</v>
      </c>
      <c r="C43" s="161"/>
      <c r="D43" s="161"/>
      <c r="E43" s="161">
        <f>'実質公債費比率（分子）の構造'!L$51</f>
        <v>2</v>
      </c>
      <c r="F43" s="161"/>
      <c r="G43" s="161"/>
      <c r="H43" s="161">
        <f>'実質公債費比率（分子）の構造'!M$51</f>
        <v>2</v>
      </c>
      <c r="I43" s="161"/>
      <c r="J43" s="161"/>
      <c r="K43" s="161">
        <f>'実質公債費比率（分子）の構造'!N$51</f>
        <v>2</v>
      </c>
      <c r="L43" s="161"/>
      <c r="M43" s="161"/>
      <c r="N43" s="161">
        <f>'実質公債費比率（分子）の構造'!O$51</f>
        <v>2</v>
      </c>
      <c r="O43" s="161"/>
      <c r="P43" s="161"/>
    </row>
    <row r="44" spans="1:16" x14ac:dyDescent="0.2">
      <c r="A44" s="161" t="s">
        <v>59</v>
      </c>
      <c r="B44" s="161">
        <f>'実質公債費比率（分子）の構造'!K$50</f>
        <v>461</v>
      </c>
      <c r="C44" s="161"/>
      <c r="D44" s="161"/>
      <c r="E44" s="161">
        <f>'実質公債費比率（分子）の構造'!L$50</f>
        <v>429</v>
      </c>
      <c r="F44" s="161"/>
      <c r="G44" s="161"/>
      <c r="H44" s="161">
        <f>'実質公債費比率（分子）の構造'!M$50</f>
        <v>403</v>
      </c>
      <c r="I44" s="161"/>
      <c r="J44" s="161"/>
      <c r="K44" s="161">
        <f>'実質公債費比率（分子）の構造'!N$50</f>
        <v>395</v>
      </c>
      <c r="L44" s="161"/>
      <c r="M44" s="161"/>
      <c r="N44" s="161">
        <f>'実質公債費比率（分子）の構造'!O$50</f>
        <v>387</v>
      </c>
      <c r="O44" s="161"/>
      <c r="P44" s="161"/>
    </row>
    <row r="45" spans="1:16" x14ac:dyDescent="0.2">
      <c r="A45" s="161" t="s">
        <v>60</v>
      </c>
      <c r="B45" s="161">
        <f>'実質公債費比率（分子）の構造'!K$49</f>
        <v>151</v>
      </c>
      <c r="C45" s="161"/>
      <c r="D45" s="161"/>
      <c r="E45" s="161">
        <f>'実質公債費比率（分子）の構造'!L$49</f>
        <v>171</v>
      </c>
      <c r="F45" s="161"/>
      <c r="G45" s="161"/>
      <c r="H45" s="161">
        <f>'実質公債費比率（分子）の構造'!M$49</f>
        <v>133</v>
      </c>
      <c r="I45" s="161"/>
      <c r="J45" s="161"/>
      <c r="K45" s="161">
        <f>'実質公債費比率（分子）の構造'!N$49</f>
        <v>75</v>
      </c>
      <c r="L45" s="161"/>
      <c r="M45" s="161"/>
      <c r="N45" s="161">
        <f>'実質公債費比率（分子）の構造'!O$49</f>
        <v>75</v>
      </c>
      <c r="O45" s="161"/>
      <c r="P45" s="161"/>
    </row>
    <row r="46" spans="1:16" x14ac:dyDescent="0.2">
      <c r="A46" s="161" t="s">
        <v>61</v>
      </c>
      <c r="B46" s="161">
        <f>'実質公債費比率（分子）の構造'!K$48</f>
        <v>9804</v>
      </c>
      <c r="C46" s="161"/>
      <c r="D46" s="161"/>
      <c r="E46" s="161">
        <f>'実質公債費比率（分子）の構造'!L$48</f>
        <v>6776</v>
      </c>
      <c r="F46" s="161"/>
      <c r="G46" s="161"/>
      <c r="H46" s="161">
        <f>'実質公債費比率（分子）の構造'!M$48</f>
        <v>6381</v>
      </c>
      <c r="I46" s="161"/>
      <c r="J46" s="161"/>
      <c r="K46" s="161">
        <f>'実質公債費比率（分子）の構造'!N$48</f>
        <v>5810</v>
      </c>
      <c r="L46" s="161"/>
      <c r="M46" s="161"/>
      <c r="N46" s="161">
        <f>'実質公債費比率（分子）の構造'!O$48</f>
        <v>5114</v>
      </c>
      <c r="O46" s="161"/>
      <c r="P46" s="161"/>
    </row>
    <row r="47" spans="1:16" x14ac:dyDescent="0.2">
      <c r="A47" s="161" t="s">
        <v>62</v>
      </c>
      <c r="B47" s="161">
        <f>'実質公債費比率（分子）の構造'!K$47</f>
        <v>142</v>
      </c>
      <c r="C47" s="161"/>
      <c r="D47" s="161"/>
      <c r="E47" s="161">
        <f>'実質公債費比率（分子）の構造'!L$47</f>
        <v>152</v>
      </c>
      <c r="F47" s="161"/>
      <c r="G47" s="161"/>
      <c r="H47" s="161">
        <f>'実質公債費比率（分子）の構造'!M$47</f>
        <v>162</v>
      </c>
      <c r="I47" s="161"/>
      <c r="J47" s="161"/>
      <c r="K47" s="161">
        <f>'実質公債費比率（分子）の構造'!N$47</f>
        <v>168</v>
      </c>
      <c r="L47" s="161"/>
      <c r="M47" s="161"/>
      <c r="N47" s="161">
        <f>'実質公債費比率（分子）の構造'!O$47</f>
        <v>168</v>
      </c>
      <c r="O47" s="161"/>
      <c r="P47" s="161"/>
    </row>
    <row r="48" spans="1:16" x14ac:dyDescent="0.2">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2">
      <c r="A49" s="161" t="s">
        <v>64</v>
      </c>
      <c r="B49" s="161">
        <f>'実質公債費比率（分子）の構造'!K$45</f>
        <v>20965</v>
      </c>
      <c r="C49" s="161"/>
      <c r="D49" s="161"/>
      <c r="E49" s="161">
        <f>'実質公債費比率（分子）の構造'!L$45</f>
        <v>21077</v>
      </c>
      <c r="F49" s="161"/>
      <c r="G49" s="161"/>
      <c r="H49" s="161">
        <f>'実質公債費比率（分子）の構造'!M$45</f>
        <v>20358</v>
      </c>
      <c r="I49" s="161"/>
      <c r="J49" s="161"/>
      <c r="K49" s="161">
        <f>'実質公債費比率（分子）の構造'!N$45</f>
        <v>21146</v>
      </c>
      <c r="L49" s="161"/>
      <c r="M49" s="161"/>
      <c r="N49" s="161">
        <f>'実質公債費比率（分子）の構造'!O$45</f>
        <v>19854</v>
      </c>
      <c r="O49" s="161"/>
      <c r="P49" s="161"/>
    </row>
    <row r="50" spans="1:16" x14ac:dyDescent="0.2">
      <c r="A50" s="161" t="s">
        <v>65</v>
      </c>
      <c r="B50" s="161" t="e">
        <f>NA()</f>
        <v>#N/A</v>
      </c>
      <c r="C50" s="161">
        <f>IF(ISNUMBER('実質公債費比率（分子）の構造'!K$53),'実質公債費比率（分子）の構造'!K$53,NA())</f>
        <v>7448</v>
      </c>
      <c r="D50" s="161" t="e">
        <f>NA()</f>
        <v>#N/A</v>
      </c>
      <c r="E50" s="161" t="e">
        <f>NA()</f>
        <v>#N/A</v>
      </c>
      <c r="F50" s="161">
        <f>IF(ISNUMBER('実質公債費比率（分子）の構造'!L$53),'実質公債費比率（分子）の構造'!L$53,NA())</f>
        <v>4764</v>
      </c>
      <c r="G50" s="161" t="e">
        <f>NA()</f>
        <v>#N/A</v>
      </c>
      <c r="H50" s="161" t="e">
        <f>NA()</f>
        <v>#N/A</v>
      </c>
      <c r="I50" s="161">
        <f>IF(ISNUMBER('実質公債費比率（分子）の構造'!M$53),'実質公債費比率（分子）の構造'!M$53,NA())</f>
        <v>4711</v>
      </c>
      <c r="J50" s="161" t="e">
        <f>NA()</f>
        <v>#N/A</v>
      </c>
      <c r="K50" s="161" t="e">
        <f>NA()</f>
        <v>#N/A</v>
      </c>
      <c r="L50" s="161">
        <f>IF(ISNUMBER('実質公債費比率（分子）の構造'!N$53),'実質公債費比率（分子）の構造'!N$53,NA())</f>
        <v>4801</v>
      </c>
      <c r="M50" s="161" t="e">
        <f>NA()</f>
        <v>#N/A</v>
      </c>
      <c r="N50" s="161" t="e">
        <f>NA()</f>
        <v>#N/A</v>
      </c>
      <c r="O50" s="161">
        <f>IF(ISNUMBER('実質公債費比率（分子）の構造'!O$53),'実質公債費比率（分子）の構造'!O$53,NA())</f>
        <v>3496</v>
      </c>
      <c r="P50" s="161" t="e">
        <f>NA()</f>
        <v>#N/A</v>
      </c>
    </row>
    <row r="53" spans="1:16" x14ac:dyDescent="0.2">
      <c r="A53" s="129" t="s">
        <v>66</v>
      </c>
    </row>
    <row r="54" spans="1:16" x14ac:dyDescent="0.2">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2">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2">
      <c r="A56" s="160" t="s">
        <v>37</v>
      </c>
      <c r="B56" s="160"/>
      <c r="C56" s="160"/>
      <c r="D56" s="160">
        <f>'将来負担比率（分子）の構造'!I$52</f>
        <v>197312</v>
      </c>
      <c r="E56" s="160"/>
      <c r="F56" s="160"/>
      <c r="G56" s="160">
        <f>'将来負担比率（分子）の構造'!J$52</f>
        <v>194771</v>
      </c>
      <c r="H56" s="160"/>
      <c r="I56" s="160"/>
      <c r="J56" s="160">
        <f>'将来負担比率（分子）の構造'!K$52</f>
        <v>193474</v>
      </c>
      <c r="K56" s="160"/>
      <c r="L56" s="160"/>
      <c r="M56" s="160">
        <f>'将来負担比率（分子）の構造'!L$52</f>
        <v>189583</v>
      </c>
      <c r="N56" s="160"/>
      <c r="O56" s="160"/>
      <c r="P56" s="160">
        <f>'将来負担比率（分子）の構造'!M$52</f>
        <v>185464</v>
      </c>
    </row>
    <row r="57" spans="1:16" x14ac:dyDescent="0.2">
      <c r="A57" s="160" t="s">
        <v>36</v>
      </c>
      <c r="B57" s="160"/>
      <c r="C57" s="160"/>
      <c r="D57" s="160">
        <f>'将来負担比率（分子）の構造'!I$51</f>
        <v>49491</v>
      </c>
      <c r="E57" s="160"/>
      <c r="F57" s="160"/>
      <c r="G57" s="160">
        <f>'将来負担比率（分子）の構造'!J$51</f>
        <v>46722</v>
      </c>
      <c r="H57" s="160"/>
      <c r="I57" s="160"/>
      <c r="J57" s="160">
        <f>'将来負担比率（分子）の構造'!K$51</f>
        <v>41409</v>
      </c>
      <c r="K57" s="160"/>
      <c r="L57" s="160"/>
      <c r="M57" s="160">
        <f>'将来負担比率（分子）の構造'!L$51</f>
        <v>36635</v>
      </c>
      <c r="N57" s="160"/>
      <c r="O57" s="160"/>
      <c r="P57" s="160">
        <f>'将来負担比率（分子）の構造'!M$51</f>
        <v>34341</v>
      </c>
    </row>
    <row r="58" spans="1:16" x14ac:dyDescent="0.2">
      <c r="A58" s="160" t="s">
        <v>35</v>
      </c>
      <c r="B58" s="160"/>
      <c r="C58" s="160"/>
      <c r="D58" s="160">
        <f>'将来負担比率（分子）の構造'!I$50</f>
        <v>49903</v>
      </c>
      <c r="E58" s="160"/>
      <c r="F58" s="160"/>
      <c r="G58" s="160">
        <f>'将来負担比率（分子）の構造'!J$50</f>
        <v>53240</v>
      </c>
      <c r="H58" s="160"/>
      <c r="I58" s="160"/>
      <c r="J58" s="160">
        <f>'将来負担比率（分子）の構造'!K$50</f>
        <v>57673</v>
      </c>
      <c r="K58" s="160"/>
      <c r="L58" s="160"/>
      <c r="M58" s="160">
        <f>'将来負担比率（分子）の構造'!L$50</f>
        <v>58165</v>
      </c>
      <c r="N58" s="160"/>
      <c r="O58" s="160"/>
      <c r="P58" s="160">
        <f>'将来負担比率（分子）の構造'!M$50</f>
        <v>56884</v>
      </c>
    </row>
    <row r="59" spans="1:16" x14ac:dyDescent="0.2">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2">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2">
      <c r="A61" s="160" t="s">
        <v>30</v>
      </c>
      <c r="B61" s="160">
        <f>'将来負担比率（分子）の構造'!I$46</f>
        <v>1648</v>
      </c>
      <c r="C61" s="160"/>
      <c r="D61" s="160"/>
      <c r="E61" s="160">
        <f>'将来負担比率（分子）の構造'!J$46</f>
        <v>1352</v>
      </c>
      <c r="F61" s="160"/>
      <c r="G61" s="160"/>
      <c r="H61" s="160">
        <f>'将来負担比率（分子）の構造'!K$46</f>
        <v>1111</v>
      </c>
      <c r="I61" s="160"/>
      <c r="J61" s="160"/>
      <c r="K61" s="160">
        <f>'将来負担比率（分子）の構造'!L$46</f>
        <v>919</v>
      </c>
      <c r="L61" s="160"/>
      <c r="M61" s="160"/>
      <c r="N61" s="160">
        <f>'将来負担比率（分子）の構造'!M$46</f>
        <v>674</v>
      </c>
      <c r="O61" s="160"/>
      <c r="P61" s="160"/>
    </row>
    <row r="62" spans="1:16" x14ac:dyDescent="0.2">
      <c r="A62" s="160" t="s">
        <v>29</v>
      </c>
      <c r="B62" s="160">
        <f>'将来負担比率（分子）の構造'!I$45</f>
        <v>30505</v>
      </c>
      <c r="C62" s="160"/>
      <c r="D62" s="160"/>
      <c r="E62" s="160">
        <f>'将来負担比率（分子）の構造'!J$45</f>
        <v>29342</v>
      </c>
      <c r="F62" s="160"/>
      <c r="G62" s="160"/>
      <c r="H62" s="160">
        <f>'将来負担比率（分子）の構造'!K$45</f>
        <v>28225</v>
      </c>
      <c r="I62" s="160"/>
      <c r="J62" s="160"/>
      <c r="K62" s="160">
        <f>'将来負担比率（分子）の構造'!L$45</f>
        <v>28375</v>
      </c>
      <c r="L62" s="160"/>
      <c r="M62" s="160"/>
      <c r="N62" s="160">
        <f>'将来負担比率（分子）の構造'!M$45</f>
        <v>28913</v>
      </c>
      <c r="O62" s="160"/>
      <c r="P62" s="160"/>
    </row>
    <row r="63" spans="1:16" x14ac:dyDescent="0.2">
      <c r="A63" s="160" t="s">
        <v>28</v>
      </c>
      <c r="B63" s="160">
        <f>'将来負担比率（分子）の構造'!I$44</f>
        <v>856</v>
      </c>
      <c r="C63" s="160"/>
      <c r="D63" s="160"/>
      <c r="E63" s="160">
        <f>'将来負担比率（分子）の構造'!J$44</f>
        <v>688</v>
      </c>
      <c r="F63" s="160"/>
      <c r="G63" s="160"/>
      <c r="H63" s="160">
        <f>'将来負担比率（分子）の構造'!K$44</f>
        <v>560</v>
      </c>
      <c r="I63" s="160"/>
      <c r="J63" s="160"/>
      <c r="K63" s="160">
        <f>'将来負担比率（分子）の構造'!L$44</f>
        <v>495</v>
      </c>
      <c r="L63" s="160"/>
      <c r="M63" s="160"/>
      <c r="N63" s="160">
        <f>'将来負担比率（分子）の構造'!M$44</f>
        <v>424</v>
      </c>
      <c r="O63" s="160"/>
      <c r="P63" s="160"/>
    </row>
    <row r="64" spans="1:16" x14ac:dyDescent="0.2">
      <c r="A64" s="160" t="s">
        <v>27</v>
      </c>
      <c r="B64" s="160">
        <f>'将来負担比率（分子）の構造'!I$43</f>
        <v>102586</v>
      </c>
      <c r="C64" s="160"/>
      <c r="D64" s="160"/>
      <c r="E64" s="160">
        <f>'将来負担比率（分子）の構造'!J$43</f>
        <v>85493</v>
      </c>
      <c r="F64" s="160"/>
      <c r="G64" s="160"/>
      <c r="H64" s="160">
        <f>'将来負担比率（分子）の構造'!K$43</f>
        <v>70954</v>
      </c>
      <c r="I64" s="160"/>
      <c r="J64" s="160"/>
      <c r="K64" s="160">
        <f>'将来負担比率（分子）の構造'!L$43</f>
        <v>56187</v>
      </c>
      <c r="L64" s="160"/>
      <c r="M64" s="160"/>
      <c r="N64" s="160">
        <f>'将来負担比率（分子）の構造'!M$43</f>
        <v>49812</v>
      </c>
      <c r="O64" s="160"/>
      <c r="P64" s="160"/>
    </row>
    <row r="65" spans="1:16" x14ac:dyDescent="0.2">
      <c r="A65" s="160" t="s">
        <v>26</v>
      </c>
      <c r="B65" s="160">
        <f>'将来負担比率（分子）の構造'!I$42</f>
        <v>3989</v>
      </c>
      <c r="C65" s="160"/>
      <c r="D65" s="160"/>
      <c r="E65" s="160">
        <f>'将来負担比率（分子）の構造'!J$42</f>
        <v>3367</v>
      </c>
      <c r="F65" s="160"/>
      <c r="G65" s="160"/>
      <c r="H65" s="160">
        <f>'将来負担比率（分子）の構造'!K$42</f>
        <v>2745</v>
      </c>
      <c r="I65" s="160"/>
      <c r="J65" s="160"/>
      <c r="K65" s="160">
        <f>'将来負担比率（分子）の構造'!L$42</f>
        <v>2124</v>
      </c>
      <c r="L65" s="160"/>
      <c r="M65" s="160"/>
      <c r="N65" s="160">
        <f>'将来負担比率（分子）の構造'!M$42</f>
        <v>1503</v>
      </c>
      <c r="O65" s="160"/>
      <c r="P65" s="160"/>
    </row>
    <row r="66" spans="1:16" x14ac:dyDescent="0.2">
      <c r="A66" s="160" t="s">
        <v>25</v>
      </c>
      <c r="B66" s="160">
        <f>'将来負担比率（分子）の構造'!I$41</f>
        <v>200008</v>
      </c>
      <c r="C66" s="160"/>
      <c r="D66" s="160"/>
      <c r="E66" s="160">
        <f>'将来負担比率（分子）の構造'!J$41</f>
        <v>199662</v>
      </c>
      <c r="F66" s="160"/>
      <c r="G66" s="160"/>
      <c r="H66" s="160">
        <f>'将来負担比率（分子）の構造'!K$41</f>
        <v>198684</v>
      </c>
      <c r="I66" s="160"/>
      <c r="J66" s="160"/>
      <c r="K66" s="160">
        <f>'将来負担比率（分子）の構造'!L$41</f>
        <v>197036</v>
      </c>
      <c r="L66" s="160"/>
      <c r="M66" s="160"/>
      <c r="N66" s="160">
        <f>'将来負担比率（分子）の構造'!M$41</f>
        <v>199200</v>
      </c>
      <c r="O66" s="160"/>
      <c r="P66" s="160"/>
    </row>
    <row r="67" spans="1:16" x14ac:dyDescent="0.2">
      <c r="A67" s="160" t="s">
        <v>69</v>
      </c>
      <c r="B67" s="160" t="e">
        <f>NA()</f>
        <v>#N/A</v>
      </c>
      <c r="C67" s="160">
        <f>IF(ISNUMBER('将来負担比率（分子）の構造'!I$53), IF('将来負担比率（分子）の構造'!I$53 &lt; 0, 0, '将来負担比率（分子）の構造'!I$53), NA())</f>
        <v>42885</v>
      </c>
      <c r="D67" s="160" t="e">
        <f>NA()</f>
        <v>#N/A</v>
      </c>
      <c r="E67" s="160" t="e">
        <f>NA()</f>
        <v>#N/A</v>
      </c>
      <c r="F67" s="160">
        <f>IF(ISNUMBER('将来負担比率（分子）の構造'!J$53), IF('将来負担比率（分子）の構造'!J$53 &lt; 0, 0, '将来負担比率（分子）の構造'!J$53), NA())</f>
        <v>25170</v>
      </c>
      <c r="G67" s="160" t="e">
        <f>NA()</f>
        <v>#N/A</v>
      </c>
      <c r="H67" s="160" t="e">
        <f>NA()</f>
        <v>#N/A</v>
      </c>
      <c r="I67" s="160">
        <f>IF(ISNUMBER('将来負担比率（分子）の構造'!K$53), IF('将来負担比率（分子）の構造'!K$53 &lt; 0, 0, '将来負担比率（分子）の構造'!K$53), NA())</f>
        <v>9723</v>
      </c>
      <c r="J67" s="160" t="e">
        <f>NA()</f>
        <v>#N/A</v>
      </c>
      <c r="K67" s="160" t="e">
        <f>NA()</f>
        <v>#N/A</v>
      </c>
      <c r="L67" s="160">
        <f>IF(ISNUMBER('将来負担比率（分子）の構造'!L$53), IF('将来負担比率（分子）の構造'!L$53 &lt; 0, 0, '将来負担比率（分子）の構造'!L$53), NA())</f>
        <v>753</v>
      </c>
      <c r="M67" s="160" t="e">
        <f>NA()</f>
        <v>#N/A</v>
      </c>
      <c r="N67" s="160" t="e">
        <f>NA()</f>
        <v>#N/A</v>
      </c>
      <c r="O67" s="160">
        <f>IF(ISNUMBER('将来負担比率（分子）の構造'!M$53), IF('将来負担比率（分子）の構造'!M$53 &lt; 0, 0, '将来負担比率（分子）の構造'!M$53), NA())</f>
        <v>3836</v>
      </c>
      <c r="P67" s="160" t="e">
        <f>NA()</f>
        <v>#N/A</v>
      </c>
    </row>
    <row r="70" spans="1:16" x14ac:dyDescent="0.2">
      <c r="A70" s="162" t="s">
        <v>70</v>
      </c>
      <c r="B70" s="162"/>
      <c r="C70" s="162"/>
      <c r="D70" s="162"/>
      <c r="E70" s="162"/>
      <c r="F70" s="162"/>
    </row>
    <row r="71" spans="1:16" x14ac:dyDescent="0.2">
      <c r="A71" s="163"/>
      <c r="B71" s="163" t="str">
        <f>基金残高に係る経年分析!F54</f>
        <v>H27</v>
      </c>
      <c r="C71" s="163" t="str">
        <f>基金残高に係る経年分析!G54</f>
        <v>H28</v>
      </c>
      <c r="D71" s="163" t="str">
        <f>基金残高に係る経年分析!H54</f>
        <v>H29</v>
      </c>
    </row>
    <row r="72" spans="1:16" x14ac:dyDescent="0.2">
      <c r="A72" s="163" t="s">
        <v>71</v>
      </c>
      <c r="B72" s="164">
        <f>基金残高に係る経年分析!F55</f>
        <v>14227</v>
      </c>
      <c r="C72" s="164">
        <f>基金残高に係る経年分析!G55</f>
        <v>14256</v>
      </c>
      <c r="D72" s="164">
        <f>基金残高に係る経年分析!H55</f>
        <v>14297</v>
      </c>
    </row>
    <row r="73" spans="1:16" x14ac:dyDescent="0.2">
      <c r="A73" s="163" t="s">
        <v>72</v>
      </c>
      <c r="B73" s="164">
        <f>基金残高に係る経年分析!F56</f>
        <v>1720</v>
      </c>
      <c r="C73" s="164">
        <f>基金残高に係る経年分析!G56</f>
        <v>1723</v>
      </c>
      <c r="D73" s="164">
        <f>基金残高に係る経年分析!H56</f>
        <v>1726</v>
      </c>
    </row>
    <row r="74" spans="1:16" x14ac:dyDescent="0.2">
      <c r="A74" s="163" t="s">
        <v>73</v>
      </c>
      <c r="B74" s="164">
        <f>基金残高に係る経年分析!F57</f>
        <v>37017</v>
      </c>
      <c r="C74" s="164">
        <f>基金残高に係る経年分析!G57</f>
        <v>37664</v>
      </c>
      <c r="D74" s="164">
        <f>基金残高に係る経年分析!H57</f>
        <v>37233</v>
      </c>
    </row>
  </sheetData>
  <sheetProtection algorithmName="SHA-512" hashValue="dJobnhERd0cDC8slbVSDZpkPEPO1Y0xRC+pGx7HqcuoWbh4hgMs5cp9lolJM9507tltWD+jgcK+XdX4clpC8lw==" saltValue="oAzcNOQeXVRR0UV2pAmhu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2"/>
  <cols>
    <col min="1" max="95" width="1.6640625" style="205" customWidth="1"/>
    <col min="96" max="133" width="1.6640625" style="221" customWidth="1"/>
    <col min="134" max="143" width="1.6640625" style="205" customWidth="1"/>
    <col min="144" max="16384" width="0" style="205" hidden="1"/>
  </cols>
  <sheetData>
    <row r="1" spans="2:143" ht="22.5" customHeight="1" thickBot="1" x14ac:dyDescent="0.25">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204</v>
      </c>
      <c r="DI1" s="636"/>
      <c r="DJ1" s="636"/>
      <c r="DK1" s="636"/>
      <c r="DL1" s="636"/>
      <c r="DM1" s="636"/>
      <c r="DN1" s="637"/>
      <c r="DO1" s="205"/>
      <c r="DP1" s="635" t="s">
        <v>205</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x14ac:dyDescent="0.2">
      <c r="B2" s="206" t="s">
        <v>206</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2">
      <c r="B3" s="638" t="s">
        <v>207</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208</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209</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x14ac:dyDescent="0.2">
      <c r="B4" s="638" t="s">
        <v>1</v>
      </c>
      <c r="C4" s="639"/>
      <c r="D4" s="639"/>
      <c r="E4" s="639"/>
      <c r="F4" s="639"/>
      <c r="G4" s="639"/>
      <c r="H4" s="639"/>
      <c r="I4" s="639"/>
      <c r="J4" s="639"/>
      <c r="K4" s="639"/>
      <c r="L4" s="639"/>
      <c r="M4" s="639"/>
      <c r="N4" s="639"/>
      <c r="O4" s="639"/>
      <c r="P4" s="639"/>
      <c r="Q4" s="640"/>
      <c r="R4" s="638" t="s">
        <v>210</v>
      </c>
      <c r="S4" s="639"/>
      <c r="T4" s="639"/>
      <c r="U4" s="639"/>
      <c r="V4" s="639"/>
      <c r="W4" s="639"/>
      <c r="X4" s="639"/>
      <c r="Y4" s="640"/>
      <c r="Z4" s="638" t="s">
        <v>211</v>
      </c>
      <c r="AA4" s="639"/>
      <c r="AB4" s="639"/>
      <c r="AC4" s="640"/>
      <c r="AD4" s="638" t="s">
        <v>212</v>
      </c>
      <c r="AE4" s="639"/>
      <c r="AF4" s="639"/>
      <c r="AG4" s="639"/>
      <c r="AH4" s="639"/>
      <c r="AI4" s="639"/>
      <c r="AJ4" s="639"/>
      <c r="AK4" s="640"/>
      <c r="AL4" s="638" t="s">
        <v>211</v>
      </c>
      <c r="AM4" s="639"/>
      <c r="AN4" s="639"/>
      <c r="AO4" s="640"/>
      <c r="AP4" s="644" t="s">
        <v>213</v>
      </c>
      <c r="AQ4" s="644"/>
      <c r="AR4" s="644"/>
      <c r="AS4" s="644"/>
      <c r="AT4" s="644"/>
      <c r="AU4" s="644"/>
      <c r="AV4" s="644"/>
      <c r="AW4" s="644"/>
      <c r="AX4" s="644"/>
      <c r="AY4" s="644"/>
      <c r="AZ4" s="644"/>
      <c r="BA4" s="644"/>
      <c r="BB4" s="644"/>
      <c r="BC4" s="644"/>
      <c r="BD4" s="644"/>
      <c r="BE4" s="644"/>
      <c r="BF4" s="644"/>
      <c r="BG4" s="644" t="s">
        <v>214</v>
      </c>
      <c r="BH4" s="644"/>
      <c r="BI4" s="644"/>
      <c r="BJ4" s="644"/>
      <c r="BK4" s="644"/>
      <c r="BL4" s="644"/>
      <c r="BM4" s="644"/>
      <c r="BN4" s="644"/>
      <c r="BO4" s="644" t="s">
        <v>211</v>
      </c>
      <c r="BP4" s="644"/>
      <c r="BQ4" s="644"/>
      <c r="BR4" s="644"/>
      <c r="BS4" s="644" t="s">
        <v>215</v>
      </c>
      <c r="BT4" s="644"/>
      <c r="BU4" s="644"/>
      <c r="BV4" s="644"/>
      <c r="BW4" s="644"/>
      <c r="BX4" s="644"/>
      <c r="BY4" s="644"/>
      <c r="BZ4" s="644"/>
      <c r="CA4" s="644"/>
      <c r="CB4" s="644"/>
      <c r="CD4" s="641" t="s">
        <v>216</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x14ac:dyDescent="0.2">
      <c r="B5" s="645" t="s">
        <v>217</v>
      </c>
      <c r="C5" s="646"/>
      <c r="D5" s="646"/>
      <c r="E5" s="646"/>
      <c r="F5" s="646"/>
      <c r="G5" s="646"/>
      <c r="H5" s="646"/>
      <c r="I5" s="646"/>
      <c r="J5" s="646"/>
      <c r="K5" s="646"/>
      <c r="L5" s="646"/>
      <c r="M5" s="646"/>
      <c r="N5" s="646"/>
      <c r="O5" s="646"/>
      <c r="P5" s="646"/>
      <c r="Q5" s="647"/>
      <c r="R5" s="648">
        <v>96510552</v>
      </c>
      <c r="S5" s="649"/>
      <c r="T5" s="649"/>
      <c r="U5" s="649"/>
      <c r="V5" s="649"/>
      <c r="W5" s="649"/>
      <c r="X5" s="649"/>
      <c r="Y5" s="650"/>
      <c r="Z5" s="651">
        <v>45</v>
      </c>
      <c r="AA5" s="651"/>
      <c r="AB5" s="651"/>
      <c r="AC5" s="651"/>
      <c r="AD5" s="652">
        <v>89543041</v>
      </c>
      <c r="AE5" s="652"/>
      <c r="AF5" s="652"/>
      <c r="AG5" s="652"/>
      <c r="AH5" s="652"/>
      <c r="AI5" s="652"/>
      <c r="AJ5" s="652"/>
      <c r="AK5" s="652"/>
      <c r="AL5" s="653">
        <v>77.400000000000006</v>
      </c>
      <c r="AM5" s="654"/>
      <c r="AN5" s="654"/>
      <c r="AO5" s="655"/>
      <c r="AP5" s="645" t="s">
        <v>218</v>
      </c>
      <c r="AQ5" s="646"/>
      <c r="AR5" s="646"/>
      <c r="AS5" s="646"/>
      <c r="AT5" s="646"/>
      <c r="AU5" s="646"/>
      <c r="AV5" s="646"/>
      <c r="AW5" s="646"/>
      <c r="AX5" s="646"/>
      <c r="AY5" s="646"/>
      <c r="AZ5" s="646"/>
      <c r="BA5" s="646"/>
      <c r="BB5" s="646"/>
      <c r="BC5" s="646"/>
      <c r="BD5" s="646"/>
      <c r="BE5" s="646"/>
      <c r="BF5" s="647"/>
      <c r="BG5" s="659">
        <v>84836284</v>
      </c>
      <c r="BH5" s="660"/>
      <c r="BI5" s="660"/>
      <c r="BJ5" s="660"/>
      <c r="BK5" s="660"/>
      <c r="BL5" s="660"/>
      <c r="BM5" s="660"/>
      <c r="BN5" s="661"/>
      <c r="BO5" s="662">
        <v>87.9</v>
      </c>
      <c r="BP5" s="662"/>
      <c r="BQ5" s="662"/>
      <c r="BR5" s="662"/>
      <c r="BS5" s="663">
        <v>1448061</v>
      </c>
      <c r="BT5" s="663"/>
      <c r="BU5" s="663"/>
      <c r="BV5" s="663"/>
      <c r="BW5" s="663"/>
      <c r="BX5" s="663"/>
      <c r="BY5" s="663"/>
      <c r="BZ5" s="663"/>
      <c r="CA5" s="663"/>
      <c r="CB5" s="667"/>
      <c r="CD5" s="641" t="s">
        <v>213</v>
      </c>
      <c r="CE5" s="642"/>
      <c r="CF5" s="642"/>
      <c r="CG5" s="642"/>
      <c r="CH5" s="642"/>
      <c r="CI5" s="642"/>
      <c r="CJ5" s="642"/>
      <c r="CK5" s="642"/>
      <c r="CL5" s="642"/>
      <c r="CM5" s="642"/>
      <c r="CN5" s="642"/>
      <c r="CO5" s="642"/>
      <c r="CP5" s="642"/>
      <c r="CQ5" s="643"/>
      <c r="CR5" s="641" t="s">
        <v>219</v>
      </c>
      <c r="CS5" s="642"/>
      <c r="CT5" s="642"/>
      <c r="CU5" s="642"/>
      <c r="CV5" s="642"/>
      <c r="CW5" s="642"/>
      <c r="CX5" s="642"/>
      <c r="CY5" s="643"/>
      <c r="CZ5" s="641" t="s">
        <v>211</v>
      </c>
      <c r="DA5" s="642"/>
      <c r="DB5" s="642"/>
      <c r="DC5" s="643"/>
      <c r="DD5" s="641" t="s">
        <v>220</v>
      </c>
      <c r="DE5" s="642"/>
      <c r="DF5" s="642"/>
      <c r="DG5" s="642"/>
      <c r="DH5" s="642"/>
      <c r="DI5" s="642"/>
      <c r="DJ5" s="642"/>
      <c r="DK5" s="642"/>
      <c r="DL5" s="642"/>
      <c r="DM5" s="642"/>
      <c r="DN5" s="642"/>
      <c r="DO5" s="642"/>
      <c r="DP5" s="643"/>
      <c r="DQ5" s="641" t="s">
        <v>221</v>
      </c>
      <c r="DR5" s="642"/>
      <c r="DS5" s="642"/>
      <c r="DT5" s="642"/>
      <c r="DU5" s="642"/>
      <c r="DV5" s="642"/>
      <c r="DW5" s="642"/>
      <c r="DX5" s="642"/>
      <c r="DY5" s="642"/>
      <c r="DZ5" s="642"/>
      <c r="EA5" s="642"/>
      <c r="EB5" s="642"/>
      <c r="EC5" s="643"/>
    </row>
    <row r="6" spans="2:143" ht="11.25" customHeight="1" x14ac:dyDescent="0.2">
      <c r="B6" s="656" t="s">
        <v>222</v>
      </c>
      <c r="C6" s="657"/>
      <c r="D6" s="657"/>
      <c r="E6" s="657"/>
      <c r="F6" s="657"/>
      <c r="G6" s="657"/>
      <c r="H6" s="657"/>
      <c r="I6" s="657"/>
      <c r="J6" s="657"/>
      <c r="K6" s="657"/>
      <c r="L6" s="657"/>
      <c r="M6" s="657"/>
      <c r="N6" s="657"/>
      <c r="O6" s="657"/>
      <c r="P6" s="657"/>
      <c r="Q6" s="658"/>
      <c r="R6" s="659">
        <v>1397345</v>
      </c>
      <c r="S6" s="660"/>
      <c r="T6" s="660"/>
      <c r="U6" s="660"/>
      <c r="V6" s="660"/>
      <c r="W6" s="660"/>
      <c r="X6" s="660"/>
      <c r="Y6" s="661"/>
      <c r="Z6" s="662">
        <v>0.7</v>
      </c>
      <c r="AA6" s="662"/>
      <c r="AB6" s="662"/>
      <c r="AC6" s="662"/>
      <c r="AD6" s="663">
        <v>1397345</v>
      </c>
      <c r="AE6" s="663"/>
      <c r="AF6" s="663"/>
      <c r="AG6" s="663"/>
      <c r="AH6" s="663"/>
      <c r="AI6" s="663"/>
      <c r="AJ6" s="663"/>
      <c r="AK6" s="663"/>
      <c r="AL6" s="664">
        <v>1.2</v>
      </c>
      <c r="AM6" s="665"/>
      <c r="AN6" s="665"/>
      <c r="AO6" s="666"/>
      <c r="AP6" s="656" t="s">
        <v>223</v>
      </c>
      <c r="AQ6" s="657"/>
      <c r="AR6" s="657"/>
      <c r="AS6" s="657"/>
      <c r="AT6" s="657"/>
      <c r="AU6" s="657"/>
      <c r="AV6" s="657"/>
      <c r="AW6" s="657"/>
      <c r="AX6" s="657"/>
      <c r="AY6" s="657"/>
      <c r="AZ6" s="657"/>
      <c r="BA6" s="657"/>
      <c r="BB6" s="657"/>
      <c r="BC6" s="657"/>
      <c r="BD6" s="657"/>
      <c r="BE6" s="657"/>
      <c r="BF6" s="658"/>
      <c r="BG6" s="659">
        <v>84836284</v>
      </c>
      <c r="BH6" s="660"/>
      <c r="BI6" s="660"/>
      <c r="BJ6" s="660"/>
      <c r="BK6" s="660"/>
      <c r="BL6" s="660"/>
      <c r="BM6" s="660"/>
      <c r="BN6" s="661"/>
      <c r="BO6" s="662">
        <v>87.9</v>
      </c>
      <c r="BP6" s="662"/>
      <c r="BQ6" s="662"/>
      <c r="BR6" s="662"/>
      <c r="BS6" s="663">
        <v>1448061</v>
      </c>
      <c r="BT6" s="663"/>
      <c r="BU6" s="663"/>
      <c r="BV6" s="663"/>
      <c r="BW6" s="663"/>
      <c r="BX6" s="663"/>
      <c r="BY6" s="663"/>
      <c r="BZ6" s="663"/>
      <c r="CA6" s="663"/>
      <c r="CB6" s="667"/>
      <c r="CD6" s="670" t="s">
        <v>224</v>
      </c>
      <c r="CE6" s="671"/>
      <c r="CF6" s="671"/>
      <c r="CG6" s="671"/>
      <c r="CH6" s="671"/>
      <c r="CI6" s="671"/>
      <c r="CJ6" s="671"/>
      <c r="CK6" s="671"/>
      <c r="CL6" s="671"/>
      <c r="CM6" s="671"/>
      <c r="CN6" s="671"/>
      <c r="CO6" s="671"/>
      <c r="CP6" s="671"/>
      <c r="CQ6" s="672"/>
      <c r="CR6" s="659">
        <v>1000751</v>
      </c>
      <c r="CS6" s="660"/>
      <c r="CT6" s="660"/>
      <c r="CU6" s="660"/>
      <c r="CV6" s="660"/>
      <c r="CW6" s="660"/>
      <c r="CX6" s="660"/>
      <c r="CY6" s="661"/>
      <c r="CZ6" s="653">
        <v>0.5</v>
      </c>
      <c r="DA6" s="654"/>
      <c r="DB6" s="654"/>
      <c r="DC6" s="673"/>
      <c r="DD6" s="668" t="s">
        <v>123</v>
      </c>
      <c r="DE6" s="660"/>
      <c r="DF6" s="660"/>
      <c r="DG6" s="660"/>
      <c r="DH6" s="660"/>
      <c r="DI6" s="660"/>
      <c r="DJ6" s="660"/>
      <c r="DK6" s="660"/>
      <c r="DL6" s="660"/>
      <c r="DM6" s="660"/>
      <c r="DN6" s="660"/>
      <c r="DO6" s="660"/>
      <c r="DP6" s="661"/>
      <c r="DQ6" s="668">
        <v>1000751</v>
      </c>
      <c r="DR6" s="660"/>
      <c r="DS6" s="660"/>
      <c r="DT6" s="660"/>
      <c r="DU6" s="660"/>
      <c r="DV6" s="660"/>
      <c r="DW6" s="660"/>
      <c r="DX6" s="660"/>
      <c r="DY6" s="660"/>
      <c r="DZ6" s="660"/>
      <c r="EA6" s="660"/>
      <c r="EB6" s="660"/>
      <c r="EC6" s="669"/>
    </row>
    <row r="7" spans="2:143" ht="11.25" customHeight="1" x14ac:dyDescent="0.2">
      <c r="B7" s="656" t="s">
        <v>225</v>
      </c>
      <c r="C7" s="657"/>
      <c r="D7" s="657"/>
      <c r="E7" s="657"/>
      <c r="F7" s="657"/>
      <c r="G7" s="657"/>
      <c r="H7" s="657"/>
      <c r="I7" s="657"/>
      <c r="J7" s="657"/>
      <c r="K7" s="657"/>
      <c r="L7" s="657"/>
      <c r="M7" s="657"/>
      <c r="N7" s="657"/>
      <c r="O7" s="657"/>
      <c r="P7" s="657"/>
      <c r="Q7" s="658"/>
      <c r="R7" s="659">
        <v>156175</v>
      </c>
      <c r="S7" s="660"/>
      <c r="T7" s="660"/>
      <c r="U7" s="660"/>
      <c r="V7" s="660"/>
      <c r="W7" s="660"/>
      <c r="X7" s="660"/>
      <c r="Y7" s="661"/>
      <c r="Z7" s="662">
        <v>0.1</v>
      </c>
      <c r="AA7" s="662"/>
      <c r="AB7" s="662"/>
      <c r="AC7" s="662"/>
      <c r="AD7" s="663">
        <v>156175</v>
      </c>
      <c r="AE7" s="663"/>
      <c r="AF7" s="663"/>
      <c r="AG7" s="663"/>
      <c r="AH7" s="663"/>
      <c r="AI7" s="663"/>
      <c r="AJ7" s="663"/>
      <c r="AK7" s="663"/>
      <c r="AL7" s="664">
        <v>0.1</v>
      </c>
      <c r="AM7" s="665"/>
      <c r="AN7" s="665"/>
      <c r="AO7" s="666"/>
      <c r="AP7" s="656" t="s">
        <v>226</v>
      </c>
      <c r="AQ7" s="657"/>
      <c r="AR7" s="657"/>
      <c r="AS7" s="657"/>
      <c r="AT7" s="657"/>
      <c r="AU7" s="657"/>
      <c r="AV7" s="657"/>
      <c r="AW7" s="657"/>
      <c r="AX7" s="657"/>
      <c r="AY7" s="657"/>
      <c r="AZ7" s="657"/>
      <c r="BA7" s="657"/>
      <c r="BB7" s="657"/>
      <c r="BC7" s="657"/>
      <c r="BD7" s="657"/>
      <c r="BE7" s="657"/>
      <c r="BF7" s="658"/>
      <c r="BG7" s="659">
        <v>36255908</v>
      </c>
      <c r="BH7" s="660"/>
      <c r="BI7" s="660"/>
      <c r="BJ7" s="660"/>
      <c r="BK7" s="660"/>
      <c r="BL7" s="660"/>
      <c r="BM7" s="660"/>
      <c r="BN7" s="661"/>
      <c r="BO7" s="662">
        <v>37.6</v>
      </c>
      <c r="BP7" s="662"/>
      <c r="BQ7" s="662"/>
      <c r="BR7" s="662"/>
      <c r="BS7" s="663">
        <v>1448061</v>
      </c>
      <c r="BT7" s="663"/>
      <c r="BU7" s="663"/>
      <c r="BV7" s="663"/>
      <c r="BW7" s="663"/>
      <c r="BX7" s="663"/>
      <c r="BY7" s="663"/>
      <c r="BZ7" s="663"/>
      <c r="CA7" s="663"/>
      <c r="CB7" s="667"/>
      <c r="CD7" s="674" t="s">
        <v>227</v>
      </c>
      <c r="CE7" s="675"/>
      <c r="CF7" s="675"/>
      <c r="CG7" s="675"/>
      <c r="CH7" s="675"/>
      <c r="CI7" s="675"/>
      <c r="CJ7" s="675"/>
      <c r="CK7" s="675"/>
      <c r="CL7" s="675"/>
      <c r="CM7" s="675"/>
      <c r="CN7" s="675"/>
      <c r="CO7" s="675"/>
      <c r="CP7" s="675"/>
      <c r="CQ7" s="676"/>
      <c r="CR7" s="659">
        <v>14857578</v>
      </c>
      <c r="CS7" s="660"/>
      <c r="CT7" s="660"/>
      <c r="CU7" s="660"/>
      <c r="CV7" s="660"/>
      <c r="CW7" s="660"/>
      <c r="CX7" s="660"/>
      <c r="CY7" s="661"/>
      <c r="CZ7" s="662">
        <v>7.2</v>
      </c>
      <c r="DA7" s="662"/>
      <c r="DB7" s="662"/>
      <c r="DC7" s="662"/>
      <c r="DD7" s="668">
        <v>918522</v>
      </c>
      <c r="DE7" s="660"/>
      <c r="DF7" s="660"/>
      <c r="DG7" s="660"/>
      <c r="DH7" s="660"/>
      <c r="DI7" s="660"/>
      <c r="DJ7" s="660"/>
      <c r="DK7" s="660"/>
      <c r="DL7" s="660"/>
      <c r="DM7" s="660"/>
      <c r="DN7" s="660"/>
      <c r="DO7" s="660"/>
      <c r="DP7" s="661"/>
      <c r="DQ7" s="668">
        <v>11811686</v>
      </c>
      <c r="DR7" s="660"/>
      <c r="DS7" s="660"/>
      <c r="DT7" s="660"/>
      <c r="DU7" s="660"/>
      <c r="DV7" s="660"/>
      <c r="DW7" s="660"/>
      <c r="DX7" s="660"/>
      <c r="DY7" s="660"/>
      <c r="DZ7" s="660"/>
      <c r="EA7" s="660"/>
      <c r="EB7" s="660"/>
      <c r="EC7" s="669"/>
    </row>
    <row r="8" spans="2:143" ht="11.25" customHeight="1" x14ac:dyDescent="0.2">
      <c r="B8" s="656" t="s">
        <v>228</v>
      </c>
      <c r="C8" s="657"/>
      <c r="D8" s="657"/>
      <c r="E8" s="657"/>
      <c r="F8" s="657"/>
      <c r="G8" s="657"/>
      <c r="H8" s="657"/>
      <c r="I8" s="657"/>
      <c r="J8" s="657"/>
      <c r="K8" s="657"/>
      <c r="L8" s="657"/>
      <c r="M8" s="657"/>
      <c r="N8" s="657"/>
      <c r="O8" s="657"/>
      <c r="P8" s="657"/>
      <c r="Q8" s="658"/>
      <c r="R8" s="659">
        <v>562133</v>
      </c>
      <c r="S8" s="660"/>
      <c r="T8" s="660"/>
      <c r="U8" s="660"/>
      <c r="V8" s="660"/>
      <c r="W8" s="660"/>
      <c r="X8" s="660"/>
      <c r="Y8" s="661"/>
      <c r="Z8" s="662">
        <v>0.3</v>
      </c>
      <c r="AA8" s="662"/>
      <c r="AB8" s="662"/>
      <c r="AC8" s="662"/>
      <c r="AD8" s="663">
        <v>562133</v>
      </c>
      <c r="AE8" s="663"/>
      <c r="AF8" s="663"/>
      <c r="AG8" s="663"/>
      <c r="AH8" s="663"/>
      <c r="AI8" s="663"/>
      <c r="AJ8" s="663"/>
      <c r="AK8" s="663"/>
      <c r="AL8" s="664">
        <v>0.5</v>
      </c>
      <c r="AM8" s="665"/>
      <c r="AN8" s="665"/>
      <c r="AO8" s="666"/>
      <c r="AP8" s="656" t="s">
        <v>229</v>
      </c>
      <c r="AQ8" s="657"/>
      <c r="AR8" s="657"/>
      <c r="AS8" s="657"/>
      <c r="AT8" s="657"/>
      <c r="AU8" s="657"/>
      <c r="AV8" s="657"/>
      <c r="AW8" s="657"/>
      <c r="AX8" s="657"/>
      <c r="AY8" s="657"/>
      <c r="AZ8" s="657"/>
      <c r="BA8" s="657"/>
      <c r="BB8" s="657"/>
      <c r="BC8" s="657"/>
      <c r="BD8" s="657"/>
      <c r="BE8" s="657"/>
      <c r="BF8" s="658"/>
      <c r="BG8" s="659">
        <v>850041</v>
      </c>
      <c r="BH8" s="660"/>
      <c r="BI8" s="660"/>
      <c r="BJ8" s="660"/>
      <c r="BK8" s="660"/>
      <c r="BL8" s="660"/>
      <c r="BM8" s="660"/>
      <c r="BN8" s="661"/>
      <c r="BO8" s="662">
        <v>0.9</v>
      </c>
      <c r="BP8" s="662"/>
      <c r="BQ8" s="662"/>
      <c r="BR8" s="662"/>
      <c r="BS8" s="668" t="s">
        <v>123</v>
      </c>
      <c r="BT8" s="660"/>
      <c r="BU8" s="660"/>
      <c r="BV8" s="660"/>
      <c r="BW8" s="660"/>
      <c r="BX8" s="660"/>
      <c r="BY8" s="660"/>
      <c r="BZ8" s="660"/>
      <c r="CA8" s="660"/>
      <c r="CB8" s="669"/>
      <c r="CD8" s="674" t="s">
        <v>230</v>
      </c>
      <c r="CE8" s="675"/>
      <c r="CF8" s="675"/>
      <c r="CG8" s="675"/>
      <c r="CH8" s="675"/>
      <c r="CI8" s="675"/>
      <c r="CJ8" s="675"/>
      <c r="CK8" s="675"/>
      <c r="CL8" s="675"/>
      <c r="CM8" s="675"/>
      <c r="CN8" s="675"/>
      <c r="CO8" s="675"/>
      <c r="CP8" s="675"/>
      <c r="CQ8" s="676"/>
      <c r="CR8" s="659">
        <v>81699771</v>
      </c>
      <c r="CS8" s="660"/>
      <c r="CT8" s="660"/>
      <c r="CU8" s="660"/>
      <c r="CV8" s="660"/>
      <c r="CW8" s="660"/>
      <c r="CX8" s="660"/>
      <c r="CY8" s="661"/>
      <c r="CZ8" s="662">
        <v>39.5</v>
      </c>
      <c r="DA8" s="662"/>
      <c r="DB8" s="662"/>
      <c r="DC8" s="662"/>
      <c r="DD8" s="668">
        <v>3615360</v>
      </c>
      <c r="DE8" s="660"/>
      <c r="DF8" s="660"/>
      <c r="DG8" s="660"/>
      <c r="DH8" s="660"/>
      <c r="DI8" s="660"/>
      <c r="DJ8" s="660"/>
      <c r="DK8" s="660"/>
      <c r="DL8" s="660"/>
      <c r="DM8" s="660"/>
      <c r="DN8" s="660"/>
      <c r="DO8" s="660"/>
      <c r="DP8" s="661"/>
      <c r="DQ8" s="668">
        <v>39060273</v>
      </c>
      <c r="DR8" s="660"/>
      <c r="DS8" s="660"/>
      <c r="DT8" s="660"/>
      <c r="DU8" s="660"/>
      <c r="DV8" s="660"/>
      <c r="DW8" s="660"/>
      <c r="DX8" s="660"/>
      <c r="DY8" s="660"/>
      <c r="DZ8" s="660"/>
      <c r="EA8" s="660"/>
      <c r="EB8" s="660"/>
      <c r="EC8" s="669"/>
    </row>
    <row r="9" spans="2:143" ht="11.25" customHeight="1" x14ac:dyDescent="0.2">
      <c r="B9" s="656" t="s">
        <v>231</v>
      </c>
      <c r="C9" s="657"/>
      <c r="D9" s="657"/>
      <c r="E9" s="657"/>
      <c r="F9" s="657"/>
      <c r="G9" s="657"/>
      <c r="H9" s="657"/>
      <c r="I9" s="657"/>
      <c r="J9" s="657"/>
      <c r="K9" s="657"/>
      <c r="L9" s="657"/>
      <c r="M9" s="657"/>
      <c r="N9" s="657"/>
      <c r="O9" s="657"/>
      <c r="P9" s="657"/>
      <c r="Q9" s="658"/>
      <c r="R9" s="659">
        <v>568106</v>
      </c>
      <c r="S9" s="660"/>
      <c r="T9" s="660"/>
      <c r="U9" s="660"/>
      <c r="V9" s="660"/>
      <c r="W9" s="660"/>
      <c r="X9" s="660"/>
      <c r="Y9" s="661"/>
      <c r="Z9" s="662">
        <v>0.3</v>
      </c>
      <c r="AA9" s="662"/>
      <c r="AB9" s="662"/>
      <c r="AC9" s="662"/>
      <c r="AD9" s="663">
        <v>568106</v>
      </c>
      <c r="AE9" s="663"/>
      <c r="AF9" s="663"/>
      <c r="AG9" s="663"/>
      <c r="AH9" s="663"/>
      <c r="AI9" s="663"/>
      <c r="AJ9" s="663"/>
      <c r="AK9" s="663"/>
      <c r="AL9" s="664">
        <v>0.5</v>
      </c>
      <c r="AM9" s="665"/>
      <c r="AN9" s="665"/>
      <c r="AO9" s="666"/>
      <c r="AP9" s="656" t="s">
        <v>232</v>
      </c>
      <c r="AQ9" s="657"/>
      <c r="AR9" s="657"/>
      <c r="AS9" s="657"/>
      <c r="AT9" s="657"/>
      <c r="AU9" s="657"/>
      <c r="AV9" s="657"/>
      <c r="AW9" s="657"/>
      <c r="AX9" s="657"/>
      <c r="AY9" s="657"/>
      <c r="AZ9" s="657"/>
      <c r="BA9" s="657"/>
      <c r="BB9" s="657"/>
      <c r="BC9" s="657"/>
      <c r="BD9" s="657"/>
      <c r="BE9" s="657"/>
      <c r="BF9" s="658"/>
      <c r="BG9" s="659">
        <v>27489825</v>
      </c>
      <c r="BH9" s="660"/>
      <c r="BI9" s="660"/>
      <c r="BJ9" s="660"/>
      <c r="BK9" s="660"/>
      <c r="BL9" s="660"/>
      <c r="BM9" s="660"/>
      <c r="BN9" s="661"/>
      <c r="BO9" s="662">
        <v>28.5</v>
      </c>
      <c r="BP9" s="662"/>
      <c r="BQ9" s="662"/>
      <c r="BR9" s="662"/>
      <c r="BS9" s="668" t="s">
        <v>233</v>
      </c>
      <c r="BT9" s="660"/>
      <c r="BU9" s="660"/>
      <c r="BV9" s="660"/>
      <c r="BW9" s="660"/>
      <c r="BX9" s="660"/>
      <c r="BY9" s="660"/>
      <c r="BZ9" s="660"/>
      <c r="CA9" s="660"/>
      <c r="CB9" s="669"/>
      <c r="CD9" s="674" t="s">
        <v>234</v>
      </c>
      <c r="CE9" s="675"/>
      <c r="CF9" s="675"/>
      <c r="CG9" s="675"/>
      <c r="CH9" s="675"/>
      <c r="CI9" s="675"/>
      <c r="CJ9" s="675"/>
      <c r="CK9" s="675"/>
      <c r="CL9" s="675"/>
      <c r="CM9" s="675"/>
      <c r="CN9" s="675"/>
      <c r="CO9" s="675"/>
      <c r="CP9" s="675"/>
      <c r="CQ9" s="676"/>
      <c r="CR9" s="659">
        <v>16024912</v>
      </c>
      <c r="CS9" s="660"/>
      <c r="CT9" s="660"/>
      <c r="CU9" s="660"/>
      <c r="CV9" s="660"/>
      <c r="CW9" s="660"/>
      <c r="CX9" s="660"/>
      <c r="CY9" s="661"/>
      <c r="CZ9" s="662">
        <v>7.7</v>
      </c>
      <c r="DA9" s="662"/>
      <c r="DB9" s="662"/>
      <c r="DC9" s="662"/>
      <c r="DD9" s="668">
        <v>2641699</v>
      </c>
      <c r="DE9" s="660"/>
      <c r="DF9" s="660"/>
      <c r="DG9" s="660"/>
      <c r="DH9" s="660"/>
      <c r="DI9" s="660"/>
      <c r="DJ9" s="660"/>
      <c r="DK9" s="660"/>
      <c r="DL9" s="660"/>
      <c r="DM9" s="660"/>
      <c r="DN9" s="660"/>
      <c r="DO9" s="660"/>
      <c r="DP9" s="661"/>
      <c r="DQ9" s="668">
        <v>12369981</v>
      </c>
      <c r="DR9" s="660"/>
      <c r="DS9" s="660"/>
      <c r="DT9" s="660"/>
      <c r="DU9" s="660"/>
      <c r="DV9" s="660"/>
      <c r="DW9" s="660"/>
      <c r="DX9" s="660"/>
      <c r="DY9" s="660"/>
      <c r="DZ9" s="660"/>
      <c r="EA9" s="660"/>
      <c r="EB9" s="660"/>
      <c r="EC9" s="669"/>
    </row>
    <row r="10" spans="2:143" ht="11.25" customHeight="1" x14ac:dyDescent="0.2">
      <c r="B10" s="656" t="s">
        <v>235</v>
      </c>
      <c r="C10" s="657"/>
      <c r="D10" s="657"/>
      <c r="E10" s="657"/>
      <c r="F10" s="657"/>
      <c r="G10" s="657"/>
      <c r="H10" s="657"/>
      <c r="I10" s="657"/>
      <c r="J10" s="657"/>
      <c r="K10" s="657"/>
      <c r="L10" s="657"/>
      <c r="M10" s="657"/>
      <c r="N10" s="657"/>
      <c r="O10" s="657"/>
      <c r="P10" s="657"/>
      <c r="Q10" s="658"/>
      <c r="R10" s="659" t="s">
        <v>131</v>
      </c>
      <c r="S10" s="660"/>
      <c r="T10" s="660"/>
      <c r="U10" s="660"/>
      <c r="V10" s="660"/>
      <c r="W10" s="660"/>
      <c r="X10" s="660"/>
      <c r="Y10" s="661"/>
      <c r="Z10" s="662" t="s">
        <v>236</v>
      </c>
      <c r="AA10" s="662"/>
      <c r="AB10" s="662"/>
      <c r="AC10" s="662"/>
      <c r="AD10" s="663" t="s">
        <v>123</v>
      </c>
      <c r="AE10" s="663"/>
      <c r="AF10" s="663"/>
      <c r="AG10" s="663"/>
      <c r="AH10" s="663"/>
      <c r="AI10" s="663"/>
      <c r="AJ10" s="663"/>
      <c r="AK10" s="663"/>
      <c r="AL10" s="664" t="s">
        <v>123</v>
      </c>
      <c r="AM10" s="665"/>
      <c r="AN10" s="665"/>
      <c r="AO10" s="666"/>
      <c r="AP10" s="656" t="s">
        <v>237</v>
      </c>
      <c r="AQ10" s="657"/>
      <c r="AR10" s="657"/>
      <c r="AS10" s="657"/>
      <c r="AT10" s="657"/>
      <c r="AU10" s="657"/>
      <c r="AV10" s="657"/>
      <c r="AW10" s="657"/>
      <c r="AX10" s="657"/>
      <c r="AY10" s="657"/>
      <c r="AZ10" s="657"/>
      <c r="BA10" s="657"/>
      <c r="BB10" s="657"/>
      <c r="BC10" s="657"/>
      <c r="BD10" s="657"/>
      <c r="BE10" s="657"/>
      <c r="BF10" s="658"/>
      <c r="BG10" s="659">
        <v>1814303</v>
      </c>
      <c r="BH10" s="660"/>
      <c r="BI10" s="660"/>
      <c r="BJ10" s="660"/>
      <c r="BK10" s="660"/>
      <c r="BL10" s="660"/>
      <c r="BM10" s="660"/>
      <c r="BN10" s="661"/>
      <c r="BO10" s="662">
        <v>1.9</v>
      </c>
      <c r="BP10" s="662"/>
      <c r="BQ10" s="662"/>
      <c r="BR10" s="662"/>
      <c r="BS10" s="668">
        <v>301710</v>
      </c>
      <c r="BT10" s="660"/>
      <c r="BU10" s="660"/>
      <c r="BV10" s="660"/>
      <c r="BW10" s="660"/>
      <c r="BX10" s="660"/>
      <c r="BY10" s="660"/>
      <c r="BZ10" s="660"/>
      <c r="CA10" s="660"/>
      <c r="CB10" s="669"/>
      <c r="CD10" s="674" t="s">
        <v>238</v>
      </c>
      <c r="CE10" s="675"/>
      <c r="CF10" s="675"/>
      <c r="CG10" s="675"/>
      <c r="CH10" s="675"/>
      <c r="CI10" s="675"/>
      <c r="CJ10" s="675"/>
      <c r="CK10" s="675"/>
      <c r="CL10" s="675"/>
      <c r="CM10" s="675"/>
      <c r="CN10" s="675"/>
      <c r="CO10" s="675"/>
      <c r="CP10" s="675"/>
      <c r="CQ10" s="676"/>
      <c r="CR10" s="659">
        <v>384081</v>
      </c>
      <c r="CS10" s="660"/>
      <c r="CT10" s="660"/>
      <c r="CU10" s="660"/>
      <c r="CV10" s="660"/>
      <c r="CW10" s="660"/>
      <c r="CX10" s="660"/>
      <c r="CY10" s="661"/>
      <c r="CZ10" s="662">
        <v>0.2</v>
      </c>
      <c r="DA10" s="662"/>
      <c r="DB10" s="662"/>
      <c r="DC10" s="662"/>
      <c r="DD10" s="668">
        <v>8891</v>
      </c>
      <c r="DE10" s="660"/>
      <c r="DF10" s="660"/>
      <c r="DG10" s="660"/>
      <c r="DH10" s="660"/>
      <c r="DI10" s="660"/>
      <c r="DJ10" s="660"/>
      <c r="DK10" s="660"/>
      <c r="DL10" s="660"/>
      <c r="DM10" s="660"/>
      <c r="DN10" s="660"/>
      <c r="DO10" s="660"/>
      <c r="DP10" s="661"/>
      <c r="DQ10" s="668">
        <v>368184</v>
      </c>
      <c r="DR10" s="660"/>
      <c r="DS10" s="660"/>
      <c r="DT10" s="660"/>
      <c r="DU10" s="660"/>
      <c r="DV10" s="660"/>
      <c r="DW10" s="660"/>
      <c r="DX10" s="660"/>
      <c r="DY10" s="660"/>
      <c r="DZ10" s="660"/>
      <c r="EA10" s="660"/>
      <c r="EB10" s="660"/>
      <c r="EC10" s="669"/>
    </row>
    <row r="11" spans="2:143" ht="11.25" customHeight="1" x14ac:dyDescent="0.2">
      <c r="B11" s="656" t="s">
        <v>239</v>
      </c>
      <c r="C11" s="657"/>
      <c r="D11" s="657"/>
      <c r="E11" s="657"/>
      <c r="F11" s="657"/>
      <c r="G11" s="657"/>
      <c r="H11" s="657"/>
      <c r="I11" s="657"/>
      <c r="J11" s="657"/>
      <c r="K11" s="657"/>
      <c r="L11" s="657"/>
      <c r="M11" s="657"/>
      <c r="N11" s="657"/>
      <c r="O11" s="657"/>
      <c r="P11" s="657"/>
      <c r="Q11" s="658"/>
      <c r="R11" s="659" t="s">
        <v>123</v>
      </c>
      <c r="S11" s="660"/>
      <c r="T11" s="660"/>
      <c r="U11" s="660"/>
      <c r="V11" s="660"/>
      <c r="W11" s="660"/>
      <c r="X11" s="660"/>
      <c r="Y11" s="661"/>
      <c r="Z11" s="662" t="s">
        <v>236</v>
      </c>
      <c r="AA11" s="662"/>
      <c r="AB11" s="662"/>
      <c r="AC11" s="662"/>
      <c r="AD11" s="663" t="s">
        <v>123</v>
      </c>
      <c r="AE11" s="663"/>
      <c r="AF11" s="663"/>
      <c r="AG11" s="663"/>
      <c r="AH11" s="663"/>
      <c r="AI11" s="663"/>
      <c r="AJ11" s="663"/>
      <c r="AK11" s="663"/>
      <c r="AL11" s="664" t="s">
        <v>131</v>
      </c>
      <c r="AM11" s="665"/>
      <c r="AN11" s="665"/>
      <c r="AO11" s="666"/>
      <c r="AP11" s="656" t="s">
        <v>240</v>
      </c>
      <c r="AQ11" s="657"/>
      <c r="AR11" s="657"/>
      <c r="AS11" s="657"/>
      <c r="AT11" s="657"/>
      <c r="AU11" s="657"/>
      <c r="AV11" s="657"/>
      <c r="AW11" s="657"/>
      <c r="AX11" s="657"/>
      <c r="AY11" s="657"/>
      <c r="AZ11" s="657"/>
      <c r="BA11" s="657"/>
      <c r="BB11" s="657"/>
      <c r="BC11" s="657"/>
      <c r="BD11" s="657"/>
      <c r="BE11" s="657"/>
      <c r="BF11" s="658"/>
      <c r="BG11" s="659">
        <v>6101739</v>
      </c>
      <c r="BH11" s="660"/>
      <c r="BI11" s="660"/>
      <c r="BJ11" s="660"/>
      <c r="BK11" s="660"/>
      <c r="BL11" s="660"/>
      <c r="BM11" s="660"/>
      <c r="BN11" s="661"/>
      <c r="BO11" s="662">
        <v>6.3</v>
      </c>
      <c r="BP11" s="662"/>
      <c r="BQ11" s="662"/>
      <c r="BR11" s="662"/>
      <c r="BS11" s="668">
        <v>1146351</v>
      </c>
      <c r="BT11" s="660"/>
      <c r="BU11" s="660"/>
      <c r="BV11" s="660"/>
      <c r="BW11" s="660"/>
      <c r="BX11" s="660"/>
      <c r="BY11" s="660"/>
      <c r="BZ11" s="660"/>
      <c r="CA11" s="660"/>
      <c r="CB11" s="669"/>
      <c r="CD11" s="674" t="s">
        <v>241</v>
      </c>
      <c r="CE11" s="675"/>
      <c r="CF11" s="675"/>
      <c r="CG11" s="675"/>
      <c r="CH11" s="675"/>
      <c r="CI11" s="675"/>
      <c r="CJ11" s="675"/>
      <c r="CK11" s="675"/>
      <c r="CL11" s="675"/>
      <c r="CM11" s="675"/>
      <c r="CN11" s="675"/>
      <c r="CO11" s="675"/>
      <c r="CP11" s="675"/>
      <c r="CQ11" s="676"/>
      <c r="CR11" s="659">
        <v>2948011</v>
      </c>
      <c r="CS11" s="660"/>
      <c r="CT11" s="660"/>
      <c r="CU11" s="660"/>
      <c r="CV11" s="660"/>
      <c r="CW11" s="660"/>
      <c r="CX11" s="660"/>
      <c r="CY11" s="661"/>
      <c r="CZ11" s="662">
        <v>1.4</v>
      </c>
      <c r="DA11" s="662"/>
      <c r="DB11" s="662"/>
      <c r="DC11" s="662"/>
      <c r="DD11" s="668">
        <v>1203070</v>
      </c>
      <c r="DE11" s="660"/>
      <c r="DF11" s="660"/>
      <c r="DG11" s="660"/>
      <c r="DH11" s="660"/>
      <c r="DI11" s="660"/>
      <c r="DJ11" s="660"/>
      <c r="DK11" s="660"/>
      <c r="DL11" s="660"/>
      <c r="DM11" s="660"/>
      <c r="DN11" s="660"/>
      <c r="DO11" s="660"/>
      <c r="DP11" s="661"/>
      <c r="DQ11" s="668">
        <v>1915237</v>
      </c>
      <c r="DR11" s="660"/>
      <c r="DS11" s="660"/>
      <c r="DT11" s="660"/>
      <c r="DU11" s="660"/>
      <c r="DV11" s="660"/>
      <c r="DW11" s="660"/>
      <c r="DX11" s="660"/>
      <c r="DY11" s="660"/>
      <c r="DZ11" s="660"/>
      <c r="EA11" s="660"/>
      <c r="EB11" s="660"/>
      <c r="EC11" s="669"/>
    </row>
    <row r="12" spans="2:143" ht="11.25" customHeight="1" x14ac:dyDescent="0.2">
      <c r="B12" s="656" t="s">
        <v>242</v>
      </c>
      <c r="C12" s="657"/>
      <c r="D12" s="657"/>
      <c r="E12" s="657"/>
      <c r="F12" s="657"/>
      <c r="G12" s="657"/>
      <c r="H12" s="657"/>
      <c r="I12" s="657"/>
      <c r="J12" s="657"/>
      <c r="K12" s="657"/>
      <c r="L12" s="657"/>
      <c r="M12" s="657"/>
      <c r="N12" s="657"/>
      <c r="O12" s="657"/>
      <c r="P12" s="657"/>
      <c r="Q12" s="658"/>
      <c r="R12" s="659">
        <v>9305852</v>
      </c>
      <c r="S12" s="660"/>
      <c r="T12" s="660"/>
      <c r="U12" s="660"/>
      <c r="V12" s="660"/>
      <c r="W12" s="660"/>
      <c r="X12" s="660"/>
      <c r="Y12" s="661"/>
      <c r="Z12" s="662">
        <v>4.3</v>
      </c>
      <c r="AA12" s="662"/>
      <c r="AB12" s="662"/>
      <c r="AC12" s="662"/>
      <c r="AD12" s="663">
        <v>9305852</v>
      </c>
      <c r="AE12" s="663"/>
      <c r="AF12" s="663"/>
      <c r="AG12" s="663"/>
      <c r="AH12" s="663"/>
      <c r="AI12" s="663"/>
      <c r="AJ12" s="663"/>
      <c r="AK12" s="663"/>
      <c r="AL12" s="664">
        <v>8</v>
      </c>
      <c r="AM12" s="665"/>
      <c r="AN12" s="665"/>
      <c r="AO12" s="666"/>
      <c r="AP12" s="656" t="s">
        <v>243</v>
      </c>
      <c r="AQ12" s="657"/>
      <c r="AR12" s="657"/>
      <c r="AS12" s="657"/>
      <c r="AT12" s="657"/>
      <c r="AU12" s="657"/>
      <c r="AV12" s="657"/>
      <c r="AW12" s="657"/>
      <c r="AX12" s="657"/>
      <c r="AY12" s="657"/>
      <c r="AZ12" s="657"/>
      <c r="BA12" s="657"/>
      <c r="BB12" s="657"/>
      <c r="BC12" s="657"/>
      <c r="BD12" s="657"/>
      <c r="BE12" s="657"/>
      <c r="BF12" s="658"/>
      <c r="BG12" s="659">
        <v>43630774</v>
      </c>
      <c r="BH12" s="660"/>
      <c r="BI12" s="660"/>
      <c r="BJ12" s="660"/>
      <c r="BK12" s="660"/>
      <c r="BL12" s="660"/>
      <c r="BM12" s="660"/>
      <c r="BN12" s="661"/>
      <c r="BO12" s="662">
        <v>45.2</v>
      </c>
      <c r="BP12" s="662"/>
      <c r="BQ12" s="662"/>
      <c r="BR12" s="662"/>
      <c r="BS12" s="668" t="s">
        <v>123</v>
      </c>
      <c r="BT12" s="660"/>
      <c r="BU12" s="660"/>
      <c r="BV12" s="660"/>
      <c r="BW12" s="660"/>
      <c r="BX12" s="660"/>
      <c r="BY12" s="660"/>
      <c r="BZ12" s="660"/>
      <c r="CA12" s="660"/>
      <c r="CB12" s="669"/>
      <c r="CD12" s="674" t="s">
        <v>244</v>
      </c>
      <c r="CE12" s="675"/>
      <c r="CF12" s="675"/>
      <c r="CG12" s="675"/>
      <c r="CH12" s="675"/>
      <c r="CI12" s="675"/>
      <c r="CJ12" s="675"/>
      <c r="CK12" s="675"/>
      <c r="CL12" s="675"/>
      <c r="CM12" s="675"/>
      <c r="CN12" s="675"/>
      <c r="CO12" s="675"/>
      <c r="CP12" s="675"/>
      <c r="CQ12" s="676"/>
      <c r="CR12" s="659">
        <v>6699699</v>
      </c>
      <c r="CS12" s="660"/>
      <c r="CT12" s="660"/>
      <c r="CU12" s="660"/>
      <c r="CV12" s="660"/>
      <c r="CW12" s="660"/>
      <c r="CX12" s="660"/>
      <c r="CY12" s="661"/>
      <c r="CZ12" s="662">
        <v>3.2</v>
      </c>
      <c r="DA12" s="662"/>
      <c r="DB12" s="662"/>
      <c r="DC12" s="662"/>
      <c r="DD12" s="668">
        <v>1279368</v>
      </c>
      <c r="DE12" s="660"/>
      <c r="DF12" s="660"/>
      <c r="DG12" s="660"/>
      <c r="DH12" s="660"/>
      <c r="DI12" s="660"/>
      <c r="DJ12" s="660"/>
      <c r="DK12" s="660"/>
      <c r="DL12" s="660"/>
      <c r="DM12" s="660"/>
      <c r="DN12" s="660"/>
      <c r="DO12" s="660"/>
      <c r="DP12" s="661"/>
      <c r="DQ12" s="668">
        <v>3035723</v>
      </c>
      <c r="DR12" s="660"/>
      <c r="DS12" s="660"/>
      <c r="DT12" s="660"/>
      <c r="DU12" s="660"/>
      <c r="DV12" s="660"/>
      <c r="DW12" s="660"/>
      <c r="DX12" s="660"/>
      <c r="DY12" s="660"/>
      <c r="DZ12" s="660"/>
      <c r="EA12" s="660"/>
      <c r="EB12" s="660"/>
      <c r="EC12" s="669"/>
    </row>
    <row r="13" spans="2:143" ht="11.25" customHeight="1" x14ac:dyDescent="0.2">
      <c r="B13" s="656" t="s">
        <v>245</v>
      </c>
      <c r="C13" s="657"/>
      <c r="D13" s="657"/>
      <c r="E13" s="657"/>
      <c r="F13" s="657"/>
      <c r="G13" s="657"/>
      <c r="H13" s="657"/>
      <c r="I13" s="657"/>
      <c r="J13" s="657"/>
      <c r="K13" s="657"/>
      <c r="L13" s="657"/>
      <c r="M13" s="657"/>
      <c r="N13" s="657"/>
      <c r="O13" s="657"/>
      <c r="P13" s="657"/>
      <c r="Q13" s="658"/>
      <c r="R13" s="659">
        <v>52351</v>
      </c>
      <c r="S13" s="660"/>
      <c r="T13" s="660"/>
      <c r="U13" s="660"/>
      <c r="V13" s="660"/>
      <c r="W13" s="660"/>
      <c r="X13" s="660"/>
      <c r="Y13" s="661"/>
      <c r="Z13" s="662">
        <v>0</v>
      </c>
      <c r="AA13" s="662"/>
      <c r="AB13" s="662"/>
      <c r="AC13" s="662"/>
      <c r="AD13" s="663">
        <v>52351</v>
      </c>
      <c r="AE13" s="663"/>
      <c r="AF13" s="663"/>
      <c r="AG13" s="663"/>
      <c r="AH13" s="663"/>
      <c r="AI13" s="663"/>
      <c r="AJ13" s="663"/>
      <c r="AK13" s="663"/>
      <c r="AL13" s="664">
        <v>0</v>
      </c>
      <c r="AM13" s="665"/>
      <c r="AN13" s="665"/>
      <c r="AO13" s="666"/>
      <c r="AP13" s="656" t="s">
        <v>246</v>
      </c>
      <c r="AQ13" s="657"/>
      <c r="AR13" s="657"/>
      <c r="AS13" s="657"/>
      <c r="AT13" s="657"/>
      <c r="AU13" s="657"/>
      <c r="AV13" s="657"/>
      <c r="AW13" s="657"/>
      <c r="AX13" s="657"/>
      <c r="AY13" s="657"/>
      <c r="AZ13" s="657"/>
      <c r="BA13" s="657"/>
      <c r="BB13" s="657"/>
      <c r="BC13" s="657"/>
      <c r="BD13" s="657"/>
      <c r="BE13" s="657"/>
      <c r="BF13" s="658"/>
      <c r="BG13" s="659">
        <v>43231208</v>
      </c>
      <c r="BH13" s="660"/>
      <c r="BI13" s="660"/>
      <c r="BJ13" s="660"/>
      <c r="BK13" s="660"/>
      <c r="BL13" s="660"/>
      <c r="BM13" s="660"/>
      <c r="BN13" s="661"/>
      <c r="BO13" s="662">
        <v>44.8</v>
      </c>
      <c r="BP13" s="662"/>
      <c r="BQ13" s="662"/>
      <c r="BR13" s="662"/>
      <c r="BS13" s="668" t="s">
        <v>236</v>
      </c>
      <c r="BT13" s="660"/>
      <c r="BU13" s="660"/>
      <c r="BV13" s="660"/>
      <c r="BW13" s="660"/>
      <c r="BX13" s="660"/>
      <c r="BY13" s="660"/>
      <c r="BZ13" s="660"/>
      <c r="CA13" s="660"/>
      <c r="CB13" s="669"/>
      <c r="CD13" s="674" t="s">
        <v>247</v>
      </c>
      <c r="CE13" s="675"/>
      <c r="CF13" s="675"/>
      <c r="CG13" s="675"/>
      <c r="CH13" s="675"/>
      <c r="CI13" s="675"/>
      <c r="CJ13" s="675"/>
      <c r="CK13" s="675"/>
      <c r="CL13" s="675"/>
      <c r="CM13" s="675"/>
      <c r="CN13" s="675"/>
      <c r="CO13" s="675"/>
      <c r="CP13" s="675"/>
      <c r="CQ13" s="676"/>
      <c r="CR13" s="659">
        <v>32274391</v>
      </c>
      <c r="CS13" s="660"/>
      <c r="CT13" s="660"/>
      <c r="CU13" s="660"/>
      <c r="CV13" s="660"/>
      <c r="CW13" s="660"/>
      <c r="CX13" s="660"/>
      <c r="CY13" s="661"/>
      <c r="CZ13" s="662">
        <v>15.6</v>
      </c>
      <c r="DA13" s="662"/>
      <c r="DB13" s="662"/>
      <c r="DC13" s="662"/>
      <c r="DD13" s="668">
        <v>16345188</v>
      </c>
      <c r="DE13" s="660"/>
      <c r="DF13" s="660"/>
      <c r="DG13" s="660"/>
      <c r="DH13" s="660"/>
      <c r="DI13" s="660"/>
      <c r="DJ13" s="660"/>
      <c r="DK13" s="660"/>
      <c r="DL13" s="660"/>
      <c r="DM13" s="660"/>
      <c r="DN13" s="660"/>
      <c r="DO13" s="660"/>
      <c r="DP13" s="661"/>
      <c r="DQ13" s="668">
        <v>22422080</v>
      </c>
      <c r="DR13" s="660"/>
      <c r="DS13" s="660"/>
      <c r="DT13" s="660"/>
      <c r="DU13" s="660"/>
      <c r="DV13" s="660"/>
      <c r="DW13" s="660"/>
      <c r="DX13" s="660"/>
      <c r="DY13" s="660"/>
      <c r="DZ13" s="660"/>
      <c r="EA13" s="660"/>
      <c r="EB13" s="660"/>
      <c r="EC13" s="669"/>
    </row>
    <row r="14" spans="2:143" ht="11.25" customHeight="1" x14ac:dyDescent="0.2">
      <c r="B14" s="656" t="s">
        <v>248</v>
      </c>
      <c r="C14" s="657"/>
      <c r="D14" s="657"/>
      <c r="E14" s="657"/>
      <c r="F14" s="657"/>
      <c r="G14" s="657"/>
      <c r="H14" s="657"/>
      <c r="I14" s="657"/>
      <c r="J14" s="657"/>
      <c r="K14" s="657"/>
      <c r="L14" s="657"/>
      <c r="M14" s="657"/>
      <c r="N14" s="657"/>
      <c r="O14" s="657"/>
      <c r="P14" s="657"/>
      <c r="Q14" s="658"/>
      <c r="R14" s="659" t="s">
        <v>123</v>
      </c>
      <c r="S14" s="660"/>
      <c r="T14" s="660"/>
      <c r="U14" s="660"/>
      <c r="V14" s="660"/>
      <c r="W14" s="660"/>
      <c r="X14" s="660"/>
      <c r="Y14" s="661"/>
      <c r="Z14" s="662" t="s">
        <v>123</v>
      </c>
      <c r="AA14" s="662"/>
      <c r="AB14" s="662"/>
      <c r="AC14" s="662"/>
      <c r="AD14" s="663" t="s">
        <v>123</v>
      </c>
      <c r="AE14" s="663"/>
      <c r="AF14" s="663"/>
      <c r="AG14" s="663"/>
      <c r="AH14" s="663"/>
      <c r="AI14" s="663"/>
      <c r="AJ14" s="663"/>
      <c r="AK14" s="663"/>
      <c r="AL14" s="664" t="s">
        <v>123</v>
      </c>
      <c r="AM14" s="665"/>
      <c r="AN14" s="665"/>
      <c r="AO14" s="666"/>
      <c r="AP14" s="656" t="s">
        <v>249</v>
      </c>
      <c r="AQ14" s="657"/>
      <c r="AR14" s="657"/>
      <c r="AS14" s="657"/>
      <c r="AT14" s="657"/>
      <c r="AU14" s="657"/>
      <c r="AV14" s="657"/>
      <c r="AW14" s="657"/>
      <c r="AX14" s="657"/>
      <c r="AY14" s="657"/>
      <c r="AZ14" s="657"/>
      <c r="BA14" s="657"/>
      <c r="BB14" s="657"/>
      <c r="BC14" s="657"/>
      <c r="BD14" s="657"/>
      <c r="BE14" s="657"/>
      <c r="BF14" s="658"/>
      <c r="BG14" s="659">
        <v>1140439</v>
      </c>
      <c r="BH14" s="660"/>
      <c r="BI14" s="660"/>
      <c r="BJ14" s="660"/>
      <c r="BK14" s="660"/>
      <c r="BL14" s="660"/>
      <c r="BM14" s="660"/>
      <c r="BN14" s="661"/>
      <c r="BO14" s="662">
        <v>1.2</v>
      </c>
      <c r="BP14" s="662"/>
      <c r="BQ14" s="662"/>
      <c r="BR14" s="662"/>
      <c r="BS14" s="668" t="s">
        <v>123</v>
      </c>
      <c r="BT14" s="660"/>
      <c r="BU14" s="660"/>
      <c r="BV14" s="660"/>
      <c r="BW14" s="660"/>
      <c r="BX14" s="660"/>
      <c r="BY14" s="660"/>
      <c r="BZ14" s="660"/>
      <c r="CA14" s="660"/>
      <c r="CB14" s="669"/>
      <c r="CD14" s="674" t="s">
        <v>250</v>
      </c>
      <c r="CE14" s="675"/>
      <c r="CF14" s="675"/>
      <c r="CG14" s="675"/>
      <c r="CH14" s="675"/>
      <c r="CI14" s="675"/>
      <c r="CJ14" s="675"/>
      <c r="CK14" s="675"/>
      <c r="CL14" s="675"/>
      <c r="CM14" s="675"/>
      <c r="CN14" s="675"/>
      <c r="CO14" s="675"/>
      <c r="CP14" s="675"/>
      <c r="CQ14" s="676"/>
      <c r="CR14" s="659">
        <v>6656508</v>
      </c>
      <c r="CS14" s="660"/>
      <c r="CT14" s="660"/>
      <c r="CU14" s="660"/>
      <c r="CV14" s="660"/>
      <c r="CW14" s="660"/>
      <c r="CX14" s="660"/>
      <c r="CY14" s="661"/>
      <c r="CZ14" s="662">
        <v>3.2</v>
      </c>
      <c r="DA14" s="662"/>
      <c r="DB14" s="662"/>
      <c r="DC14" s="662"/>
      <c r="DD14" s="668">
        <v>861643</v>
      </c>
      <c r="DE14" s="660"/>
      <c r="DF14" s="660"/>
      <c r="DG14" s="660"/>
      <c r="DH14" s="660"/>
      <c r="DI14" s="660"/>
      <c r="DJ14" s="660"/>
      <c r="DK14" s="660"/>
      <c r="DL14" s="660"/>
      <c r="DM14" s="660"/>
      <c r="DN14" s="660"/>
      <c r="DO14" s="660"/>
      <c r="DP14" s="661"/>
      <c r="DQ14" s="668">
        <v>5647444</v>
      </c>
      <c r="DR14" s="660"/>
      <c r="DS14" s="660"/>
      <c r="DT14" s="660"/>
      <c r="DU14" s="660"/>
      <c r="DV14" s="660"/>
      <c r="DW14" s="660"/>
      <c r="DX14" s="660"/>
      <c r="DY14" s="660"/>
      <c r="DZ14" s="660"/>
      <c r="EA14" s="660"/>
      <c r="EB14" s="660"/>
      <c r="EC14" s="669"/>
    </row>
    <row r="15" spans="2:143" ht="11.25" customHeight="1" x14ac:dyDescent="0.2">
      <c r="B15" s="656" t="s">
        <v>251</v>
      </c>
      <c r="C15" s="657"/>
      <c r="D15" s="657"/>
      <c r="E15" s="657"/>
      <c r="F15" s="657"/>
      <c r="G15" s="657"/>
      <c r="H15" s="657"/>
      <c r="I15" s="657"/>
      <c r="J15" s="657"/>
      <c r="K15" s="657"/>
      <c r="L15" s="657"/>
      <c r="M15" s="657"/>
      <c r="N15" s="657"/>
      <c r="O15" s="657"/>
      <c r="P15" s="657"/>
      <c r="Q15" s="658"/>
      <c r="R15" s="659">
        <v>464716</v>
      </c>
      <c r="S15" s="660"/>
      <c r="T15" s="660"/>
      <c r="U15" s="660"/>
      <c r="V15" s="660"/>
      <c r="W15" s="660"/>
      <c r="X15" s="660"/>
      <c r="Y15" s="661"/>
      <c r="Z15" s="662">
        <v>0.2</v>
      </c>
      <c r="AA15" s="662"/>
      <c r="AB15" s="662"/>
      <c r="AC15" s="662"/>
      <c r="AD15" s="663">
        <v>464716</v>
      </c>
      <c r="AE15" s="663"/>
      <c r="AF15" s="663"/>
      <c r="AG15" s="663"/>
      <c r="AH15" s="663"/>
      <c r="AI15" s="663"/>
      <c r="AJ15" s="663"/>
      <c r="AK15" s="663"/>
      <c r="AL15" s="664">
        <v>0.4</v>
      </c>
      <c r="AM15" s="665"/>
      <c r="AN15" s="665"/>
      <c r="AO15" s="666"/>
      <c r="AP15" s="656" t="s">
        <v>252</v>
      </c>
      <c r="AQ15" s="657"/>
      <c r="AR15" s="657"/>
      <c r="AS15" s="657"/>
      <c r="AT15" s="657"/>
      <c r="AU15" s="657"/>
      <c r="AV15" s="657"/>
      <c r="AW15" s="657"/>
      <c r="AX15" s="657"/>
      <c r="AY15" s="657"/>
      <c r="AZ15" s="657"/>
      <c r="BA15" s="657"/>
      <c r="BB15" s="657"/>
      <c r="BC15" s="657"/>
      <c r="BD15" s="657"/>
      <c r="BE15" s="657"/>
      <c r="BF15" s="658"/>
      <c r="BG15" s="659">
        <v>3809163</v>
      </c>
      <c r="BH15" s="660"/>
      <c r="BI15" s="660"/>
      <c r="BJ15" s="660"/>
      <c r="BK15" s="660"/>
      <c r="BL15" s="660"/>
      <c r="BM15" s="660"/>
      <c r="BN15" s="661"/>
      <c r="BO15" s="662">
        <v>3.9</v>
      </c>
      <c r="BP15" s="662"/>
      <c r="BQ15" s="662"/>
      <c r="BR15" s="662"/>
      <c r="BS15" s="668" t="s">
        <v>131</v>
      </c>
      <c r="BT15" s="660"/>
      <c r="BU15" s="660"/>
      <c r="BV15" s="660"/>
      <c r="BW15" s="660"/>
      <c r="BX15" s="660"/>
      <c r="BY15" s="660"/>
      <c r="BZ15" s="660"/>
      <c r="CA15" s="660"/>
      <c r="CB15" s="669"/>
      <c r="CD15" s="674" t="s">
        <v>253</v>
      </c>
      <c r="CE15" s="675"/>
      <c r="CF15" s="675"/>
      <c r="CG15" s="675"/>
      <c r="CH15" s="675"/>
      <c r="CI15" s="675"/>
      <c r="CJ15" s="675"/>
      <c r="CK15" s="675"/>
      <c r="CL15" s="675"/>
      <c r="CM15" s="675"/>
      <c r="CN15" s="675"/>
      <c r="CO15" s="675"/>
      <c r="CP15" s="675"/>
      <c r="CQ15" s="676"/>
      <c r="CR15" s="659">
        <v>24095003</v>
      </c>
      <c r="CS15" s="660"/>
      <c r="CT15" s="660"/>
      <c r="CU15" s="660"/>
      <c r="CV15" s="660"/>
      <c r="CW15" s="660"/>
      <c r="CX15" s="660"/>
      <c r="CY15" s="661"/>
      <c r="CZ15" s="662">
        <v>11.7</v>
      </c>
      <c r="DA15" s="662"/>
      <c r="DB15" s="662"/>
      <c r="DC15" s="662"/>
      <c r="DD15" s="668">
        <v>8688748</v>
      </c>
      <c r="DE15" s="660"/>
      <c r="DF15" s="660"/>
      <c r="DG15" s="660"/>
      <c r="DH15" s="660"/>
      <c r="DI15" s="660"/>
      <c r="DJ15" s="660"/>
      <c r="DK15" s="660"/>
      <c r="DL15" s="660"/>
      <c r="DM15" s="660"/>
      <c r="DN15" s="660"/>
      <c r="DO15" s="660"/>
      <c r="DP15" s="661"/>
      <c r="DQ15" s="668">
        <v>15333045</v>
      </c>
      <c r="DR15" s="660"/>
      <c r="DS15" s="660"/>
      <c r="DT15" s="660"/>
      <c r="DU15" s="660"/>
      <c r="DV15" s="660"/>
      <c r="DW15" s="660"/>
      <c r="DX15" s="660"/>
      <c r="DY15" s="660"/>
      <c r="DZ15" s="660"/>
      <c r="EA15" s="660"/>
      <c r="EB15" s="660"/>
      <c r="EC15" s="669"/>
    </row>
    <row r="16" spans="2:143" ht="11.25" customHeight="1" x14ac:dyDescent="0.2">
      <c r="B16" s="656" t="s">
        <v>254</v>
      </c>
      <c r="C16" s="657"/>
      <c r="D16" s="657"/>
      <c r="E16" s="657"/>
      <c r="F16" s="657"/>
      <c r="G16" s="657"/>
      <c r="H16" s="657"/>
      <c r="I16" s="657"/>
      <c r="J16" s="657"/>
      <c r="K16" s="657"/>
      <c r="L16" s="657"/>
      <c r="M16" s="657"/>
      <c r="N16" s="657"/>
      <c r="O16" s="657"/>
      <c r="P16" s="657"/>
      <c r="Q16" s="658"/>
      <c r="R16" s="659" t="s">
        <v>123</v>
      </c>
      <c r="S16" s="660"/>
      <c r="T16" s="660"/>
      <c r="U16" s="660"/>
      <c r="V16" s="660"/>
      <c r="W16" s="660"/>
      <c r="X16" s="660"/>
      <c r="Y16" s="661"/>
      <c r="Z16" s="662" t="s">
        <v>131</v>
      </c>
      <c r="AA16" s="662"/>
      <c r="AB16" s="662"/>
      <c r="AC16" s="662"/>
      <c r="AD16" s="663" t="s">
        <v>131</v>
      </c>
      <c r="AE16" s="663"/>
      <c r="AF16" s="663"/>
      <c r="AG16" s="663"/>
      <c r="AH16" s="663"/>
      <c r="AI16" s="663"/>
      <c r="AJ16" s="663"/>
      <c r="AK16" s="663"/>
      <c r="AL16" s="664" t="s">
        <v>236</v>
      </c>
      <c r="AM16" s="665"/>
      <c r="AN16" s="665"/>
      <c r="AO16" s="666"/>
      <c r="AP16" s="656" t="s">
        <v>255</v>
      </c>
      <c r="AQ16" s="657"/>
      <c r="AR16" s="657"/>
      <c r="AS16" s="657"/>
      <c r="AT16" s="657"/>
      <c r="AU16" s="657"/>
      <c r="AV16" s="657"/>
      <c r="AW16" s="657"/>
      <c r="AX16" s="657"/>
      <c r="AY16" s="657"/>
      <c r="AZ16" s="657"/>
      <c r="BA16" s="657"/>
      <c r="BB16" s="657"/>
      <c r="BC16" s="657"/>
      <c r="BD16" s="657"/>
      <c r="BE16" s="657"/>
      <c r="BF16" s="658"/>
      <c r="BG16" s="659" t="s">
        <v>123</v>
      </c>
      <c r="BH16" s="660"/>
      <c r="BI16" s="660"/>
      <c r="BJ16" s="660"/>
      <c r="BK16" s="660"/>
      <c r="BL16" s="660"/>
      <c r="BM16" s="660"/>
      <c r="BN16" s="661"/>
      <c r="BO16" s="662" t="s">
        <v>123</v>
      </c>
      <c r="BP16" s="662"/>
      <c r="BQ16" s="662"/>
      <c r="BR16" s="662"/>
      <c r="BS16" s="668" t="s">
        <v>236</v>
      </c>
      <c r="BT16" s="660"/>
      <c r="BU16" s="660"/>
      <c r="BV16" s="660"/>
      <c r="BW16" s="660"/>
      <c r="BX16" s="660"/>
      <c r="BY16" s="660"/>
      <c r="BZ16" s="660"/>
      <c r="CA16" s="660"/>
      <c r="CB16" s="669"/>
      <c r="CD16" s="674" t="s">
        <v>256</v>
      </c>
      <c r="CE16" s="675"/>
      <c r="CF16" s="675"/>
      <c r="CG16" s="675"/>
      <c r="CH16" s="675"/>
      <c r="CI16" s="675"/>
      <c r="CJ16" s="675"/>
      <c r="CK16" s="675"/>
      <c r="CL16" s="675"/>
      <c r="CM16" s="675"/>
      <c r="CN16" s="675"/>
      <c r="CO16" s="675"/>
      <c r="CP16" s="675"/>
      <c r="CQ16" s="676"/>
      <c r="CR16" s="659">
        <v>4551</v>
      </c>
      <c r="CS16" s="660"/>
      <c r="CT16" s="660"/>
      <c r="CU16" s="660"/>
      <c r="CV16" s="660"/>
      <c r="CW16" s="660"/>
      <c r="CX16" s="660"/>
      <c r="CY16" s="661"/>
      <c r="CZ16" s="662">
        <v>0</v>
      </c>
      <c r="DA16" s="662"/>
      <c r="DB16" s="662"/>
      <c r="DC16" s="662"/>
      <c r="DD16" s="668" t="s">
        <v>236</v>
      </c>
      <c r="DE16" s="660"/>
      <c r="DF16" s="660"/>
      <c r="DG16" s="660"/>
      <c r="DH16" s="660"/>
      <c r="DI16" s="660"/>
      <c r="DJ16" s="660"/>
      <c r="DK16" s="660"/>
      <c r="DL16" s="660"/>
      <c r="DM16" s="660"/>
      <c r="DN16" s="660"/>
      <c r="DO16" s="660"/>
      <c r="DP16" s="661"/>
      <c r="DQ16" s="668">
        <v>1362</v>
      </c>
      <c r="DR16" s="660"/>
      <c r="DS16" s="660"/>
      <c r="DT16" s="660"/>
      <c r="DU16" s="660"/>
      <c r="DV16" s="660"/>
      <c r="DW16" s="660"/>
      <c r="DX16" s="660"/>
      <c r="DY16" s="660"/>
      <c r="DZ16" s="660"/>
      <c r="EA16" s="660"/>
      <c r="EB16" s="660"/>
      <c r="EC16" s="669"/>
    </row>
    <row r="17" spans="2:133" ht="11.25" customHeight="1" x14ac:dyDescent="0.2">
      <c r="B17" s="656" t="s">
        <v>257</v>
      </c>
      <c r="C17" s="657"/>
      <c r="D17" s="657"/>
      <c r="E17" s="657"/>
      <c r="F17" s="657"/>
      <c r="G17" s="657"/>
      <c r="H17" s="657"/>
      <c r="I17" s="657"/>
      <c r="J17" s="657"/>
      <c r="K17" s="657"/>
      <c r="L17" s="657"/>
      <c r="M17" s="657"/>
      <c r="N17" s="657"/>
      <c r="O17" s="657"/>
      <c r="P17" s="657"/>
      <c r="Q17" s="658"/>
      <c r="R17" s="659">
        <v>403353</v>
      </c>
      <c r="S17" s="660"/>
      <c r="T17" s="660"/>
      <c r="U17" s="660"/>
      <c r="V17" s="660"/>
      <c r="W17" s="660"/>
      <c r="X17" s="660"/>
      <c r="Y17" s="661"/>
      <c r="Z17" s="662">
        <v>0.2</v>
      </c>
      <c r="AA17" s="662"/>
      <c r="AB17" s="662"/>
      <c r="AC17" s="662"/>
      <c r="AD17" s="663">
        <v>403353</v>
      </c>
      <c r="AE17" s="663"/>
      <c r="AF17" s="663"/>
      <c r="AG17" s="663"/>
      <c r="AH17" s="663"/>
      <c r="AI17" s="663"/>
      <c r="AJ17" s="663"/>
      <c r="AK17" s="663"/>
      <c r="AL17" s="664">
        <v>0.3</v>
      </c>
      <c r="AM17" s="665"/>
      <c r="AN17" s="665"/>
      <c r="AO17" s="666"/>
      <c r="AP17" s="656" t="s">
        <v>258</v>
      </c>
      <c r="AQ17" s="657"/>
      <c r="AR17" s="657"/>
      <c r="AS17" s="657"/>
      <c r="AT17" s="657"/>
      <c r="AU17" s="657"/>
      <c r="AV17" s="657"/>
      <c r="AW17" s="657"/>
      <c r="AX17" s="657"/>
      <c r="AY17" s="657"/>
      <c r="AZ17" s="657"/>
      <c r="BA17" s="657"/>
      <c r="BB17" s="657"/>
      <c r="BC17" s="657"/>
      <c r="BD17" s="657"/>
      <c r="BE17" s="657"/>
      <c r="BF17" s="658"/>
      <c r="BG17" s="659" t="s">
        <v>123</v>
      </c>
      <c r="BH17" s="660"/>
      <c r="BI17" s="660"/>
      <c r="BJ17" s="660"/>
      <c r="BK17" s="660"/>
      <c r="BL17" s="660"/>
      <c r="BM17" s="660"/>
      <c r="BN17" s="661"/>
      <c r="BO17" s="662" t="s">
        <v>131</v>
      </c>
      <c r="BP17" s="662"/>
      <c r="BQ17" s="662"/>
      <c r="BR17" s="662"/>
      <c r="BS17" s="668" t="s">
        <v>123</v>
      </c>
      <c r="BT17" s="660"/>
      <c r="BU17" s="660"/>
      <c r="BV17" s="660"/>
      <c r="BW17" s="660"/>
      <c r="BX17" s="660"/>
      <c r="BY17" s="660"/>
      <c r="BZ17" s="660"/>
      <c r="CA17" s="660"/>
      <c r="CB17" s="669"/>
      <c r="CD17" s="674" t="s">
        <v>259</v>
      </c>
      <c r="CE17" s="675"/>
      <c r="CF17" s="675"/>
      <c r="CG17" s="675"/>
      <c r="CH17" s="675"/>
      <c r="CI17" s="675"/>
      <c r="CJ17" s="675"/>
      <c r="CK17" s="675"/>
      <c r="CL17" s="675"/>
      <c r="CM17" s="675"/>
      <c r="CN17" s="675"/>
      <c r="CO17" s="675"/>
      <c r="CP17" s="675"/>
      <c r="CQ17" s="676"/>
      <c r="CR17" s="659">
        <v>20169529</v>
      </c>
      <c r="CS17" s="660"/>
      <c r="CT17" s="660"/>
      <c r="CU17" s="660"/>
      <c r="CV17" s="660"/>
      <c r="CW17" s="660"/>
      <c r="CX17" s="660"/>
      <c r="CY17" s="661"/>
      <c r="CZ17" s="662">
        <v>9.8000000000000007</v>
      </c>
      <c r="DA17" s="662"/>
      <c r="DB17" s="662"/>
      <c r="DC17" s="662"/>
      <c r="DD17" s="668" t="s">
        <v>123</v>
      </c>
      <c r="DE17" s="660"/>
      <c r="DF17" s="660"/>
      <c r="DG17" s="660"/>
      <c r="DH17" s="660"/>
      <c r="DI17" s="660"/>
      <c r="DJ17" s="660"/>
      <c r="DK17" s="660"/>
      <c r="DL17" s="660"/>
      <c r="DM17" s="660"/>
      <c r="DN17" s="660"/>
      <c r="DO17" s="660"/>
      <c r="DP17" s="661"/>
      <c r="DQ17" s="668">
        <v>19424060</v>
      </c>
      <c r="DR17" s="660"/>
      <c r="DS17" s="660"/>
      <c r="DT17" s="660"/>
      <c r="DU17" s="660"/>
      <c r="DV17" s="660"/>
      <c r="DW17" s="660"/>
      <c r="DX17" s="660"/>
      <c r="DY17" s="660"/>
      <c r="DZ17" s="660"/>
      <c r="EA17" s="660"/>
      <c r="EB17" s="660"/>
      <c r="EC17" s="669"/>
    </row>
    <row r="18" spans="2:133" ht="11.25" customHeight="1" x14ac:dyDescent="0.2">
      <c r="B18" s="656" t="s">
        <v>260</v>
      </c>
      <c r="C18" s="657"/>
      <c r="D18" s="657"/>
      <c r="E18" s="657"/>
      <c r="F18" s="657"/>
      <c r="G18" s="657"/>
      <c r="H18" s="657"/>
      <c r="I18" s="657"/>
      <c r="J18" s="657"/>
      <c r="K18" s="657"/>
      <c r="L18" s="657"/>
      <c r="M18" s="657"/>
      <c r="N18" s="657"/>
      <c r="O18" s="657"/>
      <c r="P18" s="657"/>
      <c r="Q18" s="658"/>
      <c r="R18" s="659">
        <v>13180309</v>
      </c>
      <c r="S18" s="660"/>
      <c r="T18" s="660"/>
      <c r="U18" s="660"/>
      <c r="V18" s="660"/>
      <c r="W18" s="660"/>
      <c r="X18" s="660"/>
      <c r="Y18" s="661"/>
      <c r="Z18" s="662">
        <v>6.1</v>
      </c>
      <c r="AA18" s="662"/>
      <c r="AB18" s="662"/>
      <c r="AC18" s="662"/>
      <c r="AD18" s="663">
        <v>11989972</v>
      </c>
      <c r="AE18" s="663"/>
      <c r="AF18" s="663"/>
      <c r="AG18" s="663"/>
      <c r="AH18" s="663"/>
      <c r="AI18" s="663"/>
      <c r="AJ18" s="663"/>
      <c r="AK18" s="663"/>
      <c r="AL18" s="664">
        <v>10.4</v>
      </c>
      <c r="AM18" s="665"/>
      <c r="AN18" s="665"/>
      <c r="AO18" s="666"/>
      <c r="AP18" s="656" t="s">
        <v>261</v>
      </c>
      <c r="AQ18" s="657"/>
      <c r="AR18" s="657"/>
      <c r="AS18" s="657"/>
      <c r="AT18" s="657"/>
      <c r="AU18" s="657"/>
      <c r="AV18" s="657"/>
      <c r="AW18" s="657"/>
      <c r="AX18" s="657"/>
      <c r="AY18" s="657"/>
      <c r="AZ18" s="657"/>
      <c r="BA18" s="657"/>
      <c r="BB18" s="657"/>
      <c r="BC18" s="657"/>
      <c r="BD18" s="657"/>
      <c r="BE18" s="657"/>
      <c r="BF18" s="658"/>
      <c r="BG18" s="659" t="s">
        <v>123</v>
      </c>
      <c r="BH18" s="660"/>
      <c r="BI18" s="660"/>
      <c r="BJ18" s="660"/>
      <c r="BK18" s="660"/>
      <c r="BL18" s="660"/>
      <c r="BM18" s="660"/>
      <c r="BN18" s="661"/>
      <c r="BO18" s="662" t="s">
        <v>131</v>
      </c>
      <c r="BP18" s="662"/>
      <c r="BQ18" s="662"/>
      <c r="BR18" s="662"/>
      <c r="BS18" s="668" t="s">
        <v>123</v>
      </c>
      <c r="BT18" s="660"/>
      <c r="BU18" s="660"/>
      <c r="BV18" s="660"/>
      <c r="BW18" s="660"/>
      <c r="BX18" s="660"/>
      <c r="BY18" s="660"/>
      <c r="BZ18" s="660"/>
      <c r="CA18" s="660"/>
      <c r="CB18" s="669"/>
      <c r="CD18" s="674" t="s">
        <v>262</v>
      </c>
      <c r="CE18" s="675"/>
      <c r="CF18" s="675"/>
      <c r="CG18" s="675"/>
      <c r="CH18" s="675"/>
      <c r="CI18" s="675"/>
      <c r="CJ18" s="675"/>
      <c r="CK18" s="675"/>
      <c r="CL18" s="675"/>
      <c r="CM18" s="675"/>
      <c r="CN18" s="675"/>
      <c r="CO18" s="675"/>
      <c r="CP18" s="675"/>
      <c r="CQ18" s="676"/>
      <c r="CR18" s="659" t="s">
        <v>123</v>
      </c>
      <c r="CS18" s="660"/>
      <c r="CT18" s="660"/>
      <c r="CU18" s="660"/>
      <c r="CV18" s="660"/>
      <c r="CW18" s="660"/>
      <c r="CX18" s="660"/>
      <c r="CY18" s="661"/>
      <c r="CZ18" s="662" t="s">
        <v>123</v>
      </c>
      <c r="DA18" s="662"/>
      <c r="DB18" s="662"/>
      <c r="DC18" s="662"/>
      <c r="DD18" s="668" t="s">
        <v>131</v>
      </c>
      <c r="DE18" s="660"/>
      <c r="DF18" s="660"/>
      <c r="DG18" s="660"/>
      <c r="DH18" s="660"/>
      <c r="DI18" s="660"/>
      <c r="DJ18" s="660"/>
      <c r="DK18" s="660"/>
      <c r="DL18" s="660"/>
      <c r="DM18" s="660"/>
      <c r="DN18" s="660"/>
      <c r="DO18" s="660"/>
      <c r="DP18" s="661"/>
      <c r="DQ18" s="668" t="s">
        <v>123</v>
      </c>
      <c r="DR18" s="660"/>
      <c r="DS18" s="660"/>
      <c r="DT18" s="660"/>
      <c r="DU18" s="660"/>
      <c r="DV18" s="660"/>
      <c r="DW18" s="660"/>
      <c r="DX18" s="660"/>
      <c r="DY18" s="660"/>
      <c r="DZ18" s="660"/>
      <c r="EA18" s="660"/>
      <c r="EB18" s="660"/>
      <c r="EC18" s="669"/>
    </row>
    <row r="19" spans="2:133" ht="11.25" customHeight="1" x14ac:dyDescent="0.2">
      <c r="B19" s="656" t="s">
        <v>263</v>
      </c>
      <c r="C19" s="657"/>
      <c r="D19" s="657"/>
      <c r="E19" s="657"/>
      <c r="F19" s="657"/>
      <c r="G19" s="657"/>
      <c r="H19" s="657"/>
      <c r="I19" s="657"/>
      <c r="J19" s="657"/>
      <c r="K19" s="657"/>
      <c r="L19" s="657"/>
      <c r="M19" s="657"/>
      <c r="N19" s="657"/>
      <c r="O19" s="657"/>
      <c r="P19" s="657"/>
      <c r="Q19" s="658"/>
      <c r="R19" s="659">
        <v>11989972</v>
      </c>
      <c r="S19" s="660"/>
      <c r="T19" s="660"/>
      <c r="U19" s="660"/>
      <c r="V19" s="660"/>
      <c r="W19" s="660"/>
      <c r="X19" s="660"/>
      <c r="Y19" s="661"/>
      <c r="Z19" s="662">
        <v>5.6</v>
      </c>
      <c r="AA19" s="662"/>
      <c r="AB19" s="662"/>
      <c r="AC19" s="662"/>
      <c r="AD19" s="663">
        <v>11989972</v>
      </c>
      <c r="AE19" s="663"/>
      <c r="AF19" s="663"/>
      <c r="AG19" s="663"/>
      <c r="AH19" s="663"/>
      <c r="AI19" s="663"/>
      <c r="AJ19" s="663"/>
      <c r="AK19" s="663"/>
      <c r="AL19" s="664">
        <v>10.4</v>
      </c>
      <c r="AM19" s="665"/>
      <c r="AN19" s="665"/>
      <c r="AO19" s="666"/>
      <c r="AP19" s="656" t="s">
        <v>264</v>
      </c>
      <c r="AQ19" s="657"/>
      <c r="AR19" s="657"/>
      <c r="AS19" s="657"/>
      <c r="AT19" s="657"/>
      <c r="AU19" s="657"/>
      <c r="AV19" s="657"/>
      <c r="AW19" s="657"/>
      <c r="AX19" s="657"/>
      <c r="AY19" s="657"/>
      <c r="AZ19" s="657"/>
      <c r="BA19" s="657"/>
      <c r="BB19" s="657"/>
      <c r="BC19" s="657"/>
      <c r="BD19" s="657"/>
      <c r="BE19" s="657"/>
      <c r="BF19" s="658"/>
      <c r="BG19" s="659">
        <v>11674268</v>
      </c>
      <c r="BH19" s="660"/>
      <c r="BI19" s="660"/>
      <c r="BJ19" s="660"/>
      <c r="BK19" s="660"/>
      <c r="BL19" s="660"/>
      <c r="BM19" s="660"/>
      <c r="BN19" s="661"/>
      <c r="BO19" s="662">
        <v>12.1</v>
      </c>
      <c r="BP19" s="662"/>
      <c r="BQ19" s="662"/>
      <c r="BR19" s="662"/>
      <c r="BS19" s="668" t="s">
        <v>123</v>
      </c>
      <c r="BT19" s="660"/>
      <c r="BU19" s="660"/>
      <c r="BV19" s="660"/>
      <c r="BW19" s="660"/>
      <c r="BX19" s="660"/>
      <c r="BY19" s="660"/>
      <c r="BZ19" s="660"/>
      <c r="CA19" s="660"/>
      <c r="CB19" s="669"/>
      <c r="CD19" s="674" t="s">
        <v>265</v>
      </c>
      <c r="CE19" s="675"/>
      <c r="CF19" s="675"/>
      <c r="CG19" s="675"/>
      <c r="CH19" s="675"/>
      <c r="CI19" s="675"/>
      <c r="CJ19" s="675"/>
      <c r="CK19" s="675"/>
      <c r="CL19" s="675"/>
      <c r="CM19" s="675"/>
      <c r="CN19" s="675"/>
      <c r="CO19" s="675"/>
      <c r="CP19" s="675"/>
      <c r="CQ19" s="676"/>
      <c r="CR19" s="659" t="s">
        <v>123</v>
      </c>
      <c r="CS19" s="660"/>
      <c r="CT19" s="660"/>
      <c r="CU19" s="660"/>
      <c r="CV19" s="660"/>
      <c r="CW19" s="660"/>
      <c r="CX19" s="660"/>
      <c r="CY19" s="661"/>
      <c r="CZ19" s="662" t="s">
        <v>123</v>
      </c>
      <c r="DA19" s="662"/>
      <c r="DB19" s="662"/>
      <c r="DC19" s="662"/>
      <c r="DD19" s="668" t="s">
        <v>236</v>
      </c>
      <c r="DE19" s="660"/>
      <c r="DF19" s="660"/>
      <c r="DG19" s="660"/>
      <c r="DH19" s="660"/>
      <c r="DI19" s="660"/>
      <c r="DJ19" s="660"/>
      <c r="DK19" s="660"/>
      <c r="DL19" s="660"/>
      <c r="DM19" s="660"/>
      <c r="DN19" s="660"/>
      <c r="DO19" s="660"/>
      <c r="DP19" s="661"/>
      <c r="DQ19" s="668" t="s">
        <v>236</v>
      </c>
      <c r="DR19" s="660"/>
      <c r="DS19" s="660"/>
      <c r="DT19" s="660"/>
      <c r="DU19" s="660"/>
      <c r="DV19" s="660"/>
      <c r="DW19" s="660"/>
      <c r="DX19" s="660"/>
      <c r="DY19" s="660"/>
      <c r="DZ19" s="660"/>
      <c r="EA19" s="660"/>
      <c r="EB19" s="660"/>
      <c r="EC19" s="669"/>
    </row>
    <row r="20" spans="2:133" ht="11.25" customHeight="1" x14ac:dyDescent="0.2">
      <c r="B20" s="656" t="s">
        <v>266</v>
      </c>
      <c r="C20" s="657"/>
      <c r="D20" s="657"/>
      <c r="E20" s="657"/>
      <c r="F20" s="657"/>
      <c r="G20" s="657"/>
      <c r="H20" s="657"/>
      <c r="I20" s="657"/>
      <c r="J20" s="657"/>
      <c r="K20" s="657"/>
      <c r="L20" s="657"/>
      <c r="M20" s="657"/>
      <c r="N20" s="657"/>
      <c r="O20" s="657"/>
      <c r="P20" s="657"/>
      <c r="Q20" s="658"/>
      <c r="R20" s="659">
        <v>1190337</v>
      </c>
      <c r="S20" s="660"/>
      <c r="T20" s="660"/>
      <c r="U20" s="660"/>
      <c r="V20" s="660"/>
      <c r="W20" s="660"/>
      <c r="X20" s="660"/>
      <c r="Y20" s="661"/>
      <c r="Z20" s="662">
        <v>0.6</v>
      </c>
      <c r="AA20" s="662"/>
      <c r="AB20" s="662"/>
      <c r="AC20" s="662"/>
      <c r="AD20" s="663" t="s">
        <v>236</v>
      </c>
      <c r="AE20" s="663"/>
      <c r="AF20" s="663"/>
      <c r="AG20" s="663"/>
      <c r="AH20" s="663"/>
      <c r="AI20" s="663"/>
      <c r="AJ20" s="663"/>
      <c r="AK20" s="663"/>
      <c r="AL20" s="664" t="s">
        <v>236</v>
      </c>
      <c r="AM20" s="665"/>
      <c r="AN20" s="665"/>
      <c r="AO20" s="666"/>
      <c r="AP20" s="656" t="s">
        <v>267</v>
      </c>
      <c r="AQ20" s="657"/>
      <c r="AR20" s="657"/>
      <c r="AS20" s="657"/>
      <c r="AT20" s="657"/>
      <c r="AU20" s="657"/>
      <c r="AV20" s="657"/>
      <c r="AW20" s="657"/>
      <c r="AX20" s="657"/>
      <c r="AY20" s="657"/>
      <c r="AZ20" s="657"/>
      <c r="BA20" s="657"/>
      <c r="BB20" s="657"/>
      <c r="BC20" s="657"/>
      <c r="BD20" s="657"/>
      <c r="BE20" s="657"/>
      <c r="BF20" s="658"/>
      <c r="BG20" s="659">
        <v>11674268</v>
      </c>
      <c r="BH20" s="660"/>
      <c r="BI20" s="660"/>
      <c r="BJ20" s="660"/>
      <c r="BK20" s="660"/>
      <c r="BL20" s="660"/>
      <c r="BM20" s="660"/>
      <c r="BN20" s="661"/>
      <c r="BO20" s="662">
        <v>12.1</v>
      </c>
      <c r="BP20" s="662"/>
      <c r="BQ20" s="662"/>
      <c r="BR20" s="662"/>
      <c r="BS20" s="668" t="s">
        <v>123</v>
      </c>
      <c r="BT20" s="660"/>
      <c r="BU20" s="660"/>
      <c r="BV20" s="660"/>
      <c r="BW20" s="660"/>
      <c r="BX20" s="660"/>
      <c r="BY20" s="660"/>
      <c r="BZ20" s="660"/>
      <c r="CA20" s="660"/>
      <c r="CB20" s="669"/>
      <c r="CD20" s="674" t="s">
        <v>268</v>
      </c>
      <c r="CE20" s="675"/>
      <c r="CF20" s="675"/>
      <c r="CG20" s="675"/>
      <c r="CH20" s="675"/>
      <c r="CI20" s="675"/>
      <c r="CJ20" s="675"/>
      <c r="CK20" s="675"/>
      <c r="CL20" s="675"/>
      <c r="CM20" s="675"/>
      <c r="CN20" s="675"/>
      <c r="CO20" s="675"/>
      <c r="CP20" s="675"/>
      <c r="CQ20" s="676"/>
      <c r="CR20" s="659">
        <v>206814785</v>
      </c>
      <c r="CS20" s="660"/>
      <c r="CT20" s="660"/>
      <c r="CU20" s="660"/>
      <c r="CV20" s="660"/>
      <c r="CW20" s="660"/>
      <c r="CX20" s="660"/>
      <c r="CY20" s="661"/>
      <c r="CZ20" s="662">
        <v>100</v>
      </c>
      <c r="DA20" s="662"/>
      <c r="DB20" s="662"/>
      <c r="DC20" s="662"/>
      <c r="DD20" s="668">
        <v>35562489</v>
      </c>
      <c r="DE20" s="660"/>
      <c r="DF20" s="660"/>
      <c r="DG20" s="660"/>
      <c r="DH20" s="660"/>
      <c r="DI20" s="660"/>
      <c r="DJ20" s="660"/>
      <c r="DK20" s="660"/>
      <c r="DL20" s="660"/>
      <c r="DM20" s="660"/>
      <c r="DN20" s="660"/>
      <c r="DO20" s="660"/>
      <c r="DP20" s="661"/>
      <c r="DQ20" s="668">
        <v>132389826</v>
      </c>
      <c r="DR20" s="660"/>
      <c r="DS20" s="660"/>
      <c r="DT20" s="660"/>
      <c r="DU20" s="660"/>
      <c r="DV20" s="660"/>
      <c r="DW20" s="660"/>
      <c r="DX20" s="660"/>
      <c r="DY20" s="660"/>
      <c r="DZ20" s="660"/>
      <c r="EA20" s="660"/>
      <c r="EB20" s="660"/>
      <c r="EC20" s="669"/>
    </row>
    <row r="21" spans="2:133" ht="11.25" customHeight="1" x14ac:dyDescent="0.2">
      <c r="B21" s="656" t="s">
        <v>269</v>
      </c>
      <c r="C21" s="657"/>
      <c r="D21" s="657"/>
      <c r="E21" s="657"/>
      <c r="F21" s="657"/>
      <c r="G21" s="657"/>
      <c r="H21" s="657"/>
      <c r="I21" s="657"/>
      <c r="J21" s="657"/>
      <c r="K21" s="657"/>
      <c r="L21" s="657"/>
      <c r="M21" s="657"/>
      <c r="N21" s="657"/>
      <c r="O21" s="657"/>
      <c r="P21" s="657"/>
      <c r="Q21" s="658"/>
      <c r="R21" s="659" t="s">
        <v>131</v>
      </c>
      <c r="S21" s="660"/>
      <c r="T21" s="660"/>
      <c r="U21" s="660"/>
      <c r="V21" s="660"/>
      <c r="W21" s="660"/>
      <c r="X21" s="660"/>
      <c r="Y21" s="661"/>
      <c r="Z21" s="662" t="s">
        <v>236</v>
      </c>
      <c r="AA21" s="662"/>
      <c r="AB21" s="662"/>
      <c r="AC21" s="662"/>
      <c r="AD21" s="663" t="s">
        <v>236</v>
      </c>
      <c r="AE21" s="663"/>
      <c r="AF21" s="663"/>
      <c r="AG21" s="663"/>
      <c r="AH21" s="663"/>
      <c r="AI21" s="663"/>
      <c r="AJ21" s="663"/>
      <c r="AK21" s="663"/>
      <c r="AL21" s="664" t="s">
        <v>123</v>
      </c>
      <c r="AM21" s="665"/>
      <c r="AN21" s="665"/>
      <c r="AO21" s="666"/>
      <c r="AP21" s="677" t="s">
        <v>270</v>
      </c>
      <c r="AQ21" s="678"/>
      <c r="AR21" s="678"/>
      <c r="AS21" s="678"/>
      <c r="AT21" s="678"/>
      <c r="AU21" s="678"/>
      <c r="AV21" s="678"/>
      <c r="AW21" s="678"/>
      <c r="AX21" s="678"/>
      <c r="AY21" s="678"/>
      <c r="AZ21" s="678"/>
      <c r="BA21" s="678"/>
      <c r="BB21" s="678"/>
      <c r="BC21" s="678"/>
      <c r="BD21" s="678"/>
      <c r="BE21" s="678"/>
      <c r="BF21" s="679"/>
      <c r="BG21" s="659">
        <v>25176</v>
      </c>
      <c r="BH21" s="660"/>
      <c r="BI21" s="660"/>
      <c r="BJ21" s="660"/>
      <c r="BK21" s="660"/>
      <c r="BL21" s="660"/>
      <c r="BM21" s="660"/>
      <c r="BN21" s="661"/>
      <c r="BO21" s="662">
        <v>0</v>
      </c>
      <c r="BP21" s="662"/>
      <c r="BQ21" s="662"/>
      <c r="BR21" s="662"/>
      <c r="BS21" s="668" t="s">
        <v>123</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x14ac:dyDescent="0.2">
      <c r="B22" s="656" t="s">
        <v>271</v>
      </c>
      <c r="C22" s="657"/>
      <c r="D22" s="657"/>
      <c r="E22" s="657"/>
      <c r="F22" s="657"/>
      <c r="G22" s="657"/>
      <c r="H22" s="657"/>
      <c r="I22" s="657"/>
      <c r="J22" s="657"/>
      <c r="K22" s="657"/>
      <c r="L22" s="657"/>
      <c r="M22" s="657"/>
      <c r="N22" s="657"/>
      <c r="O22" s="657"/>
      <c r="P22" s="657"/>
      <c r="Q22" s="658"/>
      <c r="R22" s="659">
        <v>122600892</v>
      </c>
      <c r="S22" s="660"/>
      <c r="T22" s="660"/>
      <c r="U22" s="660"/>
      <c r="V22" s="660"/>
      <c r="W22" s="660"/>
      <c r="X22" s="660"/>
      <c r="Y22" s="661"/>
      <c r="Z22" s="662">
        <v>57.2</v>
      </c>
      <c r="AA22" s="662"/>
      <c r="AB22" s="662"/>
      <c r="AC22" s="662"/>
      <c r="AD22" s="663">
        <v>114443044</v>
      </c>
      <c r="AE22" s="663"/>
      <c r="AF22" s="663"/>
      <c r="AG22" s="663"/>
      <c r="AH22" s="663"/>
      <c r="AI22" s="663"/>
      <c r="AJ22" s="663"/>
      <c r="AK22" s="663"/>
      <c r="AL22" s="664">
        <v>98.9</v>
      </c>
      <c r="AM22" s="665"/>
      <c r="AN22" s="665"/>
      <c r="AO22" s="666"/>
      <c r="AP22" s="677" t="s">
        <v>272</v>
      </c>
      <c r="AQ22" s="678"/>
      <c r="AR22" s="678"/>
      <c r="AS22" s="678"/>
      <c r="AT22" s="678"/>
      <c r="AU22" s="678"/>
      <c r="AV22" s="678"/>
      <c r="AW22" s="678"/>
      <c r="AX22" s="678"/>
      <c r="AY22" s="678"/>
      <c r="AZ22" s="678"/>
      <c r="BA22" s="678"/>
      <c r="BB22" s="678"/>
      <c r="BC22" s="678"/>
      <c r="BD22" s="678"/>
      <c r="BE22" s="678"/>
      <c r="BF22" s="679"/>
      <c r="BG22" s="659">
        <v>4681581</v>
      </c>
      <c r="BH22" s="660"/>
      <c r="BI22" s="660"/>
      <c r="BJ22" s="660"/>
      <c r="BK22" s="660"/>
      <c r="BL22" s="660"/>
      <c r="BM22" s="660"/>
      <c r="BN22" s="661"/>
      <c r="BO22" s="662">
        <v>4.9000000000000004</v>
      </c>
      <c r="BP22" s="662"/>
      <c r="BQ22" s="662"/>
      <c r="BR22" s="662"/>
      <c r="BS22" s="668" t="s">
        <v>123</v>
      </c>
      <c r="BT22" s="660"/>
      <c r="BU22" s="660"/>
      <c r="BV22" s="660"/>
      <c r="BW22" s="660"/>
      <c r="BX22" s="660"/>
      <c r="BY22" s="660"/>
      <c r="BZ22" s="660"/>
      <c r="CA22" s="660"/>
      <c r="CB22" s="669"/>
      <c r="CD22" s="641" t="s">
        <v>273</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x14ac:dyDescent="0.2">
      <c r="B23" s="656" t="s">
        <v>274</v>
      </c>
      <c r="C23" s="657"/>
      <c r="D23" s="657"/>
      <c r="E23" s="657"/>
      <c r="F23" s="657"/>
      <c r="G23" s="657"/>
      <c r="H23" s="657"/>
      <c r="I23" s="657"/>
      <c r="J23" s="657"/>
      <c r="K23" s="657"/>
      <c r="L23" s="657"/>
      <c r="M23" s="657"/>
      <c r="N23" s="657"/>
      <c r="O23" s="657"/>
      <c r="P23" s="657"/>
      <c r="Q23" s="658"/>
      <c r="R23" s="659">
        <v>102063</v>
      </c>
      <c r="S23" s="660"/>
      <c r="T23" s="660"/>
      <c r="U23" s="660"/>
      <c r="V23" s="660"/>
      <c r="W23" s="660"/>
      <c r="X23" s="660"/>
      <c r="Y23" s="661"/>
      <c r="Z23" s="662">
        <v>0</v>
      </c>
      <c r="AA23" s="662"/>
      <c r="AB23" s="662"/>
      <c r="AC23" s="662"/>
      <c r="AD23" s="663">
        <v>102063</v>
      </c>
      <c r="AE23" s="663"/>
      <c r="AF23" s="663"/>
      <c r="AG23" s="663"/>
      <c r="AH23" s="663"/>
      <c r="AI23" s="663"/>
      <c r="AJ23" s="663"/>
      <c r="AK23" s="663"/>
      <c r="AL23" s="664">
        <v>0.1</v>
      </c>
      <c r="AM23" s="665"/>
      <c r="AN23" s="665"/>
      <c r="AO23" s="666"/>
      <c r="AP23" s="677" t="s">
        <v>275</v>
      </c>
      <c r="AQ23" s="678"/>
      <c r="AR23" s="678"/>
      <c r="AS23" s="678"/>
      <c r="AT23" s="678"/>
      <c r="AU23" s="678"/>
      <c r="AV23" s="678"/>
      <c r="AW23" s="678"/>
      <c r="AX23" s="678"/>
      <c r="AY23" s="678"/>
      <c r="AZ23" s="678"/>
      <c r="BA23" s="678"/>
      <c r="BB23" s="678"/>
      <c r="BC23" s="678"/>
      <c r="BD23" s="678"/>
      <c r="BE23" s="678"/>
      <c r="BF23" s="679"/>
      <c r="BG23" s="659">
        <v>6967511</v>
      </c>
      <c r="BH23" s="660"/>
      <c r="BI23" s="660"/>
      <c r="BJ23" s="660"/>
      <c r="BK23" s="660"/>
      <c r="BL23" s="660"/>
      <c r="BM23" s="660"/>
      <c r="BN23" s="661"/>
      <c r="BO23" s="662">
        <v>7.2</v>
      </c>
      <c r="BP23" s="662"/>
      <c r="BQ23" s="662"/>
      <c r="BR23" s="662"/>
      <c r="BS23" s="668" t="s">
        <v>236</v>
      </c>
      <c r="BT23" s="660"/>
      <c r="BU23" s="660"/>
      <c r="BV23" s="660"/>
      <c r="BW23" s="660"/>
      <c r="BX23" s="660"/>
      <c r="BY23" s="660"/>
      <c r="BZ23" s="660"/>
      <c r="CA23" s="660"/>
      <c r="CB23" s="669"/>
      <c r="CD23" s="641" t="s">
        <v>213</v>
      </c>
      <c r="CE23" s="642"/>
      <c r="CF23" s="642"/>
      <c r="CG23" s="642"/>
      <c r="CH23" s="642"/>
      <c r="CI23" s="642"/>
      <c r="CJ23" s="642"/>
      <c r="CK23" s="642"/>
      <c r="CL23" s="642"/>
      <c r="CM23" s="642"/>
      <c r="CN23" s="642"/>
      <c r="CO23" s="642"/>
      <c r="CP23" s="642"/>
      <c r="CQ23" s="643"/>
      <c r="CR23" s="641" t="s">
        <v>276</v>
      </c>
      <c r="CS23" s="642"/>
      <c r="CT23" s="642"/>
      <c r="CU23" s="642"/>
      <c r="CV23" s="642"/>
      <c r="CW23" s="642"/>
      <c r="CX23" s="642"/>
      <c r="CY23" s="643"/>
      <c r="CZ23" s="641" t="s">
        <v>277</v>
      </c>
      <c r="DA23" s="642"/>
      <c r="DB23" s="642"/>
      <c r="DC23" s="643"/>
      <c r="DD23" s="641" t="s">
        <v>278</v>
      </c>
      <c r="DE23" s="642"/>
      <c r="DF23" s="642"/>
      <c r="DG23" s="642"/>
      <c r="DH23" s="642"/>
      <c r="DI23" s="642"/>
      <c r="DJ23" s="642"/>
      <c r="DK23" s="643"/>
      <c r="DL23" s="689" t="s">
        <v>279</v>
      </c>
      <c r="DM23" s="690"/>
      <c r="DN23" s="690"/>
      <c r="DO23" s="690"/>
      <c r="DP23" s="690"/>
      <c r="DQ23" s="690"/>
      <c r="DR23" s="690"/>
      <c r="DS23" s="690"/>
      <c r="DT23" s="690"/>
      <c r="DU23" s="690"/>
      <c r="DV23" s="691"/>
      <c r="DW23" s="641" t="s">
        <v>280</v>
      </c>
      <c r="DX23" s="642"/>
      <c r="DY23" s="642"/>
      <c r="DZ23" s="642"/>
      <c r="EA23" s="642"/>
      <c r="EB23" s="642"/>
      <c r="EC23" s="643"/>
    </row>
    <row r="24" spans="2:133" ht="11.25" customHeight="1" x14ac:dyDescent="0.2">
      <c r="B24" s="656" t="s">
        <v>281</v>
      </c>
      <c r="C24" s="657"/>
      <c r="D24" s="657"/>
      <c r="E24" s="657"/>
      <c r="F24" s="657"/>
      <c r="G24" s="657"/>
      <c r="H24" s="657"/>
      <c r="I24" s="657"/>
      <c r="J24" s="657"/>
      <c r="K24" s="657"/>
      <c r="L24" s="657"/>
      <c r="M24" s="657"/>
      <c r="N24" s="657"/>
      <c r="O24" s="657"/>
      <c r="P24" s="657"/>
      <c r="Q24" s="658"/>
      <c r="R24" s="659">
        <v>1686711</v>
      </c>
      <c r="S24" s="660"/>
      <c r="T24" s="660"/>
      <c r="U24" s="660"/>
      <c r="V24" s="660"/>
      <c r="W24" s="660"/>
      <c r="X24" s="660"/>
      <c r="Y24" s="661"/>
      <c r="Z24" s="662">
        <v>0.8</v>
      </c>
      <c r="AA24" s="662"/>
      <c r="AB24" s="662"/>
      <c r="AC24" s="662"/>
      <c r="AD24" s="663" t="s">
        <v>123</v>
      </c>
      <c r="AE24" s="663"/>
      <c r="AF24" s="663"/>
      <c r="AG24" s="663"/>
      <c r="AH24" s="663"/>
      <c r="AI24" s="663"/>
      <c r="AJ24" s="663"/>
      <c r="AK24" s="663"/>
      <c r="AL24" s="664" t="s">
        <v>131</v>
      </c>
      <c r="AM24" s="665"/>
      <c r="AN24" s="665"/>
      <c r="AO24" s="666"/>
      <c r="AP24" s="677" t="s">
        <v>282</v>
      </c>
      <c r="AQ24" s="678"/>
      <c r="AR24" s="678"/>
      <c r="AS24" s="678"/>
      <c r="AT24" s="678"/>
      <c r="AU24" s="678"/>
      <c r="AV24" s="678"/>
      <c r="AW24" s="678"/>
      <c r="AX24" s="678"/>
      <c r="AY24" s="678"/>
      <c r="AZ24" s="678"/>
      <c r="BA24" s="678"/>
      <c r="BB24" s="678"/>
      <c r="BC24" s="678"/>
      <c r="BD24" s="678"/>
      <c r="BE24" s="678"/>
      <c r="BF24" s="679"/>
      <c r="BG24" s="659" t="s">
        <v>236</v>
      </c>
      <c r="BH24" s="660"/>
      <c r="BI24" s="660"/>
      <c r="BJ24" s="660"/>
      <c r="BK24" s="660"/>
      <c r="BL24" s="660"/>
      <c r="BM24" s="660"/>
      <c r="BN24" s="661"/>
      <c r="BO24" s="662" t="s">
        <v>123</v>
      </c>
      <c r="BP24" s="662"/>
      <c r="BQ24" s="662"/>
      <c r="BR24" s="662"/>
      <c r="BS24" s="668" t="s">
        <v>123</v>
      </c>
      <c r="BT24" s="660"/>
      <c r="BU24" s="660"/>
      <c r="BV24" s="660"/>
      <c r="BW24" s="660"/>
      <c r="BX24" s="660"/>
      <c r="BY24" s="660"/>
      <c r="BZ24" s="660"/>
      <c r="CA24" s="660"/>
      <c r="CB24" s="669"/>
      <c r="CD24" s="670" t="s">
        <v>283</v>
      </c>
      <c r="CE24" s="671"/>
      <c r="CF24" s="671"/>
      <c r="CG24" s="671"/>
      <c r="CH24" s="671"/>
      <c r="CI24" s="671"/>
      <c r="CJ24" s="671"/>
      <c r="CK24" s="671"/>
      <c r="CL24" s="671"/>
      <c r="CM24" s="671"/>
      <c r="CN24" s="671"/>
      <c r="CO24" s="671"/>
      <c r="CP24" s="671"/>
      <c r="CQ24" s="672"/>
      <c r="CR24" s="648">
        <v>106318921</v>
      </c>
      <c r="CS24" s="649"/>
      <c r="CT24" s="649"/>
      <c r="CU24" s="649"/>
      <c r="CV24" s="649"/>
      <c r="CW24" s="649"/>
      <c r="CX24" s="649"/>
      <c r="CY24" s="650"/>
      <c r="CZ24" s="653">
        <v>51.4</v>
      </c>
      <c r="DA24" s="654"/>
      <c r="DB24" s="654"/>
      <c r="DC24" s="673"/>
      <c r="DD24" s="692">
        <v>66977565</v>
      </c>
      <c r="DE24" s="649"/>
      <c r="DF24" s="649"/>
      <c r="DG24" s="649"/>
      <c r="DH24" s="649"/>
      <c r="DI24" s="649"/>
      <c r="DJ24" s="649"/>
      <c r="DK24" s="650"/>
      <c r="DL24" s="692">
        <v>65915425</v>
      </c>
      <c r="DM24" s="649"/>
      <c r="DN24" s="649"/>
      <c r="DO24" s="649"/>
      <c r="DP24" s="649"/>
      <c r="DQ24" s="649"/>
      <c r="DR24" s="649"/>
      <c r="DS24" s="649"/>
      <c r="DT24" s="649"/>
      <c r="DU24" s="649"/>
      <c r="DV24" s="650"/>
      <c r="DW24" s="653">
        <v>53.5</v>
      </c>
      <c r="DX24" s="654"/>
      <c r="DY24" s="654"/>
      <c r="DZ24" s="654"/>
      <c r="EA24" s="654"/>
      <c r="EB24" s="654"/>
      <c r="EC24" s="655"/>
    </row>
    <row r="25" spans="2:133" ht="11.25" customHeight="1" x14ac:dyDescent="0.2">
      <c r="B25" s="656" t="s">
        <v>284</v>
      </c>
      <c r="C25" s="657"/>
      <c r="D25" s="657"/>
      <c r="E25" s="657"/>
      <c r="F25" s="657"/>
      <c r="G25" s="657"/>
      <c r="H25" s="657"/>
      <c r="I25" s="657"/>
      <c r="J25" s="657"/>
      <c r="K25" s="657"/>
      <c r="L25" s="657"/>
      <c r="M25" s="657"/>
      <c r="N25" s="657"/>
      <c r="O25" s="657"/>
      <c r="P25" s="657"/>
      <c r="Q25" s="658"/>
      <c r="R25" s="659">
        <v>6777424</v>
      </c>
      <c r="S25" s="660"/>
      <c r="T25" s="660"/>
      <c r="U25" s="660"/>
      <c r="V25" s="660"/>
      <c r="W25" s="660"/>
      <c r="X25" s="660"/>
      <c r="Y25" s="661"/>
      <c r="Z25" s="662">
        <v>3.2</v>
      </c>
      <c r="AA25" s="662"/>
      <c r="AB25" s="662"/>
      <c r="AC25" s="662"/>
      <c r="AD25" s="663">
        <v>882594</v>
      </c>
      <c r="AE25" s="663"/>
      <c r="AF25" s="663"/>
      <c r="AG25" s="663"/>
      <c r="AH25" s="663"/>
      <c r="AI25" s="663"/>
      <c r="AJ25" s="663"/>
      <c r="AK25" s="663"/>
      <c r="AL25" s="664">
        <v>0.8</v>
      </c>
      <c r="AM25" s="665"/>
      <c r="AN25" s="665"/>
      <c r="AO25" s="666"/>
      <c r="AP25" s="677" t="s">
        <v>285</v>
      </c>
      <c r="AQ25" s="678"/>
      <c r="AR25" s="678"/>
      <c r="AS25" s="678"/>
      <c r="AT25" s="678"/>
      <c r="AU25" s="678"/>
      <c r="AV25" s="678"/>
      <c r="AW25" s="678"/>
      <c r="AX25" s="678"/>
      <c r="AY25" s="678"/>
      <c r="AZ25" s="678"/>
      <c r="BA25" s="678"/>
      <c r="BB25" s="678"/>
      <c r="BC25" s="678"/>
      <c r="BD25" s="678"/>
      <c r="BE25" s="678"/>
      <c r="BF25" s="679"/>
      <c r="BG25" s="659" t="s">
        <v>123</v>
      </c>
      <c r="BH25" s="660"/>
      <c r="BI25" s="660"/>
      <c r="BJ25" s="660"/>
      <c r="BK25" s="660"/>
      <c r="BL25" s="660"/>
      <c r="BM25" s="660"/>
      <c r="BN25" s="661"/>
      <c r="BO25" s="662" t="s">
        <v>233</v>
      </c>
      <c r="BP25" s="662"/>
      <c r="BQ25" s="662"/>
      <c r="BR25" s="662"/>
      <c r="BS25" s="668" t="s">
        <v>123</v>
      </c>
      <c r="BT25" s="660"/>
      <c r="BU25" s="660"/>
      <c r="BV25" s="660"/>
      <c r="BW25" s="660"/>
      <c r="BX25" s="660"/>
      <c r="BY25" s="660"/>
      <c r="BZ25" s="660"/>
      <c r="CA25" s="660"/>
      <c r="CB25" s="669"/>
      <c r="CD25" s="674" t="s">
        <v>286</v>
      </c>
      <c r="CE25" s="675"/>
      <c r="CF25" s="675"/>
      <c r="CG25" s="675"/>
      <c r="CH25" s="675"/>
      <c r="CI25" s="675"/>
      <c r="CJ25" s="675"/>
      <c r="CK25" s="675"/>
      <c r="CL25" s="675"/>
      <c r="CM25" s="675"/>
      <c r="CN25" s="675"/>
      <c r="CO25" s="675"/>
      <c r="CP25" s="675"/>
      <c r="CQ25" s="676"/>
      <c r="CR25" s="659">
        <v>33534636</v>
      </c>
      <c r="CS25" s="695"/>
      <c r="CT25" s="695"/>
      <c r="CU25" s="695"/>
      <c r="CV25" s="695"/>
      <c r="CW25" s="695"/>
      <c r="CX25" s="695"/>
      <c r="CY25" s="696"/>
      <c r="CZ25" s="664">
        <v>16.2</v>
      </c>
      <c r="DA25" s="693"/>
      <c r="DB25" s="693"/>
      <c r="DC25" s="697"/>
      <c r="DD25" s="668">
        <v>30237970</v>
      </c>
      <c r="DE25" s="695"/>
      <c r="DF25" s="695"/>
      <c r="DG25" s="695"/>
      <c r="DH25" s="695"/>
      <c r="DI25" s="695"/>
      <c r="DJ25" s="695"/>
      <c r="DK25" s="696"/>
      <c r="DL25" s="668">
        <v>29869930</v>
      </c>
      <c r="DM25" s="695"/>
      <c r="DN25" s="695"/>
      <c r="DO25" s="695"/>
      <c r="DP25" s="695"/>
      <c r="DQ25" s="695"/>
      <c r="DR25" s="695"/>
      <c r="DS25" s="695"/>
      <c r="DT25" s="695"/>
      <c r="DU25" s="695"/>
      <c r="DV25" s="696"/>
      <c r="DW25" s="664">
        <v>24.2</v>
      </c>
      <c r="DX25" s="693"/>
      <c r="DY25" s="693"/>
      <c r="DZ25" s="693"/>
      <c r="EA25" s="693"/>
      <c r="EB25" s="693"/>
      <c r="EC25" s="694"/>
    </row>
    <row r="26" spans="2:133" ht="11.25" customHeight="1" x14ac:dyDescent="0.2">
      <c r="B26" s="656" t="s">
        <v>287</v>
      </c>
      <c r="C26" s="657"/>
      <c r="D26" s="657"/>
      <c r="E26" s="657"/>
      <c r="F26" s="657"/>
      <c r="G26" s="657"/>
      <c r="H26" s="657"/>
      <c r="I26" s="657"/>
      <c r="J26" s="657"/>
      <c r="K26" s="657"/>
      <c r="L26" s="657"/>
      <c r="M26" s="657"/>
      <c r="N26" s="657"/>
      <c r="O26" s="657"/>
      <c r="P26" s="657"/>
      <c r="Q26" s="658"/>
      <c r="R26" s="659">
        <v>1072358</v>
      </c>
      <c r="S26" s="660"/>
      <c r="T26" s="660"/>
      <c r="U26" s="660"/>
      <c r="V26" s="660"/>
      <c r="W26" s="660"/>
      <c r="X26" s="660"/>
      <c r="Y26" s="661"/>
      <c r="Z26" s="662">
        <v>0.5</v>
      </c>
      <c r="AA26" s="662"/>
      <c r="AB26" s="662"/>
      <c r="AC26" s="662"/>
      <c r="AD26" s="663" t="s">
        <v>123</v>
      </c>
      <c r="AE26" s="663"/>
      <c r="AF26" s="663"/>
      <c r="AG26" s="663"/>
      <c r="AH26" s="663"/>
      <c r="AI26" s="663"/>
      <c r="AJ26" s="663"/>
      <c r="AK26" s="663"/>
      <c r="AL26" s="664" t="s">
        <v>131</v>
      </c>
      <c r="AM26" s="665"/>
      <c r="AN26" s="665"/>
      <c r="AO26" s="666"/>
      <c r="AP26" s="677" t="s">
        <v>288</v>
      </c>
      <c r="AQ26" s="698"/>
      <c r="AR26" s="698"/>
      <c r="AS26" s="698"/>
      <c r="AT26" s="698"/>
      <c r="AU26" s="698"/>
      <c r="AV26" s="698"/>
      <c r="AW26" s="698"/>
      <c r="AX26" s="698"/>
      <c r="AY26" s="698"/>
      <c r="AZ26" s="698"/>
      <c r="BA26" s="698"/>
      <c r="BB26" s="698"/>
      <c r="BC26" s="698"/>
      <c r="BD26" s="698"/>
      <c r="BE26" s="698"/>
      <c r="BF26" s="679"/>
      <c r="BG26" s="659" t="s">
        <v>233</v>
      </c>
      <c r="BH26" s="660"/>
      <c r="BI26" s="660"/>
      <c r="BJ26" s="660"/>
      <c r="BK26" s="660"/>
      <c r="BL26" s="660"/>
      <c r="BM26" s="660"/>
      <c r="BN26" s="661"/>
      <c r="BO26" s="662" t="s">
        <v>236</v>
      </c>
      <c r="BP26" s="662"/>
      <c r="BQ26" s="662"/>
      <c r="BR26" s="662"/>
      <c r="BS26" s="668" t="s">
        <v>236</v>
      </c>
      <c r="BT26" s="660"/>
      <c r="BU26" s="660"/>
      <c r="BV26" s="660"/>
      <c r="BW26" s="660"/>
      <c r="BX26" s="660"/>
      <c r="BY26" s="660"/>
      <c r="BZ26" s="660"/>
      <c r="CA26" s="660"/>
      <c r="CB26" s="669"/>
      <c r="CD26" s="674" t="s">
        <v>289</v>
      </c>
      <c r="CE26" s="675"/>
      <c r="CF26" s="675"/>
      <c r="CG26" s="675"/>
      <c r="CH26" s="675"/>
      <c r="CI26" s="675"/>
      <c r="CJ26" s="675"/>
      <c r="CK26" s="675"/>
      <c r="CL26" s="675"/>
      <c r="CM26" s="675"/>
      <c r="CN26" s="675"/>
      <c r="CO26" s="675"/>
      <c r="CP26" s="675"/>
      <c r="CQ26" s="676"/>
      <c r="CR26" s="659">
        <v>22823147</v>
      </c>
      <c r="CS26" s="660"/>
      <c r="CT26" s="660"/>
      <c r="CU26" s="660"/>
      <c r="CV26" s="660"/>
      <c r="CW26" s="660"/>
      <c r="CX26" s="660"/>
      <c r="CY26" s="661"/>
      <c r="CZ26" s="664">
        <v>11</v>
      </c>
      <c r="DA26" s="693"/>
      <c r="DB26" s="693"/>
      <c r="DC26" s="697"/>
      <c r="DD26" s="668">
        <v>20367042</v>
      </c>
      <c r="DE26" s="660"/>
      <c r="DF26" s="660"/>
      <c r="DG26" s="660"/>
      <c r="DH26" s="660"/>
      <c r="DI26" s="660"/>
      <c r="DJ26" s="660"/>
      <c r="DK26" s="661"/>
      <c r="DL26" s="668" t="s">
        <v>123</v>
      </c>
      <c r="DM26" s="660"/>
      <c r="DN26" s="660"/>
      <c r="DO26" s="660"/>
      <c r="DP26" s="660"/>
      <c r="DQ26" s="660"/>
      <c r="DR26" s="660"/>
      <c r="DS26" s="660"/>
      <c r="DT26" s="660"/>
      <c r="DU26" s="660"/>
      <c r="DV26" s="661"/>
      <c r="DW26" s="664" t="s">
        <v>123</v>
      </c>
      <c r="DX26" s="693"/>
      <c r="DY26" s="693"/>
      <c r="DZ26" s="693"/>
      <c r="EA26" s="693"/>
      <c r="EB26" s="693"/>
      <c r="EC26" s="694"/>
    </row>
    <row r="27" spans="2:133" ht="11.25" customHeight="1" x14ac:dyDescent="0.2">
      <c r="B27" s="656" t="s">
        <v>290</v>
      </c>
      <c r="C27" s="657"/>
      <c r="D27" s="657"/>
      <c r="E27" s="657"/>
      <c r="F27" s="657"/>
      <c r="G27" s="657"/>
      <c r="H27" s="657"/>
      <c r="I27" s="657"/>
      <c r="J27" s="657"/>
      <c r="K27" s="657"/>
      <c r="L27" s="657"/>
      <c r="M27" s="657"/>
      <c r="N27" s="657"/>
      <c r="O27" s="657"/>
      <c r="P27" s="657"/>
      <c r="Q27" s="658"/>
      <c r="R27" s="659">
        <v>34346321</v>
      </c>
      <c r="S27" s="660"/>
      <c r="T27" s="660"/>
      <c r="U27" s="660"/>
      <c r="V27" s="660"/>
      <c r="W27" s="660"/>
      <c r="X27" s="660"/>
      <c r="Y27" s="661"/>
      <c r="Z27" s="662">
        <v>16</v>
      </c>
      <c r="AA27" s="662"/>
      <c r="AB27" s="662"/>
      <c r="AC27" s="662"/>
      <c r="AD27" s="663" t="s">
        <v>123</v>
      </c>
      <c r="AE27" s="663"/>
      <c r="AF27" s="663"/>
      <c r="AG27" s="663"/>
      <c r="AH27" s="663"/>
      <c r="AI27" s="663"/>
      <c r="AJ27" s="663"/>
      <c r="AK27" s="663"/>
      <c r="AL27" s="664" t="s">
        <v>131</v>
      </c>
      <c r="AM27" s="665"/>
      <c r="AN27" s="665"/>
      <c r="AO27" s="666"/>
      <c r="AP27" s="656" t="s">
        <v>291</v>
      </c>
      <c r="AQ27" s="657"/>
      <c r="AR27" s="657"/>
      <c r="AS27" s="657"/>
      <c r="AT27" s="657"/>
      <c r="AU27" s="657"/>
      <c r="AV27" s="657"/>
      <c r="AW27" s="657"/>
      <c r="AX27" s="657"/>
      <c r="AY27" s="657"/>
      <c r="AZ27" s="657"/>
      <c r="BA27" s="657"/>
      <c r="BB27" s="657"/>
      <c r="BC27" s="657"/>
      <c r="BD27" s="657"/>
      <c r="BE27" s="657"/>
      <c r="BF27" s="658"/>
      <c r="BG27" s="659">
        <v>96510552</v>
      </c>
      <c r="BH27" s="660"/>
      <c r="BI27" s="660"/>
      <c r="BJ27" s="660"/>
      <c r="BK27" s="660"/>
      <c r="BL27" s="660"/>
      <c r="BM27" s="660"/>
      <c r="BN27" s="661"/>
      <c r="BO27" s="662">
        <v>100</v>
      </c>
      <c r="BP27" s="662"/>
      <c r="BQ27" s="662"/>
      <c r="BR27" s="662"/>
      <c r="BS27" s="668">
        <v>1448061</v>
      </c>
      <c r="BT27" s="660"/>
      <c r="BU27" s="660"/>
      <c r="BV27" s="660"/>
      <c r="BW27" s="660"/>
      <c r="BX27" s="660"/>
      <c r="BY27" s="660"/>
      <c r="BZ27" s="660"/>
      <c r="CA27" s="660"/>
      <c r="CB27" s="669"/>
      <c r="CD27" s="674" t="s">
        <v>292</v>
      </c>
      <c r="CE27" s="675"/>
      <c r="CF27" s="675"/>
      <c r="CG27" s="675"/>
      <c r="CH27" s="675"/>
      <c r="CI27" s="675"/>
      <c r="CJ27" s="675"/>
      <c r="CK27" s="675"/>
      <c r="CL27" s="675"/>
      <c r="CM27" s="675"/>
      <c r="CN27" s="675"/>
      <c r="CO27" s="675"/>
      <c r="CP27" s="675"/>
      <c r="CQ27" s="676"/>
      <c r="CR27" s="659">
        <v>52617515</v>
      </c>
      <c r="CS27" s="695"/>
      <c r="CT27" s="695"/>
      <c r="CU27" s="695"/>
      <c r="CV27" s="695"/>
      <c r="CW27" s="695"/>
      <c r="CX27" s="695"/>
      <c r="CY27" s="696"/>
      <c r="CZ27" s="664">
        <v>25.4</v>
      </c>
      <c r="DA27" s="693"/>
      <c r="DB27" s="693"/>
      <c r="DC27" s="697"/>
      <c r="DD27" s="668">
        <v>17318294</v>
      </c>
      <c r="DE27" s="695"/>
      <c r="DF27" s="695"/>
      <c r="DG27" s="695"/>
      <c r="DH27" s="695"/>
      <c r="DI27" s="695"/>
      <c r="DJ27" s="695"/>
      <c r="DK27" s="696"/>
      <c r="DL27" s="668">
        <v>16935394</v>
      </c>
      <c r="DM27" s="695"/>
      <c r="DN27" s="695"/>
      <c r="DO27" s="695"/>
      <c r="DP27" s="695"/>
      <c r="DQ27" s="695"/>
      <c r="DR27" s="695"/>
      <c r="DS27" s="695"/>
      <c r="DT27" s="695"/>
      <c r="DU27" s="695"/>
      <c r="DV27" s="696"/>
      <c r="DW27" s="664">
        <v>13.7</v>
      </c>
      <c r="DX27" s="693"/>
      <c r="DY27" s="693"/>
      <c r="DZ27" s="693"/>
      <c r="EA27" s="693"/>
      <c r="EB27" s="693"/>
      <c r="EC27" s="694"/>
    </row>
    <row r="28" spans="2:133" ht="11.25" customHeight="1" x14ac:dyDescent="0.2">
      <c r="B28" s="701" t="s">
        <v>293</v>
      </c>
      <c r="C28" s="702"/>
      <c r="D28" s="702"/>
      <c r="E28" s="702"/>
      <c r="F28" s="702"/>
      <c r="G28" s="702"/>
      <c r="H28" s="702"/>
      <c r="I28" s="702"/>
      <c r="J28" s="702"/>
      <c r="K28" s="702"/>
      <c r="L28" s="702"/>
      <c r="M28" s="702"/>
      <c r="N28" s="702"/>
      <c r="O28" s="702"/>
      <c r="P28" s="702"/>
      <c r="Q28" s="703"/>
      <c r="R28" s="659">
        <v>7069</v>
      </c>
      <c r="S28" s="660"/>
      <c r="T28" s="660"/>
      <c r="U28" s="660"/>
      <c r="V28" s="660"/>
      <c r="W28" s="660"/>
      <c r="X28" s="660"/>
      <c r="Y28" s="661"/>
      <c r="Z28" s="662">
        <v>0</v>
      </c>
      <c r="AA28" s="662"/>
      <c r="AB28" s="662"/>
      <c r="AC28" s="662"/>
      <c r="AD28" s="663">
        <v>7069</v>
      </c>
      <c r="AE28" s="663"/>
      <c r="AF28" s="663"/>
      <c r="AG28" s="663"/>
      <c r="AH28" s="663"/>
      <c r="AI28" s="663"/>
      <c r="AJ28" s="663"/>
      <c r="AK28" s="663"/>
      <c r="AL28" s="664">
        <v>0</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294</v>
      </c>
      <c r="CE28" s="675"/>
      <c r="CF28" s="675"/>
      <c r="CG28" s="675"/>
      <c r="CH28" s="675"/>
      <c r="CI28" s="675"/>
      <c r="CJ28" s="675"/>
      <c r="CK28" s="675"/>
      <c r="CL28" s="675"/>
      <c r="CM28" s="675"/>
      <c r="CN28" s="675"/>
      <c r="CO28" s="675"/>
      <c r="CP28" s="675"/>
      <c r="CQ28" s="676"/>
      <c r="CR28" s="659">
        <v>20166770</v>
      </c>
      <c r="CS28" s="660"/>
      <c r="CT28" s="660"/>
      <c r="CU28" s="660"/>
      <c r="CV28" s="660"/>
      <c r="CW28" s="660"/>
      <c r="CX28" s="660"/>
      <c r="CY28" s="661"/>
      <c r="CZ28" s="664">
        <v>9.8000000000000007</v>
      </c>
      <c r="DA28" s="693"/>
      <c r="DB28" s="693"/>
      <c r="DC28" s="697"/>
      <c r="DD28" s="668">
        <v>19421301</v>
      </c>
      <c r="DE28" s="660"/>
      <c r="DF28" s="660"/>
      <c r="DG28" s="660"/>
      <c r="DH28" s="660"/>
      <c r="DI28" s="660"/>
      <c r="DJ28" s="660"/>
      <c r="DK28" s="661"/>
      <c r="DL28" s="668">
        <v>19110101</v>
      </c>
      <c r="DM28" s="660"/>
      <c r="DN28" s="660"/>
      <c r="DO28" s="660"/>
      <c r="DP28" s="660"/>
      <c r="DQ28" s="660"/>
      <c r="DR28" s="660"/>
      <c r="DS28" s="660"/>
      <c r="DT28" s="660"/>
      <c r="DU28" s="660"/>
      <c r="DV28" s="661"/>
      <c r="DW28" s="664">
        <v>15.5</v>
      </c>
      <c r="DX28" s="693"/>
      <c r="DY28" s="693"/>
      <c r="DZ28" s="693"/>
      <c r="EA28" s="693"/>
      <c r="EB28" s="693"/>
      <c r="EC28" s="694"/>
    </row>
    <row r="29" spans="2:133" ht="11.25" customHeight="1" x14ac:dyDescent="0.2">
      <c r="B29" s="656" t="s">
        <v>295</v>
      </c>
      <c r="C29" s="657"/>
      <c r="D29" s="657"/>
      <c r="E29" s="657"/>
      <c r="F29" s="657"/>
      <c r="G29" s="657"/>
      <c r="H29" s="657"/>
      <c r="I29" s="657"/>
      <c r="J29" s="657"/>
      <c r="K29" s="657"/>
      <c r="L29" s="657"/>
      <c r="M29" s="657"/>
      <c r="N29" s="657"/>
      <c r="O29" s="657"/>
      <c r="P29" s="657"/>
      <c r="Q29" s="658"/>
      <c r="R29" s="659">
        <v>12615898</v>
      </c>
      <c r="S29" s="660"/>
      <c r="T29" s="660"/>
      <c r="U29" s="660"/>
      <c r="V29" s="660"/>
      <c r="W29" s="660"/>
      <c r="X29" s="660"/>
      <c r="Y29" s="661"/>
      <c r="Z29" s="662">
        <v>5.9</v>
      </c>
      <c r="AA29" s="662"/>
      <c r="AB29" s="662"/>
      <c r="AC29" s="662"/>
      <c r="AD29" s="663" t="s">
        <v>123</v>
      </c>
      <c r="AE29" s="663"/>
      <c r="AF29" s="663"/>
      <c r="AG29" s="663"/>
      <c r="AH29" s="663"/>
      <c r="AI29" s="663"/>
      <c r="AJ29" s="663"/>
      <c r="AK29" s="663"/>
      <c r="AL29" s="664" t="s">
        <v>123</v>
      </c>
      <c r="AM29" s="665"/>
      <c r="AN29" s="665"/>
      <c r="AO29" s="666"/>
      <c r="AP29" s="638" t="s">
        <v>213</v>
      </c>
      <c r="AQ29" s="639"/>
      <c r="AR29" s="639"/>
      <c r="AS29" s="639"/>
      <c r="AT29" s="639"/>
      <c r="AU29" s="639"/>
      <c r="AV29" s="639"/>
      <c r="AW29" s="639"/>
      <c r="AX29" s="639"/>
      <c r="AY29" s="639"/>
      <c r="AZ29" s="639"/>
      <c r="BA29" s="639"/>
      <c r="BB29" s="639"/>
      <c r="BC29" s="639"/>
      <c r="BD29" s="639"/>
      <c r="BE29" s="639"/>
      <c r="BF29" s="640"/>
      <c r="BG29" s="638" t="s">
        <v>296</v>
      </c>
      <c r="BH29" s="699"/>
      <c r="BI29" s="699"/>
      <c r="BJ29" s="699"/>
      <c r="BK29" s="699"/>
      <c r="BL29" s="699"/>
      <c r="BM29" s="699"/>
      <c r="BN29" s="699"/>
      <c r="BO29" s="699"/>
      <c r="BP29" s="699"/>
      <c r="BQ29" s="700"/>
      <c r="BR29" s="638" t="s">
        <v>297</v>
      </c>
      <c r="BS29" s="699"/>
      <c r="BT29" s="699"/>
      <c r="BU29" s="699"/>
      <c r="BV29" s="699"/>
      <c r="BW29" s="699"/>
      <c r="BX29" s="699"/>
      <c r="BY29" s="699"/>
      <c r="BZ29" s="699"/>
      <c r="CA29" s="699"/>
      <c r="CB29" s="700"/>
      <c r="CD29" s="722" t="s">
        <v>298</v>
      </c>
      <c r="CE29" s="723"/>
      <c r="CF29" s="674" t="s">
        <v>299</v>
      </c>
      <c r="CG29" s="675"/>
      <c r="CH29" s="675"/>
      <c r="CI29" s="675"/>
      <c r="CJ29" s="675"/>
      <c r="CK29" s="675"/>
      <c r="CL29" s="675"/>
      <c r="CM29" s="675"/>
      <c r="CN29" s="675"/>
      <c r="CO29" s="675"/>
      <c r="CP29" s="675"/>
      <c r="CQ29" s="676"/>
      <c r="CR29" s="659">
        <v>20165035</v>
      </c>
      <c r="CS29" s="695"/>
      <c r="CT29" s="695"/>
      <c r="CU29" s="695"/>
      <c r="CV29" s="695"/>
      <c r="CW29" s="695"/>
      <c r="CX29" s="695"/>
      <c r="CY29" s="696"/>
      <c r="CZ29" s="664">
        <v>9.8000000000000007</v>
      </c>
      <c r="DA29" s="693"/>
      <c r="DB29" s="693"/>
      <c r="DC29" s="697"/>
      <c r="DD29" s="668">
        <v>19419566</v>
      </c>
      <c r="DE29" s="695"/>
      <c r="DF29" s="695"/>
      <c r="DG29" s="695"/>
      <c r="DH29" s="695"/>
      <c r="DI29" s="695"/>
      <c r="DJ29" s="695"/>
      <c r="DK29" s="696"/>
      <c r="DL29" s="668">
        <v>19108366</v>
      </c>
      <c r="DM29" s="695"/>
      <c r="DN29" s="695"/>
      <c r="DO29" s="695"/>
      <c r="DP29" s="695"/>
      <c r="DQ29" s="695"/>
      <c r="DR29" s="695"/>
      <c r="DS29" s="695"/>
      <c r="DT29" s="695"/>
      <c r="DU29" s="695"/>
      <c r="DV29" s="696"/>
      <c r="DW29" s="664">
        <v>15.5</v>
      </c>
      <c r="DX29" s="693"/>
      <c r="DY29" s="693"/>
      <c r="DZ29" s="693"/>
      <c r="EA29" s="693"/>
      <c r="EB29" s="693"/>
      <c r="EC29" s="694"/>
    </row>
    <row r="30" spans="2:133" ht="11.25" customHeight="1" x14ac:dyDescent="0.2">
      <c r="B30" s="656" t="s">
        <v>300</v>
      </c>
      <c r="C30" s="657"/>
      <c r="D30" s="657"/>
      <c r="E30" s="657"/>
      <c r="F30" s="657"/>
      <c r="G30" s="657"/>
      <c r="H30" s="657"/>
      <c r="I30" s="657"/>
      <c r="J30" s="657"/>
      <c r="K30" s="657"/>
      <c r="L30" s="657"/>
      <c r="M30" s="657"/>
      <c r="N30" s="657"/>
      <c r="O30" s="657"/>
      <c r="P30" s="657"/>
      <c r="Q30" s="658"/>
      <c r="R30" s="659">
        <v>477346</v>
      </c>
      <c r="S30" s="660"/>
      <c r="T30" s="660"/>
      <c r="U30" s="660"/>
      <c r="V30" s="660"/>
      <c r="W30" s="660"/>
      <c r="X30" s="660"/>
      <c r="Y30" s="661"/>
      <c r="Z30" s="662">
        <v>0.2</v>
      </c>
      <c r="AA30" s="662"/>
      <c r="AB30" s="662"/>
      <c r="AC30" s="662"/>
      <c r="AD30" s="663">
        <v>100265</v>
      </c>
      <c r="AE30" s="663"/>
      <c r="AF30" s="663"/>
      <c r="AG30" s="663"/>
      <c r="AH30" s="663"/>
      <c r="AI30" s="663"/>
      <c r="AJ30" s="663"/>
      <c r="AK30" s="663"/>
      <c r="AL30" s="664">
        <v>0.1</v>
      </c>
      <c r="AM30" s="665"/>
      <c r="AN30" s="665"/>
      <c r="AO30" s="666"/>
      <c r="AP30" s="707" t="s">
        <v>301</v>
      </c>
      <c r="AQ30" s="708"/>
      <c r="AR30" s="708"/>
      <c r="AS30" s="708"/>
      <c r="AT30" s="713" t="s">
        <v>302</v>
      </c>
      <c r="AU30" s="210"/>
      <c r="AV30" s="210"/>
      <c r="AW30" s="210"/>
      <c r="AX30" s="645" t="s">
        <v>177</v>
      </c>
      <c r="AY30" s="646"/>
      <c r="AZ30" s="646"/>
      <c r="BA30" s="646"/>
      <c r="BB30" s="646"/>
      <c r="BC30" s="646"/>
      <c r="BD30" s="646"/>
      <c r="BE30" s="646"/>
      <c r="BF30" s="647"/>
      <c r="BG30" s="719">
        <v>99.1</v>
      </c>
      <c r="BH30" s="720"/>
      <c r="BI30" s="720"/>
      <c r="BJ30" s="720"/>
      <c r="BK30" s="720"/>
      <c r="BL30" s="720"/>
      <c r="BM30" s="654">
        <v>96.3</v>
      </c>
      <c r="BN30" s="720"/>
      <c r="BO30" s="720"/>
      <c r="BP30" s="720"/>
      <c r="BQ30" s="721"/>
      <c r="BR30" s="719">
        <v>99</v>
      </c>
      <c r="BS30" s="720"/>
      <c r="BT30" s="720"/>
      <c r="BU30" s="720"/>
      <c r="BV30" s="720"/>
      <c r="BW30" s="720"/>
      <c r="BX30" s="654">
        <v>96</v>
      </c>
      <c r="BY30" s="720"/>
      <c r="BZ30" s="720"/>
      <c r="CA30" s="720"/>
      <c r="CB30" s="721"/>
      <c r="CD30" s="724"/>
      <c r="CE30" s="725"/>
      <c r="CF30" s="674" t="s">
        <v>303</v>
      </c>
      <c r="CG30" s="675"/>
      <c r="CH30" s="675"/>
      <c r="CI30" s="675"/>
      <c r="CJ30" s="675"/>
      <c r="CK30" s="675"/>
      <c r="CL30" s="675"/>
      <c r="CM30" s="675"/>
      <c r="CN30" s="675"/>
      <c r="CO30" s="675"/>
      <c r="CP30" s="675"/>
      <c r="CQ30" s="676"/>
      <c r="CR30" s="659">
        <v>18317473</v>
      </c>
      <c r="CS30" s="660"/>
      <c r="CT30" s="660"/>
      <c r="CU30" s="660"/>
      <c r="CV30" s="660"/>
      <c r="CW30" s="660"/>
      <c r="CX30" s="660"/>
      <c r="CY30" s="661"/>
      <c r="CZ30" s="664">
        <v>8.9</v>
      </c>
      <c r="DA30" s="693"/>
      <c r="DB30" s="693"/>
      <c r="DC30" s="697"/>
      <c r="DD30" s="668">
        <v>17683125</v>
      </c>
      <c r="DE30" s="660"/>
      <c r="DF30" s="660"/>
      <c r="DG30" s="660"/>
      <c r="DH30" s="660"/>
      <c r="DI30" s="660"/>
      <c r="DJ30" s="660"/>
      <c r="DK30" s="661"/>
      <c r="DL30" s="668">
        <v>17371925</v>
      </c>
      <c r="DM30" s="660"/>
      <c r="DN30" s="660"/>
      <c r="DO30" s="660"/>
      <c r="DP30" s="660"/>
      <c r="DQ30" s="660"/>
      <c r="DR30" s="660"/>
      <c r="DS30" s="660"/>
      <c r="DT30" s="660"/>
      <c r="DU30" s="660"/>
      <c r="DV30" s="661"/>
      <c r="DW30" s="664">
        <v>14.1</v>
      </c>
      <c r="DX30" s="693"/>
      <c r="DY30" s="693"/>
      <c r="DZ30" s="693"/>
      <c r="EA30" s="693"/>
      <c r="EB30" s="693"/>
      <c r="EC30" s="694"/>
    </row>
    <row r="31" spans="2:133" ht="11.25" customHeight="1" x14ac:dyDescent="0.2">
      <c r="B31" s="656" t="s">
        <v>304</v>
      </c>
      <c r="C31" s="657"/>
      <c r="D31" s="657"/>
      <c r="E31" s="657"/>
      <c r="F31" s="657"/>
      <c r="G31" s="657"/>
      <c r="H31" s="657"/>
      <c r="I31" s="657"/>
      <c r="J31" s="657"/>
      <c r="K31" s="657"/>
      <c r="L31" s="657"/>
      <c r="M31" s="657"/>
      <c r="N31" s="657"/>
      <c r="O31" s="657"/>
      <c r="P31" s="657"/>
      <c r="Q31" s="658"/>
      <c r="R31" s="659">
        <v>112128</v>
      </c>
      <c r="S31" s="660"/>
      <c r="T31" s="660"/>
      <c r="U31" s="660"/>
      <c r="V31" s="660"/>
      <c r="W31" s="660"/>
      <c r="X31" s="660"/>
      <c r="Y31" s="661"/>
      <c r="Z31" s="662">
        <v>0.1</v>
      </c>
      <c r="AA31" s="662"/>
      <c r="AB31" s="662"/>
      <c r="AC31" s="662"/>
      <c r="AD31" s="663" t="s">
        <v>236</v>
      </c>
      <c r="AE31" s="663"/>
      <c r="AF31" s="663"/>
      <c r="AG31" s="663"/>
      <c r="AH31" s="663"/>
      <c r="AI31" s="663"/>
      <c r="AJ31" s="663"/>
      <c r="AK31" s="663"/>
      <c r="AL31" s="664" t="s">
        <v>123</v>
      </c>
      <c r="AM31" s="665"/>
      <c r="AN31" s="665"/>
      <c r="AO31" s="666"/>
      <c r="AP31" s="709"/>
      <c r="AQ31" s="710"/>
      <c r="AR31" s="710"/>
      <c r="AS31" s="710"/>
      <c r="AT31" s="714"/>
      <c r="AU31" s="209" t="s">
        <v>305</v>
      </c>
      <c r="AV31" s="209"/>
      <c r="AW31" s="209"/>
      <c r="AX31" s="656" t="s">
        <v>306</v>
      </c>
      <c r="AY31" s="657"/>
      <c r="AZ31" s="657"/>
      <c r="BA31" s="657"/>
      <c r="BB31" s="657"/>
      <c r="BC31" s="657"/>
      <c r="BD31" s="657"/>
      <c r="BE31" s="657"/>
      <c r="BF31" s="658"/>
      <c r="BG31" s="716">
        <v>98.9</v>
      </c>
      <c r="BH31" s="695"/>
      <c r="BI31" s="695"/>
      <c r="BJ31" s="695"/>
      <c r="BK31" s="695"/>
      <c r="BL31" s="695"/>
      <c r="BM31" s="665">
        <v>96.2</v>
      </c>
      <c r="BN31" s="717"/>
      <c r="BO31" s="717"/>
      <c r="BP31" s="717"/>
      <c r="BQ31" s="718"/>
      <c r="BR31" s="716">
        <v>98.8</v>
      </c>
      <c r="BS31" s="695"/>
      <c r="BT31" s="695"/>
      <c r="BU31" s="695"/>
      <c r="BV31" s="695"/>
      <c r="BW31" s="695"/>
      <c r="BX31" s="665">
        <v>95.8</v>
      </c>
      <c r="BY31" s="717"/>
      <c r="BZ31" s="717"/>
      <c r="CA31" s="717"/>
      <c r="CB31" s="718"/>
      <c r="CD31" s="724"/>
      <c r="CE31" s="725"/>
      <c r="CF31" s="674" t="s">
        <v>307</v>
      </c>
      <c r="CG31" s="675"/>
      <c r="CH31" s="675"/>
      <c r="CI31" s="675"/>
      <c r="CJ31" s="675"/>
      <c r="CK31" s="675"/>
      <c r="CL31" s="675"/>
      <c r="CM31" s="675"/>
      <c r="CN31" s="675"/>
      <c r="CO31" s="675"/>
      <c r="CP31" s="675"/>
      <c r="CQ31" s="676"/>
      <c r="CR31" s="659">
        <v>1847562</v>
      </c>
      <c r="CS31" s="695"/>
      <c r="CT31" s="695"/>
      <c r="CU31" s="695"/>
      <c r="CV31" s="695"/>
      <c r="CW31" s="695"/>
      <c r="CX31" s="695"/>
      <c r="CY31" s="696"/>
      <c r="CZ31" s="664">
        <v>0.9</v>
      </c>
      <c r="DA31" s="693"/>
      <c r="DB31" s="693"/>
      <c r="DC31" s="697"/>
      <c r="DD31" s="668">
        <v>1736441</v>
      </c>
      <c r="DE31" s="695"/>
      <c r="DF31" s="695"/>
      <c r="DG31" s="695"/>
      <c r="DH31" s="695"/>
      <c r="DI31" s="695"/>
      <c r="DJ31" s="695"/>
      <c r="DK31" s="696"/>
      <c r="DL31" s="668">
        <v>1736441</v>
      </c>
      <c r="DM31" s="695"/>
      <c r="DN31" s="695"/>
      <c r="DO31" s="695"/>
      <c r="DP31" s="695"/>
      <c r="DQ31" s="695"/>
      <c r="DR31" s="695"/>
      <c r="DS31" s="695"/>
      <c r="DT31" s="695"/>
      <c r="DU31" s="695"/>
      <c r="DV31" s="696"/>
      <c r="DW31" s="664">
        <v>1.4</v>
      </c>
      <c r="DX31" s="693"/>
      <c r="DY31" s="693"/>
      <c r="DZ31" s="693"/>
      <c r="EA31" s="693"/>
      <c r="EB31" s="693"/>
      <c r="EC31" s="694"/>
    </row>
    <row r="32" spans="2:133" ht="11.25" customHeight="1" x14ac:dyDescent="0.2">
      <c r="B32" s="656" t="s">
        <v>308</v>
      </c>
      <c r="C32" s="657"/>
      <c r="D32" s="657"/>
      <c r="E32" s="657"/>
      <c r="F32" s="657"/>
      <c r="G32" s="657"/>
      <c r="H32" s="657"/>
      <c r="I32" s="657"/>
      <c r="J32" s="657"/>
      <c r="K32" s="657"/>
      <c r="L32" s="657"/>
      <c r="M32" s="657"/>
      <c r="N32" s="657"/>
      <c r="O32" s="657"/>
      <c r="P32" s="657"/>
      <c r="Q32" s="658"/>
      <c r="R32" s="659">
        <v>1092820</v>
      </c>
      <c r="S32" s="660"/>
      <c r="T32" s="660"/>
      <c r="U32" s="660"/>
      <c r="V32" s="660"/>
      <c r="W32" s="660"/>
      <c r="X32" s="660"/>
      <c r="Y32" s="661"/>
      <c r="Z32" s="662">
        <v>0.5</v>
      </c>
      <c r="AA32" s="662"/>
      <c r="AB32" s="662"/>
      <c r="AC32" s="662"/>
      <c r="AD32" s="663" t="s">
        <v>123</v>
      </c>
      <c r="AE32" s="663"/>
      <c r="AF32" s="663"/>
      <c r="AG32" s="663"/>
      <c r="AH32" s="663"/>
      <c r="AI32" s="663"/>
      <c r="AJ32" s="663"/>
      <c r="AK32" s="663"/>
      <c r="AL32" s="664" t="s">
        <v>123</v>
      </c>
      <c r="AM32" s="665"/>
      <c r="AN32" s="665"/>
      <c r="AO32" s="666"/>
      <c r="AP32" s="711"/>
      <c r="AQ32" s="712"/>
      <c r="AR32" s="712"/>
      <c r="AS32" s="712"/>
      <c r="AT32" s="715"/>
      <c r="AU32" s="211"/>
      <c r="AV32" s="211"/>
      <c r="AW32" s="211"/>
      <c r="AX32" s="704" t="s">
        <v>309</v>
      </c>
      <c r="AY32" s="705"/>
      <c r="AZ32" s="705"/>
      <c r="BA32" s="705"/>
      <c r="BB32" s="705"/>
      <c r="BC32" s="705"/>
      <c r="BD32" s="705"/>
      <c r="BE32" s="705"/>
      <c r="BF32" s="706"/>
      <c r="BG32" s="728">
        <v>99.1</v>
      </c>
      <c r="BH32" s="729"/>
      <c r="BI32" s="729"/>
      <c r="BJ32" s="729"/>
      <c r="BK32" s="729"/>
      <c r="BL32" s="729"/>
      <c r="BM32" s="730">
        <v>95.9</v>
      </c>
      <c r="BN32" s="729"/>
      <c r="BO32" s="729"/>
      <c r="BP32" s="729"/>
      <c r="BQ32" s="731"/>
      <c r="BR32" s="728">
        <v>99</v>
      </c>
      <c r="BS32" s="729"/>
      <c r="BT32" s="729"/>
      <c r="BU32" s="729"/>
      <c r="BV32" s="729"/>
      <c r="BW32" s="729"/>
      <c r="BX32" s="730">
        <v>95.5</v>
      </c>
      <c r="BY32" s="729"/>
      <c r="BZ32" s="729"/>
      <c r="CA32" s="729"/>
      <c r="CB32" s="731"/>
      <c r="CD32" s="726"/>
      <c r="CE32" s="727"/>
      <c r="CF32" s="674" t="s">
        <v>310</v>
      </c>
      <c r="CG32" s="675"/>
      <c r="CH32" s="675"/>
      <c r="CI32" s="675"/>
      <c r="CJ32" s="675"/>
      <c r="CK32" s="675"/>
      <c r="CL32" s="675"/>
      <c r="CM32" s="675"/>
      <c r="CN32" s="675"/>
      <c r="CO32" s="675"/>
      <c r="CP32" s="675"/>
      <c r="CQ32" s="676"/>
      <c r="CR32" s="659">
        <v>1735</v>
      </c>
      <c r="CS32" s="660"/>
      <c r="CT32" s="660"/>
      <c r="CU32" s="660"/>
      <c r="CV32" s="660"/>
      <c r="CW32" s="660"/>
      <c r="CX32" s="660"/>
      <c r="CY32" s="661"/>
      <c r="CZ32" s="664">
        <v>0</v>
      </c>
      <c r="DA32" s="693"/>
      <c r="DB32" s="693"/>
      <c r="DC32" s="697"/>
      <c r="DD32" s="668">
        <v>1735</v>
      </c>
      <c r="DE32" s="660"/>
      <c r="DF32" s="660"/>
      <c r="DG32" s="660"/>
      <c r="DH32" s="660"/>
      <c r="DI32" s="660"/>
      <c r="DJ32" s="660"/>
      <c r="DK32" s="661"/>
      <c r="DL32" s="668">
        <v>1735</v>
      </c>
      <c r="DM32" s="660"/>
      <c r="DN32" s="660"/>
      <c r="DO32" s="660"/>
      <c r="DP32" s="660"/>
      <c r="DQ32" s="660"/>
      <c r="DR32" s="660"/>
      <c r="DS32" s="660"/>
      <c r="DT32" s="660"/>
      <c r="DU32" s="660"/>
      <c r="DV32" s="661"/>
      <c r="DW32" s="664">
        <v>0</v>
      </c>
      <c r="DX32" s="693"/>
      <c r="DY32" s="693"/>
      <c r="DZ32" s="693"/>
      <c r="EA32" s="693"/>
      <c r="EB32" s="693"/>
      <c r="EC32" s="694"/>
    </row>
    <row r="33" spans="2:133" ht="11.25" customHeight="1" x14ac:dyDescent="0.2">
      <c r="B33" s="656" t="s">
        <v>311</v>
      </c>
      <c r="C33" s="657"/>
      <c r="D33" s="657"/>
      <c r="E33" s="657"/>
      <c r="F33" s="657"/>
      <c r="G33" s="657"/>
      <c r="H33" s="657"/>
      <c r="I33" s="657"/>
      <c r="J33" s="657"/>
      <c r="K33" s="657"/>
      <c r="L33" s="657"/>
      <c r="M33" s="657"/>
      <c r="N33" s="657"/>
      <c r="O33" s="657"/>
      <c r="P33" s="657"/>
      <c r="Q33" s="658"/>
      <c r="R33" s="659">
        <v>7336165</v>
      </c>
      <c r="S33" s="660"/>
      <c r="T33" s="660"/>
      <c r="U33" s="660"/>
      <c r="V33" s="660"/>
      <c r="W33" s="660"/>
      <c r="X33" s="660"/>
      <c r="Y33" s="661"/>
      <c r="Z33" s="662">
        <v>3.4</v>
      </c>
      <c r="AA33" s="662"/>
      <c r="AB33" s="662"/>
      <c r="AC33" s="662"/>
      <c r="AD33" s="663" t="s">
        <v>131</v>
      </c>
      <c r="AE33" s="663"/>
      <c r="AF33" s="663"/>
      <c r="AG33" s="663"/>
      <c r="AH33" s="663"/>
      <c r="AI33" s="663"/>
      <c r="AJ33" s="663"/>
      <c r="AK33" s="663"/>
      <c r="AL33" s="664" t="s">
        <v>123</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312</v>
      </c>
      <c r="CE33" s="675"/>
      <c r="CF33" s="675"/>
      <c r="CG33" s="675"/>
      <c r="CH33" s="675"/>
      <c r="CI33" s="675"/>
      <c r="CJ33" s="675"/>
      <c r="CK33" s="675"/>
      <c r="CL33" s="675"/>
      <c r="CM33" s="675"/>
      <c r="CN33" s="675"/>
      <c r="CO33" s="675"/>
      <c r="CP33" s="675"/>
      <c r="CQ33" s="676"/>
      <c r="CR33" s="659">
        <v>64928824</v>
      </c>
      <c r="CS33" s="695"/>
      <c r="CT33" s="695"/>
      <c r="CU33" s="695"/>
      <c r="CV33" s="695"/>
      <c r="CW33" s="695"/>
      <c r="CX33" s="695"/>
      <c r="CY33" s="696"/>
      <c r="CZ33" s="664">
        <v>31.4</v>
      </c>
      <c r="DA33" s="693"/>
      <c r="DB33" s="693"/>
      <c r="DC33" s="697"/>
      <c r="DD33" s="668">
        <v>50086303</v>
      </c>
      <c r="DE33" s="695"/>
      <c r="DF33" s="695"/>
      <c r="DG33" s="695"/>
      <c r="DH33" s="695"/>
      <c r="DI33" s="695"/>
      <c r="DJ33" s="695"/>
      <c r="DK33" s="696"/>
      <c r="DL33" s="668">
        <v>40211356</v>
      </c>
      <c r="DM33" s="695"/>
      <c r="DN33" s="695"/>
      <c r="DO33" s="695"/>
      <c r="DP33" s="695"/>
      <c r="DQ33" s="695"/>
      <c r="DR33" s="695"/>
      <c r="DS33" s="695"/>
      <c r="DT33" s="695"/>
      <c r="DU33" s="695"/>
      <c r="DV33" s="696"/>
      <c r="DW33" s="664">
        <v>32.6</v>
      </c>
      <c r="DX33" s="693"/>
      <c r="DY33" s="693"/>
      <c r="DZ33" s="693"/>
      <c r="EA33" s="693"/>
      <c r="EB33" s="693"/>
      <c r="EC33" s="694"/>
    </row>
    <row r="34" spans="2:133" ht="11.25" customHeight="1" x14ac:dyDescent="0.2">
      <c r="B34" s="656" t="s">
        <v>313</v>
      </c>
      <c r="C34" s="657"/>
      <c r="D34" s="657"/>
      <c r="E34" s="657"/>
      <c r="F34" s="657"/>
      <c r="G34" s="657"/>
      <c r="H34" s="657"/>
      <c r="I34" s="657"/>
      <c r="J34" s="657"/>
      <c r="K34" s="657"/>
      <c r="L34" s="657"/>
      <c r="M34" s="657"/>
      <c r="N34" s="657"/>
      <c r="O34" s="657"/>
      <c r="P34" s="657"/>
      <c r="Q34" s="658"/>
      <c r="R34" s="659">
        <v>5663841</v>
      </c>
      <c r="S34" s="660"/>
      <c r="T34" s="660"/>
      <c r="U34" s="660"/>
      <c r="V34" s="660"/>
      <c r="W34" s="660"/>
      <c r="X34" s="660"/>
      <c r="Y34" s="661"/>
      <c r="Z34" s="662">
        <v>2.6</v>
      </c>
      <c r="AA34" s="662"/>
      <c r="AB34" s="662"/>
      <c r="AC34" s="662"/>
      <c r="AD34" s="663">
        <v>149869</v>
      </c>
      <c r="AE34" s="663"/>
      <c r="AF34" s="663"/>
      <c r="AG34" s="663"/>
      <c r="AH34" s="663"/>
      <c r="AI34" s="663"/>
      <c r="AJ34" s="663"/>
      <c r="AK34" s="663"/>
      <c r="AL34" s="664">
        <v>0.1</v>
      </c>
      <c r="AM34" s="665"/>
      <c r="AN34" s="665"/>
      <c r="AO34" s="666"/>
      <c r="AP34" s="214"/>
      <c r="AQ34" s="638" t="s">
        <v>314</v>
      </c>
      <c r="AR34" s="639"/>
      <c r="AS34" s="639"/>
      <c r="AT34" s="639"/>
      <c r="AU34" s="639"/>
      <c r="AV34" s="639"/>
      <c r="AW34" s="639"/>
      <c r="AX34" s="639"/>
      <c r="AY34" s="639"/>
      <c r="AZ34" s="639"/>
      <c r="BA34" s="639"/>
      <c r="BB34" s="639"/>
      <c r="BC34" s="639"/>
      <c r="BD34" s="639"/>
      <c r="BE34" s="639"/>
      <c r="BF34" s="640"/>
      <c r="BG34" s="638" t="s">
        <v>315</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316</v>
      </c>
      <c r="CE34" s="675"/>
      <c r="CF34" s="675"/>
      <c r="CG34" s="675"/>
      <c r="CH34" s="675"/>
      <c r="CI34" s="675"/>
      <c r="CJ34" s="675"/>
      <c r="CK34" s="675"/>
      <c r="CL34" s="675"/>
      <c r="CM34" s="675"/>
      <c r="CN34" s="675"/>
      <c r="CO34" s="675"/>
      <c r="CP34" s="675"/>
      <c r="CQ34" s="676"/>
      <c r="CR34" s="659">
        <v>25265935</v>
      </c>
      <c r="CS34" s="660"/>
      <c r="CT34" s="660"/>
      <c r="CU34" s="660"/>
      <c r="CV34" s="660"/>
      <c r="CW34" s="660"/>
      <c r="CX34" s="660"/>
      <c r="CY34" s="661"/>
      <c r="CZ34" s="664">
        <v>12.2</v>
      </c>
      <c r="DA34" s="693"/>
      <c r="DB34" s="693"/>
      <c r="DC34" s="697"/>
      <c r="DD34" s="668">
        <v>19522954</v>
      </c>
      <c r="DE34" s="660"/>
      <c r="DF34" s="660"/>
      <c r="DG34" s="660"/>
      <c r="DH34" s="660"/>
      <c r="DI34" s="660"/>
      <c r="DJ34" s="660"/>
      <c r="DK34" s="661"/>
      <c r="DL34" s="668">
        <v>17359061</v>
      </c>
      <c r="DM34" s="660"/>
      <c r="DN34" s="660"/>
      <c r="DO34" s="660"/>
      <c r="DP34" s="660"/>
      <c r="DQ34" s="660"/>
      <c r="DR34" s="660"/>
      <c r="DS34" s="660"/>
      <c r="DT34" s="660"/>
      <c r="DU34" s="660"/>
      <c r="DV34" s="661"/>
      <c r="DW34" s="664">
        <v>14.1</v>
      </c>
      <c r="DX34" s="693"/>
      <c r="DY34" s="693"/>
      <c r="DZ34" s="693"/>
      <c r="EA34" s="693"/>
      <c r="EB34" s="693"/>
      <c r="EC34" s="694"/>
    </row>
    <row r="35" spans="2:133" ht="11.25" customHeight="1" x14ac:dyDescent="0.2">
      <c r="B35" s="656" t="s">
        <v>317</v>
      </c>
      <c r="C35" s="657"/>
      <c r="D35" s="657"/>
      <c r="E35" s="657"/>
      <c r="F35" s="657"/>
      <c r="G35" s="657"/>
      <c r="H35" s="657"/>
      <c r="I35" s="657"/>
      <c r="J35" s="657"/>
      <c r="K35" s="657"/>
      <c r="L35" s="657"/>
      <c r="M35" s="657"/>
      <c r="N35" s="657"/>
      <c r="O35" s="657"/>
      <c r="P35" s="657"/>
      <c r="Q35" s="658"/>
      <c r="R35" s="659">
        <v>20480700</v>
      </c>
      <c r="S35" s="660"/>
      <c r="T35" s="660"/>
      <c r="U35" s="660"/>
      <c r="V35" s="660"/>
      <c r="W35" s="660"/>
      <c r="X35" s="660"/>
      <c r="Y35" s="661"/>
      <c r="Z35" s="662">
        <v>9.6</v>
      </c>
      <c r="AA35" s="662"/>
      <c r="AB35" s="662"/>
      <c r="AC35" s="662"/>
      <c r="AD35" s="663" t="s">
        <v>123</v>
      </c>
      <c r="AE35" s="663"/>
      <c r="AF35" s="663"/>
      <c r="AG35" s="663"/>
      <c r="AH35" s="663"/>
      <c r="AI35" s="663"/>
      <c r="AJ35" s="663"/>
      <c r="AK35" s="663"/>
      <c r="AL35" s="664" t="s">
        <v>123</v>
      </c>
      <c r="AM35" s="665"/>
      <c r="AN35" s="665"/>
      <c r="AO35" s="666"/>
      <c r="AP35" s="214"/>
      <c r="AQ35" s="732" t="s">
        <v>318</v>
      </c>
      <c r="AR35" s="733"/>
      <c r="AS35" s="733"/>
      <c r="AT35" s="733"/>
      <c r="AU35" s="733"/>
      <c r="AV35" s="733"/>
      <c r="AW35" s="733"/>
      <c r="AX35" s="733"/>
      <c r="AY35" s="734"/>
      <c r="AZ35" s="648">
        <v>28944651</v>
      </c>
      <c r="BA35" s="649"/>
      <c r="BB35" s="649"/>
      <c r="BC35" s="649"/>
      <c r="BD35" s="649"/>
      <c r="BE35" s="649"/>
      <c r="BF35" s="735"/>
      <c r="BG35" s="670" t="s">
        <v>319</v>
      </c>
      <c r="BH35" s="671"/>
      <c r="BI35" s="671"/>
      <c r="BJ35" s="671"/>
      <c r="BK35" s="671"/>
      <c r="BL35" s="671"/>
      <c r="BM35" s="671"/>
      <c r="BN35" s="671"/>
      <c r="BO35" s="671"/>
      <c r="BP35" s="671"/>
      <c r="BQ35" s="671"/>
      <c r="BR35" s="671"/>
      <c r="BS35" s="671"/>
      <c r="BT35" s="671"/>
      <c r="BU35" s="672"/>
      <c r="BV35" s="648">
        <v>5705604</v>
      </c>
      <c r="BW35" s="649"/>
      <c r="BX35" s="649"/>
      <c r="BY35" s="649"/>
      <c r="BZ35" s="649"/>
      <c r="CA35" s="649"/>
      <c r="CB35" s="735"/>
      <c r="CD35" s="674" t="s">
        <v>320</v>
      </c>
      <c r="CE35" s="675"/>
      <c r="CF35" s="675"/>
      <c r="CG35" s="675"/>
      <c r="CH35" s="675"/>
      <c r="CI35" s="675"/>
      <c r="CJ35" s="675"/>
      <c r="CK35" s="675"/>
      <c r="CL35" s="675"/>
      <c r="CM35" s="675"/>
      <c r="CN35" s="675"/>
      <c r="CO35" s="675"/>
      <c r="CP35" s="675"/>
      <c r="CQ35" s="676"/>
      <c r="CR35" s="659">
        <v>1385344</v>
      </c>
      <c r="CS35" s="695"/>
      <c r="CT35" s="695"/>
      <c r="CU35" s="695"/>
      <c r="CV35" s="695"/>
      <c r="CW35" s="695"/>
      <c r="CX35" s="695"/>
      <c r="CY35" s="696"/>
      <c r="CZ35" s="664">
        <v>0.7</v>
      </c>
      <c r="DA35" s="693"/>
      <c r="DB35" s="693"/>
      <c r="DC35" s="697"/>
      <c r="DD35" s="668">
        <v>1024901</v>
      </c>
      <c r="DE35" s="695"/>
      <c r="DF35" s="695"/>
      <c r="DG35" s="695"/>
      <c r="DH35" s="695"/>
      <c r="DI35" s="695"/>
      <c r="DJ35" s="695"/>
      <c r="DK35" s="696"/>
      <c r="DL35" s="668">
        <v>1024901</v>
      </c>
      <c r="DM35" s="695"/>
      <c r="DN35" s="695"/>
      <c r="DO35" s="695"/>
      <c r="DP35" s="695"/>
      <c r="DQ35" s="695"/>
      <c r="DR35" s="695"/>
      <c r="DS35" s="695"/>
      <c r="DT35" s="695"/>
      <c r="DU35" s="695"/>
      <c r="DV35" s="696"/>
      <c r="DW35" s="664">
        <v>0.8</v>
      </c>
      <c r="DX35" s="693"/>
      <c r="DY35" s="693"/>
      <c r="DZ35" s="693"/>
      <c r="EA35" s="693"/>
      <c r="EB35" s="693"/>
      <c r="EC35" s="694"/>
    </row>
    <row r="36" spans="2:133" ht="11.25" customHeight="1" x14ac:dyDescent="0.2">
      <c r="B36" s="656" t="s">
        <v>321</v>
      </c>
      <c r="C36" s="657"/>
      <c r="D36" s="657"/>
      <c r="E36" s="657"/>
      <c r="F36" s="657"/>
      <c r="G36" s="657"/>
      <c r="H36" s="657"/>
      <c r="I36" s="657"/>
      <c r="J36" s="657"/>
      <c r="K36" s="657"/>
      <c r="L36" s="657"/>
      <c r="M36" s="657"/>
      <c r="N36" s="657"/>
      <c r="O36" s="657"/>
      <c r="P36" s="657"/>
      <c r="Q36" s="658"/>
      <c r="R36" s="659" t="s">
        <v>123</v>
      </c>
      <c r="S36" s="660"/>
      <c r="T36" s="660"/>
      <c r="U36" s="660"/>
      <c r="V36" s="660"/>
      <c r="W36" s="660"/>
      <c r="X36" s="660"/>
      <c r="Y36" s="661"/>
      <c r="Z36" s="662" t="s">
        <v>233</v>
      </c>
      <c r="AA36" s="662"/>
      <c r="AB36" s="662"/>
      <c r="AC36" s="662"/>
      <c r="AD36" s="663" t="s">
        <v>123</v>
      </c>
      <c r="AE36" s="663"/>
      <c r="AF36" s="663"/>
      <c r="AG36" s="663"/>
      <c r="AH36" s="663"/>
      <c r="AI36" s="663"/>
      <c r="AJ36" s="663"/>
      <c r="AK36" s="663"/>
      <c r="AL36" s="664" t="s">
        <v>123</v>
      </c>
      <c r="AM36" s="665"/>
      <c r="AN36" s="665"/>
      <c r="AO36" s="666"/>
      <c r="AQ36" s="736" t="s">
        <v>322</v>
      </c>
      <c r="AR36" s="737"/>
      <c r="AS36" s="737"/>
      <c r="AT36" s="737"/>
      <c r="AU36" s="737"/>
      <c r="AV36" s="737"/>
      <c r="AW36" s="737"/>
      <c r="AX36" s="737"/>
      <c r="AY36" s="738"/>
      <c r="AZ36" s="659">
        <v>10269023</v>
      </c>
      <c r="BA36" s="660"/>
      <c r="BB36" s="660"/>
      <c r="BC36" s="660"/>
      <c r="BD36" s="695"/>
      <c r="BE36" s="695"/>
      <c r="BF36" s="718"/>
      <c r="BG36" s="674" t="s">
        <v>323</v>
      </c>
      <c r="BH36" s="675"/>
      <c r="BI36" s="675"/>
      <c r="BJ36" s="675"/>
      <c r="BK36" s="675"/>
      <c r="BL36" s="675"/>
      <c r="BM36" s="675"/>
      <c r="BN36" s="675"/>
      <c r="BO36" s="675"/>
      <c r="BP36" s="675"/>
      <c r="BQ36" s="675"/>
      <c r="BR36" s="675"/>
      <c r="BS36" s="675"/>
      <c r="BT36" s="675"/>
      <c r="BU36" s="676"/>
      <c r="BV36" s="659">
        <v>3780117</v>
      </c>
      <c r="BW36" s="660"/>
      <c r="BX36" s="660"/>
      <c r="BY36" s="660"/>
      <c r="BZ36" s="660"/>
      <c r="CA36" s="660"/>
      <c r="CB36" s="669"/>
      <c r="CD36" s="674" t="s">
        <v>324</v>
      </c>
      <c r="CE36" s="675"/>
      <c r="CF36" s="675"/>
      <c r="CG36" s="675"/>
      <c r="CH36" s="675"/>
      <c r="CI36" s="675"/>
      <c r="CJ36" s="675"/>
      <c r="CK36" s="675"/>
      <c r="CL36" s="675"/>
      <c r="CM36" s="675"/>
      <c r="CN36" s="675"/>
      <c r="CO36" s="675"/>
      <c r="CP36" s="675"/>
      <c r="CQ36" s="676"/>
      <c r="CR36" s="659">
        <v>11566574</v>
      </c>
      <c r="CS36" s="660"/>
      <c r="CT36" s="660"/>
      <c r="CU36" s="660"/>
      <c r="CV36" s="660"/>
      <c r="CW36" s="660"/>
      <c r="CX36" s="660"/>
      <c r="CY36" s="661"/>
      <c r="CZ36" s="664">
        <v>5.6</v>
      </c>
      <c r="DA36" s="693"/>
      <c r="DB36" s="693"/>
      <c r="DC36" s="697"/>
      <c r="DD36" s="668">
        <v>10660144</v>
      </c>
      <c r="DE36" s="660"/>
      <c r="DF36" s="660"/>
      <c r="DG36" s="660"/>
      <c r="DH36" s="660"/>
      <c r="DI36" s="660"/>
      <c r="DJ36" s="660"/>
      <c r="DK36" s="661"/>
      <c r="DL36" s="668">
        <v>9489947</v>
      </c>
      <c r="DM36" s="660"/>
      <c r="DN36" s="660"/>
      <c r="DO36" s="660"/>
      <c r="DP36" s="660"/>
      <c r="DQ36" s="660"/>
      <c r="DR36" s="660"/>
      <c r="DS36" s="660"/>
      <c r="DT36" s="660"/>
      <c r="DU36" s="660"/>
      <c r="DV36" s="661"/>
      <c r="DW36" s="664">
        <v>7.7</v>
      </c>
      <c r="DX36" s="693"/>
      <c r="DY36" s="693"/>
      <c r="DZ36" s="693"/>
      <c r="EA36" s="693"/>
      <c r="EB36" s="693"/>
      <c r="EC36" s="694"/>
    </row>
    <row r="37" spans="2:133" ht="11.25" customHeight="1" x14ac:dyDescent="0.2">
      <c r="B37" s="656" t="s">
        <v>325</v>
      </c>
      <c r="C37" s="657"/>
      <c r="D37" s="657"/>
      <c r="E37" s="657"/>
      <c r="F37" s="657"/>
      <c r="G37" s="657"/>
      <c r="H37" s="657"/>
      <c r="I37" s="657"/>
      <c r="J37" s="657"/>
      <c r="K37" s="657"/>
      <c r="L37" s="657"/>
      <c r="M37" s="657"/>
      <c r="N37" s="657"/>
      <c r="O37" s="657"/>
      <c r="P37" s="657"/>
      <c r="Q37" s="658"/>
      <c r="R37" s="659">
        <v>7556300</v>
      </c>
      <c r="S37" s="660"/>
      <c r="T37" s="660"/>
      <c r="U37" s="660"/>
      <c r="V37" s="660"/>
      <c r="W37" s="660"/>
      <c r="X37" s="660"/>
      <c r="Y37" s="661"/>
      <c r="Z37" s="662">
        <v>3.5</v>
      </c>
      <c r="AA37" s="662"/>
      <c r="AB37" s="662"/>
      <c r="AC37" s="662"/>
      <c r="AD37" s="663" t="s">
        <v>236</v>
      </c>
      <c r="AE37" s="663"/>
      <c r="AF37" s="663"/>
      <c r="AG37" s="663"/>
      <c r="AH37" s="663"/>
      <c r="AI37" s="663"/>
      <c r="AJ37" s="663"/>
      <c r="AK37" s="663"/>
      <c r="AL37" s="664" t="s">
        <v>131</v>
      </c>
      <c r="AM37" s="665"/>
      <c r="AN37" s="665"/>
      <c r="AO37" s="666"/>
      <c r="AQ37" s="736" t="s">
        <v>326</v>
      </c>
      <c r="AR37" s="737"/>
      <c r="AS37" s="737"/>
      <c r="AT37" s="737"/>
      <c r="AU37" s="737"/>
      <c r="AV37" s="737"/>
      <c r="AW37" s="737"/>
      <c r="AX37" s="737"/>
      <c r="AY37" s="738"/>
      <c r="AZ37" s="659">
        <v>978576</v>
      </c>
      <c r="BA37" s="660"/>
      <c r="BB37" s="660"/>
      <c r="BC37" s="660"/>
      <c r="BD37" s="695"/>
      <c r="BE37" s="695"/>
      <c r="BF37" s="718"/>
      <c r="BG37" s="674" t="s">
        <v>327</v>
      </c>
      <c r="BH37" s="675"/>
      <c r="BI37" s="675"/>
      <c r="BJ37" s="675"/>
      <c r="BK37" s="675"/>
      <c r="BL37" s="675"/>
      <c r="BM37" s="675"/>
      <c r="BN37" s="675"/>
      <c r="BO37" s="675"/>
      <c r="BP37" s="675"/>
      <c r="BQ37" s="675"/>
      <c r="BR37" s="675"/>
      <c r="BS37" s="675"/>
      <c r="BT37" s="675"/>
      <c r="BU37" s="676"/>
      <c r="BV37" s="659">
        <v>72176</v>
      </c>
      <c r="BW37" s="660"/>
      <c r="BX37" s="660"/>
      <c r="BY37" s="660"/>
      <c r="BZ37" s="660"/>
      <c r="CA37" s="660"/>
      <c r="CB37" s="669"/>
      <c r="CD37" s="674" t="s">
        <v>328</v>
      </c>
      <c r="CE37" s="675"/>
      <c r="CF37" s="675"/>
      <c r="CG37" s="675"/>
      <c r="CH37" s="675"/>
      <c r="CI37" s="675"/>
      <c r="CJ37" s="675"/>
      <c r="CK37" s="675"/>
      <c r="CL37" s="675"/>
      <c r="CM37" s="675"/>
      <c r="CN37" s="675"/>
      <c r="CO37" s="675"/>
      <c r="CP37" s="675"/>
      <c r="CQ37" s="676"/>
      <c r="CR37" s="659">
        <v>503284</v>
      </c>
      <c r="CS37" s="695"/>
      <c r="CT37" s="695"/>
      <c r="CU37" s="695"/>
      <c r="CV37" s="695"/>
      <c r="CW37" s="695"/>
      <c r="CX37" s="695"/>
      <c r="CY37" s="696"/>
      <c r="CZ37" s="664">
        <v>0.2</v>
      </c>
      <c r="DA37" s="693"/>
      <c r="DB37" s="693"/>
      <c r="DC37" s="697"/>
      <c r="DD37" s="668">
        <v>503284</v>
      </c>
      <c r="DE37" s="695"/>
      <c r="DF37" s="695"/>
      <c r="DG37" s="695"/>
      <c r="DH37" s="695"/>
      <c r="DI37" s="695"/>
      <c r="DJ37" s="695"/>
      <c r="DK37" s="696"/>
      <c r="DL37" s="668">
        <v>469194</v>
      </c>
      <c r="DM37" s="695"/>
      <c r="DN37" s="695"/>
      <c r="DO37" s="695"/>
      <c r="DP37" s="695"/>
      <c r="DQ37" s="695"/>
      <c r="DR37" s="695"/>
      <c r="DS37" s="695"/>
      <c r="DT37" s="695"/>
      <c r="DU37" s="695"/>
      <c r="DV37" s="696"/>
      <c r="DW37" s="664">
        <v>0.4</v>
      </c>
      <c r="DX37" s="693"/>
      <c r="DY37" s="693"/>
      <c r="DZ37" s="693"/>
      <c r="EA37" s="693"/>
      <c r="EB37" s="693"/>
      <c r="EC37" s="694"/>
    </row>
    <row r="38" spans="2:133" ht="11.25" customHeight="1" x14ac:dyDescent="0.2">
      <c r="B38" s="704" t="s">
        <v>329</v>
      </c>
      <c r="C38" s="705"/>
      <c r="D38" s="705"/>
      <c r="E38" s="705"/>
      <c r="F38" s="705"/>
      <c r="G38" s="705"/>
      <c r="H38" s="705"/>
      <c r="I38" s="705"/>
      <c r="J38" s="705"/>
      <c r="K38" s="705"/>
      <c r="L38" s="705"/>
      <c r="M38" s="705"/>
      <c r="N38" s="705"/>
      <c r="O38" s="705"/>
      <c r="P38" s="705"/>
      <c r="Q38" s="706"/>
      <c r="R38" s="739">
        <v>214371736</v>
      </c>
      <c r="S38" s="740"/>
      <c r="T38" s="740"/>
      <c r="U38" s="740"/>
      <c r="V38" s="740"/>
      <c r="W38" s="740"/>
      <c r="X38" s="740"/>
      <c r="Y38" s="741"/>
      <c r="Z38" s="742">
        <v>100</v>
      </c>
      <c r="AA38" s="742"/>
      <c r="AB38" s="742"/>
      <c r="AC38" s="742"/>
      <c r="AD38" s="743">
        <v>115684904</v>
      </c>
      <c r="AE38" s="743"/>
      <c r="AF38" s="743"/>
      <c r="AG38" s="743"/>
      <c r="AH38" s="743"/>
      <c r="AI38" s="743"/>
      <c r="AJ38" s="743"/>
      <c r="AK38" s="743"/>
      <c r="AL38" s="744">
        <v>100</v>
      </c>
      <c r="AM38" s="730"/>
      <c r="AN38" s="730"/>
      <c r="AO38" s="745"/>
      <c r="AQ38" s="736" t="s">
        <v>330</v>
      </c>
      <c r="AR38" s="737"/>
      <c r="AS38" s="737"/>
      <c r="AT38" s="737"/>
      <c r="AU38" s="737"/>
      <c r="AV38" s="737"/>
      <c r="AW38" s="737"/>
      <c r="AX38" s="737"/>
      <c r="AY38" s="738"/>
      <c r="AZ38" s="659">
        <v>252108</v>
      </c>
      <c r="BA38" s="660"/>
      <c r="BB38" s="660"/>
      <c r="BC38" s="660"/>
      <c r="BD38" s="695"/>
      <c r="BE38" s="695"/>
      <c r="BF38" s="718"/>
      <c r="BG38" s="674" t="s">
        <v>331</v>
      </c>
      <c r="BH38" s="675"/>
      <c r="BI38" s="675"/>
      <c r="BJ38" s="675"/>
      <c r="BK38" s="675"/>
      <c r="BL38" s="675"/>
      <c r="BM38" s="675"/>
      <c r="BN38" s="675"/>
      <c r="BO38" s="675"/>
      <c r="BP38" s="675"/>
      <c r="BQ38" s="675"/>
      <c r="BR38" s="675"/>
      <c r="BS38" s="675"/>
      <c r="BT38" s="675"/>
      <c r="BU38" s="676"/>
      <c r="BV38" s="659">
        <v>117138</v>
      </c>
      <c r="BW38" s="660"/>
      <c r="BX38" s="660"/>
      <c r="BY38" s="660"/>
      <c r="BZ38" s="660"/>
      <c r="CA38" s="660"/>
      <c r="CB38" s="669"/>
      <c r="CD38" s="674" t="s">
        <v>332</v>
      </c>
      <c r="CE38" s="675"/>
      <c r="CF38" s="675"/>
      <c r="CG38" s="675"/>
      <c r="CH38" s="675"/>
      <c r="CI38" s="675"/>
      <c r="CJ38" s="675"/>
      <c r="CK38" s="675"/>
      <c r="CL38" s="675"/>
      <c r="CM38" s="675"/>
      <c r="CN38" s="675"/>
      <c r="CO38" s="675"/>
      <c r="CP38" s="675"/>
      <c r="CQ38" s="676"/>
      <c r="CR38" s="659">
        <v>17444944</v>
      </c>
      <c r="CS38" s="660"/>
      <c r="CT38" s="660"/>
      <c r="CU38" s="660"/>
      <c r="CV38" s="660"/>
      <c r="CW38" s="660"/>
      <c r="CX38" s="660"/>
      <c r="CY38" s="661"/>
      <c r="CZ38" s="664">
        <v>8.4</v>
      </c>
      <c r="DA38" s="693"/>
      <c r="DB38" s="693"/>
      <c r="DC38" s="697"/>
      <c r="DD38" s="668">
        <v>14174762</v>
      </c>
      <c r="DE38" s="660"/>
      <c r="DF38" s="660"/>
      <c r="DG38" s="660"/>
      <c r="DH38" s="660"/>
      <c r="DI38" s="660"/>
      <c r="DJ38" s="660"/>
      <c r="DK38" s="661"/>
      <c r="DL38" s="668">
        <v>12286422</v>
      </c>
      <c r="DM38" s="660"/>
      <c r="DN38" s="660"/>
      <c r="DO38" s="660"/>
      <c r="DP38" s="660"/>
      <c r="DQ38" s="660"/>
      <c r="DR38" s="660"/>
      <c r="DS38" s="660"/>
      <c r="DT38" s="660"/>
      <c r="DU38" s="660"/>
      <c r="DV38" s="661"/>
      <c r="DW38" s="664">
        <v>10</v>
      </c>
      <c r="DX38" s="693"/>
      <c r="DY38" s="693"/>
      <c r="DZ38" s="693"/>
      <c r="EA38" s="693"/>
      <c r="EB38" s="693"/>
      <c r="EC38" s="694"/>
    </row>
    <row r="39" spans="2:133" ht="11.25" customHeight="1" x14ac:dyDescent="0.2">
      <c r="AQ39" s="736" t="s">
        <v>333</v>
      </c>
      <c r="AR39" s="737"/>
      <c r="AS39" s="737"/>
      <c r="AT39" s="737"/>
      <c r="AU39" s="737"/>
      <c r="AV39" s="737"/>
      <c r="AW39" s="737"/>
      <c r="AX39" s="737"/>
      <c r="AY39" s="738"/>
      <c r="AZ39" s="659">
        <v>235832</v>
      </c>
      <c r="BA39" s="660"/>
      <c r="BB39" s="660"/>
      <c r="BC39" s="660"/>
      <c r="BD39" s="695"/>
      <c r="BE39" s="695"/>
      <c r="BF39" s="718"/>
      <c r="BG39" s="750" t="s">
        <v>334</v>
      </c>
      <c r="BH39" s="751"/>
      <c r="BI39" s="751"/>
      <c r="BJ39" s="751"/>
      <c r="BK39" s="751"/>
      <c r="BL39" s="215"/>
      <c r="BM39" s="675" t="s">
        <v>335</v>
      </c>
      <c r="BN39" s="675"/>
      <c r="BO39" s="675"/>
      <c r="BP39" s="675"/>
      <c r="BQ39" s="675"/>
      <c r="BR39" s="675"/>
      <c r="BS39" s="675"/>
      <c r="BT39" s="675"/>
      <c r="BU39" s="676"/>
      <c r="BV39" s="659">
        <v>90</v>
      </c>
      <c r="BW39" s="660"/>
      <c r="BX39" s="660"/>
      <c r="BY39" s="660"/>
      <c r="BZ39" s="660"/>
      <c r="CA39" s="660"/>
      <c r="CB39" s="669"/>
      <c r="CD39" s="674" t="s">
        <v>336</v>
      </c>
      <c r="CE39" s="675"/>
      <c r="CF39" s="675"/>
      <c r="CG39" s="675"/>
      <c r="CH39" s="675"/>
      <c r="CI39" s="675"/>
      <c r="CJ39" s="675"/>
      <c r="CK39" s="675"/>
      <c r="CL39" s="675"/>
      <c r="CM39" s="675"/>
      <c r="CN39" s="675"/>
      <c r="CO39" s="675"/>
      <c r="CP39" s="675"/>
      <c r="CQ39" s="676"/>
      <c r="CR39" s="659">
        <v>162986</v>
      </c>
      <c r="CS39" s="695"/>
      <c r="CT39" s="695"/>
      <c r="CU39" s="695"/>
      <c r="CV39" s="695"/>
      <c r="CW39" s="695"/>
      <c r="CX39" s="695"/>
      <c r="CY39" s="696"/>
      <c r="CZ39" s="664">
        <v>0.1</v>
      </c>
      <c r="DA39" s="693"/>
      <c r="DB39" s="693"/>
      <c r="DC39" s="697"/>
      <c r="DD39" s="668">
        <v>24732</v>
      </c>
      <c r="DE39" s="695"/>
      <c r="DF39" s="695"/>
      <c r="DG39" s="695"/>
      <c r="DH39" s="695"/>
      <c r="DI39" s="695"/>
      <c r="DJ39" s="695"/>
      <c r="DK39" s="696"/>
      <c r="DL39" s="668" t="s">
        <v>236</v>
      </c>
      <c r="DM39" s="695"/>
      <c r="DN39" s="695"/>
      <c r="DO39" s="695"/>
      <c r="DP39" s="695"/>
      <c r="DQ39" s="695"/>
      <c r="DR39" s="695"/>
      <c r="DS39" s="695"/>
      <c r="DT39" s="695"/>
      <c r="DU39" s="695"/>
      <c r="DV39" s="696"/>
      <c r="DW39" s="664" t="s">
        <v>236</v>
      </c>
      <c r="DX39" s="693"/>
      <c r="DY39" s="693"/>
      <c r="DZ39" s="693"/>
      <c r="EA39" s="693"/>
      <c r="EB39" s="693"/>
      <c r="EC39" s="694"/>
    </row>
    <row r="40" spans="2:133" ht="11.25" customHeight="1" x14ac:dyDescent="0.2">
      <c r="AQ40" s="736" t="s">
        <v>337</v>
      </c>
      <c r="AR40" s="737"/>
      <c r="AS40" s="737"/>
      <c r="AT40" s="737"/>
      <c r="AU40" s="737"/>
      <c r="AV40" s="737"/>
      <c r="AW40" s="737"/>
      <c r="AX40" s="737"/>
      <c r="AY40" s="738"/>
      <c r="AZ40" s="659">
        <v>5297919</v>
      </c>
      <c r="BA40" s="660"/>
      <c r="BB40" s="660"/>
      <c r="BC40" s="660"/>
      <c r="BD40" s="695"/>
      <c r="BE40" s="695"/>
      <c r="BF40" s="718"/>
      <c r="BG40" s="750"/>
      <c r="BH40" s="751"/>
      <c r="BI40" s="751"/>
      <c r="BJ40" s="751"/>
      <c r="BK40" s="751"/>
      <c r="BL40" s="215"/>
      <c r="BM40" s="675" t="s">
        <v>338</v>
      </c>
      <c r="BN40" s="675"/>
      <c r="BO40" s="675"/>
      <c r="BP40" s="675"/>
      <c r="BQ40" s="675"/>
      <c r="BR40" s="675"/>
      <c r="BS40" s="675"/>
      <c r="BT40" s="675"/>
      <c r="BU40" s="676"/>
      <c r="BV40" s="659">
        <v>124</v>
      </c>
      <c r="BW40" s="660"/>
      <c r="BX40" s="660"/>
      <c r="BY40" s="660"/>
      <c r="BZ40" s="660"/>
      <c r="CA40" s="660"/>
      <c r="CB40" s="669"/>
      <c r="CD40" s="674" t="s">
        <v>339</v>
      </c>
      <c r="CE40" s="675"/>
      <c r="CF40" s="675"/>
      <c r="CG40" s="675"/>
      <c r="CH40" s="675"/>
      <c r="CI40" s="675"/>
      <c r="CJ40" s="675"/>
      <c r="CK40" s="675"/>
      <c r="CL40" s="675"/>
      <c r="CM40" s="675"/>
      <c r="CN40" s="675"/>
      <c r="CO40" s="675"/>
      <c r="CP40" s="675"/>
      <c r="CQ40" s="676"/>
      <c r="CR40" s="659">
        <v>9103041</v>
      </c>
      <c r="CS40" s="660"/>
      <c r="CT40" s="660"/>
      <c r="CU40" s="660"/>
      <c r="CV40" s="660"/>
      <c r="CW40" s="660"/>
      <c r="CX40" s="660"/>
      <c r="CY40" s="661"/>
      <c r="CZ40" s="664">
        <v>4.4000000000000004</v>
      </c>
      <c r="DA40" s="693"/>
      <c r="DB40" s="693"/>
      <c r="DC40" s="697"/>
      <c r="DD40" s="668">
        <v>4678810</v>
      </c>
      <c r="DE40" s="660"/>
      <c r="DF40" s="660"/>
      <c r="DG40" s="660"/>
      <c r="DH40" s="660"/>
      <c r="DI40" s="660"/>
      <c r="DJ40" s="660"/>
      <c r="DK40" s="661"/>
      <c r="DL40" s="668">
        <v>51025</v>
      </c>
      <c r="DM40" s="660"/>
      <c r="DN40" s="660"/>
      <c r="DO40" s="660"/>
      <c r="DP40" s="660"/>
      <c r="DQ40" s="660"/>
      <c r="DR40" s="660"/>
      <c r="DS40" s="660"/>
      <c r="DT40" s="660"/>
      <c r="DU40" s="660"/>
      <c r="DV40" s="661"/>
      <c r="DW40" s="664">
        <v>0</v>
      </c>
      <c r="DX40" s="693"/>
      <c r="DY40" s="693"/>
      <c r="DZ40" s="693"/>
      <c r="EA40" s="693"/>
      <c r="EB40" s="693"/>
      <c r="EC40" s="694"/>
    </row>
    <row r="41" spans="2:133" ht="11.25" customHeight="1" x14ac:dyDescent="0.2">
      <c r="AQ41" s="746" t="s">
        <v>340</v>
      </c>
      <c r="AR41" s="747"/>
      <c r="AS41" s="747"/>
      <c r="AT41" s="747"/>
      <c r="AU41" s="747"/>
      <c r="AV41" s="747"/>
      <c r="AW41" s="747"/>
      <c r="AX41" s="747"/>
      <c r="AY41" s="748"/>
      <c r="AZ41" s="739">
        <v>11911193</v>
      </c>
      <c r="BA41" s="740"/>
      <c r="BB41" s="740"/>
      <c r="BC41" s="740"/>
      <c r="BD41" s="729"/>
      <c r="BE41" s="729"/>
      <c r="BF41" s="731"/>
      <c r="BG41" s="752"/>
      <c r="BH41" s="753"/>
      <c r="BI41" s="753"/>
      <c r="BJ41" s="753"/>
      <c r="BK41" s="753"/>
      <c r="BL41" s="216"/>
      <c r="BM41" s="684" t="s">
        <v>341</v>
      </c>
      <c r="BN41" s="684"/>
      <c r="BO41" s="684"/>
      <c r="BP41" s="684"/>
      <c r="BQ41" s="684"/>
      <c r="BR41" s="684"/>
      <c r="BS41" s="684"/>
      <c r="BT41" s="684"/>
      <c r="BU41" s="685"/>
      <c r="BV41" s="739">
        <v>319</v>
      </c>
      <c r="BW41" s="740"/>
      <c r="BX41" s="740"/>
      <c r="BY41" s="740"/>
      <c r="BZ41" s="740"/>
      <c r="CA41" s="740"/>
      <c r="CB41" s="749"/>
      <c r="CD41" s="674" t="s">
        <v>342</v>
      </c>
      <c r="CE41" s="675"/>
      <c r="CF41" s="675"/>
      <c r="CG41" s="675"/>
      <c r="CH41" s="675"/>
      <c r="CI41" s="675"/>
      <c r="CJ41" s="675"/>
      <c r="CK41" s="675"/>
      <c r="CL41" s="675"/>
      <c r="CM41" s="675"/>
      <c r="CN41" s="675"/>
      <c r="CO41" s="675"/>
      <c r="CP41" s="675"/>
      <c r="CQ41" s="676"/>
      <c r="CR41" s="659" t="s">
        <v>236</v>
      </c>
      <c r="CS41" s="695"/>
      <c r="CT41" s="695"/>
      <c r="CU41" s="695"/>
      <c r="CV41" s="695"/>
      <c r="CW41" s="695"/>
      <c r="CX41" s="695"/>
      <c r="CY41" s="696"/>
      <c r="CZ41" s="664" t="s">
        <v>236</v>
      </c>
      <c r="DA41" s="693"/>
      <c r="DB41" s="693"/>
      <c r="DC41" s="697"/>
      <c r="DD41" s="668" t="s">
        <v>236</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x14ac:dyDescent="0.2">
      <c r="B42" s="209" t="s">
        <v>343</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344</v>
      </c>
      <c r="CE42" s="657"/>
      <c r="CF42" s="657"/>
      <c r="CG42" s="657"/>
      <c r="CH42" s="657"/>
      <c r="CI42" s="657"/>
      <c r="CJ42" s="657"/>
      <c r="CK42" s="657"/>
      <c r="CL42" s="657"/>
      <c r="CM42" s="657"/>
      <c r="CN42" s="657"/>
      <c r="CO42" s="657"/>
      <c r="CP42" s="657"/>
      <c r="CQ42" s="658"/>
      <c r="CR42" s="659">
        <v>35567040</v>
      </c>
      <c r="CS42" s="660"/>
      <c r="CT42" s="660"/>
      <c r="CU42" s="660"/>
      <c r="CV42" s="660"/>
      <c r="CW42" s="660"/>
      <c r="CX42" s="660"/>
      <c r="CY42" s="661"/>
      <c r="CZ42" s="664">
        <v>17.2</v>
      </c>
      <c r="DA42" s="665"/>
      <c r="DB42" s="665"/>
      <c r="DC42" s="760"/>
      <c r="DD42" s="668">
        <v>15325958</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x14ac:dyDescent="0.2">
      <c r="B43" s="219" t="s">
        <v>345</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346</v>
      </c>
      <c r="CE43" s="657"/>
      <c r="CF43" s="657"/>
      <c r="CG43" s="657"/>
      <c r="CH43" s="657"/>
      <c r="CI43" s="657"/>
      <c r="CJ43" s="657"/>
      <c r="CK43" s="657"/>
      <c r="CL43" s="657"/>
      <c r="CM43" s="657"/>
      <c r="CN43" s="657"/>
      <c r="CO43" s="657"/>
      <c r="CP43" s="657"/>
      <c r="CQ43" s="658"/>
      <c r="CR43" s="659">
        <v>670753</v>
      </c>
      <c r="CS43" s="695"/>
      <c r="CT43" s="695"/>
      <c r="CU43" s="695"/>
      <c r="CV43" s="695"/>
      <c r="CW43" s="695"/>
      <c r="CX43" s="695"/>
      <c r="CY43" s="696"/>
      <c r="CZ43" s="664">
        <v>0.3</v>
      </c>
      <c r="DA43" s="693"/>
      <c r="DB43" s="693"/>
      <c r="DC43" s="697"/>
      <c r="DD43" s="668">
        <v>659289</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x14ac:dyDescent="0.2">
      <c r="B44" s="220" t="s">
        <v>347</v>
      </c>
      <c r="CD44" s="771" t="s">
        <v>298</v>
      </c>
      <c r="CE44" s="772"/>
      <c r="CF44" s="656" t="s">
        <v>348</v>
      </c>
      <c r="CG44" s="657"/>
      <c r="CH44" s="657"/>
      <c r="CI44" s="657"/>
      <c r="CJ44" s="657"/>
      <c r="CK44" s="657"/>
      <c r="CL44" s="657"/>
      <c r="CM44" s="657"/>
      <c r="CN44" s="657"/>
      <c r="CO44" s="657"/>
      <c r="CP44" s="657"/>
      <c r="CQ44" s="658"/>
      <c r="CR44" s="659">
        <v>35562489</v>
      </c>
      <c r="CS44" s="660"/>
      <c r="CT44" s="660"/>
      <c r="CU44" s="660"/>
      <c r="CV44" s="660"/>
      <c r="CW44" s="660"/>
      <c r="CX44" s="660"/>
      <c r="CY44" s="661"/>
      <c r="CZ44" s="664">
        <v>17.2</v>
      </c>
      <c r="DA44" s="665"/>
      <c r="DB44" s="665"/>
      <c r="DC44" s="760"/>
      <c r="DD44" s="668">
        <v>15324596</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x14ac:dyDescent="0.2">
      <c r="CD45" s="773"/>
      <c r="CE45" s="774"/>
      <c r="CF45" s="656" t="s">
        <v>349</v>
      </c>
      <c r="CG45" s="657"/>
      <c r="CH45" s="657"/>
      <c r="CI45" s="657"/>
      <c r="CJ45" s="657"/>
      <c r="CK45" s="657"/>
      <c r="CL45" s="657"/>
      <c r="CM45" s="657"/>
      <c r="CN45" s="657"/>
      <c r="CO45" s="657"/>
      <c r="CP45" s="657"/>
      <c r="CQ45" s="658"/>
      <c r="CR45" s="659">
        <v>10844180</v>
      </c>
      <c r="CS45" s="695"/>
      <c r="CT45" s="695"/>
      <c r="CU45" s="695"/>
      <c r="CV45" s="695"/>
      <c r="CW45" s="695"/>
      <c r="CX45" s="695"/>
      <c r="CY45" s="696"/>
      <c r="CZ45" s="664">
        <v>5.2</v>
      </c>
      <c r="DA45" s="693"/>
      <c r="DB45" s="693"/>
      <c r="DC45" s="697"/>
      <c r="DD45" s="668">
        <v>926822</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x14ac:dyDescent="0.2">
      <c r="CD46" s="773"/>
      <c r="CE46" s="774"/>
      <c r="CF46" s="656" t="s">
        <v>350</v>
      </c>
      <c r="CG46" s="657"/>
      <c r="CH46" s="657"/>
      <c r="CI46" s="657"/>
      <c r="CJ46" s="657"/>
      <c r="CK46" s="657"/>
      <c r="CL46" s="657"/>
      <c r="CM46" s="657"/>
      <c r="CN46" s="657"/>
      <c r="CO46" s="657"/>
      <c r="CP46" s="657"/>
      <c r="CQ46" s="658"/>
      <c r="CR46" s="659">
        <v>24447001</v>
      </c>
      <c r="CS46" s="660"/>
      <c r="CT46" s="660"/>
      <c r="CU46" s="660"/>
      <c r="CV46" s="660"/>
      <c r="CW46" s="660"/>
      <c r="CX46" s="660"/>
      <c r="CY46" s="661"/>
      <c r="CZ46" s="664">
        <v>11.8</v>
      </c>
      <c r="DA46" s="665"/>
      <c r="DB46" s="665"/>
      <c r="DC46" s="760"/>
      <c r="DD46" s="668">
        <v>14303435</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x14ac:dyDescent="0.2">
      <c r="CD47" s="773"/>
      <c r="CE47" s="774"/>
      <c r="CF47" s="656" t="s">
        <v>351</v>
      </c>
      <c r="CG47" s="657"/>
      <c r="CH47" s="657"/>
      <c r="CI47" s="657"/>
      <c r="CJ47" s="657"/>
      <c r="CK47" s="657"/>
      <c r="CL47" s="657"/>
      <c r="CM47" s="657"/>
      <c r="CN47" s="657"/>
      <c r="CO47" s="657"/>
      <c r="CP47" s="657"/>
      <c r="CQ47" s="658"/>
      <c r="CR47" s="659">
        <v>4551</v>
      </c>
      <c r="CS47" s="695"/>
      <c r="CT47" s="695"/>
      <c r="CU47" s="695"/>
      <c r="CV47" s="695"/>
      <c r="CW47" s="695"/>
      <c r="CX47" s="695"/>
      <c r="CY47" s="696"/>
      <c r="CZ47" s="664">
        <v>0</v>
      </c>
      <c r="DA47" s="693"/>
      <c r="DB47" s="693"/>
      <c r="DC47" s="697"/>
      <c r="DD47" s="668">
        <v>1362</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ht="10.8" x14ac:dyDescent="0.2">
      <c r="CD48" s="775"/>
      <c r="CE48" s="776"/>
      <c r="CF48" s="656" t="s">
        <v>352</v>
      </c>
      <c r="CG48" s="657"/>
      <c r="CH48" s="657"/>
      <c r="CI48" s="657"/>
      <c r="CJ48" s="657"/>
      <c r="CK48" s="657"/>
      <c r="CL48" s="657"/>
      <c r="CM48" s="657"/>
      <c r="CN48" s="657"/>
      <c r="CO48" s="657"/>
      <c r="CP48" s="657"/>
      <c r="CQ48" s="658"/>
      <c r="CR48" s="659" t="s">
        <v>236</v>
      </c>
      <c r="CS48" s="660"/>
      <c r="CT48" s="660"/>
      <c r="CU48" s="660"/>
      <c r="CV48" s="660"/>
      <c r="CW48" s="660"/>
      <c r="CX48" s="660"/>
      <c r="CY48" s="661"/>
      <c r="CZ48" s="664" t="s">
        <v>131</v>
      </c>
      <c r="DA48" s="665"/>
      <c r="DB48" s="665"/>
      <c r="DC48" s="760"/>
      <c r="DD48" s="668" t="s">
        <v>131</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x14ac:dyDescent="0.2">
      <c r="CD49" s="704" t="s">
        <v>353</v>
      </c>
      <c r="CE49" s="705"/>
      <c r="CF49" s="705"/>
      <c r="CG49" s="705"/>
      <c r="CH49" s="705"/>
      <c r="CI49" s="705"/>
      <c r="CJ49" s="705"/>
      <c r="CK49" s="705"/>
      <c r="CL49" s="705"/>
      <c r="CM49" s="705"/>
      <c r="CN49" s="705"/>
      <c r="CO49" s="705"/>
      <c r="CP49" s="705"/>
      <c r="CQ49" s="706"/>
      <c r="CR49" s="739">
        <v>206814785</v>
      </c>
      <c r="CS49" s="729"/>
      <c r="CT49" s="729"/>
      <c r="CU49" s="729"/>
      <c r="CV49" s="729"/>
      <c r="CW49" s="729"/>
      <c r="CX49" s="729"/>
      <c r="CY49" s="761"/>
      <c r="CZ49" s="744">
        <v>100</v>
      </c>
      <c r="DA49" s="762"/>
      <c r="DB49" s="762"/>
      <c r="DC49" s="763"/>
      <c r="DD49" s="764">
        <v>132389826</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t="10.8" hidden="1" x14ac:dyDescent="0.2"/>
    <row r="51" spans="82:133" ht="10.8" hidden="1" x14ac:dyDescent="0.2"/>
    <row r="52" spans="82:133" ht="10.8" hidden="1" x14ac:dyDescent="0.2"/>
    <row r="53" spans="82:133" ht="10.8" hidden="1" x14ac:dyDescent="0.2"/>
  </sheetData>
  <sheetProtection algorithmName="SHA-512" hashValue="4YiDTT4TJae1DjIY6HyPWEH+LXWwOJw1GFWIc5rw2ZmBNgLZ8ZXpywuckc7ClSDoQhYfOs61kgovIXXWzhadGw==" saltValue="qQofveMQWhx1LgezGUg1rQ=="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55" zoomScaleNormal="55" zoomScaleSheetLayoutView="70" workbookViewId="0"/>
  </sheetViews>
  <sheetFormatPr defaultColWidth="0" defaultRowHeight="13.2" zeroHeight="1" x14ac:dyDescent="0.2"/>
  <cols>
    <col min="1" max="130" width="2.77734375" style="269" customWidth="1"/>
    <col min="131" max="131" width="1.6640625" style="269" customWidth="1"/>
    <col min="132" max="16384" width="9" style="269" hidden="1"/>
  </cols>
  <sheetData>
    <row r="1" spans="1:131" s="227" customFormat="1" ht="11.25" customHeight="1" thickBot="1" x14ac:dyDescent="0.25">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5">
      <c r="A2" s="228" t="s">
        <v>354</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355</v>
      </c>
      <c r="DK2" s="807"/>
      <c r="DL2" s="807"/>
      <c r="DM2" s="807"/>
      <c r="DN2" s="807"/>
      <c r="DO2" s="808"/>
      <c r="DP2" s="229"/>
      <c r="DQ2" s="806" t="s">
        <v>356</v>
      </c>
      <c r="DR2" s="807"/>
      <c r="DS2" s="807"/>
      <c r="DT2" s="807"/>
      <c r="DU2" s="807"/>
      <c r="DV2" s="807"/>
      <c r="DW2" s="807"/>
      <c r="DX2" s="807"/>
      <c r="DY2" s="807"/>
      <c r="DZ2" s="808"/>
      <c r="EA2" s="230"/>
    </row>
    <row r="3" spans="1:131" s="227" customFormat="1" ht="11.25" customHeight="1" x14ac:dyDescent="0.2">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5">
      <c r="A4" s="809" t="s">
        <v>357</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358</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2">
      <c r="A5" s="800" t="s">
        <v>359</v>
      </c>
      <c r="B5" s="801"/>
      <c r="C5" s="801"/>
      <c r="D5" s="801"/>
      <c r="E5" s="801"/>
      <c r="F5" s="801"/>
      <c r="G5" s="801"/>
      <c r="H5" s="801"/>
      <c r="I5" s="801"/>
      <c r="J5" s="801"/>
      <c r="K5" s="801"/>
      <c r="L5" s="801"/>
      <c r="M5" s="801"/>
      <c r="N5" s="801"/>
      <c r="O5" s="801"/>
      <c r="P5" s="802"/>
      <c r="Q5" s="777" t="s">
        <v>360</v>
      </c>
      <c r="R5" s="778"/>
      <c r="S5" s="778"/>
      <c r="T5" s="778"/>
      <c r="U5" s="779"/>
      <c r="V5" s="777" t="s">
        <v>361</v>
      </c>
      <c r="W5" s="778"/>
      <c r="X5" s="778"/>
      <c r="Y5" s="778"/>
      <c r="Z5" s="779"/>
      <c r="AA5" s="777" t="s">
        <v>362</v>
      </c>
      <c r="AB5" s="778"/>
      <c r="AC5" s="778"/>
      <c r="AD5" s="778"/>
      <c r="AE5" s="778"/>
      <c r="AF5" s="810" t="s">
        <v>363</v>
      </c>
      <c r="AG5" s="778"/>
      <c r="AH5" s="778"/>
      <c r="AI5" s="778"/>
      <c r="AJ5" s="789"/>
      <c r="AK5" s="778" t="s">
        <v>364</v>
      </c>
      <c r="AL5" s="778"/>
      <c r="AM5" s="778"/>
      <c r="AN5" s="778"/>
      <c r="AO5" s="779"/>
      <c r="AP5" s="777" t="s">
        <v>365</v>
      </c>
      <c r="AQ5" s="778"/>
      <c r="AR5" s="778"/>
      <c r="AS5" s="778"/>
      <c r="AT5" s="779"/>
      <c r="AU5" s="777" t="s">
        <v>366</v>
      </c>
      <c r="AV5" s="778"/>
      <c r="AW5" s="778"/>
      <c r="AX5" s="778"/>
      <c r="AY5" s="789"/>
      <c r="AZ5" s="236"/>
      <c r="BA5" s="236"/>
      <c r="BB5" s="236"/>
      <c r="BC5" s="236"/>
      <c r="BD5" s="236"/>
      <c r="BE5" s="237"/>
      <c r="BF5" s="237"/>
      <c r="BG5" s="237"/>
      <c r="BH5" s="237"/>
      <c r="BI5" s="237"/>
      <c r="BJ5" s="237"/>
      <c r="BK5" s="237"/>
      <c r="BL5" s="237"/>
      <c r="BM5" s="237"/>
      <c r="BN5" s="237"/>
      <c r="BO5" s="237"/>
      <c r="BP5" s="237"/>
      <c r="BQ5" s="800" t="s">
        <v>367</v>
      </c>
      <c r="BR5" s="801"/>
      <c r="BS5" s="801"/>
      <c r="BT5" s="801"/>
      <c r="BU5" s="801"/>
      <c r="BV5" s="801"/>
      <c r="BW5" s="801"/>
      <c r="BX5" s="801"/>
      <c r="BY5" s="801"/>
      <c r="BZ5" s="801"/>
      <c r="CA5" s="801"/>
      <c r="CB5" s="801"/>
      <c r="CC5" s="801"/>
      <c r="CD5" s="801"/>
      <c r="CE5" s="801"/>
      <c r="CF5" s="801"/>
      <c r="CG5" s="802"/>
      <c r="CH5" s="777" t="s">
        <v>368</v>
      </c>
      <c r="CI5" s="778"/>
      <c r="CJ5" s="778"/>
      <c r="CK5" s="778"/>
      <c r="CL5" s="779"/>
      <c r="CM5" s="777" t="s">
        <v>369</v>
      </c>
      <c r="CN5" s="778"/>
      <c r="CO5" s="778"/>
      <c r="CP5" s="778"/>
      <c r="CQ5" s="779"/>
      <c r="CR5" s="777" t="s">
        <v>370</v>
      </c>
      <c r="CS5" s="778"/>
      <c r="CT5" s="778"/>
      <c r="CU5" s="778"/>
      <c r="CV5" s="779"/>
      <c r="CW5" s="777" t="s">
        <v>371</v>
      </c>
      <c r="CX5" s="778"/>
      <c r="CY5" s="778"/>
      <c r="CZ5" s="778"/>
      <c r="DA5" s="779"/>
      <c r="DB5" s="777" t="s">
        <v>372</v>
      </c>
      <c r="DC5" s="778"/>
      <c r="DD5" s="778"/>
      <c r="DE5" s="778"/>
      <c r="DF5" s="779"/>
      <c r="DG5" s="783" t="s">
        <v>373</v>
      </c>
      <c r="DH5" s="784"/>
      <c r="DI5" s="784"/>
      <c r="DJ5" s="784"/>
      <c r="DK5" s="785"/>
      <c r="DL5" s="783" t="s">
        <v>374</v>
      </c>
      <c r="DM5" s="784"/>
      <c r="DN5" s="784"/>
      <c r="DO5" s="784"/>
      <c r="DP5" s="785"/>
      <c r="DQ5" s="777" t="s">
        <v>375</v>
      </c>
      <c r="DR5" s="778"/>
      <c r="DS5" s="778"/>
      <c r="DT5" s="778"/>
      <c r="DU5" s="779"/>
      <c r="DV5" s="777" t="s">
        <v>366</v>
      </c>
      <c r="DW5" s="778"/>
      <c r="DX5" s="778"/>
      <c r="DY5" s="778"/>
      <c r="DZ5" s="789"/>
      <c r="EA5" s="234"/>
    </row>
    <row r="6" spans="1:131" s="235" customFormat="1" ht="26.25" customHeight="1" thickBot="1" x14ac:dyDescent="0.25">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x14ac:dyDescent="0.2">
      <c r="A7" s="238">
        <v>1</v>
      </c>
      <c r="B7" s="791" t="s">
        <v>376</v>
      </c>
      <c r="C7" s="792"/>
      <c r="D7" s="792"/>
      <c r="E7" s="792"/>
      <c r="F7" s="792"/>
      <c r="G7" s="792"/>
      <c r="H7" s="792"/>
      <c r="I7" s="792"/>
      <c r="J7" s="792"/>
      <c r="K7" s="792"/>
      <c r="L7" s="792"/>
      <c r="M7" s="792"/>
      <c r="N7" s="792"/>
      <c r="O7" s="792"/>
      <c r="P7" s="793"/>
      <c r="Q7" s="794">
        <v>214973</v>
      </c>
      <c r="R7" s="795"/>
      <c r="S7" s="795"/>
      <c r="T7" s="795"/>
      <c r="U7" s="795"/>
      <c r="V7" s="795">
        <v>207482</v>
      </c>
      <c r="W7" s="795"/>
      <c r="X7" s="795"/>
      <c r="Y7" s="795"/>
      <c r="Z7" s="795"/>
      <c r="AA7" s="795">
        <v>7491</v>
      </c>
      <c r="AB7" s="795"/>
      <c r="AC7" s="795"/>
      <c r="AD7" s="795"/>
      <c r="AE7" s="796"/>
      <c r="AF7" s="797">
        <v>5740</v>
      </c>
      <c r="AG7" s="798"/>
      <c r="AH7" s="798"/>
      <c r="AI7" s="798"/>
      <c r="AJ7" s="799"/>
      <c r="AK7" s="834">
        <v>398</v>
      </c>
      <c r="AL7" s="835"/>
      <c r="AM7" s="835"/>
      <c r="AN7" s="835"/>
      <c r="AO7" s="835"/>
      <c r="AP7" s="835">
        <v>198811</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t="s">
        <v>574</v>
      </c>
      <c r="BT7" s="839"/>
      <c r="BU7" s="839"/>
      <c r="BV7" s="839"/>
      <c r="BW7" s="839"/>
      <c r="BX7" s="839"/>
      <c r="BY7" s="839"/>
      <c r="BZ7" s="839"/>
      <c r="CA7" s="839"/>
      <c r="CB7" s="839"/>
      <c r="CC7" s="839"/>
      <c r="CD7" s="839"/>
      <c r="CE7" s="839"/>
      <c r="CF7" s="839"/>
      <c r="CG7" s="840"/>
      <c r="CH7" s="831">
        <v>0</v>
      </c>
      <c r="CI7" s="832"/>
      <c r="CJ7" s="832"/>
      <c r="CK7" s="832"/>
      <c r="CL7" s="833"/>
      <c r="CM7" s="831">
        <v>68</v>
      </c>
      <c r="CN7" s="832"/>
      <c r="CO7" s="832"/>
      <c r="CP7" s="832"/>
      <c r="CQ7" s="833"/>
      <c r="CR7" s="831">
        <v>20</v>
      </c>
      <c r="CS7" s="832"/>
      <c r="CT7" s="832"/>
      <c r="CU7" s="832"/>
      <c r="CV7" s="833"/>
      <c r="CW7" s="831" t="s">
        <v>593</v>
      </c>
      <c r="CX7" s="832"/>
      <c r="CY7" s="832"/>
      <c r="CZ7" s="832"/>
      <c r="DA7" s="833"/>
      <c r="DB7" s="831" t="s">
        <v>594</v>
      </c>
      <c r="DC7" s="832"/>
      <c r="DD7" s="832"/>
      <c r="DE7" s="832"/>
      <c r="DF7" s="833"/>
      <c r="DG7" s="831" t="s">
        <v>593</v>
      </c>
      <c r="DH7" s="832"/>
      <c r="DI7" s="832"/>
      <c r="DJ7" s="832"/>
      <c r="DK7" s="833"/>
      <c r="DL7" s="831" t="s">
        <v>595</v>
      </c>
      <c r="DM7" s="832"/>
      <c r="DN7" s="832"/>
      <c r="DO7" s="832"/>
      <c r="DP7" s="833"/>
      <c r="DQ7" s="831" t="s">
        <v>592</v>
      </c>
      <c r="DR7" s="832"/>
      <c r="DS7" s="832"/>
      <c r="DT7" s="832"/>
      <c r="DU7" s="833"/>
      <c r="DV7" s="812"/>
      <c r="DW7" s="813"/>
      <c r="DX7" s="813"/>
      <c r="DY7" s="813"/>
      <c r="DZ7" s="814"/>
      <c r="EA7" s="234"/>
    </row>
    <row r="8" spans="1:131" s="235" customFormat="1" ht="26.25" customHeight="1" x14ac:dyDescent="0.2">
      <c r="A8" s="241">
        <v>2</v>
      </c>
      <c r="B8" s="815" t="s">
        <v>377</v>
      </c>
      <c r="C8" s="816"/>
      <c r="D8" s="816"/>
      <c r="E8" s="816"/>
      <c r="F8" s="816"/>
      <c r="G8" s="816"/>
      <c r="H8" s="816"/>
      <c r="I8" s="816"/>
      <c r="J8" s="816"/>
      <c r="K8" s="816"/>
      <c r="L8" s="816"/>
      <c r="M8" s="816"/>
      <c r="N8" s="816"/>
      <c r="O8" s="816"/>
      <c r="P8" s="817"/>
      <c r="Q8" s="818">
        <v>114</v>
      </c>
      <c r="R8" s="819"/>
      <c r="S8" s="819"/>
      <c r="T8" s="819"/>
      <c r="U8" s="819"/>
      <c r="V8" s="819">
        <v>48</v>
      </c>
      <c r="W8" s="819"/>
      <c r="X8" s="819"/>
      <c r="Y8" s="819"/>
      <c r="Z8" s="819"/>
      <c r="AA8" s="819">
        <v>66</v>
      </c>
      <c r="AB8" s="819"/>
      <c r="AC8" s="819"/>
      <c r="AD8" s="819"/>
      <c r="AE8" s="820"/>
      <c r="AF8" s="821" t="s">
        <v>378</v>
      </c>
      <c r="AG8" s="822"/>
      <c r="AH8" s="822"/>
      <c r="AI8" s="822"/>
      <c r="AJ8" s="823"/>
      <c r="AK8" s="824">
        <v>1</v>
      </c>
      <c r="AL8" s="825"/>
      <c r="AM8" s="825"/>
      <c r="AN8" s="825"/>
      <c r="AO8" s="825"/>
      <c r="AP8" s="825">
        <v>389</v>
      </c>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t="s">
        <v>575</v>
      </c>
      <c r="BT8" s="829"/>
      <c r="BU8" s="829"/>
      <c r="BV8" s="829"/>
      <c r="BW8" s="829"/>
      <c r="BX8" s="829"/>
      <c r="BY8" s="829"/>
      <c r="BZ8" s="829"/>
      <c r="CA8" s="829"/>
      <c r="CB8" s="829"/>
      <c r="CC8" s="829"/>
      <c r="CD8" s="829"/>
      <c r="CE8" s="829"/>
      <c r="CF8" s="829"/>
      <c r="CG8" s="830"/>
      <c r="CH8" s="841">
        <v>-52</v>
      </c>
      <c r="CI8" s="842"/>
      <c r="CJ8" s="842"/>
      <c r="CK8" s="842"/>
      <c r="CL8" s="843"/>
      <c r="CM8" s="841">
        <v>242</v>
      </c>
      <c r="CN8" s="842"/>
      <c r="CO8" s="842"/>
      <c r="CP8" s="842"/>
      <c r="CQ8" s="843"/>
      <c r="CR8" s="841">
        <v>100</v>
      </c>
      <c r="CS8" s="842"/>
      <c r="CT8" s="842"/>
      <c r="CU8" s="842"/>
      <c r="CV8" s="843"/>
      <c r="CW8" s="841">
        <v>63</v>
      </c>
      <c r="CX8" s="842"/>
      <c r="CY8" s="842"/>
      <c r="CZ8" s="842"/>
      <c r="DA8" s="843"/>
      <c r="DB8" s="841" t="s">
        <v>592</v>
      </c>
      <c r="DC8" s="842"/>
      <c r="DD8" s="842"/>
      <c r="DE8" s="842"/>
      <c r="DF8" s="843"/>
      <c r="DG8" s="841" t="s">
        <v>593</v>
      </c>
      <c r="DH8" s="842"/>
      <c r="DI8" s="842"/>
      <c r="DJ8" s="842"/>
      <c r="DK8" s="843"/>
      <c r="DL8" s="841" t="s">
        <v>593</v>
      </c>
      <c r="DM8" s="842"/>
      <c r="DN8" s="842"/>
      <c r="DO8" s="842"/>
      <c r="DP8" s="843"/>
      <c r="DQ8" s="841" t="s">
        <v>592</v>
      </c>
      <c r="DR8" s="842"/>
      <c r="DS8" s="842"/>
      <c r="DT8" s="842"/>
      <c r="DU8" s="843"/>
      <c r="DV8" s="844"/>
      <c r="DW8" s="845"/>
      <c r="DX8" s="845"/>
      <c r="DY8" s="845"/>
      <c r="DZ8" s="846"/>
      <c r="EA8" s="234"/>
    </row>
    <row r="9" spans="1:131" s="235" customFormat="1" ht="26.25" customHeight="1" x14ac:dyDescent="0.2">
      <c r="A9" s="241">
        <v>3</v>
      </c>
      <c r="B9" s="815" t="s">
        <v>379</v>
      </c>
      <c r="C9" s="816"/>
      <c r="D9" s="816"/>
      <c r="E9" s="816"/>
      <c r="F9" s="816"/>
      <c r="G9" s="816"/>
      <c r="H9" s="816"/>
      <c r="I9" s="816"/>
      <c r="J9" s="816"/>
      <c r="K9" s="816"/>
      <c r="L9" s="816"/>
      <c r="M9" s="816"/>
      <c r="N9" s="816"/>
      <c r="O9" s="816"/>
      <c r="P9" s="817"/>
      <c r="Q9" s="818">
        <v>28</v>
      </c>
      <c r="R9" s="819"/>
      <c r="S9" s="819"/>
      <c r="T9" s="819"/>
      <c r="U9" s="819"/>
      <c r="V9" s="819">
        <v>28</v>
      </c>
      <c r="W9" s="819"/>
      <c r="X9" s="819"/>
      <c r="Y9" s="819"/>
      <c r="Z9" s="819"/>
      <c r="AA9" s="819">
        <v>0</v>
      </c>
      <c r="AB9" s="819"/>
      <c r="AC9" s="819"/>
      <c r="AD9" s="819"/>
      <c r="AE9" s="820"/>
      <c r="AF9" s="821" t="s">
        <v>380</v>
      </c>
      <c r="AG9" s="822"/>
      <c r="AH9" s="822"/>
      <c r="AI9" s="822"/>
      <c r="AJ9" s="823"/>
      <c r="AK9" s="824" t="s">
        <v>592</v>
      </c>
      <c r="AL9" s="825"/>
      <c r="AM9" s="825"/>
      <c r="AN9" s="825"/>
      <c r="AO9" s="825"/>
      <c r="AP9" s="825" t="s">
        <v>592</v>
      </c>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t="s">
        <v>576</v>
      </c>
      <c r="BT9" s="829"/>
      <c r="BU9" s="829"/>
      <c r="BV9" s="829"/>
      <c r="BW9" s="829"/>
      <c r="BX9" s="829"/>
      <c r="BY9" s="829"/>
      <c r="BZ9" s="829"/>
      <c r="CA9" s="829"/>
      <c r="CB9" s="829"/>
      <c r="CC9" s="829"/>
      <c r="CD9" s="829"/>
      <c r="CE9" s="829"/>
      <c r="CF9" s="829"/>
      <c r="CG9" s="830"/>
      <c r="CH9" s="841">
        <v>2</v>
      </c>
      <c r="CI9" s="842"/>
      <c r="CJ9" s="842"/>
      <c r="CK9" s="842"/>
      <c r="CL9" s="843"/>
      <c r="CM9" s="841">
        <v>446</v>
      </c>
      <c r="CN9" s="842"/>
      <c r="CO9" s="842"/>
      <c r="CP9" s="842"/>
      <c r="CQ9" s="843"/>
      <c r="CR9" s="841">
        <v>102</v>
      </c>
      <c r="CS9" s="842"/>
      <c r="CT9" s="842"/>
      <c r="CU9" s="842"/>
      <c r="CV9" s="843"/>
      <c r="CW9" s="841">
        <v>5</v>
      </c>
      <c r="CX9" s="842"/>
      <c r="CY9" s="842"/>
      <c r="CZ9" s="842"/>
      <c r="DA9" s="843"/>
      <c r="DB9" s="841" t="s">
        <v>596</v>
      </c>
      <c r="DC9" s="842"/>
      <c r="DD9" s="842"/>
      <c r="DE9" s="842"/>
      <c r="DF9" s="843"/>
      <c r="DG9" s="841" t="s">
        <v>593</v>
      </c>
      <c r="DH9" s="842"/>
      <c r="DI9" s="842"/>
      <c r="DJ9" s="842"/>
      <c r="DK9" s="843"/>
      <c r="DL9" s="841" t="s">
        <v>592</v>
      </c>
      <c r="DM9" s="842"/>
      <c r="DN9" s="842"/>
      <c r="DO9" s="842"/>
      <c r="DP9" s="843"/>
      <c r="DQ9" s="841" t="s">
        <v>592</v>
      </c>
      <c r="DR9" s="842"/>
      <c r="DS9" s="842"/>
      <c r="DT9" s="842"/>
      <c r="DU9" s="843"/>
      <c r="DV9" s="844"/>
      <c r="DW9" s="845"/>
      <c r="DX9" s="845"/>
      <c r="DY9" s="845"/>
      <c r="DZ9" s="846"/>
      <c r="EA9" s="234"/>
    </row>
    <row r="10" spans="1:131" s="235" customFormat="1" ht="26.25" customHeight="1" x14ac:dyDescent="0.2">
      <c r="A10" s="241">
        <v>4</v>
      </c>
      <c r="B10" s="815" t="s">
        <v>381</v>
      </c>
      <c r="C10" s="816"/>
      <c r="D10" s="816"/>
      <c r="E10" s="816"/>
      <c r="F10" s="816"/>
      <c r="G10" s="816"/>
      <c r="H10" s="816"/>
      <c r="I10" s="816"/>
      <c r="J10" s="816"/>
      <c r="K10" s="816"/>
      <c r="L10" s="816"/>
      <c r="M10" s="816"/>
      <c r="N10" s="816"/>
      <c r="O10" s="816"/>
      <c r="P10" s="817"/>
      <c r="Q10" s="818">
        <v>707</v>
      </c>
      <c r="R10" s="819"/>
      <c r="S10" s="819"/>
      <c r="T10" s="819"/>
      <c r="U10" s="819"/>
      <c r="V10" s="819">
        <v>707</v>
      </c>
      <c r="W10" s="819"/>
      <c r="X10" s="819"/>
      <c r="Y10" s="819"/>
      <c r="Z10" s="819"/>
      <c r="AA10" s="819">
        <v>0</v>
      </c>
      <c r="AB10" s="819"/>
      <c r="AC10" s="819"/>
      <c r="AD10" s="819"/>
      <c r="AE10" s="820"/>
      <c r="AF10" s="821" t="s">
        <v>380</v>
      </c>
      <c r="AG10" s="822"/>
      <c r="AH10" s="822"/>
      <c r="AI10" s="822"/>
      <c r="AJ10" s="823"/>
      <c r="AK10" s="824">
        <v>694</v>
      </c>
      <c r="AL10" s="825"/>
      <c r="AM10" s="825"/>
      <c r="AN10" s="825"/>
      <c r="AO10" s="825"/>
      <c r="AP10" s="825" t="s">
        <v>592</v>
      </c>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t="s">
        <v>577</v>
      </c>
      <c r="BT10" s="829"/>
      <c r="BU10" s="829"/>
      <c r="BV10" s="829"/>
      <c r="BW10" s="829"/>
      <c r="BX10" s="829"/>
      <c r="BY10" s="829"/>
      <c r="BZ10" s="829"/>
      <c r="CA10" s="829"/>
      <c r="CB10" s="829"/>
      <c r="CC10" s="829"/>
      <c r="CD10" s="829"/>
      <c r="CE10" s="829"/>
      <c r="CF10" s="829"/>
      <c r="CG10" s="830"/>
      <c r="CH10" s="841">
        <v>20</v>
      </c>
      <c r="CI10" s="842"/>
      <c r="CJ10" s="842"/>
      <c r="CK10" s="842"/>
      <c r="CL10" s="843"/>
      <c r="CM10" s="841">
        <v>2808</v>
      </c>
      <c r="CN10" s="842"/>
      <c r="CO10" s="842"/>
      <c r="CP10" s="842"/>
      <c r="CQ10" s="843"/>
      <c r="CR10" s="841">
        <v>80</v>
      </c>
      <c r="CS10" s="842"/>
      <c r="CT10" s="842"/>
      <c r="CU10" s="842"/>
      <c r="CV10" s="843"/>
      <c r="CW10" s="841" t="s">
        <v>593</v>
      </c>
      <c r="CX10" s="842"/>
      <c r="CY10" s="842"/>
      <c r="CZ10" s="842"/>
      <c r="DA10" s="843"/>
      <c r="DB10" s="841" t="s">
        <v>592</v>
      </c>
      <c r="DC10" s="842"/>
      <c r="DD10" s="842"/>
      <c r="DE10" s="842"/>
      <c r="DF10" s="843"/>
      <c r="DG10" s="841" t="s">
        <v>592</v>
      </c>
      <c r="DH10" s="842"/>
      <c r="DI10" s="842"/>
      <c r="DJ10" s="842"/>
      <c r="DK10" s="843"/>
      <c r="DL10" s="841">
        <v>645</v>
      </c>
      <c r="DM10" s="842"/>
      <c r="DN10" s="842"/>
      <c r="DO10" s="842"/>
      <c r="DP10" s="843"/>
      <c r="DQ10" s="841">
        <v>645</v>
      </c>
      <c r="DR10" s="842"/>
      <c r="DS10" s="842"/>
      <c r="DT10" s="842"/>
      <c r="DU10" s="843"/>
      <c r="DV10" s="844"/>
      <c r="DW10" s="845"/>
      <c r="DX10" s="845"/>
      <c r="DY10" s="845"/>
      <c r="DZ10" s="846"/>
      <c r="EA10" s="234"/>
    </row>
    <row r="11" spans="1:131" s="235" customFormat="1" ht="26.25" customHeight="1" x14ac:dyDescent="0.2">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t="s">
        <v>578</v>
      </c>
      <c r="BT11" s="829"/>
      <c r="BU11" s="829"/>
      <c r="BV11" s="829"/>
      <c r="BW11" s="829"/>
      <c r="BX11" s="829"/>
      <c r="BY11" s="829"/>
      <c r="BZ11" s="829"/>
      <c r="CA11" s="829"/>
      <c r="CB11" s="829"/>
      <c r="CC11" s="829"/>
      <c r="CD11" s="829"/>
      <c r="CE11" s="829"/>
      <c r="CF11" s="829"/>
      <c r="CG11" s="830"/>
      <c r="CH11" s="841">
        <v>6</v>
      </c>
      <c r="CI11" s="842"/>
      <c r="CJ11" s="842"/>
      <c r="CK11" s="842"/>
      <c r="CL11" s="843"/>
      <c r="CM11" s="841">
        <v>-142</v>
      </c>
      <c r="CN11" s="842"/>
      <c r="CO11" s="842"/>
      <c r="CP11" s="842"/>
      <c r="CQ11" s="843"/>
      <c r="CR11" s="841">
        <v>80</v>
      </c>
      <c r="CS11" s="842"/>
      <c r="CT11" s="842"/>
      <c r="CU11" s="842"/>
      <c r="CV11" s="843"/>
      <c r="CW11" s="841" t="s">
        <v>592</v>
      </c>
      <c r="CX11" s="842"/>
      <c r="CY11" s="842"/>
      <c r="CZ11" s="842"/>
      <c r="DA11" s="843"/>
      <c r="DB11" s="841" t="s">
        <v>592</v>
      </c>
      <c r="DC11" s="842"/>
      <c r="DD11" s="842"/>
      <c r="DE11" s="842"/>
      <c r="DF11" s="843"/>
      <c r="DG11" s="841" t="s">
        <v>593</v>
      </c>
      <c r="DH11" s="842"/>
      <c r="DI11" s="842"/>
      <c r="DJ11" s="842"/>
      <c r="DK11" s="843"/>
      <c r="DL11" s="841" t="s">
        <v>592</v>
      </c>
      <c r="DM11" s="842"/>
      <c r="DN11" s="842"/>
      <c r="DO11" s="842"/>
      <c r="DP11" s="843"/>
      <c r="DQ11" s="841" t="s">
        <v>592</v>
      </c>
      <c r="DR11" s="842"/>
      <c r="DS11" s="842"/>
      <c r="DT11" s="842"/>
      <c r="DU11" s="843"/>
      <c r="DV11" s="844"/>
      <c r="DW11" s="845"/>
      <c r="DX11" s="845"/>
      <c r="DY11" s="845"/>
      <c r="DZ11" s="846"/>
      <c r="EA11" s="234"/>
    </row>
    <row r="12" spans="1:131" s="235" customFormat="1" ht="26.25" customHeight="1" x14ac:dyDescent="0.2">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t="s">
        <v>579</v>
      </c>
      <c r="BT12" s="829"/>
      <c r="BU12" s="829"/>
      <c r="BV12" s="829"/>
      <c r="BW12" s="829"/>
      <c r="BX12" s="829"/>
      <c r="BY12" s="829"/>
      <c r="BZ12" s="829"/>
      <c r="CA12" s="829"/>
      <c r="CB12" s="829"/>
      <c r="CC12" s="829"/>
      <c r="CD12" s="829"/>
      <c r="CE12" s="829"/>
      <c r="CF12" s="829"/>
      <c r="CG12" s="830"/>
      <c r="CH12" s="841">
        <v>3</v>
      </c>
      <c r="CI12" s="842"/>
      <c r="CJ12" s="842"/>
      <c r="CK12" s="842"/>
      <c r="CL12" s="843"/>
      <c r="CM12" s="841">
        <v>54</v>
      </c>
      <c r="CN12" s="842"/>
      <c r="CO12" s="842"/>
      <c r="CP12" s="842"/>
      <c r="CQ12" s="843"/>
      <c r="CR12" s="841">
        <v>24</v>
      </c>
      <c r="CS12" s="842"/>
      <c r="CT12" s="842"/>
      <c r="CU12" s="842"/>
      <c r="CV12" s="843"/>
      <c r="CW12" s="841" t="s">
        <v>592</v>
      </c>
      <c r="CX12" s="842"/>
      <c r="CY12" s="842"/>
      <c r="CZ12" s="842"/>
      <c r="DA12" s="843"/>
      <c r="DB12" s="841" t="s">
        <v>592</v>
      </c>
      <c r="DC12" s="842"/>
      <c r="DD12" s="842"/>
      <c r="DE12" s="842"/>
      <c r="DF12" s="843"/>
      <c r="DG12" s="841" t="s">
        <v>592</v>
      </c>
      <c r="DH12" s="842"/>
      <c r="DI12" s="842"/>
      <c r="DJ12" s="842"/>
      <c r="DK12" s="843"/>
      <c r="DL12" s="841" t="s">
        <v>592</v>
      </c>
      <c r="DM12" s="842"/>
      <c r="DN12" s="842"/>
      <c r="DO12" s="842"/>
      <c r="DP12" s="843"/>
      <c r="DQ12" s="841" t="s">
        <v>593</v>
      </c>
      <c r="DR12" s="842"/>
      <c r="DS12" s="842"/>
      <c r="DT12" s="842"/>
      <c r="DU12" s="843"/>
      <c r="DV12" s="844"/>
      <c r="DW12" s="845"/>
      <c r="DX12" s="845"/>
      <c r="DY12" s="845"/>
      <c r="DZ12" s="846"/>
      <c r="EA12" s="234"/>
    </row>
    <row r="13" spans="1:131" s="235" customFormat="1" ht="26.25" customHeight="1" x14ac:dyDescent="0.2">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t="s">
        <v>580</v>
      </c>
      <c r="BT13" s="829"/>
      <c r="BU13" s="829"/>
      <c r="BV13" s="829"/>
      <c r="BW13" s="829"/>
      <c r="BX13" s="829"/>
      <c r="BY13" s="829"/>
      <c r="BZ13" s="829"/>
      <c r="CA13" s="829"/>
      <c r="CB13" s="829"/>
      <c r="CC13" s="829"/>
      <c r="CD13" s="829"/>
      <c r="CE13" s="829"/>
      <c r="CF13" s="829"/>
      <c r="CG13" s="830"/>
      <c r="CH13" s="841">
        <v>5</v>
      </c>
      <c r="CI13" s="842"/>
      <c r="CJ13" s="842"/>
      <c r="CK13" s="842"/>
      <c r="CL13" s="843"/>
      <c r="CM13" s="841">
        <v>102</v>
      </c>
      <c r="CN13" s="842"/>
      <c r="CO13" s="842"/>
      <c r="CP13" s="842"/>
      <c r="CQ13" s="843"/>
      <c r="CR13" s="841">
        <v>30</v>
      </c>
      <c r="CS13" s="842"/>
      <c r="CT13" s="842"/>
      <c r="CU13" s="842"/>
      <c r="CV13" s="843"/>
      <c r="CW13" s="841" t="s">
        <v>593</v>
      </c>
      <c r="CX13" s="842"/>
      <c r="CY13" s="842"/>
      <c r="CZ13" s="842"/>
      <c r="DA13" s="843"/>
      <c r="DB13" s="841" t="s">
        <v>592</v>
      </c>
      <c r="DC13" s="842"/>
      <c r="DD13" s="842"/>
      <c r="DE13" s="842"/>
      <c r="DF13" s="843"/>
      <c r="DG13" s="841" t="s">
        <v>592</v>
      </c>
      <c r="DH13" s="842"/>
      <c r="DI13" s="842"/>
      <c r="DJ13" s="842"/>
      <c r="DK13" s="843"/>
      <c r="DL13" s="841" t="s">
        <v>593</v>
      </c>
      <c r="DM13" s="842"/>
      <c r="DN13" s="842"/>
      <c r="DO13" s="842"/>
      <c r="DP13" s="843"/>
      <c r="DQ13" s="841" t="s">
        <v>592</v>
      </c>
      <c r="DR13" s="842"/>
      <c r="DS13" s="842"/>
      <c r="DT13" s="842"/>
      <c r="DU13" s="843"/>
      <c r="DV13" s="844"/>
      <c r="DW13" s="845"/>
      <c r="DX13" s="845"/>
      <c r="DY13" s="845"/>
      <c r="DZ13" s="846"/>
      <c r="EA13" s="234"/>
    </row>
    <row r="14" spans="1:131" s="235" customFormat="1" ht="26.25" customHeight="1" x14ac:dyDescent="0.2">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t="s">
        <v>581</v>
      </c>
      <c r="BT14" s="829"/>
      <c r="BU14" s="829"/>
      <c r="BV14" s="829"/>
      <c r="BW14" s="829"/>
      <c r="BX14" s="829"/>
      <c r="BY14" s="829"/>
      <c r="BZ14" s="829"/>
      <c r="CA14" s="829"/>
      <c r="CB14" s="829"/>
      <c r="CC14" s="829"/>
      <c r="CD14" s="829"/>
      <c r="CE14" s="829"/>
      <c r="CF14" s="829"/>
      <c r="CG14" s="830"/>
      <c r="CH14" s="841">
        <v>9</v>
      </c>
      <c r="CI14" s="842"/>
      <c r="CJ14" s="842"/>
      <c r="CK14" s="842"/>
      <c r="CL14" s="843"/>
      <c r="CM14" s="841">
        <v>466</v>
      </c>
      <c r="CN14" s="842"/>
      <c r="CO14" s="842"/>
      <c r="CP14" s="842"/>
      <c r="CQ14" s="843"/>
      <c r="CR14" s="841">
        <v>96</v>
      </c>
      <c r="CS14" s="842"/>
      <c r="CT14" s="842"/>
      <c r="CU14" s="842"/>
      <c r="CV14" s="843"/>
      <c r="CW14" s="841" t="s">
        <v>592</v>
      </c>
      <c r="CX14" s="842"/>
      <c r="CY14" s="842"/>
      <c r="CZ14" s="842"/>
      <c r="DA14" s="843"/>
      <c r="DB14" s="841" t="s">
        <v>593</v>
      </c>
      <c r="DC14" s="842"/>
      <c r="DD14" s="842"/>
      <c r="DE14" s="842"/>
      <c r="DF14" s="843"/>
      <c r="DG14" s="841" t="s">
        <v>593</v>
      </c>
      <c r="DH14" s="842"/>
      <c r="DI14" s="842"/>
      <c r="DJ14" s="842"/>
      <c r="DK14" s="843"/>
      <c r="DL14" s="841" t="s">
        <v>592</v>
      </c>
      <c r="DM14" s="842"/>
      <c r="DN14" s="842"/>
      <c r="DO14" s="842"/>
      <c r="DP14" s="843"/>
      <c r="DQ14" s="841" t="s">
        <v>592</v>
      </c>
      <c r="DR14" s="842"/>
      <c r="DS14" s="842"/>
      <c r="DT14" s="842"/>
      <c r="DU14" s="843"/>
      <c r="DV14" s="844"/>
      <c r="DW14" s="845"/>
      <c r="DX14" s="845"/>
      <c r="DY14" s="845"/>
      <c r="DZ14" s="846"/>
      <c r="EA14" s="234"/>
    </row>
    <row r="15" spans="1:131" s="235" customFormat="1" ht="26.25" customHeight="1" x14ac:dyDescent="0.2">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x14ac:dyDescent="0.2">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x14ac:dyDescent="0.2">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x14ac:dyDescent="0.2">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x14ac:dyDescent="0.2">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x14ac:dyDescent="0.2">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x14ac:dyDescent="0.25">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x14ac:dyDescent="0.2">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382</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x14ac:dyDescent="0.25">
      <c r="A23" s="244" t="s">
        <v>383</v>
      </c>
      <c r="B23" s="850" t="s">
        <v>384</v>
      </c>
      <c r="C23" s="851"/>
      <c r="D23" s="851"/>
      <c r="E23" s="851"/>
      <c r="F23" s="851"/>
      <c r="G23" s="851"/>
      <c r="H23" s="851"/>
      <c r="I23" s="851"/>
      <c r="J23" s="851"/>
      <c r="K23" s="851"/>
      <c r="L23" s="851"/>
      <c r="M23" s="851"/>
      <c r="N23" s="851"/>
      <c r="O23" s="851"/>
      <c r="P23" s="852"/>
      <c r="Q23" s="853">
        <v>214372</v>
      </c>
      <c r="R23" s="854"/>
      <c r="S23" s="854"/>
      <c r="T23" s="854"/>
      <c r="U23" s="854"/>
      <c r="V23" s="854">
        <v>206815</v>
      </c>
      <c r="W23" s="854"/>
      <c r="X23" s="854"/>
      <c r="Y23" s="854"/>
      <c r="Z23" s="854"/>
      <c r="AA23" s="854">
        <v>7577</v>
      </c>
      <c r="AB23" s="854"/>
      <c r="AC23" s="854"/>
      <c r="AD23" s="854"/>
      <c r="AE23" s="855"/>
      <c r="AF23" s="856">
        <v>5740</v>
      </c>
      <c r="AG23" s="854"/>
      <c r="AH23" s="854"/>
      <c r="AI23" s="854"/>
      <c r="AJ23" s="857"/>
      <c r="AK23" s="858"/>
      <c r="AL23" s="859"/>
      <c r="AM23" s="859"/>
      <c r="AN23" s="859"/>
      <c r="AO23" s="859"/>
      <c r="AP23" s="854">
        <v>19200</v>
      </c>
      <c r="AQ23" s="854"/>
      <c r="AR23" s="854"/>
      <c r="AS23" s="854"/>
      <c r="AT23" s="854"/>
      <c r="AU23" s="860"/>
      <c r="AV23" s="860"/>
      <c r="AW23" s="860"/>
      <c r="AX23" s="860"/>
      <c r="AY23" s="861"/>
      <c r="AZ23" s="869" t="s">
        <v>380</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x14ac:dyDescent="0.2">
      <c r="A24" s="868" t="s">
        <v>385</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x14ac:dyDescent="0.25">
      <c r="A25" s="809" t="s">
        <v>386</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x14ac:dyDescent="0.2">
      <c r="A26" s="800" t="s">
        <v>359</v>
      </c>
      <c r="B26" s="801"/>
      <c r="C26" s="801"/>
      <c r="D26" s="801"/>
      <c r="E26" s="801"/>
      <c r="F26" s="801"/>
      <c r="G26" s="801"/>
      <c r="H26" s="801"/>
      <c r="I26" s="801"/>
      <c r="J26" s="801"/>
      <c r="K26" s="801"/>
      <c r="L26" s="801"/>
      <c r="M26" s="801"/>
      <c r="N26" s="801"/>
      <c r="O26" s="801"/>
      <c r="P26" s="802"/>
      <c r="Q26" s="777" t="s">
        <v>387</v>
      </c>
      <c r="R26" s="778"/>
      <c r="S26" s="778"/>
      <c r="T26" s="778"/>
      <c r="U26" s="779"/>
      <c r="V26" s="777" t="s">
        <v>388</v>
      </c>
      <c r="W26" s="778"/>
      <c r="X26" s="778"/>
      <c r="Y26" s="778"/>
      <c r="Z26" s="779"/>
      <c r="AA26" s="777" t="s">
        <v>389</v>
      </c>
      <c r="AB26" s="778"/>
      <c r="AC26" s="778"/>
      <c r="AD26" s="778"/>
      <c r="AE26" s="778"/>
      <c r="AF26" s="872" t="s">
        <v>390</v>
      </c>
      <c r="AG26" s="873"/>
      <c r="AH26" s="873"/>
      <c r="AI26" s="873"/>
      <c r="AJ26" s="874"/>
      <c r="AK26" s="778" t="s">
        <v>391</v>
      </c>
      <c r="AL26" s="778"/>
      <c r="AM26" s="778"/>
      <c r="AN26" s="778"/>
      <c r="AO26" s="779"/>
      <c r="AP26" s="777" t="s">
        <v>392</v>
      </c>
      <c r="AQ26" s="778"/>
      <c r="AR26" s="778"/>
      <c r="AS26" s="778"/>
      <c r="AT26" s="779"/>
      <c r="AU26" s="777" t="s">
        <v>393</v>
      </c>
      <c r="AV26" s="778"/>
      <c r="AW26" s="778"/>
      <c r="AX26" s="778"/>
      <c r="AY26" s="779"/>
      <c r="AZ26" s="777" t="s">
        <v>394</v>
      </c>
      <c r="BA26" s="778"/>
      <c r="BB26" s="778"/>
      <c r="BC26" s="778"/>
      <c r="BD26" s="779"/>
      <c r="BE26" s="777" t="s">
        <v>366</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x14ac:dyDescent="0.25">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x14ac:dyDescent="0.2">
      <c r="A28" s="246">
        <v>1</v>
      </c>
      <c r="B28" s="791" t="s">
        <v>395</v>
      </c>
      <c r="C28" s="792"/>
      <c r="D28" s="792"/>
      <c r="E28" s="792"/>
      <c r="F28" s="792"/>
      <c r="G28" s="792"/>
      <c r="H28" s="792"/>
      <c r="I28" s="792"/>
      <c r="J28" s="792"/>
      <c r="K28" s="792"/>
      <c r="L28" s="792"/>
      <c r="M28" s="792"/>
      <c r="N28" s="792"/>
      <c r="O28" s="792"/>
      <c r="P28" s="793"/>
      <c r="Q28" s="882">
        <v>68924</v>
      </c>
      <c r="R28" s="883"/>
      <c r="S28" s="883"/>
      <c r="T28" s="883"/>
      <c r="U28" s="883"/>
      <c r="V28" s="883">
        <v>63112</v>
      </c>
      <c r="W28" s="883"/>
      <c r="X28" s="883"/>
      <c r="Y28" s="883"/>
      <c r="Z28" s="883"/>
      <c r="AA28" s="883">
        <v>5812</v>
      </c>
      <c r="AB28" s="883"/>
      <c r="AC28" s="883"/>
      <c r="AD28" s="883"/>
      <c r="AE28" s="884"/>
      <c r="AF28" s="885">
        <v>5812</v>
      </c>
      <c r="AG28" s="883"/>
      <c r="AH28" s="883"/>
      <c r="AI28" s="883"/>
      <c r="AJ28" s="886"/>
      <c r="AK28" s="887">
        <v>5298</v>
      </c>
      <c r="AL28" s="878"/>
      <c r="AM28" s="878"/>
      <c r="AN28" s="878"/>
      <c r="AO28" s="878"/>
      <c r="AP28" s="878">
        <v>12</v>
      </c>
      <c r="AQ28" s="878"/>
      <c r="AR28" s="878"/>
      <c r="AS28" s="878"/>
      <c r="AT28" s="878"/>
      <c r="AU28" s="878" t="s">
        <v>593</v>
      </c>
      <c r="AV28" s="878"/>
      <c r="AW28" s="878"/>
      <c r="AX28" s="878"/>
      <c r="AY28" s="878"/>
      <c r="AZ28" s="879" t="s">
        <v>593</v>
      </c>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x14ac:dyDescent="0.2">
      <c r="A29" s="246">
        <v>2</v>
      </c>
      <c r="B29" s="815" t="s">
        <v>396</v>
      </c>
      <c r="C29" s="816"/>
      <c r="D29" s="816"/>
      <c r="E29" s="816"/>
      <c r="F29" s="816"/>
      <c r="G29" s="816"/>
      <c r="H29" s="816"/>
      <c r="I29" s="816"/>
      <c r="J29" s="816"/>
      <c r="K29" s="816"/>
      <c r="L29" s="816"/>
      <c r="M29" s="816"/>
      <c r="N29" s="816"/>
      <c r="O29" s="816"/>
      <c r="P29" s="817"/>
      <c r="Q29" s="818">
        <v>40856</v>
      </c>
      <c r="R29" s="819"/>
      <c r="S29" s="819"/>
      <c r="T29" s="819"/>
      <c r="U29" s="819"/>
      <c r="V29" s="819">
        <v>40856</v>
      </c>
      <c r="W29" s="819"/>
      <c r="X29" s="819"/>
      <c r="Y29" s="819"/>
      <c r="Z29" s="819"/>
      <c r="AA29" s="819" t="s">
        <v>592</v>
      </c>
      <c r="AB29" s="819"/>
      <c r="AC29" s="819"/>
      <c r="AD29" s="819"/>
      <c r="AE29" s="820"/>
      <c r="AF29" s="821" t="s">
        <v>397</v>
      </c>
      <c r="AG29" s="822"/>
      <c r="AH29" s="822"/>
      <c r="AI29" s="822"/>
      <c r="AJ29" s="823"/>
      <c r="AK29" s="890">
        <v>6224</v>
      </c>
      <c r="AL29" s="891"/>
      <c r="AM29" s="891"/>
      <c r="AN29" s="891"/>
      <c r="AO29" s="891"/>
      <c r="AP29" s="891">
        <v>24</v>
      </c>
      <c r="AQ29" s="891"/>
      <c r="AR29" s="891"/>
      <c r="AS29" s="891"/>
      <c r="AT29" s="891"/>
      <c r="AU29" s="891">
        <v>24</v>
      </c>
      <c r="AV29" s="891"/>
      <c r="AW29" s="891"/>
      <c r="AX29" s="891"/>
      <c r="AY29" s="891"/>
      <c r="AZ29" s="892" t="s">
        <v>592</v>
      </c>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x14ac:dyDescent="0.2">
      <c r="A30" s="246">
        <v>3</v>
      </c>
      <c r="B30" s="815" t="s">
        <v>398</v>
      </c>
      <c r="C30" s="816"/>
      <c r="D30" s="816"/>
      <c r="E30" s="816"/>
      <c r="F30" s="816"/>
      <c r="G30" s="816"/>
      <c r="H30" s="816"/>
      <c r="I30" s="816"/>
      <c r="J30" s="816"/>
      <c r="K30" s="816"/>
      <c r="L30" s="816"/>
      <c r="M30" s="816"/>
      <c r="N30" s="816"/>
      <c r="O30" s="816"/>
      <c r="P30" s="817"/>
      <c r="Q30" s="818">
        <v>6952</v>
      </c>
      <c r="R30" s="819"/>
      <c r="S30" s="819"/>
      <c r="T30" s="819"/>
      <c r="U30" s="819"/>
      <c r="V30" s="819">
        <v>6763</v>
      </c>
      <c r="W30" s="819"/>
      <c r="X30" s="819"/>
      <c r="Y30" s="819"/>
      <c r="Z30" s="819"/>
      <c r="AA30" s="819">
        <v>189</v>
      </c>
      <c r="AB30" s="819"/>
      <c r="AC30" s="819"/>
      <c r="AD30" s="819"/>
      <c r="AE30" s="820"/>
      <c r="AF30" s="821">
        <v>189</v>
      </c>
      <c r="AG30" s="822"/>
      <c r="AH30" s="822"/>
      <c r="AI30" s="822"/>
      <c r="AJ30" s="823"/>
      <c r="AK30" s="890">
        <v>1416</v>
      </c>
      <c r="AL30" s="891"/>
      <c r="AM30" s="891"/>
      <c r="AN30" s="891"/>
      <c r="AO30" s="891"/>
      <c r="AP30" s="891" t="s">
        <v>592</v>
      </c>
      <c r="AQ30" s="891"/>
      <c r="AR30" s="891"/>
      <c r="AS30" s="891"/>
      <c r="AT30" s="891"/>
      <c r="AU30" s="891" t="s">
        <v>593</v>
      </c>
      <c r="AV30" s="891"/>
      <c r="AW30" s="891"/>
      <c r="AX30" s="891"/>
      <c r="AY30" s="891"/>
      <c r="AZ30" s="892" t="s">
        <v>592</v>
      </c>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x14ac:dyDescent="0.2">
      <c r="A31" s="246">
        <v>4</v>
      </c>
      <c r="B31" s="815" t="s">
        <v>399</v>
      </c>
      <c r="C31" s="816"/>
      <c r="D31" s="816"/>
      <c r="E31" s="816"/>
      <c r="F31" s="816"/>
      <c r="G31" s="816"/>
      <c r="H31" s="816"/>
      <c r="I31" s="816"/>
      <c r="J31" s="816"/>
      <c r="K31" s="816"/>
      <c r="L31" s="816"/>
      <c r="M31" s="816"/>
      <c r="N31" s="816"/>
      <c r="O31" s="816"/>
      <c r="P31" s="817"/>
      <c r="Q31" s="818">
        <v>10858</v>
      </c>
      <c r="R31" s="819"/>
      <c r="S31" s="819"/>
      <c r="T31" s="819"/>
      <c r="U31" s="819"/>
      <c r="V31" s="819">
        <v>9190</v>
      </c>
      <c r="W31" s="819"/>
      <c r="X31" s="819"/>
      <c r="Y31" s="819"/>
      <c r="Z31" s="819"/>
      <c r="AA31" s="819">
        <v>1668</v>
      </c>
      <c r="AB31" s="819"/>
      <c r="AC31" s="819"/>
      <c r="AD31" s="819"/>
      <c r="AE31" s="820"/>
      <c r="AF31" s="821">
        <v>6465</v>
      </c>
      <c r="AG31" s="822"/>
      <c r="AH31" s="822"/>
      <c r="AI31" s="822"/>
      <c r="AJ31" s="823"/>
      <c r="AK31" s="890">
        <v>979</v>
      </c>
      <c r="AL31" s="891"/>
      <c r="AM31" s="891"/>
      <c r="AN31" s="891"/>
      <c r="AO31" s="891"/>
      <c r="AP31" s="891">
        <v>18690</v>
      </c>
      <c r="AQ31" s="891"/>
      <c r="AR31" s="891"/>
      <c r="AS31" s="891"/>
      <c r="AT31" s="891"/>
      <c r="AU31" s="891">
        <v>486</v>
      </c>
      <c r="AV31" s="891"/>
      <c r="AW31" s="891"/>
      <c r="AX31" s="891"/>
      <c r="AY31" s="891"/>
      <c r="AZ31" s="892" t="s">
        <v>592</v>
      </c>
      <c r="BA31" s="892"/>
      <c r="BB31" s="892"/>
      <c r="BC31" s="892"/>
      <c r="BD31" s="892"/>
      <c r="BE31" s="888" t="s">
        <v>400</v>
      </c>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x14ac:dyDescent="0.2">
      <c r="A32" s="246">
        <v>5</v>
      </c>
      <c r="B32" s="815" t="s">
        <v>401</v>
      </c>
      <c r="C32" s="816"/>
      <c r="D32" s="816"/>
      <c r="E32" s="816"/>
      <c r="F32" s="816"/>
      <c r="G32" s="816"/>
      <c r="H32" s="816"/>
      <c r="I32" s="816"/>
      <c r="J32" s="816"/>
      <c r="K32" s="816"/>
      <c r="L32" s="816"/>
      <c r="M32" s="816"/>
      <c r="N32" s="816"/>
      <c r="O32" s="816"/>
      <c r="P32" s="817"/>
      <c r="Q32" s="818">
        <v>19546</v>
      </c>
      <c r="R32" s="819"/>
      <c r="S32" s="819"/>
      <c r="T32" s="819"/>
      <c r="U32" s="819"/>
      <c r="V32" s="819">
        <v>19546</v>
      </c>
      <c r="W32" s="819"/>
      <c r="X32" s="819"/>
      <c r="Y32" s="819"/>
      <c r="Z32" s="819"/>
      <c r="AA32" s="819" t="s">
        <v>593</v>
      </c>
      <c r="AB32" s="819"/>
      <c r="AC32" s="819"/>
      <c r="AD32" s="819"/>
      <c r="AE32" s="820"/>
      <c r="AF32" s="821">
        <v>1635</v>
      </c>
      <c r="AG32" s="822"/>
      <c r="AH32" s="822"/>
      <c r="AI32" s="822"/>
      <c r="AJ32" s="823"/>
      <c r="AK32" s="890">
        <v>10521</v>
      </c>
      <c r="AL32" s="891"/>
      <c r="AM32" s="891"/>
      <c r="AN32" s="891"/>
      <c r="AO32" s="891"/>
      <c r="AP32" s="891">
        <v>116347</v>
      </c>
      <c r="AQ32" s="891"/>
      <c r="AR32" s="891"/>
      <c r="AS32" s="891"/>
      <c r="AT32" s="891"/>
      <c r="AU32" s="891">
        <v>47452</v>
      </c>
      <c r="AV32" s="891"/>
      <c r="AW32" s="891"/>
      <c r="AX32" s="891"/>
      <c r="AY32" s="891"/>
      <c r="AZ32" s="892" t="s">
        <v>593</v>
      </c>
      <c r="BA32" s="892"/>
      <c r="BB32" s="892"/>
      <c r="BC32" s="892"/>
      <c r="BD32" s="892"/>
      <c r="BE32" s="888" t="s">
        <v>402</v>
      </c>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x14ac:dyDescent="0.2">
      <c r="A33" s="246">
        <v>6</v>
      </c>
      <c r="B33" s="815" t="s">
        <v>403</v>
      </c>
      <c r="C33" s="816"/>
      <c r="D33" s="816"/>
      <c r="E33" s="816"/>
      <c r="F33" s="816"/>
      <c r="G33" s="816"/>
      <c r="H33" s="816"/>
      <c r="I33" s="816"/>
      <c r="J33" s="816"/>
      <c r="K33" s="816"/>
      <c r="L33" s="816"/>
      <c r="M33" s="816"/>
      <c r="N33" s="816"/>
      <c r="O33" s="816"/>
      <c r="P33" s="817"/>
      <c r="Q33" s="818">
        <v>203</v>
      </c>
      <c r="R33" s="819"/>
      <c r="S33" s="819"/>
      <c r="T33" s="819"/>
      <c r="U33" s="819"/>
      <c r="V33" s="819">
        <v>183</v>
      </c>
      <c r="W33" s="819"/>
      <c r="X33" s="819"/>
      <c r="Y33" s="819"/>
      <c r="Z33" s="819"/>
      <c r="AA33" s="819">
        <v>20</v>
      </c>
      <c r="AB33" s="819"/>
      <c r="AC33" s="819"/>
      <c r="AD33" s="819"/>
      <c r="AE33" s="820"/>
      <c r="AF33" s="821">
        <v>4819</v>
      </c>
      <c r="AG33" s="822"/>
      <c r="AH33" s="822"/>
      <c r="AI33" s="822"/>
      <c r="AJ33" s="823"/>
      <c r="AK33" s="890" t="s">
        <v>592</v>
      </c>
      <c r="AL33" s="891"/>
      <c r="AM33" s="891"/>
      <c r="AN33" s="891"/>
      <c r="AO33" s="891"/>
      <c r="AP33" s="891" t="s">
        <v>593</v>
      </c>
      <c r="AQ33" s="891"/>
      <c r="AR33" s="891"/>
      <c r="AS33" s="891"/>
      <c r="AT33" s="891"/>
      <c r="AU33" s="891" t="s">
        <v>593</v>
      </c>
      <c r="AV33" s="891"/>
      <c r="AW33" s="891"/>
      <c r="AX33" s="891"/>
      <c r="AY33" s="891"/>
      <c r="AZ33" s="892" t="s">
        <v>593</v>
      </c>
      <c r="BA33" s="892"/>
      <c r="BB33" s="892"/>
      <c r="BC33" s="892"/>
      <c r="BD33" s="892"/>
      <c r="BE33" s="888" t="s">
        <v>404</v>
      </c>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x14ac:dyDescent="0.2">
      <c r="A34" s="246">
        <v>7</v>
      </c>
      <c r="B34" s="815" t="s">
        <v>405</v>
      </c>
      <c r="C34" s="816"/>
      <c r="D34" s="816"/>
      <c r="E34" s="816"/>
      <c r="F34" s="816"/>
      <c r="G34" s="816"/>
      <c r="H34" s="816"/>
      <c r="I34" s="816"/>
      <c r="J34" s="816"/>
      <c r="K34" s="816"/>
      <c r="L34" s="816"/>
      <c r="M34" s="816"/>
      <c r="N34" s="816"/>
      <c r="O34" s="816"/>
      <c r="P34" s="817"/>
      <c r="Q34" s="818">
        <v>3597</v>
      </c>
      <c r="R34" s="819"/>
      <c r="S34" s="819"/>
      <c r="T34" s="819"/>
      <c r="U34" s="819"/>
      <c r="V34" s="819">
        <v>3290</v>
      </c>
      <c r="W34" s="819"/>
      <c r="X34" s="819"/>
      <c r="Y34" s="819"/>
      <c r="Z34" s="819"/>
      <c r="AA34" s="819">
        <v>307</v>
      </c>
      <c r="AB34" s="819"/>
      <c r="AC34" s="819"/>
      <c r="AD34" s="819"/>
      <c r="AE34" s="820"/>
      <c r="AF34" s="821">
        <v>307</v>
      </c>
      <c r="AG34" s="822"/>
      <c r="AH34" s="822"/>
      <c r="AI34" s="822"/>
      <c r="AJ34" s="823"/>
      <c r="AK34" s="890">
        <v>236</v>
      </c>
      <c r="AL34" s="891"/>
      <c r="AM34" s="891"/>
      <c r="AN34" s="891"/>
      <c r="AO34" s="891"/>
      <c r="AP34" s="891">
        <v>2838</v>
      </c>
      <c r="AQ34" s="891"/>
      <c r="AR34" s="891"/>
      <c r="AS34" s="891"/>
      <c r="AT34" s="891"/>
      <c r="AU34" s="891">
        <v>1850</v>
      </c>
      <c r="AV34" s="891"/>
      <c r="AW34" s="891"/>
      <c r="AX34" s="891"/>
      <c r="AY34" s="891"/>
      <c r="AZ34" s="892" t="s">
        <v>592</v>
      </c>
      <c r="BA34" s="892"/>
      <c r="BB34" s="892"/>
      <c r="BC34" s="892"/>
      <c r="BD34" s="892"/>
      <c r="BE34" s="888" t="s">
        <v>406</v>
      </c>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x14ac:dyDescent="0.2">
      <c r="A35" s="246">
        <v>8</v>
      </c>
      <c r="B35" s="815"/>
      <c r="C35" s="816"/>
      <c r="D35" s="816"/>
      <c r="E35" s="816"/>
      <c r="F35" s="816"/>
      <c r="G35" s="816"/>
      <c r="H35" s="816"/>
      <c r="I35" s="816"/>
      <c r="J35" s="816"/>
      <c r="K35" s="816"/>
      <c r="L35" s="816"/>
      <c r="M35" s="816"/>
      <c r="N35" s="816"/>
      <c r="O35" s="816"/>
      <c r="P35" s="817"/>
      <c r="Q35" s="818"/>
      <c r="R35" s="819"/>
      <c r="S35" s="819"/>
      <c r="T35" s="819"/>
      <c r="U35" s="819"/>
      <c r="V35" s="819"/>
      <c r="W35" s="819"/>
      <c r="X35" s="819"/>
      <c r="Y35" s="819"/>
      <c r="Z35" s="819"/>
      <c r="AA35" s="819"/>
      <c r="AB35" s="819"/>
      <c r="AC35" s="819"/>
      <c r="AD35" s="819"/>
      <c r="AE35" s="820"/>
      <c r="AF35" s="821"/>
      <c r="AG35" s="822"/>
      <c r="AH35" s="822"/>
      <c r="AI35" s="822"/>
      <c r="AJ35" s="823"/>
      <c r="AK35" s="890"/>
      <c r="AL35" s="891"/>
      <c r="AM35" s="891"/>
      <c r="AN35" s="891"/>
      <c r="AO35" s="891"/>
      <c r="AP35" s="891"/>
      <c r="AQ35" s="891"/>
      <c r="AR35" s="891"/>
      <c r="AS35" s="891"/>
      <c r="AT35" s="891"/>
      <c r="AU35" s="891"/>
      <c r="AV35" s="891"/>
      <c r="AW35" s="891"/>
      <c r="AX35" s="891"/>
      <c r="AY35" s="891"/>
      <c r="AZ35" s="892"/>
      <c r="BA35" s="892"/>
      <c r="BB35" s="892"/>
      <c r="BC35" s="892"/>
      <c r="BD35" s="892"/>
      <c r="BE35" s="888"/>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x14ac:dyDescent="0.2">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90"/>
      <c r="AL36" s="891"/>
      <c r="AM36" s="891"/>
      <c r="AN36" s="891"/>
      <c r="AO36" s="891"/>
      <c r="AP36" s="891"/>
      <c r="AQ36" s="891"/>
      <c r="AR36" s="891"/>
      <c r="AS36" s="891"/>
      <c r="AT36" s="891"/>
      <c r="AU36" s="891"/>
      <c r="AV36" s="891"/>
      <c r="AW36" s="891"/>
      <c r="AX36" s="891"/>
      <c r="AY36" s="891"/>
      <c r="AZ36" s="892"/>
      <c r="BA36" s="892"/>
      <c r="BB36" s="892"/>
      <c r="BC36" s="892"/>
      <c r="BD36" s="892"/>
      <c r="BE36" s="888"/>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x14ac:dyDescent="0.2">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x14ac:dyDescent="0.2">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x14ac:dyDescent="0.2">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x14ac:dyDescent="0.2">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x14ac:dyDescent="0.2">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x14ac:dyDescent="0.2">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x14ac:dyDescent="0.2">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x14ac:dyDescent="0.2">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x14ac:dyDescent="0.2">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x14ac:dyDescent="0.2">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x14ac:dyDescent="0.2">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x14ac:dyDescent="0.2">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x14ac:dyDescent="0.2">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x14ac:dyDescent="0.2">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x14ac:dyDescent="0.2">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x14ac:dyDescent="0.2">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x14ac:dyDescent="0.2">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x14ac:dyDescent="0.2">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x14ac:dyDescent="0.2">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x14ac:dyDescent="0.2">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x14ac:dyDescent="0.2">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x14ac:dyDescent="0.2">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x14ac:dyDescent="0.2">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x14ac:dyDescent="0.2">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x14ac:dyDescent="0.25">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x14ac:dyDescent="0.2">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407</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x14ac:dyDescent="0.25">
      <c r="A63" s="244" t="s">
        <v>383</v>
      </c>
      <c r="B63" s="850" t="s">
        <v>408</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19226</v>
      </c>
      <c r="AG63" s="902"/>
      <c r="AH63" s="902"/>
      <c r="AI63" s="902"/>
      <c r="AJ63" s="903"/>
      <c r="AK63" s="904"/>
      <c r="AL63" s="899"/>
      <c r="AM63" s="899"/>
      <c r="AN63" s="899"/>
      <c r="AO63" s="899"/>
      <c r="AP63" s="902">
        <v>137911</v>
      </c>
      <c r="AQ63" s="902"/>
      <c r="AR63" s="902"/>
      <c r="AS63" s="902"/>
      <c r="AT63" s="902"/>
      <c r="AU63" s="902">
        <v>49812</v>
      </c>
      <c r="AV63" s="902"/>
      <c r="AW63" s="902"/>
      <c r="AX63" s="902"/>
      <c r="AY63" s="902"/>
      <c r="AZ63" s="906"/>
      <c r="BA63" s="906"/>
      <c r="BB63" s="906"/>
      <c r="BC63" s="906"/>
      <c r="BD63" s="906"/>
      <c r="BE63" s="907"/>
      <c r="BF63" s="907"/>
      <c r="BG63" s="907"/>
      <c r="BH63" s="907"/>
      <c r="BI63" s="908"/>
      <c r="BJ63" s="909" t="s">
        <v>397</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x14ac:dyDescent="0.2">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x14ac:dyDescent="0.25">
      <c r="A65" s="232" t="s">
        <v>409</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x14ac:dyDescent="0.2">
      <c r="A66" s="800" t="s">
        <v>410</v>
      </c>
      <c r="B66" s="801"/>
      <c r="C66" s="801"/>
      <c r="D66" s="801"/>
      <c r="E66" s="801"/>
      <c r="F66" s="801"/>
      <c r="G66" s="801"/>
      <c r="H66" s="801"/>
      <c r="I66" s="801"/>
      <c r="J66" s="801"/>
      <c r="K66" s="801"/>
      <c r="L66" s="801"/>
      <c r="M66" s="801"/>
      <c r="N66" s="801"/>
      <c r="O66" s="801"/>
      <c r="P66" s="802"/>
      <c r="Q66" s="777" t="s">
        <v>411</v>
      </c>
      <c r="R66" s="778"/>
      <c r="S66" s="778"/>
      <c r="T66" s="778"/>
      <c r="U66" s="779"/>
      <c r="V66" s="777" t="s">
        <v>412</v>
      </c>
      <c r="W66" s="778"/>
      <c r="X66" s="778"/>
      <c r="Y66" s="778"/>
      <c r="Z66" s="779"/>
      <c r="AA66" s="777" t="s">
        <v>413</v>
      </c>
      <c r="AB66" s="778"/>
      <c r="AC66" s="778"/>
      <c r="AD66" s="778"/>
      <c r="AE66" s="779"/>
      <c r="AF66" s="912" t="s">
        <v>414</v>
      </c>
      <c r="AG66" s="873"/>
      <c r="AH66" s="873"/>
      <c r="AI66" s="873"/>
      <c r="AJ66" s="913"/>
      <c r="AK66" s="777" t="s">
        <v>415</v>
      </c>
      <c r="AL66" s="801"/>
      <c r="AM66" s="801"/>
      <c r="AN66" s="801"/>
      <c r="AO66" s="802"/>
      <c r="AP66" s="777" t="s">
        <v>416</v>
      </c>
      <c r="AQ66" s="778"/>
      <c r="AR66" s="778"/>
      <c r="AS66" s="778"/>
      <c r="AT66" s="779"/>
      <c r="AU66" s="777" t="s">
        <v>417</v>
      </c>
      <c r="AV66" s="778"/>
      <c r="AW66" s="778"/>
      <c r="AX66" s="778"/>
      <c r="AY66" s="779"/>
      <c r="AZ66" s="777" t="s">
        <v>366</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x14ac:dyDescent="0.25">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x14ac:dyDescent="0.2">
      <c r="A68" s="238">
        <v>1</v>
      </c>
      <c r="B68" s="929" t="s">
        <v>582</v>
      </c>
      <c r="C68" s="930"/>
      <c r="D68" s="930"/>
      <c r="E68" s="930"/>
      <c r="F68" s="930"/>
      <c r="G68" s="930"/>
      <c r="H68" s="930"/>
      <c r="I68" s="930"/>
      <c r="J68" s="930"/>
      <c r="K68" s="930"/>
      <c r="L68" s="930"/>
      <c r="M68" s="930"/>
      <c r="N68" s="930"/>
      <c r="O68" s="930"/>
      <c r="P68" s="931"/>
      <c r="Q68" s="932">
        <v>2</v>
      </c>
      <c r="R68" s="926"/>
      <c r="S68" s="926"/>
      <c r="T68" s="926"/>
      <c r="U68" s="926"/>
      <c r="V68" s="926">
        <v>0</v>
      </c>
      <c r="W68" s="926"/>
      <c r="X68" s="926"/>
      <c r="Y68" s="926"/>
      <c r="Z68" s="926"/>
      <c r="AA68" s="926">
        <v>2</v>
      </c>
      <c r="AB68" s="926"/>
      <c r="AC68" s="926"/>
      <c r="AD68" s="926"/>
      <c r="AE68" s="926"/>
      <c r="AF68" s="926">
        <v>2</v>
      </c>
      <c r="AG68" s="926"/>
      <c r="AH68" s="926"/>
      <c r="AI68" s="926"/>
      <c r="AJ68" s="926"/>
      <c r="AK68" s="926" t="s">
        <v>593</v>
      </c>
      <c r="AL68" s="926"/>
      <c r="AM68" s="926"/>
      <c r="AN68" s="926"/>
      <c r="AO68" s="926"/>
      <c r="AP68" s="926" t="s">
        <v>593</v>
      </c>
      <c r="AQ68" s="926"/>
      <c r="AR68" s="926"/>
      <c r="AS68" s="926"/>
      <c r="AT68" s="926"/>
      <c r="AU68" s="926" t="s">
        <v>597</v>
      </c>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x14ac:dyDescent="0.2">
      <c r="A69" s="241">
        <v>2</v>
      </c>
      <c r="B69" s="933" t="s">
        <v>583</v>
      </c>
      <c r="C69" s="934"/>
      <c r="D69" s="934"/>
      <c r="E69" s="934"/>
      <c r="F69" s="934"/>
      <c r="G69" s="934"/>
      <c r="H69" s="934"/>
      <c r="I69" s="934"/>
      <c r="J69" s="934"/>
      <c r="K69" s="934"/>
      <c r="L69" s="934"/>
      <c r="M69" s="934"/>
      <c r="N69" s="934"/>
      <c r="O69" s="934"/>
      <c r="P69" s="935"/>
      <c r="Q69" s="936">
        <v>22</v>
      </c>
      <c r="R69" s="891"/>
      <c r="S69" s="891"/>
      <c r="T69" s="891"/>
      <c r="U69" s="891"/>
      <c r="V69" s="891">
        <v>21</v>
      </c>
      <c r="W69" s="891"/>
      <c r="X69" s="891"/>
      <c r="Y69" s="891"/>
      <c r="Z69" s="891"/>
      <c r="AA69" s="891">
        <v>1</v>
      </c>
      <c r="AB69" s="891"/>
      <c r="AC69" s="891"/>
      <c r="AD69" s="891"/>
      <c r="AE69" s="891"/>
      <c r="AF69" s="891">
        <v>1</v>
      </c>
      <c r="AG69" s="891"/>
      <c r="AH69" s="891"/>
      <c r="AI69" s="891"/>
      <c r="AJ69" s="891"/>
      <c r="AK69" s="891" t="s">
        <v>593</v>
      </c>
      <c r="AL69" s="891"/>
      <c r="AM69" s="891"/>
      <c r="AN69" s="891"/>
      <c r="AO69" s="891"/>
      <c r="AP69" s="891" t="s">
        <v>593</v>
      </c>
      <c r="AQ69" s="891"/>
      <c r="AR69" s="891"/>
      <c r="AS69" s="891"/>
      <c r="AT69" s="891"/>
      <c r="AU69" s="891" t="s">
        <v>592</v>
      </c>
      <c r="AV69" s="891"/>
      <c r="AW69" s="891"/>
      <c r="AX69" s="891"/>
      <c r="AY69" s="891"/>
      <c r="AZ69" s="937"/>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x14ac:dyDescent="0.2">
      <c r="A70" s="241">
        <v>3</v>
      </c>
      <c r="B70" s="933" t="s">
        <v>584</v>
      </c>
      <c r="C70" s="934"/>
      <c r="D70" s="934"/>
      <c r="E70" s="934"/>
      <c r="F70" s="934"/>
      <c r="G70" s="934"/>
      <c r="H70" s="934"/>
      <c r="I70" s="934"/>
      <c r="J70" s="934"/>
      <c r="K70" s="934"/>
      <c r="L70" s="934"/>
      <c r="M70" s="934"/>
      <c r="N70" s="934"/>
      <c r="O70" s="934"/>
      <c r="P70" s="935"/>
      <c r="Q70" s="936">
        <v>278</v>
      </c>
      <c r="R70" s="891"/>
      <c r="S70" s="891"/>
      <c r="T70" s="891"/>
      <c r="U70" s="891"/>
      <c r="V70" s="891">
        <v>269</v>
      </c>
      <c r="W70" s="891"/>
      <c r="X70" s="891"/>
      <c r="Y70" s="891"/>
      <c r="Z70" s="891"/>
      <c r="AA70" s="891">
        <v>9</v>
      </c>
      <c r="AB70" s="891"/>
      <c r="AC70" s="891"/>
      <c r="AD70" s="891"/>
      <c r="AE70" s="891"/>
      <c r="AF70" s="891">
        <v>9</v>
      </c>
      <c r="AG70" s="891"/>
      <c r="AH70" s="891"/>
      <c r="AI70" s="891"/>
      <c r="AJ70" s="891"/>
      <c r="AK70" s="891" t="s">
        <v>598</v>
      </c>
      <c r="AL70" s="891"/>
      <c r="AM70" s="891"/>
      <c r="AN70" s="891"/>
      <c r="AO70" s="891"/>
      <c r="AP70" s="891">
        <v>328</v>
      </c>
      <c r="AQ70" s="891"/>
      <c r="AR70" s="891"/>
      <c r="AS70" s="891"/>
      <c r="AT70" s="891"/>
      <c r="AU70" s="891">
        <v>151</v>
      </c>
      <c r="AV70" s="891"/>
      <c r="AW70" s="891"/>
      <c r="AX70" s="891"/>
      <c r="AY70" s="891"/>
      <c r="AZ70" s="937"/>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x14ac:dyDescent="0.2">
      <c r="A71" s="241">
        <v>4</v>
      </c>
      <c r="B71" s="933" t="s">
        <v>585</v>
      </c>
      <c r="C71" s="934"/>
      <c r="D71" s="934"/>
      <c r="E71" s="934"/>
      <c r="F71" s="934"/>
      <c r="G71" s="934"/>
      <c r="H71" s="934"/>
      <c r="I71" s="934"/>
      <c r="J71" s="934"/>
      <c r="K71" s="934"/>
      <c r="L71" s="934"/>
      <c r="M71" s="934"/>
      <c r="N71" s="934"/>
      <c r="O71" s="934"/>
      <c r="P71" s="935"/>
      <c r="Q71" s="936">
        <v>62496</v>
      </c>
      <c r="R71" s="891"/>
      <c r="S71" s="891"/>
      <c r="T71" s="891"/>
      <c r="U71" s="891"/>
      <c r="V71" s="891">
        <v>62489</v>
      </c>
      <c r="W71" s="891"/>
      <c r="X71" s="891"/>
      <c r="Y71" s="891"/>
      <c r="Z71" s="891"/>
      <c r="AA71" s="891">
        <v>7</v>
      </c>
      <c r="AB71" s="891"/>
      <c r="AC71" s="891"/>
      <c r="AD71" s="891"/>
      <c r="AE71" s="891"/>
      <c r="AF71" s="891">
        <v>7</v>
      </c>
      <c r="AG71" s="891"/>
      <c r="AH71" s="891"/>
      <c r="AI71" s="891"/>
      <c r="AJ71" s="891"/>
      <c r="AK71" s="891" t="s">
        <v>592</v>
      </c>
      <c r="AL71" s="891"/>
      <c r="AM71" s="891"/>
      <c r="AN71" s="891"/>
      <c r="AO71" s="891"/>
      <c r="AP71" s="891" t="s">
        <v>592</v>
      </c>
      <c r="AQ71" s="891"/>
      <c r="AR71" s="891"/>
      <c r="AS71" s="891"/>
      <c r="AT71" s="891"/>
      <c r="AU71" s="891" t="s">
        <v>592</v>
      </c>
      <c r="AV71" s="891"/>
      <c r="AW71" s="891"/>
      <c r="AX71" s="891"/>
      <c r="AY71" s="891"/>
      <c r="AZ71" s="937"/>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x14ac:dyDescent="0.2">
      <c r="A72" s="241">
        <v>5</v>
      </c>
      <c r="B72" s="933" t="s">
        <v>586</v>
      </c>
      <c r="C72" s="934"/>
      <c r="D72" s="934"/>
      <c r="E72" s="934"/>
      <c r="F72" s="934"/>
      <c r="G72" s="934"/>
      <c r="H72" s="934"/>
      <c r="I72" s="934"/>
      <c r="J72" s="934"/>
      <c r="K72" s="934"/>
      <c r="L72" s="934"/>
      <c r="M72" s="934"/>
      <c r="N72" s="934"/>
      <c r="O72" s="934"/>
      <c r="P72" s="935"/>
      <c r="Q72" s="936">
        <v>48</v>
      </c>
      <c r="R72" s="891"/>
      <c r="S72" s="891"/>
      <c r="T72" s="891"/>
      <c r="U72" s="891"/>
      <c r="V72" s="891">
        <v>45</v>
      </c>
      <c r="W72" s="891"/>
      <c r="X72" s="891"/>
      <c r="Y72" s="891"/>
      <c r="Z72" s="891"/>
      <c r="AA72" s="891">
        <v>3</v>
      </c>
      <c r="AB72" s="891"/>
      <c r="AC72" s="891"/>
      <c r="AD72" s="891"/>
      <c r="AE72" s="891"/>
      <c r="AF72" s="891">
        <v>6</v>
      </c>
      <c r="AG72" s="891"/>
      <c r="AH72" s="891"/>
      <c r="AI72" s="891"/>
      <c r="AJ72" s="891"/>
      <c r="AK72" s="891" t="s">
        <v>592</v>
      </c>
      <c r="AL72" s="891"/>
      <c r="AM72" s="891"/>
      <c r="AN72" s="891"/>
      <c r="AO72" s="891"/>
      <c r="AP72" s="891" t="s">
        <v>593</v>
      </c>
      <c r="AQ72" s="891"/>
      <c r="AR72" s="891"/>
      <c r="AS72" s="891"/>
      <c r="AT72" s="891"/>
      <c r="AU72" s="891" t="s">
        <v>593</v>
      </c>
      <c r="AV72" s="891"/>
      <c r="AW72" s="891"/>
      <c r="AX72" s="891"/>
      <c r="AY72" s="891"/>
      <c r="AZ72" s="937"/>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x14ac:dyDescent="0.2">
      <c r="A73" s="241">
        <v>6</v>
      </c>
      <c r="B73" s="933" t="s">
        <v>587</v>
      </c>
      <c r="C73" s="934"/>
      <c r="D73" s="934"/>
      <c r="E73" s="934"/>
      <c r="F73" s="934"/>
      <c r="G73" s="934"/>
      <c r="H73" s="934"/>
      <c r="I73" s="934"/>
      <c r="J73" s="934"/>
      <c r="K73" s="934"/>
      <c r="L73" s="934"/>
      <c r="M73" s="934"/>
      <c r="N73" s="934"/>
      <c r="O73" s="934"/>
      <c r="P73" s="935"/>
      <c r="Q73" s="936">
        <v>264</v>
      </c>
      <c r="R73" s="891"/>
      <c r="S73" s="891"/>
      <c r="T73" s="891"/>
      <c r="U73" s="891"/>
      <c r="V73" s="891">
        <v>262</v>
      </c>
      <c r="W73" s="891"/>
      <c r="X73" s="891"/>
      <c r="Y73" s="891"/>
      <c r="Z73" s="891"/>
      <c r="AA73" s="891">
        <v>2</v>
      </c>
      <c r="AB73" s="891"/>
      <c r="AC73" s="891"/>
      <c r="AD73" s="891"/>
      <c r="AE73" s="891"/>
      <c r="AF73" s="891">
        <v>335</v>
      </c>
      <c r="AG73" s="891"/>
      <c r="AH73" s="891"/>
      <c r="AI73" s="891"/>
      <c r="AJ73" s="891"/>
      <c r="AK73" s="891" t="s">
        <v>592</v>
      </c>
      <c r="AL73" s="891"/>
      <c r="AM73" s="891"/>
      <c r="AN73" s="891"/>
      <c r="AO73" s="891"/>
      <c r="AP73" s="891" t="s">
        <v>592</v>
      </c>
      <c r="AQ73" s="891"/>
      <c r="AR73" s="891"/>
      <c r="AS73" s="891"/>
      <c r="AT73" s="891"/>
      <c r="AU73" s="891" t="s">
        <v>592</v>
      </c>
      <c r="AV73" s="891"/>
      <c r="AW73" s="891"/>
      <c r="AX73" s="891"/>
      <c r="AY73" s="891"/>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x14ac:dyDescent="0.2">
      <c r="A74" s="241">
        <v>7</v>
      </c>
      <c r="B74" s="933" t="s">
        <v>588</v>
      </c>
      <c r="C74" s="934"/>
      <c r="D74" s="934"/>
      <c r="E74" s="934"/>
      <c r="F74" s="934"/>
      <c r="G74" s="934"/>
      <c r="H74" s="934"/>
      <c r="I74" s="934"/>
      <c r="J74" s="934"/>
      <c r="K74" s="934"/>
      <c r="L74" s="934"/>
      <c r="M74" s="934"/>
      <c r="N74" s="934"/>
      <c r="O74" s="934"/>
      <c r="P74" s="935"/>
      <c r="Q74" s="936">
        <v>606</v>
      </c>
      <c r="R74" s="891"/>
      <c r="S74" s="891"/>
      <c r="T74" s="891"/>
      <c r="U74" s="891"/>
      <c r="V74" s="891">
        <v>576</v>
      </c>
      <c r="W74" s="891"/>
      <c r="X74" s="891"/>
      <c r="Y74" s="891"/>
      <c r="Z74" s="891"/>
      <c r="AA74" s="891">
        <v>30</v>
      </c>
      <c r="AB74" s="891"/>
      <c r="AC74" s="891"/>
      <c r="AD74" s="891"/>
      <c r="AE74" s="891"/>
      <c r="AF74" s="891">
        <v>30</v>
      </c>
      <c r="AG74" s="891"/>
      <c r="AH74" s="891"/>
      <c r="AI74" s="891"/>
      <c r="AJ74" s="891"/>
      <c r="AK74" s="891">
        <v>30</v>
      </c>
      <c r="AL74" s="891"/>
      <c r="AM74" s="891"/>
      <c r="AN74" s="891"/>
      <c r="AO74" s="891"/>
      <c r="AP74" s="891" t="s">
        <v>592</v>
      </c>
      <c r="AQ74" s="891"/>
      <c r="AR74" s="891"/>
      <c r="AS74" s="891"/>
      <c r="AT74" s="891"/>
      <c r="AU74" s="891" t="s">
        <v>592</v>
      </c>
      <c r="AV74" s="891"/>
      <c r="AW74" s="891"/>
      <c r="AX74" s="891"/>
      <c r="AY74" s="891"/>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x14ac:dyDescent="0.2">
      <c r="A75" s="241">
        <v>8</v>
      </c>
      <c r="B75" s="933" t="s">
        <v>589</v>
      </c>
      <c r="C75" s="934"/>
      <c r="D75" s="934"/>
      <c r="E75" s="934"/>
      <c r="F75" s="934"/>
      <c r="G75" s="934"/>
      <c r="H75" s="934"/>
      <c r="I75" s="934"/>
      <c r="J75" s="934"/>
      <c r="K75" s="934"/>
      <c r="L75" s="934"/>
      <c r="M75" s="934"/>
      <c r="N75" s="934"/>
      <c r="O75" s="934"/>
      <c r="P75" s="935"/>
      <c r="Q75" s="939">
        <v>1207</v>
      </c>
      <c r="R75" s="940"/>
      <c r="S75" s="940"/>
      <c r="T75" s="940"/>
      <c r="U75" s="890"/>
      <c r="V75" s="941">
        <v>1183</v>
      </c>
      <c r="W75" s="940"/>
      <c r="X75" s="940"/>
      <c r="Y75" s="940"/>
      <c r="Z75" s="890"/>
      <c r="AA75" s="941">
        <v>24</v>
      </c>
      <c r="AB75" s="940"/>
      <c r="AC75" s="940"/>
      <c r="AD75" s="940"/>
      <c r="AE75" s="890"/>
      <c r="AF75" s="941">
        <v>24</v>
      </c>
      <c r="AG75" s="940"/>
      <c r="AH75" s="940"/>
      <c r="AI75" s="940"/>
      <c r="AJ75" s="890"/>
      <c r="AK75" s="941" t="s">
        <v>593</v>
      </c>
      <c r="AL75" s="940"/>
      <c r="AM75" s="940"/>
      <c r="AN75" s="940"/>
      <c r="AO75" s="890"/>
      <c r="AP75" s="941">
        <v>4694</v>
      </c>
      <c r="AQ75" s="940"/>
      <c r="AR75" s="940"/>
      <c r="AS75" s="940"/>
      <c r="AT75" s="890"/>
      <c r="AU75" s="941">
        <v>273</v>
      </c>
      <c r="AV75" s="940"/>
      <c r="AW75" s="940"/>
      <c r="AX75" s="940"/>
      <c r="AY75" s="890"/>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x14ac:dyDescent="0.2">
      <c r="A76" s="241">
        <v>9</v>
      </c>
      <c r="B76" s="933" t="s">
        <v>590</v>
      </c>
      <c r="C76" s="934"/>
      <c r="D76" s="934"/>
      <c r="E76" s="934"/>
      <c r="F76" s="934"/>
      <c r="G76" s="934"/>
      <c r="H76" s="934"/>
      <c r="I76" s="934"/>
      <c r="J76" s="934"/>
      <c r="K76" s="934"/>
      <c r="L76" s="934"/>
      <c r="M76" s="934"/>
      <c r="N76" s="934"/>
      <c r="O76" s="934"/>
      <c r="P76" s="935"/>
      <c r="Q76" s="939">
        <v>502</v>
      </c>
      <c r="R76" s="940"/>
      <c r="S76" s="940"/>
      <c r="T76" s="940"/>
      <c r="U76" s="890"/>
      <c r="V76" s="941">
        <v>369</v>
      </c>
      <c r="W76" s="940"/>
      <c r="X76" s="940"/>
      <c r="Y76" s="940"/>
      <c r="Z76" s="890"/>
      <c r="AA76" s="941">
        <v>133</v>
      </c>
      <c r="AB76" s="940"/>
      <c r="AC76" s="940"/>
      <c r="AD76" s="940"/>
      <c r="AE76" s="890"/>
      <c r="AF76" s="941">
        <v>133</v>
      </c>
      <c r="AG76" s="940"/>
      <c r="AH76" s="940"/>
      <c r="AI76" s="940"/>
      <c r="AJ76" s="890"/>
      <c r="AK76" s="941">
        <v>231</v>
      </c>
      <c r="AL76" s="940"/>
      <c r="AM76" s="940"/>
      <c r="AN76" s="940"/>
      <c r="AO76" s="890"/>
      <c r="AP76" s="941" t="s">
        <v>593</v>
      </c>
      <c r="AQ76" s="940"/>
      <c r="AR76" s="940"/>
      <c r="AS76" s="940"/>
      <c r="AT76" s="890"/>
      <c r="AU76" s="941" t="s">
        <v>593</v>
      </c>
      <c r="AV76" s="940"/>
      <c r="AW76" s="940"/>
      <c r="AX76" s="940"/>
      <c r="AY76" s="890"/>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x14ac:dyDescent="0.2">
      <c r="A77" s="241">
        <v>10</v>
      </c>
      <c r="B77" s="933" t="s">
        <v>591</v>
      </c>
      <c r="C77" s="934"/>
      <c r="D77" s="934"/>
      <c r="E77" s="934"/>
      <c r="F77" s="934"/>
      <c r="G77" s="934"/>
      <c r="H77" s="934"/>
      <c r="I77" s="934"/>
      <c r="J77" s="934"/>
      <c r="K77" s="934"/>
      <c r="L77" s="934"/>
      <c r="M77" s="934"/>
      <c r="N77" s="934"/>
      <c r="O77" s="934"/>
      <c r="P77" s="935"/>
      <c r="Q77" s="939">
        <v>746051</v>
      </c>
      <c r="R77" s="940"/>
      <c r="S77" s="940"/>
      <c r="T77" s="940"/>
      <c r="U77" s="890"/>
      <c r="V77" s="941">
        <v>728183</v>
      </c>
      <c r="W77" s="940"/>
      <c r="X77" s="940"/>
      <c r="Y77" s="940"/>
      <c r="Z77" s="890"/>
      <c r="AA77" s="941">
        <v>17868</v>
      </c>
      <c r="AB77" s="940"/>
      <c r="AC77" s="940"/>
      <c r="AD77" s="940"/>
      <c r="AE77" s="890"/>
      <c r="AF77" s="941">
        <v>17868</v>
      </c>
      <c r="AG77" s="940"/>
      <c r="AH77" s="940"/>
      <c r="AI77" s="940"/>
      <c r="AJ77" s="890"/>
      <c r="AK77" s="941">
        <v>6780</v>
      </c>
      <c r="AL77" s="940"/>
      <c r="AM77" s="940"/>
      <c r="AN77" s="940"/>
      <c r="AO77" s="890"/>
      <c r="AP77" s="941" t="s">
        <v>593</v>
      </c>
      <c r="AQ77" s="940"/>
      <c r="AR77" s="940"/>
      <c r="AS77" s="940"/>
      <c r="AT77" s="890"/>
      <c r="AU77" s="941" t="s">
        <v>593</v>
      </c>
      <c r="AV77" s="940"/>
      <c r="AW77" s="940"/>
      <c r="AX77" s="940"/>
      <c r="AY77" s="890"/>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x14ac:dyDescent="0.2">
      <c r="A78" s="241">
        <v>11</v>
      </c>
      <c r="B78" s="933"/>
      <c r="C78" s="934"/>
      <c r="D78" s="934"/>
      <c r="E78" s="934"/>
      <c r="F78" s="934"/>
      <c r="G78" s="934"/>
      <c r="H78" s="934"/>
      <c r="I78" s="934"/>
      <c r="J78" s="934"/>
      <c r="K78" s="934"/>
      <c r="L78" s="934"/>
      <c r="M78" s="934"/>
      <c r="N78" s="934"/>
      <c r="O78" s="934"/>
      <c r="P78" s="935"/>
      <c r="Q78" s="936"/>
      <c r="R78" s="891"/>
      <c r="S78" s="891"/>
      <c r="T78" s="891"/>
      <c r="U78" s="891"/>
      <c r="V78" s="891"/>
      <c r="W78" s="891"/>
      <c r="X78" s="891"/>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x14ac:dyDescent="0.2">
      <c r="A79" s="241">
        <v>12</v>
      </c>
      <c r="B79" s="933"/>
      <c r="C79" s="934"/>
      <c r="D79" s="934"/>
      <c r="E79" s="934"/>
      <c r="F79" s="934"/>
      <c r="G79" s="934"/>
      <c r="H79" s="934"/>
      <c r="I79" s="934"/>
      <c r="J79" s="934"/>
      <c r="K79" s="934"/>
      <c r="L79" s="934"/>
      <c r="M79" s="934"/>
      <c r="N79" s="934"/>
      <c r="O79" s="934"/>
      <c r="P79" s="935"/>
      <c r="Q79" s="936"/>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x14ac:dyDescent="0.2">
      <c r="A80" s="241">
        <v>13</v>
      </c>
      <c r="B80" s="933"/>
      <c r="C80" s="934"/>
      <c r="D80" s="934"/>
      <c r="E80" s="934"/>
      <c r="F80" s="934"/>
      <c r="G80" s="934"/>
      <c r="H80" s="934"/>
      <c r="I80" s="934"/>
      <c r="J80" s="934"/>
      <c r="K80" s="934"/>
      <c r="L80" s="934"/>
      <c r="M80" s="934"/>
      <c r="N80" s="934"/>
      <c r="O80" s="934"/>
      <c r="P80" s="935"/>
      <c r="Q80" s="936"/>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x14ac:dyDescent="0.2">
      <c r="A81" s="241">
        <v>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x14ac:dyDescent="0.2">
      <c r="A82" s="241">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x14ac:dyDescent="0.2">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x14ac:dyDescent="0.2">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x14ac:dyDescent="0.2">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x14ac:dyDescent="0.2">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x14ac:dyDescent="0.2">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x14ac:dyDescent="0.25">
      <c r="A88" s="244" t="s">
        <v>383</v>
      </c>
      <c r="B88" s="850" t="s">
        <v>418</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v>18415</v>
      </c>
      <c r="AG88" s="902"/>
      <c r="AH88" s="902"/>
      <c r="AI88" s="902"/>
      <c r="AJ88" s="902"/>
      <c r="AK88" s="899"/>
      <c r="AL88" s="899"/>
      <c r="AM88" s="899"/>
      <c r="AN88" s="899"/>
      <c r="AO88" s="899"/>
      <c r="AP88" s="902">
        <v>5022</v>
      </c>
      <c r="AQ88" s="902"/>
      <c r="AR88" s="902"/>
      <c r="AS88" s="902"/>
      <c r="AT88" s="902"/>
      <c r="AU88" s="902">
        <v>424</v>
      </c>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x14ac:dyDescent="0.2">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x14ac:dyDescent="0.2">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x14ac:dyDescent="0.2">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x14ac:dyDescent="0.2">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x14ac:dyDescent="0.2">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x14ac:dyDescent="0.2">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x14ac:dyDescent="0.2">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x14ac:dyDescent="0.2">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x14ac:dyDescent="0.2">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x14ac:dyDescent="0.2">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x14ac:dyDescent="0.2">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x14ac:dyDescent="0.2">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x14ac:dyDescent="0.2">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x14ac:dyDescent="0.25">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383</v>
      </c>
      <c r="BR102" s="850" t="s">
        <v>419</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v>532</v>
      </c>
      <c r="CS102" s="910"/>
      <c r="CT102" s="910"/>
      <c r="CU102" s="910"/>
      <c r="CV102" s="953"/>
      <c r="CW102" s="952">
        <v>68</v>
      </c>
      <c r="CX102" s="910"/>
      <c r="CY102" s="910"/>
      <c r="CZ102" s="910"/>
      <c r="DA102" s="953"/>
      <c r="DB102" s="952" t="s">
        <v>599</v>
      </c>
      <c r="DC102" s="910"/>
      <c r="DD102" s="910"/>
      <c r="DE102" s="910"/>
      <c r="DF102" s="953"/>
      <c r="DG102" s="952" t="s">
        <v>599</v>
      </c>
      <c r="DH102" s="910"/>
      <c r="DI102" s="910"/>
      <c r="DJ102" s="910"/>
      <c r="DK102" s="953"/>
      <c r="DL102" s="952">
        <v>645</v>
      </c>
      <c r="DM102" s="910"/>
      <c r="DN102" s="910"/>
      <c r="DO102" s="910"/>
      <c r="DP102" s="953"/>
      <c r="DQ102" s="952">
        <v>645</v>
      </c>
      <c r="DR102" s="910"/>
      <c r="DS102" s="910"/>
      <c r="DT102" s="910"/>
      <c r="DU102" s="953"/>
      <c r="DV102" s="976"/>
      <c r="DW102" s="977"/>
      <c r="DX102" s="977"/>
      <c r="DY102" s="977"/>
      <c r="DZ102" s="978"/>
      <c r="EA102" s="226"/>
    </row>
    <row r="103" spans="1:131" s="227" customFormat="1" ht="26.25" customHeight="1" x14ac:dyDescent="0.2">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420</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x14ac:dyDescent="0.2">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421</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x14ac:dyDescent="0.2">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2">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5">
      <c r="A107" s="255" t="s">
        <v>422</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423</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2">
      <c r="A108" s="981" t="s">
        <v>424</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425</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x14ac:dyDescent="0.2">
      <c r="A109" s="974" t="s">
        <v>426</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427</v>
      </c>
      <c r="AB109" s="955"/>
      <c r="AC109" s="955"/>
      <c r="AD109" s="955"/>
      <c r="AE109" s="956"/>
      <c r="AF109" s="954" t="s">
        <v>297</v>
      </c>
      <c r="AG109" s="955"/>
      <c r="AH109" s="955"/>
      <c r="AI109" s="955"/>
      <c r="AJ109" s="956"/>
      <c r="AK109" s="954" t="s">
        <v>296</v>
      </c>
      <c r="AL109" s="955"/>
      <c r="AM109" s="955"/>
      <c r="AN109" s="955"/>
      <c r="AO109" s="956"/>
      <c r="AP109" s="954" t="s">
        <v>428</v>
      </c>
      <c r="AQ109" s="955"/>
      <c r="AR109" s="955"/>
      <c r="AS109" s="955"/>
      <c r="AT109" s="957"/>
      <c r="AU109" s="974" t="s">
        <v>426</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427</v>
      </c>
      <c r="BR109" s="955"/>
      <c r="BS109" s="955"/>
      <c r="BT109" s="955"/>
      <c r="BU109" s="956"/>
      <c r="BV109" s="954" t="s">
        <v>297</v>
      </c>
      <c r="BW109" s="955"/>
      <c r="BX109" s="955"/>
      <c r="BY109" s="955"/>
      <c r="BZ109" s="956"/>
      <c r="CA109" s="954" t="s">
        <v>296</v>
      </c>
      <c r="CB109" s="955"/>
      <c r="CC109" s="955"/>
      <c r="CD109" s="955"/>
      <c r="CE109" s="956"/>
      <c r="CF109" s="975" t="s">
        <v>428</v>
      </c>
      <c r="CG109" s="975"/>
      <c r="CH109" s="975"/>
      <c r="CI109" s="975"/>
      <c r="CJ109" s="975"/>
      <c r="CK109" s="954" t="s">
        <v>429</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427</v>
      </c>
      <c r="DH109" s="955"/>
      <c r="DI109" s="955"/>
      <c r="DJ109" s="955"/>
      <c r="DK109" s="956"/>
      <c r="DL109" s="954" t="s">
        <v>297</v>
      </c>
      <c r="DM109" s="955"/>
      <c r="DN109" s="955"/>
      <c r="DO109" s="955"/>
      <c r="DP109" s="956"/>
      <c r="DQ109" s="954" t="s">
        <v>296</v>
      </c>
      <c r="DR109" s="955"/>
      <c r="DS109" s="955"/>
      <c r="DT109" s="955"/>
      <c r="DU109" s="956"/>
      <c r="DV109" s="954" t="s">
        <v>428</v>
      </c>
      <c r="DW109" s="955"/>
      <c r="DX109" s="955"/>
      <c r="DY109" s="955"/>
      <c r="DZ109" s="957"/>
    </row>
    <row r="110" spans="1:131" s="226" customFormat="1" ht="26.25" customHeight="1" x14ac:dyDescent="0.2">
      <c r="A110" s="958" t="s">
        <v>430</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20358498</v>
      </c>
      <c r="AB110" s="962"/>
      <c r="AC110" s="962"/>
      <c r="AD110" s="962"/>
      <c r="AE110" s="963"/>
      <c r="AF110" s="964">
        <v>21146148</v>
      </c>
      <c r="AG110" s="962"/>
      <c r="AH110" s="962"/>
      <c r="AI110" s="962"/>
      <c r="AJ110" s="963"/>
      <c r="AK110" s="964">
        <v>19853835</v>
      </c>
      <c r="AL110" s="962"/>
      <c r="AM110" s="962"/>
      <c r="AN110" s="962"/>
      <c r="AO110" s="963"/>
      <c r="AP110" s="965">
        <v>19.5</v>
      </c>
      <c r="AQ110" s="966"/>
      <c r="AR110" s="966"/>
      <c r="AS110" s="966"/>
      <c r="AT110" s="967"/>
      <c r="AU110" s="968" t="s">
        <v>67</v>
      </c>
      <c r="AV110" s="969"/>
      <c r="AW110" s="969"/>
      <c r="AX110" s="969"/>
      <c r="AY110" s="969"/>
      <c r="AZ110" s="1010" t="s">
        <v>431</v>
      </c>
      <c r="BA110" s="959"/>
      <c r="BB110" s="959"/>
      <c r="BC110" s="959"/>
      <c r="BD110" s="959"/>
      <c r="BE110" s="959"/>
      <c r="BF110" s="959"/>
      <c r="BG110" s="959"/>
      <c r="BH110" s="959"/>
      <c r="BI110" s="959"/>
      <c r="BJ110" s="959"/>
      <c r="BK110" s="959"/>
      <c r="BL110" s="959"/>
      <c r="BM110" s="959"/>
      <c r="BN110" s="959"/>
      <c r="BO110" s="959"/>
      <c r="BP110" s="960"/>
      <c r="BQ110" s="996">
        <v>198684175</v>
      </c>
      <c r="BR110" s="997"/>
      <c r="BS110" s="997"/>
      <c r="BT110" s="997"/>
      <c r="BU110" s="997"/>
      <c r="BV110" s="997">
        <v>197036367</v>
      </c>
      <c r="BW110" s="997"/>
      <c r="BX110" s="997"/>
      <c r="BY110" s="997"/>
      <c r="BZ110" s="997"/>
      <c r="CA110" s="997">
        <v>199199594</v>
      </c>
      <c r="CB110" s="997"/>
      <c r="CC110" s="997"/>
      <c r="CD110" s="997"/>
      <c r="CE110" s="997"/>
      <c r="CF110" s="1011">
        <v>196.1</v>
      </c>
      <c r="CG110" s="1012"/>
      <c r="CH110" s="1012"/>
      <c r="CI110" s="1012"/>
      <c r="CJ110" s="1012"/>
      <c r="CK110" s="1013" t="s">
        <v>432</v>
      </c>
      <c r="CL110" s="1014"/>
      <c r="CM110" s="993" t="s">
        <v>433</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434</v>
      </c>
      <c r="DH110" s="997"/>
      <c r="DI110" s="997"/>
      <c r="DJ110" s="997"/>
      <c r="DK110" s="997"/>
      <c r="DL110" s="997" t="s">
        <v>435</v>
      </c>
      <c r="DM110" s="997"/>
      <c r="DN110" s="997"/>
      <c r="DO110" s="997"/>
      <c r="DP110" s="997"/>
      <c r="DQ110" s="997" t="s">
        <v>434</v>
      </c>
      <c r="DR110" s="997"/>
      <c r="DS110" s="997"/>
      <c r="DT110" s="997"/>
      <c r="DU110" s="997"/>
      <c r="DV110" s="998" t="s">
        <v>436</v>
      </c>
      <c r="DW110" s="998"/>
      <c r="DX110" s="998"/>
      <c r="DY110" s="998"/>
      <c r="DZ110" s="999"/>
    </row>
    <row r="111" spans="1:131" s="226" customFormat="1" ht="26.25" customHeight="1" x14ac:dyDescent="0.2">
      <c r="A111" s="1000" t="s">
        <v>437</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435</v>
      </c>
      <c r="AB111" s="1004"/>
      <c r="AC111" s="1004"/>
      <c r="AD111" s="1004"/>
      <c r="AE111" s="1005"/>
      <c r="AF111" s="1006" t="s">
        <v>436</v>
      </c>
      <c r="AG111" s="1004"/>
      <c r="AH111" s="1004"/>
      <c r="AI111" s="1004"/>
      <c r="AJ111" s="1005"/>
      <c r="AK111" s="1006" t="s">
        <v>435</v>
      </c>
      <c r="AL111" s="1004"/>
      <c r="AM111" s="1004"/>
      <c r="AN111" s="1004"/>
      <c r="AO111" s="1005"/>
      <c r="AP111" s="1007" t="s">
        <v>434</v>
      </c>
      <c r="AQ111" s="1008"/>
      <c r="AR111" s="1008"/>
      <c r="AS111" s="1008"/>
      <c r="AT111" s="1009"/>
      <c r="AU111" s="970"/>
      <c r="AV111" s="971"/>
      <c r="AW111" s="971"/>
      <c r="AX111" s="971"/>
      <c r="AY111" s="971"/>
      <c r="AZ111" s="1019" t="s">
        <v>438</v>
      </c>
      <c r="BA111" s="1020"/>
      <c r="BB111" s="1020"/>
      <c r="BC111" s="1020"/>
      <c r="BD111" s="1020"/>
      <c r="BE111" s="1020"/>
      <c r="BF111" s="1020"/>
      <c r="BG111" s="1020"/>
      <c r="BH111" s="1020"/>
      <c r="BI111" s="1020"/>
      <c r="BJ111" s="1020"/>
      <c r="BK111" s="1020"/>
      <c r="BL111" s="1020"/>
      <c r="BM111" s="1020"/>
      <c r="BN111" s="1020"/>
      <c r="BO111" s="1020"/>
      <c r="BP111" s="1021"/>
      <c r="BQ111" s="989">
        <v>2745242</v>
      </c>
      <c r="BR111" s="990"/>
      <c r="BS111" s="990"/>
      <c r="BT111" s="990"/>
      <c r="BU111" s="990"/>
      <c r="BV111" s="990">
        <v>2124009</v>
      </c>
      <c r="BW111" s="990"/>
      <c r="BX111" s="990"/>
      <c r="BY111" s="990"/>
      <c r="BZ111" s="990"/>
      <c r="CA111" s="990">
        <v>1502793</v>
      </c>
      <c r="CB111" s="990"/>
      <c r="CC111" s="990"/>
      <c r="CD111" s="990"/>
      <c r="CE111" s="990"/>
      <c r="CF111" s="984">
        <v>1.5</v>
      </c>
      <c r="CG111" s="985"/>
      <c r="CH111" s="985"/>
      <c r="CI111" s="985"/>
      <c r="CJ111" s="985"/>
      <c r="CK111" s="1015"/>
      <c r="CL111" s="1016"/>
      <c r="CM111" s="986" t="s">
        <v>439</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434</v>
      </c>
      <c r="DH111" s="990"/>
      <c r="DI111" s="990"/>
      <c r="DJ111" s="990"/>
      <c r="DK111" s="990"/>
      <c r="DL111" s="990" t="s">
        <v>435</v>
      </c>
      <c r="DM111" s="990"/>
      <c r="DN111" s="990"/>
      <c r="DO111" s="990"/>
      <c r="DP111" s="990"/>
      <c r="DQ111" s="990" t="s">
        <v>434</v>
      </c>
      <c r="DR111" s="990"/>
      <c r="DS111" s="990"/>
      <c r="DT111" s="990"/>
      <c r="DU111" s="990"/>
      <c r="DV111" s="991" t="s">
        <v>435</v>
      </c>
      <c r="DW111" s="991"/>
      <c r="DX111" s="991"/>
      <c r="DY111" s="991"/>
      <c r="DZ111" s="992"/>
    </row>
    <row r="112" spans="1:131" s="226" customFormat="1" ht="26.25" customHeight="1" x14ac:dyDescent="0.2">
      <c r="A112" s="1022" t="s">
        <v>440</v>
      </c>
      <c r="B112" s="1023"/>
      <c r="C112" s="1020" t="s">
        <v>441</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v>161667</v>
      </c>
      <c r="AB112" s="1029"/>
      <c r="AC112" s="1029"/>
      <c r="AD112" s="1029"/>
      <c r="AE112" s="1030"/>
      <c r="AF112" s="1031">
        <v>168333</v>
      </c>
      <c r="AG112" s="1029"/>
      <c r="AH112" s="1029"/>
      <c r="AI112" s="1029"/>
      <c r="AJ112" s="1030"/>
      <c r="AK112" s="1031">
        <v>168333</v>
      </c>
      <c r="AL112" s="1029"/>
      <c r="AM112" s="1029"/>
      <c r="AN112" s="1029"/>
      <c r="AO112" s="1030"/>
      <c r="AP112" s="1032">
        <v>0.2</v>
      </c>
      <c r="AQ112" s="1033"/>
      <c r="AR112" s="1033"/>
      <c r="AS112" s="1033"/>
      <c r="AT112" s="1034"/>
      <c r="AU112" s="970"/>
      <c r="AV112" s="971"/>
      <c r="AW112" s="971"/>
      <c r="AX112" s="971"/>
      <c r="AY112" s="971"/>
      <c r="AZ112" s="1019" t="s">
        <v>442</v>
      </c>
      <c r="BA112" s="1020"/>
      <c r="BB112" s="1020"/>
      <c r="BC112" s="1020"/>
      <c r="BD112" s="1020"/>
      <c r="BE112" s="1020"/>
      <c r="BF112" s="1020"/>
      <c r="BG112" s="1020"/>
      <c r="BH112" s="1020"/>
      <c r="BI112" s="1020"/>
      <c r="BJ112" s="1020"/>
      <c r="BK112" s="1020"/>
      <c r="BL112" s="1020"/>
      <c r="BM112" s="1020"/>
      <c r="BN112" s="1020"/>
      <c r="BO112" s="1020"/>
      <c r="BP112" s="1021"/>
      <c r="BQ112" s="989">
        <v>70953698</v>
      </c>
      <c r="BR112" s="990"/>
      <c r="BS112" s="990"/>
      <c r="BT112" s="990"/>
      <c r="BU112" s="990"/>
      <c r="BV112" s="990">
        <v>56186702</v>
      </c>
      <c r="BW112" s="990"/>
      <c r="BX112" s="990"/>
      <c r="BY112" s="990"/>
      <c r="BZ112" s="990"/>
      <c r="CA112" s="990">
        <v>49811943</v>
      </c>
      <c r="CB112" s="990"/>
      <c r="CC112" s="990"/>
      <c r="CD112" s="990"/>
      <c r="CE112" s="990"/>
      <c r="CF112" s="984">
        <v>49</v>
      </c>
      <c r="CG112" s="985"/>
      <c r="CH112" s="985"/>
      <c r="CI112" s="985"/>
      <c r="CJ112" s="985"/>
      <c r="CK112" s="1015"/>
      <c r="CL112" s="1016"/>
      <c r="CM112" s="986" t="s">
        <v>443</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444</v>
      </c>
      <c r="DH112" s="990"/>
      <c r="DI112" s="990"/>
      <c r="DJ112" s="990"/>
      <c r="DK112" s="990"/>
      <c r="DL112" s="990" t="s">
        <v>435</v>
      </c>
      <c r="DM112" s="990"/>
      <c r="DN112" s="990"/>
      <c r="DO112" s="990"/>
      <c r="DP112" s="990"/>
      <c r="DQ112" s="990" t="s">
        <v>444</v>
      </c>
      <c r="DR112" s="990"/>
      <c r="DS112" s="990"/>
      <c r="DT112" s="990"/>
      <c r="DU112" s="990"/>
      <c r="DV112" s="991" t="s">
        <v>434</v>
      </c>
      <c r="DW112" s="991"/>
      <c r="DX112" s="991"/>
      <c r="DY112" s="991"/>
      <c r="DZ112" s="992"/>
    </row>
    <row r="113" spans="1:130" s="226" customFormat="1" ht="26.25" customHeight="1" x14ac:dyDescent="0.2">
      <c r="A113" s="1024"/>
      <c r="B113" s="1025"/>
      <c r="C113" s="1020" t="s">
        <v>445</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6381353</v>
      </c>
      <c r="AB113" s="1004"/>
      <c r="AC113" s="1004"/>
      <c r="AD113" s="1004"/>
      <c r="AE113" s="1005"/>
      <c r="AF113" s="1006">
        <v>5809586</v>
      </c>
      <c r="AG113" s="1004"/>
      <c r="AH113" s="1004"/>
      <c r="AI113" s="1004"/>
      <c r="AJ113" s="1005"/>
      <c r="AK113" s="1006">
        <v>5114452</v>
      </c>
      <c r="AL113" s="1004"/>
      <c r="AM113" s="1004"/>
      <c r="AN113" s="1004"/>
      <c r="AO113" s="1005"/>
      <c r="AP113" s="1007">
        <v>5</v>
      </c>
      <c r="AQ113" s="1008"/>
      <c r="AR113" s="1008"/>
      <c r="AS113" s="1008"/>
      <c r="AT113" s="1009"/>
      <c r="AU113" s="970"/>
      <c r="AV113" s="971"/>
      <c r="AW113" s="971"/>
      <c r="AX113" s="971"/>
      <c r="AY113" s="971"/>
      <c r="AZ113" s="1019" t="s">
        <v>446</v>
      </c>
      <c r="BA113" s="1020"/>
      <c r="BB113" s="1020"/>
      <c r="BC113" s="1020"/>
      <c r="BD113" s="1020"/>
      <c r="BE113" s="1020"/>
      <c r="BF113" s="1020"/>
      <c r="BG113" s="1020"/>
      <c r="BH113" s="1020"/>
      <c r="BI113" s="1020"/>
      <c r="BJ113" s="1020"/>
      <c r="BK113" s="1020"/>
      <c r="BL113" s="1020"/>
      <c r="BM113" s="1020"/>
      <c r="BN113" s="1020"/>
      <c r="BO113" s="1020"/>
      <c r="BP113" s="1021"/>
      <c r="BQ113" s="989">
        <v>559556</v>
      </c>
      <c r="BR113" s="990"/>
      <c r="BS113" s="990"/>
      <c r="BT113" s="990"/>
      <c r="BU113" s="990"/>
      <c r="BV113" s="990">
        <v>494970</v>
      </c>
      <c r="BW113" s="990"/>
      <c r="BX113" s="990"/>
      <c r="BY113" s="990"/>
      <c r="BZ113" s="990"/>
      <c r="CA113" s="990">
        <v>424118</v>
      </c>
      <c r="CB113" s="990"/>
      <c r="CC113" s="990"/>
      <c r="CD113" s="990"/>
      <c r="CE113" s="990"/>
      <c r="CF113" s="984">
        <v>0.4</v>
      </c>
      <c r="CG113" s="985"/>
      <c r="CH113" s="985"/>
      <c r="CI113" s="985"/>
      <c r="CJ113" s="985"/>
      <c r="CK113" s="1015"/>
      <c r="CL113" s="1016"/>
      <c r="CM113" s="986" t="s">
        <v>447</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v>2699721</v>
      </c>
      <c r="DH113" s="1029"/>
      <c r="DI113" s="1029"/>
      <c r="DJ113" s="1029"/>
      <c r="DK113" s="1030"/>
      <c r="DL113" s="1031">
        <v>2088057</v>
      </c>
      <c r="DM113" s="1029"/>
      <c r="DN113" s="1029"/>
      <c r="DO113" s="1029"/>
      <c r="DP113" s="1030"/>
      <c r="DQ113" s="1031">
        <v>1476393</v>
      </c>
      <c r="DR113" s="1029"/>
      <c r="DS113" s="1029"/>
      <c r="DT113" s="1029"/>
      <c r="DU113" s="1030"/>
      <c r="DV113" s="1032">
        <v>1.5</v>
      </c>
      <c r="DW113" s="1033"/>
      <c r="DX113" s="1033"/>
      <c r="DY113" s="1033"/>
      <c r="DZ113" s="1034"/>
    </row>
    <row r="114" spans="1:130" s="226" customFormat="1" ht="26.25" customHeight="1" x14ac:dyDescent="0.2">
      <c r="A114" s="1024"/>
      <c r="B114" s="1025"/>
      <c r="C114" s="1020" t="s">
        <v>448</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v>133197</v>
      </c>
      <c r="AB114" s="1029"/>
      <c r="AC114" s="1029"/>
      <c r="AD114" s="1029"/>
      <c r="AE114" s="1030"/>
      <c r="AF114" s="1031">
        <v>74577</v>
      </c>
      <c r="AG114" s="1029"/>
      <c r="AH114" s="1029"/>
      <c r="AI114" s="1029"/>
      <c r="AJ114" s="1030"/>
      <c r="AK114" s="1031">
        <v>74751</v>
      </c>
      <c r="AL114" s="1029"/>
      <c r="AM114" s="1029"/>
      <c r="AN114" s="1029"/>
      <c r="AO114" s="1030"/>
      <c r="AP114" s="1032">
        <v>0.1</v>
      </c>
      <c r="AQ114" s="1033"/>
      <c r="AR114" s="1033"/>
      <c r="AS114" s="1033"/>
      <c r="AT114" s="1034"/>
      <c r="AU114" s="970"/>
      <c r="AV114" s="971"/>
      <c r="AW114" s="971"/>
      <c r="AX114" s="971"/>
      <c r="AY114" s="971"/>
      <c r="AZ114" s="1019" t="s">
        <v>449</v>
      </c>
      <c r="BA114" s="1020"/>
      <c r="BB114" s="1020"/>
      <c r="BC114" s="1020"/>
      <c r="BD114" s="1020"/>
      <c r="BE114" s="1020"/>
      <c r="BF114" s="1020"/>
      <c r="BG114" s="1020"/>
      <c r="BH114" s="1020"/>
      <c r="BI114" s="1020"/>
      <c r="BJ114" s="1020"/>
      <c r="BK114" s="1020"/>
      <c r="BL114" s="1020"/>
      <c r="BM114" s="1020"/>
      <c r="BN114" s="1020"/>
      <c r="BO114" s="1020"/>
      <c r="BP114" s="1021"/>
      <c r="BQ114" s="989">
        <v>28224655</v>
      </c>
      <c r="BR114" s="990"/>
      <c r="BS114" s="990"/>
      <c r="BT114" s="990"/>
      <c r="BU114" s="990"/>
      <c r="BV114" s="990">
        <v>28374752</v>
      </c>
      <c r="BW114" s="990"/>
      <c r="BX114" s="990"/>
      <c r="BY114" s="990"/>
      <c r="BZ114" s="990"/>
      <c r="CA114" s="990">
        <v>28912786</v>
      </c>
      <c r="CB114" s="990"/>
      <c r="CC114" s="990"/>
      <c r="CD114" s="990"/>
      <c r="CE114" s="990"/>
      <c r="CF114" s="984">
        <v>28.5</v>
      </c>
      <c r="CG114" s="985"/>
      <c r="CH114" s="985"/>
      <c r="CI114" s="985"/>
      <c r="CJ114" s="985"/>
      <c r="CK114" s="1015"/>
      <c r="CL114" s="1016"/>
      <c r="CM114" s="986" t="s">
        <v>450</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451</v>
      </c>
      <c r="DH114" s="1029"/>
      <c r="DI114" s="1029"/>
      <c r="DJ114" s="1029"/>
      <c r="DK114" s="1030"/>
      <c r="DL114" s="1031" t="s">
        <v>435</v>
      </c>
      <c r="DM114" s="1029"/>
      <c r="DN114" s="1029"/>
      <c r="DO114" s="1029"/>
      <c r="DP114" s="1030"/>
      <c r="DQ114" s="1031" t="s">
        <v>451</v>
      </c>
      <c r="DR114" s="1029"/>
      <c r="DS114" s="1029"/>
      <c r="DT114" s="1029"/>
      <c r="DU114" s="1030"/>
      <c r="DV114" s="1032" t="s">
        <v>444</v>
      </c>
      <c r="DW114" s="1033"/>
      <c r="DX114" s="1033"/>
      <c r="DY114" s="1033"/>
      <c r="DZ114" s="1034"/>
    </row>
    <row r="115" spans="1:130" s="226" customFormat="1" ht="26.25" customHeight="1" x14ac:dyDescent="0.2">
      <c r="A115" s="1024"/>
      <c r="B115" s="1025"/>
      <c r="C115" s="1020" t="s">
        <v>452</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v>403389</v>
      </c>
      <c r="AB115" s="1004"/>
      <c r="AC115" s="1004"/>
      <c r="AD115" s="1004"/>
      <c r="AE115" s="1005"/>
      <c r="AF115" s="1006">
        <v>394596</v>
      </c>
      <c r="AG115" s="1004"/>
      <c r="AH115" s="1004"/>
      <c r="AI115" s="1004"/>
      <c r="AJ115" s="1005"/>
      <c r="AK115" s="1006">
        <v>387144</v>
      </c>
      <c r="AL115" s="1004"/>
      <c r="AM115" s="1004"/>
      <c r="AN115" s="1004"/>
      <c r="AO115" s="1005"/>
      <c r="AP115" s="1007">
        <v>0.4</v>
      </c>
      <c r="AQ115" s="1008"/>
      <c r="AR115" s="1008"/>
      <c r="AS115" s="1008"/>
      <c r="AT115" s="1009"/>
      <c r="AU115" s="970"/>
      <c r="AV115" s="971"/>
      <c r="AW115" s="971"/>
      <c r="AX115" s="971"/>
      <c r="AY115" s="971"/>
      <c r="AZ115" s="1019" t="s">
        <v>453</v>
      </c>
      <c r="BA115" s="1020"/>
      <c r="BB115" s="1020"/>
      <c r="BC115" s="1020"/>
      <c r="BD115" s="1020"/>
      <c r="BE115" s="1020"/>
      <c r="BF115" s="1020"/>
      <c r="BG115" s="1020"/>
      <c r="BH115" s="1020"/>
      <c r="BI115" s="1020"/>
      <c r="BJ115" s="1020"/>
      <c r="BK115" s="1020"/>
      <c r="BL115" s="1020"/>
      <c r="BM115" s="1020"/>
      <c r="BN115" s="1020"/>
      <c r="BO115" s="1020"/>
      <c r="BP115" s="1021"/>
      <c r="BQ115" s="989">
        <v>1111176</v>
      </c>
      <c r="BR115" s="990"/>
      <c r="BS115" s="990"/>
      <c r="BT115" s="990"/>
      <c r="BU115" s="990"/>
      <c r="BV115" s="990">
        <v>918720</v>
      </c>
      <c r="BW115" s="990"/>
      <c r="BX115" s="990"/>
      <c r="BY115" s="990"/>
      <c r="BZ115" s="990"/>
      <c r="CA115" s="990">
        <v>674346</v>
      </c>
      <c r="CB115" s="990"/>
      <c r="CC115" s="990"/>
      <c r="CD115" s="990"/>
      <c r="CE115" s="990"/>
      <c r="CF115" s="984">
        <v>0.7</v>
      </c>
      <c r="CG115" s="985"/>
      <c r="CH115" s="985"/>
      <c r="CI115" s="985"/>
      <c r="CJ115" s="985"/>
      <c r="CK115" s="1015"/>
      <c r="CL115" s="1016"/>
      <c r="CM115" s="1019" t="s">
        <v>454</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t="s">
        <v>435</v>
      </c>
      <c r="DH115" s="1029"/>
      <c r="DI115" s="1029"/>
      <c r="DJ115" s="1029"/>
      <c r="DK115" s="1030"/>
      <c r="DL115" s="1031" t="s">
        <v>436</v>
      </c>
      <c r="DM115" s="1029"/>
      <c r="DN115" s="1029"/>
      <c r="DO115" s="1029"/>
      <c r="DP115" s="1030"/>
      <c r="DQ115" s="1031" t="s">
        <v>434</v>
      </c>
      <c r="DR115" s="1029"/>
      <c r="DS115" s="1029"/>
      <c r="DT115" s="1029"/>
      <c r="DU115" s="1030"/>
      <c r="DV115" s="1032" t="s">
        <v>436</v>
      </c>
      <c r="DW115" s="1033"/>
      <c r="DX115" s="1033"/>
      <c r="DY115" s="1033"/>
      <c r="DZ115" s="1034"/>
    </row>
    <row r="116" spans="1:130" s="226" customFormat="1" ht="26.25" customHeight="1" x14ac:dyDescent="0.2">
      <c r="A116" s="1026"/>
      <c r="B116" s="1027"/>
      <c r="C116" s="1035" t="s">
        <v>455</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v>2082</v>
      </c>
      <c r="AB116" s="1029"/>
      <c r="AC116" s="1029"/>
      <c r="AD116" s="1029"/>
      <c r="AE116" s="1030"/>
      <c r="AF116" s="1031">
        <v>1852</v>
      </c>
      <c r="AG116" s="1029"/>
      <c r="AH116" s="1029"/>
      <c r="AI116" s="1029"/>
      <c r="AJ116" s="1030"/>
      <c r="AK116" s="1031">
        <v>1735</v>
      </c>
      <c r="AL116" s="1029"/>
      <c r="AM116" s="1029"/>
      <c r="AN116" s="1029"/>
      <c r="AO116" s="1030"/>
      <c r="AP116" s="1032">
        <v>0</v>
      </c>
      <c r="AQ116" s="1033"/>
      <c r="AR116" s="1033"/>
      <c r="AS116" s="1033"/>
      <c r="AT116" s="1034"/>
      <c r="AU116" s="970"/>
      <c r="AV116" s="971"/>
      <c r="AW116" s="971"/>
      <c r="AX116" s="971"/>
      <c r="AY116" s="971"/>
      <c r="AZ116" s="1037" t="s">
        <v>456</v>
      </c>
      <c r="BA116" s="1038"/>
      <c r="BB116" s="1038"/>
      <c r="BC116" s="1038"/>
      <c r="BD116" s="1038"/>
      <c r="BE116" s="1038"/>
      <c r="BF116" s="1038"/>
      <c r="BG116" s="1038"/>
      <c r="BH116" s="1038"/>
      <c r="BI116" s="1038"/>
      <c r="BJ116" s="1038"/>
      <c r="BK116" s="1038"/>
      <c r="BL116" s="1038"/>
      <c r="BM116" s="1038"/>
      <c r="BN116" s="1038"/>
      <c r="BO116" s="1038"/>
      <c r="BP116" s="1039"/>
      <c r="BQ116" s="989" t="s">
        <v>436</v>
      </c>
      <c r="BR116" s="990"/>
      <c r="BS116" s="990"/>
      <c r="BT116" s="990"/>
      <c r="BU116" s="990"/>
      <c r="BV116" s="990" t="s">
        <v>434</v>
      </c>
      <c r="BW116" s="990"/>
      <c r="BX116" s="990"/>
      <c r="BY116" s="990"/>
      <c r="BZ116" s="990"/>
      <c r="CA116" s="990" t="s">
        <v>434</v>
      </c>
      <c r="CB116" s="990"/>
      <c r="CC116" s="990"/>
      <c r="CD116" s="990"/>
      <c r="CE116" s="990"/>
      <c r="CF116" s="984" t="s">
        <v>434</v>
      </c>
      <c r="CG116" s="985"/>
      <c r="CH116" s="985"/>
      <c r="CI116" s="985"/>
      <c r="CJ116" s="985"/>
      <c r="CK116" s="1015"/>
      <c r="CL116" s="1016"/>
      <c r="CM116" s="986" t="s">
        <v>457</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v>1521</v>
      </c>
      <c r="DH116" s="1029"/>
      <c r="DI116" s="1029"/>
      <c r="DJ116" s="1029"/>
      <c r="DK116" s="1030"/>
      <c r="DL116" s="1031">
        <v>752</v>
      </c>
      <c r="DM116" s="1029"/>
      <c r="DN116" s="1029"/>
      <c r="DO116" s="1029"/>
      <c r="DP116" s="1030"/>
      <c r="DQ116" s="1031" t="s">
        <v>436</v>
      </c>
      <c r="DR116" s="1029"/>
      <c r="DS116" s="1029"/>
      <c r="DT116" s="1029"/>
      <c r="DU116" s="1030"/>
      <c r="DV116" s="1032" t="s">
        <v>436</v>
      </c>
      <c r="DW116" s="1033"/>
      <c r="DX116" s="1033"/>
      <c r="DY116" s="1033"/>
      <c r="DZ116" s="1034"/>
    </row>
    <row r="117" spans="1:130" s="226" customFormat="1" ht="26.25" customHeight="1" x14ac:dyDescent="0.2">
      <c r="A117" s="974" t="s">
        <v>177</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458</v>
      </c>
      <c r="Z117" s="956"/>
      <c r="AA117" s="1046">
        <v>27440186</v>
      </c>
      <c r="AB117" s="1047"/>
      <c r="AC117" s="1047"/>
      <c r="AD117" s="1047"/>
      <c r="AE117" s="1048"/>
      <c r="AF117" s="1049">
        <v>27595092</v>
      </c>
      <c r="AG117" s="1047"/>
      <c r="AH117" s="1047"/>
      <c r="AI117" s="1047"/>
      <c r="AJ117" s="1048"/>
      <c r="AK117" s="1049">
        <v>25600250</v>
      </c>
      <c r="AL117" s="1047"/>
      <c r="AM117" s="1047"/>
      <c r="AN117" s="1047"/>
      <c r="AO117" s="1048"/>
      <c r="AP117" s="1050"/>
      <c r="AQ117" s="1051"/>
      <c r="AR117" s="1051"/>
      <c r="AS117" s="1051"/>
      <c r="AT117" s="1052"/>
      <c r="AU117" s="970"/>
      <c r="AV117" s="971"/>
      <c r="AW117" s="971"/>
      <c r="AX117" s="971"/>
      <c r="AY117" s="971"/>
      <c r="AZ117" s="1037" t="s">
        <v>459</v>
      </c>
      <c r="BA117" s="1038"/>
      <c r="BB117" s="1038"/>
      <c r="BC117" s="1038"/>
      <c r="BD117" s="1038"/>
      <c r="BE117" s="1038"/>
      <c r="BF117" s="1038"/>
      <c r="BG117" s="1038"/>
      <c r="BH117" s="1038"/>
      <c r="BI117" s="1038"/>
      <c r="BJ117" s="1038"/>
      <c r="BK117" s="1038"/>
      <c r="BL117" s="1038"/>
      <c r="BM117" s="1038"/>
      <c r="BN117" s="1038"/>
      <c r="BO117" s="1038"/>
      <c r="BP117" s="1039"/>
      <c r="BQ117" s="989" t="s">
        <v>451</v>
      </c>
      <c r="BR117" s="990"/>
      <c r="BS117" s="990"/>
      <c r="BT117" s="990"/>
      <c r="BU117" s="990"/>
      <c r="BV117" s="990" t="s">
        <v>451</v>
      </c>
      <c r="BW117" s="990"/>
      <c r="BX117" s="990"/>
      <c r="BY117" s="990"/>
      <c r="BZ117" s="990"/>
      <c r="CA117" s="990" t="s">
        <v>451</v>
      </c>
      <c r="CB117" s="990"/>
      <c r="CC117" s="990"/>
      <c r="CD117" s="990"/>
      <c r="CE117" s="990"/>
      <c r="CF117" s="984" t="s">
        <v>434</v>
      </c>
      <c r="CG117" s="985"/>
      <c r="CH117" s="985"/>
      <c r="CI117" s="985"/>
      <c r="CJ117" s="985"/>
      <c r="CK117" s="1015"/>
      <c r="CL117" s="1016"/>
      <c r="CM117" s="986" t="s">
        <v>460</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434</v>
      </c>
      <c r="DH117" s="1029"/>
      <c r="DI117" s="1029"/>
      <c r="DJ117" s="1029"/>
      <c r="DK117" s="1030"/>
      <c r="DL117" s="1031" t="s">
        <v>444</v>
      </c>
      <c r="DM117" s="1029"/>
      <c r="DN117" s="1029"/>
      <c r="DO117" s="1029"/>
      <c r="DP117" s="1030"/>
      <c r="DQ117" s="1031" t="s">
        <v>444</v>
      </c>
      <c r="DR117" s="1029"/>
      <c r="DS117" s="1029"/>
      <c r="DT117" s="1029"/>
      <c r="DU117" s="1030"/>
      <c r="DV117" s="1032" t="s">
        <v>461</v>
      </c>
      <c r="DW117" s="1033"/>
      <c r="DX117" s="1033"/>
      <c r="DY117" s="1033"/>
      <c r="DZ117" s="1034"/>
    </row>
    <row r="118" spans="1:130" s="226" customFormat="1" ht="26.25" customHeight="1" x14ac:dyDescent="0.2">
      <c r="A118" s="974" t="s">
        <v>429</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427</v>
      </c>
      <c r="AB118" s="955"/>
      <c r="AC118" s="955"/>
      <c r="AD118" s="955"/>
      <c r="AE118" s="956"/>
      <c r="AF118" s="954" t="s">
        <v>297</v>
      </c>
      <c r="AG118" s="955"/>
      <c r="AH118" s="955"/>
      <c r="AI118" s="955"/>
      <c r="AJ118" s="956"/>
      <c r="AK118" s="954" t="s">
        <v>296</v>
      </c>
      <c r="AL118" s="955"/>
      <c r="AM118" s="955"/>
      <c r="AN118" s="955"/>
      <c r="AO118" s="956"/>
      <c r="AP118" s="1041" t="s">
        <v>428</v>
      </c>
      <c r="AQ118" s="1042"/>
      <c r="AR118" s="1042"/>
      <c r="AS118" s="1042"/>
      <c r="AT118" s="1043"/>
      <c r="AU118" s="970"/>
      <c r="AV118" s="971"/>
      <c r="AW118" s="971"/>
      <c r="AX118" s="971"/>
      <c r="AY118" s="971"/>
      <c r="AZ118" s="1044" t="s">
        <v>462</v>
      </c>
      <c r="BA118" s="1035"/>
      <c r="BB118" s="1035"/>
      <c r="BC118" s="1035"/>
      <c r="BD118" s="1035"/>
      <c r="BE118" s="1035"/>
      <c r="BF118" s="1035"/>
      <c r="BG118" s="1035"/>
      <c r="BH118" s="1035"/>
      <c r="BI118" s="1035"/>
      <c r="BJ118" s="1035"/>
      <c r="BK118" s="1035"/>
      <c r="BL118" s="1035"/>
      <c r="BM118" s="1035"/>
      <c r="BN118" s="1035"/>
      <c r="BO118" s="1035"/>
      <c r="BP118" s="1036"/>
      <c r="BQ118" s="1067" t="s">
        <v>434</v>
      </c>
      <c r="BR118" s="1068"/>
      <c r="BS118" s="1068"/>
      <c r="BT118" s="1068"/>
      <c r="BU118" s="1068"/>
      <c r="BV118" s="1068" t="s">
        <v>451</v>
      </c>
      <c r="BW118" s="1068"/>
      <c r="BX118" s="1068"/>
      <c r="BY118" s="1068"/>
      <c r="BZ118" s="1068"/>
      <c r="CA118" s="1068" t="s">
        <v>451</v>
      </c>
      <c r="CB118" s="1068"/>
      <c r="CC118" s="1068"/>
      <c r="CD118" s="1068"/>
      <c r="CE118" s="1068"/>
      <c r="CF118" s="984" t="s">
        <v>434</v>
      </c>
      <c r="CG118" s="985"/>
      <c r="CH118" s="985"/>
      <c r="CI118" s="985"/>
      <c r="CJ118" s="985"/>
      <c r="CK118" s="1015"/>
      <c r="CL118" s="1016"/>
      <c r="CM118" s="986" t="s">
        <v>463</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435</v>
      </c>
      <c r="DH118" s="1029"/>
      <c r="DI118" s="1029"/>
      <c r="DJ118" s="1029"/>
      <c r="DK118" s="1030"/>
      <c r="DL118" s="1031" t="s">
        <v>380</v>
      </c>
      <c r="DM118" s="1029"/>
      <c r="DN118" s="1029"/>
      <c r="DO118" s="1029"/>
      <c r="DP118" s="1030"/>
      <c r="DQ118" s="1031" t="s">
        <v>451</v>
      </c>
      <c r="DR118" s="1029"/>
      <c r="DS118" s="1029"/>
      <c r="DT118" s="1029"/>
      <c r="DU118" s="1030"/>
      <c r="DV118" s="1032" t="s">
        <v>461</v>
      </c>
      <c r="DW118" s="1033"/>
      <c r="DX118" s="1033"/>
      <c r="DY118" s="1033"/>
      <c r="DZ118" s="1034"/>
    </row>
    <row r="119" spans="1:130" s="226" customFormat="1" ht="26.25" customHeight="1" x14ac:dyDescent="0.2">
      <c r="A119" s="1128" t="s">
        <v>432</v>
      </c>
      <c r="B119" s="1014"/>
      <c r="C119" s="993" t="s">
        <v>433</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435</v>
      </c>
      <c r="AB119" s="962"/>
      <c r="AC119" s="962"/>
      <c r="AD119" s="962"/>
      <c r="AE119" s="963"/>
      <c r="AF119" s="964" t="s">
        <v>461</v>
      </c>
      <c r="AG119" s="962"/>
      <c r="AH119" s="962"/>
      <c r="AI119" s="962"/>
      <c r="AJ119" s="963"/>
      <c r="AK119" s="964" t="s">
        <v>461</v>
      </c>
      <c r="AL119" s="962"/>
      <c r="AM119" s="962"/>
      <c r="AN119" s="962"/>
      <c r="AO119" s="963"/>
      <c r="AP119" s="965" t="s">
        <v>435</v>
      </c>
      <c r="AQ119" s="966"/>
      <c r="AR119" s="966"/>
      <c r="AS119" s="966"/>
      <c r="AT119" s="967"/>
      <c r="AU119" s="972"/>
      <c r="AV119" s="973"/>
      <c r="AW119" s="973"/>
      <c r="AX119" s="973"/>
      <c r="AY119" s="973"/>
      <c r="AZ119" s="257" t="s">
        <v>177</v>
      </c>
      <c r="BA119" s="257"/>
      <c r="BB119" s="257"/>
      <c r="BC119" s="257"/>
      <c r="BD119" s="257"/>
      <c r="BE119" s="257"/>
      <c r="BF119" s="257"/>
      <c r="BG119" s="257"/>
      <c r="BH119" s="257"/>
      <c r="BI119" s="257"/>
      <c r="BJ119" s="257"/>
      <c r="BK119" s="257"/>
      <c r="BL119" s="257"/>
      <c r="BM119" s="257"/>
      <c r="BN119" s="257"/>
      <c r="BO119" s="1045" t="s">
        <v>464</v>
      </c>
      <c r="BP119" s="1076"/>
      <c r="BQ119" s="1067">
        <v>302278502</v>
      </c>
      <c r="BR119" s="1068"/>
      <c r="BS119" s="1068"/>
      <c r="BT119" s="1068"/>
      <c r="BU119" s="1068"/>
      <c r="BV119" s="1068">
        <v>285135520</v>
      </c>
      <c r="BW119" s="1068"/>
      <c r="BX119" s="1068"/>
      <c r="BY119" s="1068"/>
      <c r="BZ119" s="1068"/>
      <c r="CA119" s="1068">
        <v>280525580</v>
      </c>
      <c r="CB119" s="1068"/>
      <c r="CC119" s="1068"/>
      <c r="CD119" s="1068"/>
      <c r="CE119" s="1068"/>
      <c r="CF119" s="1069"/>
      <c r="CG119" s="1070"/>
      <c r="CH119" s="1070"/>
      <c r="CI119" s="1070"/>
      <c r="CJ119" s="1071"/>
      <c r="CK119" s="1017"/>
      <c r="CL119" s="1018"/>
      <c r="CM119" s="1072" t="s">
        <v>465</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v>44000</v>
      </c>
      <c r="DH119" s="1054"/>
      <c r="DI119" s="1054"/>
      <c r="DJ119" s="1054"/>
      <c r="DK119" s="1055"/>
      <c r="DL119" s="1053">
        <v>35200</v>
      </c>
      <c r="DM119" s="1054"/>
      <c r="DN119" s="1054"/>
      <c r="DO119" s="1054"/>
      <c r="DP119" s="1055"/>
      <c r="DQ119" s="1053">
        <v>26400</v>
      </c>
      <c r="DR119" s="1054"/>
      <c r="DS119" s="1054"/>
      <c r="DT119" s="1054"/>
      <c r="DU119" s="1055"/>
      <c r="DV119" s="1056">
        <v>0</v>
      </c>
      <c r="DW119" s="1057"/>
      <c r="DX119" s="1057"/>
      <c r="DY119" s="1057"/>
      <c r="DZ119" s="1058"/>
    </row>
    <row r="120" spans="1:130" s="226" customFormat="1" ht="26.25" customHeight="1" x14ac:dyDescent="0.2">
      <c r="A120" s="1129"/>
      <c r="B120" s="1016"/>
      <c r="C120" s="986" t="s">
        <v>439</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434</v>
      </c>
      <c r="AB120" s="1029"/>
      <c r="AC120" s="1029"/>
      <c r="AD120" s="1029"/>
      <c r="AE120" s="1030"/>
      <c r="AF120" s="1031" t="s">
        <v>461</v>
      </c>
      <c r="AG120" s="1029"/>
      <c r="AH120" s="1029"/>
      <c r="AI120" s="1029"/>
      <c r="AJ120" s="1030"/>
      <c r="AK120" s="1031" t="s">
        <v>461</v>
      </c>
      <c r="AL120" s="1029"/>
      <c r="AM120" s="1029"/>
      <c r="AN120" s="1029"/>
      <c r="AO120" s="1030"/>
      <c r="AP120" s="1032" t="s">
        <v>434</v>
      </c>
      <c r="AQ120" s="1033"/>
      <c r="AR120" s="1033"/>
      <c r="AS120" s="1033"/>
      <c r="AT120" s="1034"/>
      <c r="AU120" s="1059" t="s">
        <v>466</v>
      </c>
      <c r="AV120" s="1060"/>
      <c r="AW120" s="1060"/>
      <c r="AX120" s="1060"/>
      <c r="AY120" s="1061"/>
      <c r="AZ120" s="1010" t="s">
        <v>467</v>
      </c>
      <c r="BA120" s="959"/>
      <c r="BB120" s="959"/>
      <c r="BC120" s="959"/>
      <c r="BD120" s="959"/>
      <c r="BE120" s="959"/>
      <c r="BF120" s="959"/>
      <c r="BG120" s="959"/>
      <c r="BH120" s="959"/>
      <c r="BI120" s="959"/>
      <c r="BJ120" s="959"/>
      <c r="BK120" s="959"/>
      <c r="BL120" s="959"/>
      <c r="BM120" s="959"/>
      <c r="BN120" s="959"/>
      <c r="BO120" s="959"/>
      <c r="BP120" s="960"/>
      <c r="BQ120" s="996">
        <v>57672717</v>
      </c>
      <c r="BR120" s="997"/>
      <c r="BS120" s="997"/>
      <c r="BT120" s="997"/>
      <c r="BU120" s="997"/>
      <c r="BV120" s="997">
        <v>58164848</v>
      </c>
      <c r="BW120" s="997"/>
      <c r="BX120" s="997"/>
      <c r="BY120" s="997"/>
      <c r="BZ120" s="997"/>
      <c r="CA120" s="997">
        <v>56883539</v>
      </c>
      <c r="CB120" s="997"/>
      <c r="CC120" s="997"/>
      <c r="CD120" s="997"/>
      <c r="CE120" s="997"/>
      <c r="CF120" s="1011">
        <v>56</v>
      </c>
      <c r="CG120" s="1012"/>
      <c r="CH120" s="1012"/>
      <c r="CI120" s="1012"/>
      <c r="CJ120" s="1012"/>
      <c r="CK120" s="1077" t="s">
        <v>468</v>
      </c>
      <c r="CL120" s="1078"/>
      <c r="CM120" s="1078"/>
      <c r="CN120" s="1078"/>
      <c r="CO120" s="1079"/>
      <c r="CP120" s="1085" t="s">
        <v>401</v>
      </c>
      <c r="CQ120" s="1086"/>
      <c r="CR120" s="1086"/>
      <c r="CS120" s="1086"/>
      <c r="CT120" s="1086"/>
      <c r="CU120" s="1086"/>
      <c r="CV120" s="1086"/>
      <c r="CW120" s="1086"/>
      <c r="CX120" s="1086"/>
      <c r="CY120" s="1086"/>
      <c r="CZ120" s="1086"/>
      <c r="DA120" s="1086"/>
      <c r="DB120" s="1086"/>
      <c r="DC120" s="1086"/>
      <c r="DD120" s="1086"/>
      <c r="DE120" s="1086"/>
      <c r="DF120" s="1087"/>
      <c r="DG120" s="996">
        <v>70041273</v>
      </c>
      <c r="DH120" s="997"/>
      <c r="DI120" s="997"/>
      <c r="DJ120" s="997"/>
      <c r="DK120" s="997"/>
      <c r="DL120" s="997">
        <v>55122850</v>
      </c>
      <c r="DM120" s="997"/>
      <c r="DN120" s="997"/>
      <c r="DO120" s="997"/>
      <c r="DP120" s="997"/>
      <c r="DQ120" s="997">
        <v>47452169</v>
      </c>
      <c r="DR120" s="997"/>
      <c r="DS120" s="997"/>
      <c r="DT120" s="997"/>
      <c r="DU120" s="997"/>
      <c r="DV120" s="998">
        <v>46.7</v>
      </c>
      <c r="DW120" s="998"/>
      <c r="DX120" s="998"/>
      <c r="DY120" s="998"/>
      <c r="DZ120" s="999"/>
    </row>
    <row r="121" spans="1:130" s="226" customFormat="1" ht="26.25" customHeight="1" x14ac:dyDescent="0.2">
      <c r="A121" s="1129"/>
      <c r="B121" s="1016"/>
      <c r="C121" s="1037" t="s">
        <v>469</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v>167973</v>
      </c>
      <c r="AB121" s="1029"/>
      <c r="AC121" s="1029"/>
      <c r="AD121" s="1029"/>
      <c r="AE121" s="1030"/>
      <c r="AF121" s="1031">
        <v>162200</v>
      </c>
      <c r="AG121" s="1029"/>
      <c r="AH121" s="1029"/>
      <c r="AI121" s="1029"/>
      <c r="AJ121" s="1030"/>
      <c r="AK121" s="1031">
        <v>156458</v>
      </c>
      <c r="AL121" s="1029"/>
      <c r="AM121" s="1029"/>
      <c r="AN121" s="1029"/>
      <c r="AO121" s="1030"/>
      <c r="AP121" s="1032">
        <v>0.2</v>
      </c>
      <c r="AQ121" s="1033"/>
      <c r="AR121" s="1033"/>
      <c r="AS121" s="1033"/>
      <c r="AT121" s="1034"/>
      <c r="AU121" s="1062"/>
      <c r="AV121" s="1063"/>
      <c r="AW121" s="1063"/>
      <c r="AX121" s="1063"/>
      <c r="AY121" s="1064"/>
      <c r="AZ121" s="1019" t="s">
        <v>470</v>
      </c>
      <c r="BA121" s="1020"/>
      <c r="BB121" s="1020"/>
      <c r="BC121" s="1020"/>
      <c r="BD121" s="1020"/>
      <c r="BE121" s="1020"/>
      <c r="BF121" s="1020"/>
      <c r="BG121" s="1020"/>
      <c r="BH121" s="1020"/>
      <c r="BI121" s="1020"/>
      <c r="BJ121" s="1020"/>
      <c r="BK121" s="1020"/>
      <c r="BL121" s="1020"/>
      <c r="BM121" s="1020"/>
      <c r="BN121" s="1020"/>
      <c r="BO121" s="1020"/>
      <c r="BP121" s="1021"/>
      <c r="BQ121" s="989">
        <v>41408812</v>
      </c>
      <c r="BR121" s="990"/>
      <c r="BS121" s="990"/>
      <c r="BT121" s="990"/>
      <c r="BU121" s="990"/>
      <c r="BV121" s="990">
        <v>36634791</v>
      </c>
      <c r="BW121" s="990"/>
      <c r="BX121" s="990"/>
      <c r="BY121" s="990"/>
      <c r="BZ121" s="990"/>
      <c r="CA121" s="990">
        <v>34341494</v>
      </c>
      <c r="CB121" s="990"/>
      <c r="CC121" s="990"/>
      <c r="CD121" s="990"/>
      <c r="CE121" s="990"/>
      <c r="CF121" s="984">
        <v>33.799999999999997</v>
      </c>
      <c r="CG121" s="985"/>
      <c r="CH121" s="985"/>
      <c r="CI121" s="985"/>
      <c r="CJ121" s="985"/>
      <c r="CK121" s="1080"/>
      <c r="CL121" s="1081"/>
      <c r="CM121" s="1081"/>
      <c r="CN121" s="1081"/>
      <c r="CO121" s="1082"/>
      <c r="CP121" s="1090" t="s">
        <v>405</v>
      </c>
      <c r="CQ121" s="1091"/>
      <c r="CR121" s="1091"/>
      <c r="CS121" s="1091"/>
      <c r="CT121" s="1091"/>
      <c r="CU121" s="1091"/>
      <c r="CV121" s="1091"/>
      <c r="CW121" s="1091"/>
      <c r="CX121" s="1091"/>
      <c r="CY121" s="1091"/>
      <c r="CZ121" s="1091"/>
      <c r="DA121" s="1091"/>
      <c r="DB121" s="1091"/>
      <c r="DC121" s="1091"/>
      <c r="DD121" s="1091"/>
      <c r="DE121" s="1091"/>
      <c r="DF121" s="1092"/>
      <c r="DG121" s="989">
        <v>413279</v>
      </c>
      <c r="DH121" s="990"/>
      <c r="DI121" s="990"/>
      <c r="DJ121" s="990"/>
      <c r="DK121" s="990"/>
      <c r="DL121" s="990">
        <v>570498</v>
      </c>
      <c r="DM121" s="990"/>
      <c r="DN121" s="990"/>
      <c r="DO121" s="990"/>
      <c r="DP121" s="990"/>
      <c r="DQ121" s="990">
        <v>1850194</v>
      </c>
      <c r="DR121" s="990"/>
      <c r="DS121" s="990"/>
      <c r="DT121" s="990"/>
      <c r="DU121" s="990"/>
      <c r="DV121" s="991">
        <v>1.8</v>
      </c>
      <c r="DW121" s="991"/>
      <c r="DX121" s="991"/>
      <c r="DY121" s="991"/>
      <c r="DZ121" s="992"/>
    </row>
    <row r="122" spans="1:130" s="226" customFormat="1" ht="26.25" customHeight="1" x14ac:dyDescent="0.2">
      <c r="A122" s="1129"/>
      <c r="B122" s="1016"/>
      <c r="C122" s="986" t="s">
        <v>450</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461</v>
      </c>
      <c r="AB122" s="1029"/>
      <c r="AC122" s="1029"/>
      <c r="AD122" s="1029"/>
      <c r="AE122" s="1030"/>
      <c r="AF122" s="1031" t="s">
        <v>434</v>
      </c>
      <c r="AG122" s="1029"/>
      <c r="AH122" s="1029"/>
      <c r="AI122" s="1029"/>
      <c r="AJ122" s="1030"/>
      <c r="AK122" s="1031" t="s">
        <v>461</v>
      </c>
      <c r="AL122" s="1029"/>
      <c r="AM122" s="1029"/>
      <c r="AN122" s="1029"/>
      <c r="AO122" s="1030"/>
      <c r="AP122" s="1032" t="s">
        <v>434</v>
      </c>
      <c r="AQ122" s="1033"/>
      <c r="AR122" s="1033"/>
      <c r="AS122" s="1033"/>
      <c r="AT122" s="1034"/>
      <c r="AU122" s="1062"/>
      <c r="AV122" s="1063"/>
      <c r="AW122" s="1063"/>
      <c r="AX122" s="1063"/>
      <c r="AY122" s="1064"/>
      <c r="AZ122" s="1044" t="s">
        <v>471</v>
      </c>
      <c r="BA122" s="1035"/>
      <c r="BB122" s="1035"/>
      <c r="BC122" s="1035"/>
      <c r="BD122" s="1035"/>
      <c r="BE122" s="1035"/>
      <c r="BF122" s="1035"/>
      <c r="BG122" s="1035"/>
      <c r="BH122" s="1035"/>
      <c r="BI122" s="1035"/>
      <c r="BJ122" s="1035"/>
      <c r="BK122" s="1035"/>
      <c r="BL122" s="1035"/>
      <c r="BM122" s="1035"/>
      <c r="BN122" s="1035"/>
      <c r="BO122" s="1035"/>
      <c r="BP122" s="1036"/>
      <c r="BQ122" s="1067">
        <v>193473695</v>
      </c>
      <c r="BR122" s="1068"/>
      <c r="BS122" s="1068"/>
      <c r="BT122" s="1068"/>
      <c r="BU122" s="1068"/>
      <c r="BV122" s="1068">
        <v>189583380</v>
      </c>
      <c r="BW122" s="1068"/>
      <c r="BX122" s="1068"/>
      <c r="BY122" s="1068"/>
      <c r="BZ122" s="1068"/>
      <c r="CA122" s="1068">
        <v>185464409</v>
      </c>
      <c r="CB122" s="1068"/>
      <c r="CC122" s="1068"/>
      <c r="CD122" s="1068"/>
      <c r="CE122" s="1068"/>
      <c r="CF122" s="1088">
        <v>182.6</v>
      </c>
      <c r="CG122" s="1089"/>
      <c r="CH122" s="1089"/>
      <c r="CI122" s="1089"/>
      <c r="CJ122" s="1089"/>
      <c r="CK122" s="1080"/>
      <c r="CL122" s="1081"/>
      <c r="CM122" s="1081"/>
      <c r="CN122" s="1081"/>
      <c r="CO122" s="1082"/>
      <c r="CP122" s="1090" t="s">
        <v>472</v>
      </c>
      <c r="CQ122" s="1091"/>
      <c r="CR122" s="1091"/>
      <c r="CS122" s="1091"/>
      <c r="CT122" s="1091"/>
      <c r="CU122" s="1091"/>
      <c r="CV122" s="1091"/>
      <c r="CW122" s="1091"/>
      <c r="CX122" s="1091"/>
      <c r="CY122" s="1091"/>
      <c r="CZ122" s="1091"/>
      <c r="DA122" s="1091"/>
      <c r="DB122" s="1091"/>
      <c r="DC122" s="1091"/>
      <c r="DD122" s="1091"/>
      <c r="DE122" s="1091"/>
      <c r="DF122" s="1092"/>
      <c r="DG122" s="989">
        <v>452813</v>
      </c>
      <c r="DH122" s="990"/>
      <c r="DI122" s="990"/>
      <c r="DJ122" s="990"/>
      <c r="DK122" s="990"/>
      <c r="DL122" s="990">
        <v>458261</v>
      </c>
      <c r="DM122" s="990"/>
      <c r="DN122" s="990"/>
      <c r="DO122" s="990"/>
      <c r="DP122" s="990"/>
      <c r="DQ122" s="990">
        <v>485953</v>
      </c>
      <c r="DR122" s="990"/>
      <c r="DS122" s="990"/>
      <c r="DT122" s="990"/>
      <c r="DU122" s="990"/>
      <c r="DV122" s="991">
        <v>0.5</v>
      </c>
      <c r="DW122" s="991"/>
      <c r="DX122" s="991"/>
      <c r="DY122" s="991"/>
      <c r="DZ122" s="992"/>
    </row>
    <row r="123" spans="1:130" s="226" customFormat="1" ht="26.25" customHeight="1" x14ac:dyDescent="0.2">
      <c r="A123" s="1129"/>
      <c r="B123" s="1016"/>
      <c r="C123" s="986" t="s">
        <v>457</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v>785</v>
      </c>
      <c r="AB123" s="1029"/>
      <c r="AC123" s="1029"/>
      <c r="AD123" s="1029"/>
      <c r="AE123" s="1030"/>
      <c r="AF123" s="1031">
        <v>769</v>
      </c>
      <c r="AG123" s="1029"/>
      <c r="AH123" s="1029"/>
      <c r="AI123" s="1029"/>
      <c r="AJ123" s="1030"/>
      <c r="AK123" s="1031">
        <v>752</v>
      </c>
      <c r="AL123" s="1029"/>
      <c r="AM123" s="1029"/>
      <c r="AN123" s="1029"/>
      <c r="AO123" s="1030"/>
      <c r="AP123" s="1032">
        <v>0</v>
      </c>
      <c r="AQ123" s="1033"/>
      <c r="AR123" s="1033"/>
      <c r="AS123" s="1033"/>
      <c r="AT123" s="1034"/>
      <c r="AU123" s="1065"/>
      <c r="AV123" s="1066"/>
      <c r="AW123" s="1066"/>
      <c r="AX123" s="1066"/>
      <c r="AY123" s="1066"/>
      <c r="AZ123" s="257" t="s">
        <v>177</v>
      </c>
      <c r="BA123" s="257"/>
      <c r="BB123" s="257"/>
      <c r="BC123" s="257"/>
      <c r="BD123" s="257"/>
      <c r="BE123" s="257"/>
      <c r="BF123" s="257"/>
      <c r="BG123" s="257"/>
      <c r="BH123" s="257"/>
      <c r="BI123" s="257"/>
      <c r="BJ123" s="257"/>
      <c r="BK123" s="257"/>
      <c r="BL123" s="257"/>
      <c r="BM123" s="257"/>
      <c r="BN123" s="257"/>
      <c r="BO123" s="1045" t="s">
        <v>473</v>
      </c>
      <c r="BP123" s="1076"/>
      <c r="BQ123" s="1135">
        <v>292555224</v>
      </c>
      <c r="BR123" s="1136"/>
      <c r="BS123" s="1136"/>
      <c r="BT123" s="1136"/>
      <c r="BU123" s="1136"/>
      <c r="BV123" s="1136">
        <v>284383019</v>
      </c>
      <c r="BW123" s="1136"/>
      <c r="BX123" s="1136"/>
      <c r="BY123" s="1136"/>
      <c r="BZ123" s="1136"/>
      <c r="CA123" s="1136">
        <v>276689442</v>
      </c>
      <c r="CB123" s="1136"/>
      <c r="CC123" s="1136"/>
      <c r="CD123" s="1136"/>
      <c r="CE123" s="1136"/>
      <c r="CF123" s="1069"/>
      <c r="CG123" s="1070"/>
      <c r="CH123" s="1070"/>
      <c r="CI123" s="1070"/>
      <c r="CJ123" s="1071"/>
      <c r="CK123" s="1080"/>
      <c r="CL123" s="1081"/>
      <c r="CM123" s="1081"/>
      <c r="CN123" s="1081"/>
      <c r="CO123" s="1082"/>
      <c r="CP123" s="1090" t="s">
        <v>474</v>
      </c>
      <c r="CQ123" s="1091"/>
      <c r="CR123" s="1091"/>
      <c r="CS123" s="1091"/>
      <c r="CT123" s="1091"/>
      <c r="CU123" s="1091"/>
      <c r="CV123" s="1091"/>
      <c r="CW123" s="1091"/>
      <c r="CX123" s="1091"/>
      <c r="CY123" s="1091"/>
      <c r="CZ123" s="1091"/>
      <c r="DA123" s="1091"/>
      <c r="DB123" s="1091"/>
      <c r="DC123" s="1091"/>
      <c r="DD123" s="1091"/>
      <c r="DE123" s="1091"/>
      <c r="DF123" s="1092"/>
      <c r="DG123" s="1028">
        <v>46333</v>
      </c>
      <c r="DH123" s="1029"/>
      <c r="DI123" s="1029"/>
      <c r="DJ123" s="1029"/>
      <c r="DK123" s="1030"/>
      <c r="DL123" s="1031">
        <v>35093</v>
      </c>
      <c r="DM123" s="1029"/>
      <c r="DN123" s="1029"/>
      <c r="DO123" s="1029"/>
      <c r="DP123" s="1030"/>
      <c r="DQ123" s="1031">
        <v>23627</v>
      </c>
      <c r="DR123" s="1029"/>
      <c r="DS123" s="1029"/>
      <c r="DT123" s="1029"/>
      <c r="DU123" s="1030"/>
      <c r="DV123" s="1032">
        <v>0</v>
      </c>
      <c r="DW123" s="1033"/>
      <c r="DX123" s="1033"/>
      <c r="DY123" s="1033"/>
      <c r="DZ123" s="1034"/>
    </row>
    <row r="124" spans="1:130" s="226" customFormat="1" ht="26.25" customHeight="1" thickBot="1" x14ac:dyDescent="0.25">
      <c r="A124" s="1129"/>
      <c r="B124" s="1016"/>
      <c r="C124" s="986" t="s">
        <v>460</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123</v>
      </c>
      <c r="AB124" s="1029"/>
      <c r="AC124" s="1029"/>
      <c r="AD124" s="1029"/>
      <c r="AE124" s="1030"/>
      <c r="AF124" s="1031" t="s">
        <v>123</v>
      </c>
      <c r="AG124" s="1029"/>
      <c r="AH124" s="1029"/>
      <c r="AI124" s="1029"/>
      <c r="AJ124" s="1030"/>
      <c r="AK124" s="1031" t="s">
        <v>123</v>
      </c>
      <c r="AL124" s="1029"/>
      <c r="AM124" s="1029"/>
      <c r="AN124" s="1029"/>
      <c r="AO124" s="1030"/>
      <c r="AP124" s="1032" t="s">
        <v>123</v>
      </c>
      <c r="AQ124" s="1033"/>
      <c r="AR124" s="1033"/>
      <c r="AS124" s="1033"/>
      <c r="AT124" s="1034"/>
      <c r="AU124" s="1131" t="s">
        <v>475</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v>9.6</v>
      </c>
      <c r="BR124" s="1098"/>
      <c r="BS124" s="1098"/>
      <c r="BT124" s="1098"/>
      <c r="BU124" s="1098"/>
      <c r="BV124" s="1098">
        <v>0.7</v>
      </c>
      <c r="BW124" s="1098"/>
      <c r="BX124" s="1098"/>
      <c r="BY124" s="1098"/>
      <c r="BZ124" s="1098"/>
      <c r="CA124" s="1098">
        <v>3.7</v>
      </c>
      <c r="CB124" s="1098"/>
      <c r="CC124" s="1098"/>
      <c r="CD124" s="1098"/>
      <c r="CE124" s="1098"/>
      <c r="CF124" s="1099"/>
      <c r="CG124" s="1100"/>
      <c r="CH124" s="1100"/>
      <c r="CI124" s="1100"/>
      <c r="CJ124" s="1101"/>
      <c r="CK124" s="1083"/>
      <c r="CL124" s="1083"/>
      <c r="CM124" s="1083"/>
      <c r="CN124" s="1083"/>
      <c r="CO124" s="1084"/>
      <c r="CP124" s="1090" t="s">
        <v>476</v>
      </c>
      <c r="CQ124" s="1091"/>
      <c r="CR124" s="1091"/>
      <c r="CS124" s="1091"/>
      <c r="CT124" s="1091"/>
      <c r="CU124" s="1091"/>
      <c r="CV124" s="1091"/>
      <c r="CW124" s="1091"/>
      <c r="CX124" s="1091"/>
      <c r="CY124" s="1091"/>
      <c r="CZ124" s="1091"/>
      <c r="DA124" s="1091"/>
      <c r="DB124" s="1091"/>
      <c r="DC124" s="1091"/>
      <c r="DD124" s="1091"/>
      <c r="DE124" s="1091"/>
      <c r="DF124" s="1092"/>
      <c r="DG124" s="1075" t="s">
        <v>123</v>
      </c>
      <c r="DH124" s="1054"/>
      <c r="DI124" s="1054"/>
      <c r="DJ124" s="1054"/>
      <c r="DK124" s="1055"/>
      <c r="DL124" s="1053" t="s">
        <v>444</v>
      </c>
      <c r="DM124" s="1054"/>
      <c r="DN124" s="1054"/>
      <c r="DO124" s="1054"/>
      <c r="DP124" s="1055"/>
      <c r="DQ124" s="1053" t="s">
        <v>233</v>
      </c>
      <c r="DR124" s="1054"/>
      <c r="DS124" s="1054"/>
      <c r="DT124" s="1054"/>
      <c r="DU124" s="1055"/>
      <c r="DV124" s="1056" t="s">
        <v>477</v>
      </c>
      <c r="DW124" s="1057"/>
      <c r="DX124" s="1057"/>
      <c r="DY124" s="1057"/>
      <c r="DZ124" s="1058"/>
    </row>
    <row r="125" spans="1:130" s="226" customFormat="1" ht="26.25" customHeight="1" x14ac:dyDescent="0.2">
      <c r="A125" s="1129"/>
      <c r="B125" s="1016"/>
      <c r="C125" s="986" t="s">
        <v>463</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123</v>
      </c>
      <c r="AB125" s="1029"/>
      <c r="AC125" s="1029"/>
      <c r="AD125" s="1029"/>
      <c r="AE125" s="1030"/>
      <c r="AF125" s="1031" t="s">
        <v>123</v>
      </c>
      <c r="AG125" s="1029"/>
      <c r="AH125" s="1029"/>
      <c r="AI125" s="1029"/>
      <c r="AJ125" s="1030"/>
      <c r="AK125" s="1031" t="s">
        <v>444</v>
      </c>
      <c r="AL125" s="1029"/>
      <c r="AM125" s="1029"/>
      <c r="AN125" s="1029"/>
      <c r="AO125" s="1030"/>
      <c r="AP125" s="1032" t="s">
        <v>444</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478</v>
      </c>
      <c r="CL125" s="1078"/>
      <c r="CM125" s="1078"/>
      <c r="CN125" s="1078"/>
      <c r="CO125" s="1079"/>
      <c r="CP125" s="1010" t="s">
        <v>479</v>
      </c>
      <c r="CQ125" s="959"/>
      <c r="CR125" s="959"/>
      <c r="CS125" s="959"/>
      <c r="CT125" s="959"/>
      <c r="CU125" s="959"/>
      <c r="CV125" s="959"/>
      <c r="CW125" s="959"/>
      <c r="CX125" s="959"/>
      <c r="CY125" s="959"/>
      <c r="CZ125" s="959"/>
      <c r="DA125" s="959"/>
      <c r="DB125" s="959"/>
      <c r="DC125" s="959"/>
      <c r="DD125" s="959"/>
      <c r="DE125" s="959"/>
      <c r="DF125" s="960"/>
      <c r="DG125" s="996" t="s">
        <v>480</v>
      </c>
      <c r="DH125" s="997"/>
      <c r="DI125" s="997"/>
      <c r="DJ125" s="997"/>
      <c r="DK125" s="997"/>
      <c r="DL125" s="997" t="s">
        <v>380</v>
      </c>
      <c r="DM125" s="997"/>
      <c r="DN125" s="997"/>
      <c r="DO125" s="997"/>
      <c r="DP125" s="997"/>
      <c r="DQ125" s="997" t="s">
        <v>233</v>
      </c>
      <c r="DR125" s="997"/>
      <c r="DS125" s="997"/>
      <c r="DT125" s="997"/>
      <c r="DU125" s="997"/>
      <c r="DV125" s="998" t="s">
        <v>380</v>
      </c>
      <c r="DW125" s="998"/>
      <c r="DX125" s="998"/>
      <c r="DY125" s="998"/>
      <c r="DZ125" s="999"/>
    </row>
    <row r="126" spans="1:130" s="226" customFormat="1" ht="26.25" customHeight="1" thickBot="1" x14ac:dyDescent="0.25">
      <c r="A126" s="1129"/>
      <c r="B126" s="1016"/>
      <c r="C126" s="986" t="s">
        <v>465</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v>234631</v>
      </c>
      <c r="AB126" s="1029"/>
      <c r="AC126" s="1029"/>
      <c r="AD126" s="1029"/>
      <c r="AE126" s="1030"/>
      <c r="AF126" s="1031">
        <v>231627</v>
      </c>
      <c r="AG126" s="1029"/>
      <c r="AH126" s="1029"/>
      <c r="AI126" s="1029"/>
      <c r="AJ126" s="1030"/>
      <c r="AK126" s="1031">
        <v>229934</v>
      </c>
      <c r="AL126" s="1029"/>
      <c r="AM126" s="1029"/>
      <c r="AN126" s="1029"/>
      <c r="AO126" s="1030"/>
      <c r="AP126" s="1032">
        <v>0.2</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481</v>
      </c>
      <c r="CQ126" s="1020"/>
      <c r="CR126" s="1020"/>
      <c r="CS126" s="1020"/>
      <c r="CT126" s="1020"/>
      <c r="CU126" s="1020"/>
      <c r="CV126" s="1020"/>
      <c r="CW126" s="1020"/>
      <c r="CX126" s="1020"/>
      <c r="CY126" s="1020"/>
      <c r="CZ126" s="1020"/>
      <c r="DA126" s="1020"/>
      <c r="DB126" s="1020"/>
      <c r="DC126" s="1020"/>
      <c r="DD126" s="1020"/>
      <c r="DE126" s="1020"/>
      <c r="DF126" s="1021"/>
      <c r="DG126" s="989" t="s">
        <v>444</v>
      </c>
      <c r="DH126" s="990"/>
      <c r="DI126" s="990"/>
      <c r="DJ126" s="990"/>
      <c r="DK126" s="990"/>
      <c r="DL126" s="990" t="s">
        <v>444</v>
      </c>
      <c r="DM126" s="990"/>
      <c r="DN126" s="990"/>
      <c r="DO126" s="990"/>
      <c r="DP126" s="990"/>
      <c r="DQ126" s="990" t="s">
        <v>123</v>
      </c>
      <c r="DR126" s="990"/>
      <c r="DS126" s="990"/>
      <c r="DT126" s="990"/>
      <c r="DU126" s="990"/>
      <c r="DV126" s="991" t="s">
        <v>123</v>
      </c>
      <c r="DW126" s="991"/>
      <c r="DX126" s="991"/>
      <c r="DY126" s="991"/>
      <c r="DZ126" s="992"/>
    </row>
    <row r="127" spans="1:130" s="226" customFormat="1" ht="26.25" customHeight="1" x14ac:dyDescent="0.2">
      <c r="A127" s="1130"/>
      <c r="B127" s="1018"/>
      <c r="C127" s="1072" t="s">
        <v>482</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t="s">
        <v>444</v>
      </c>
      <c r="AB127" s="1029"/>
      <c r="AC127" s="1029"/>
      <c r="AD127" s="1029"/>
      <c r="AE127" s="1030"/>
      <c r="AF127" s="1031" t="s">
        <v>380</v>
      </c>
      <c r="AG127" s="1029"/>
      <c r="AH127" s="1029"/>
      <c r="AI127" s="1029"/>
      <c r="AJ127" s="1030"/>
      <c r="AK127" s="1031" t="s">
        <v>444</v>
      </c>
      <c r="AL127" s="1029"/>
      <c r="AM127" s="1029"/>
      <c r="AN127" s="1029"/>
      <c r="AO127" s="1030"/>
      <c r="AP127" s="1032" t="s">
        <v>444</v>
      </c>
      <c r="AQ127" s="1033"/>
      <c r="AR127" s="1033"/>
      <c r="AS127" s="1033"/>
      <c r="AT127" s="1034"/>
      <c r="AU127" s="262"/>
      <c r="AV127" s="262"/>
      <c r="AW127" s="262"/>
      <c r="AX127" s="1102" t="s">
        <v>483</v>
      </c>
      <c r="AY127" s="1103"/>
      <c r="AZ127" s="1103"/>
      <c r="BA127" s="1103"/>
      <c r="BB127" s="1103"/>
      <c r="BC127" s="1103"/>
      <c r="BD127" s="1103"/>
      <c r="BE127" s="1104"/>
      <c r="BF127" s="1105" t="s">
        <v>484</v>
      </c>
      <c r="BG127" s="1103"/>
      <c r="BH127" s="1103"/>
      <c r="BI127" s="1103"/>
      <c r="BJ127" s="1103"/>
      <c r="BK127" s="1103"/>
      <c r="BL127" s="1104"/>
      <c r="BM127" s="1105" t="s">
        <v>485</v>
      </c>
      <c r="BN127" s="1103"/>
      <c r="BO127" s="1103"/>
      <c r="BP127" s="1103"/>
      <c r="BQ127" s="1103"/>
      <c r="BR127" s="1103"/>
      <c r="BS127" s="1104"/>
      <c r="BT127" s="1105" t="s">
        <v>486</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487</v>
      </c>
      <c r="CQ127" s="1020"/>
      <c r="CR127" s="1020"/>
      <c r="CS127" s="1020"/>
      <c r="CT127" s="1020"/>
      <c r="CU127" s="1020"/>
      <c r="CV127" s="1020"/>
      <c r="CW127" s="1020"/>
      <c r="CX127" s="1020"/>
      <c r="CY127" s="1020"/>
      <c r="CZ127" s="1020"/>
      <c r="DA127" s="1020"/>
      <c r="DB127" s="1020"/>
      <c r="DC127" s="1020"/>
      <c r="DD127" s="1020"/>
      <c r="DE127" s="1020"/>
      <c r="DF127" s="1021"/>
      <c r="DG127" s="989" t="s">
        <v>123</v>
      </c>
      <c r="DH127" s="990"/>
      <c r="DI127" s="990"/>
      <c r="DJ127" s="990"/>
      <c r="DK127" s="990"/>
      <c r="DL127" s="990" t="s">
        <v>123</v>
      </c>
      <c r="DM127" s="990"/>
      <c r="DN127" s="990"/>
      <c r="DO127" s="990"/>
      <c r="DP127" s="990"/>
      <c r="DQ127" s="990" t="s">
        <v>123</v>
      </c>
      <c r="DR127" s="990"/>
      <c r="DS127" s="990"/>
      <c r="DT127" s="990"/>
      <c r="DU127" s="990"/>
      <c r="DV127" s="991" t="s">
        <v>123</v>
      </c>
      <c r="DW127" s="991"/>
      <c r="DX127" s="991"/>
      <c r="DY127" s="991"/>
      <c r="DZ127" s="992"/>
    </row>
    <row r="128" spans="1:130" s="226" customFormat="1" ht="26.25" customHeight="1" thickBot="1" x14ac:dyDescent="0.25">
      <c r="A128" s="1113" t="s">
        <v>488</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489</v>
      </c>
      <c r="X128" s="1115"/>
      <c r="Y128" s="1115"/>
      <c r="Z128" s="1116"/>
      <c r="AA128" s="1117">
        <v>4322969</v>
      </c>
      <c r="AB128" s="1118"/>
      <c r="AC128" s="1118"/>
      <c r="AD128" s="1118"/>
      <c r="AE128" s="1119"/>
      <c r="AF128" s="1120">
        <v>4334570</v>
      </c>
      <c r="AG128" s="1118"/>
      <c r="AH128" s="1118"/>
      <c r="AI128" s="1118"/>
      <c r="AJ128" s="1119"/>
      <c r="AK128" s="1120">
        <v>3853133</v>
      </c>
      <c r="AL128" s="1118"/>
      <c r="AM128" s="1118"/>
      <c r="AN128" s="1118"/>
      <c r="AO128" s="1119"/>
      <c r="AP128" s="1121"/>
      <c r="AQ128" s="1122"/>
      <c r="AR128" s="1122"/>
      <c r="AS128" s="1122"/>
      <c r="AT128" s="1123"/>
      <c r="AU128" s="262"/>
      <c r="AV128" s="262"/>
      <c r="AW128" s="262"/>
      <c r="AX128" s="958" t="s">
        <v>490</v>
      </c>
      <c r="AY128" s="959"/>
      <c r="AZ128" s="959"/>
      <c r="BA128" s="959"/>
      <c r="BB128" s="959"/>
      <c r="BC128" s="959"/>
      <c r="BD128" s="959"/>
      <c r="BE128" s="960"/>
      <c r="BF128" s="1124" t="s">
        <v>380</v>
      </c>
      <c r="BG128" s="1125"/>
      <c r="BH128" s="1125"/>
      <c r="BI128" s="1125"/>
      <c r="BJ128" s="1125"/>
      <c r="BK128" s="1125"/>
      <c r="BL128" s="1126"/>
      <c r="BM128" s="1124">
        <v>11.25</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491</v>
      </c>
      <c r="CQ128" s="1107"/>
      <c r="CR128" s="1107"/>
      <c r="CS128" s="1107"/>
      <c r="CT128" s="1107"/>
      <c r="CU128" s="1107"/>
      <c r="CV128" s="1107"/>
      <c r="CW128" s="1107"/>
      <c r="CX128" s="1107"/>
      <c r="CY128" s="1107"/>
      <c r="CZ128" s="1107"/>
      <c r="DA128" s="1107"/>
      <c r="DB128" s="1107"/>
      <c r="DC128" s="1107"/>
      <c r="DD128" s="1107"/>
      <c r="DE128" s="1107"/>
      <c r="DF128" s="1108"/>
      <c r="DG128" s="1109">
        <v>1111176</v>
      </c>
      <c r="DH128" s="1110"/>
      <c r="DI128" s="1110"/>
      <c r="DJ128" s="1110"/>
      <c r="DK128" s="1110"/>
      <c r="DL128" s="1110">
        <v>918720</v>
      </c>
      <c r="DM128" s="1110"/>
      <c r="DN128" s="1110"/>
      <c r="DO128" s="1110"/>
      <c r="DP128" s="1110"/>
      <c r="DQ128" s="1110">
        <v>674346</v>
      </c>
      <c r="DR128" s="1110"/>
      <c r="DS128" s="1110"/>
      <c r="DT128" s="1110"/>
      <c r="DU128" s="1110"/>
      <c r="DV128" s="1111">
        <v>0.7</v>
      </c>
      <c r="DW128" s="1111"/>
      <c r="DX128" s="1111"/>
      <c r="DY128" s="1111"/>
      <c r="DZ128" s="1112"/>
    </row>
    <row r="129" spans="1:131" s="226" customFormat="1" ht="26.25" customHeight="1" x14ac:dyDescent="0.2">
      <c r="A129" s="1000" t="s">
        <v>101</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492</v>
      </c>
      <c r="X129" s="1144"/>
      <c r="Y129" s="1144"/>
      <c r="Z129" s="1145"/>
      <c r="AA129" s="1028">
        <v>119599632</v>
      </c>
      <c r="AB129" s="1029"/>
      <c r="AC129" s="1029"/>
      <c r="AD129" s="1029"/>
      <c r="AE129" s="1030"/>
      <c r="AF129" s="1031">
        <v>120954947</v>
      </c>
      <c r="AG129" s="1029"/>
      <c r="AH129" s="1029"/>
      <c r="AI129" s="1029"/>
      <c r="AJ129" s="1030"/>
      <c r="AK129" s="1031">
        <v>119813260</v>
      </c>
      <c r="AL129" s="1029"/>
      <c r="AM129" s="1029"/>
      <c r="AN129" s="1029"/>
      <c r="AO129" s="1030"/>
      <c r="AP129" s="1146"/>
      <c r="AQ129" s="1147"/>
      <c r="AR129" s="1147"/>
      <c r="AS129" s="1147"/>
      <c r="AT129" s="1148"/>
      <c r="AU129" s="264"/>
      <c r="AV129" s="264"/>
      <c r="AW129" s="264"/>
      <c r="AX129" s="1137" t="s">
        <v>493</v>
      </c>
      <c r="AY129" s="1020"/>
      <c r="AZ129" s="1020"/>
      <c r="BA129" s="1020"/>
      <c r="BB129" s="1020"/>
      <c r="BC129" s="1020"/>
      <c r="BD129" s="1020"/>
      <c r="BE129" s="1021"/>
      <c r="BF129" s="1138" t="s">
        <v>380</v>
      </c>
      <c r="BG129" s="1139"/>
      <c r="BH129" s="1139"/>
      <c r="BI129" s="1139"/>
      <c r="BJ129" s="1139"/>
      <c r="BK129" s="1139"/>
      <c r="BL129" s="1140"/>
      <c r="BM129" s="1138">
        <v>16.25</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2">
      <c r="A130" s="1000" t="s">
        <v>494</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495</v>
      </c>
      <c r="X130" s="1144"/>
      <c r="Y130" s="1144"/>
      <c r="Z130" s="1145"/>
      <c r="AA130" s="1028">
        <v>18405346</v>
      </c>
      <c r="AB130" s="1029"/>
      <c r="AC130" s="1029"/>
      <c r="AD130" s="1029"/>
      <c r="AE130" s="1030"/>
      <c r="AF130" s="1031">
        <v>18459817</v>
      </c>
      <c r="AG130" s="1029"/>
      <c r="AH130" s="1029"/>
      <c r="AI130" s="1029"/>
      <c r="AJ130" s="1030"/>
      <c r="AK130" s="1031">
        <v>18251127</v>
      </c>
      <c r="AL130" s="1029"/>
      <c r="AM130" s="1029"/>
      <c r="AN130" s="1029"/>
      <c r="AO130" s="1030"/>
      <c r="AP130" s="1146"/>
      <c r="AQ130" s="1147"/>
      <c r="AR130" s="1147"/>
      <c r="AS130" s="1147"/>
      <c r="AT130" s="1148"/>
      <c r="AU130" s="264"/>
      <c r="AV130" s="264"/>
      <c r="AW130" s="264"/>
      <c r="AX130" s="1137" t="s">
        <v>496</v>
      </c>
      <c r="AY130" s="1020"/>
      <c r="AZ130" s="1020"/>
      <c r="BA130" s="1020"/>
      <c r="BB130" s="1020"/>
      <c r="BC130" s="1020"/>
      <c r="BD130" s="1020"/>
      <c r="BE130" s="1021"/>
      <c r="BF130" s="1174">
        <v>4.2</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5">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497</v>
      </c>
      <c r="X131" s="1182"/>
      <c r="Y131" s="1182"/>
      <c r="Z131" s="1183"/>
      <c r="AA131" s="1075">
        <v>101194286</v>
      </c>
      <c r="AB131" s="1054"/>
      <c r="AC131" s="1054"/>
      <c r="AD131" s="1054"/>
      <c r="AE131" s="1055"/>
      <c r="AF131" s="1053">
        <v>102495130</v>
      </c>
      <c r="AG131" s="1054"/>
      <c r="AH131" s="1054"/>
      <c r="AI131" s="1054"/>
      <c r="AJ131" s="1055"/>
      <c r="AK131" s="1053">
        <v>101562133</v>
      </c>
      <c r="AL131" s="1054"/>
      <c r="AM131" s="1054"/>
      <c r="AN131" s="1054"/>
      <c r="AO131" s="1055"/>
      <c r="AP131" s="1184"/>
      <c r="AQ131" s="1185"/>
      <c r="AR131" s="1185"/>
      <c r="AS131" s="1185"/>
      <c r="AT131" s="1186"/>
      <c r="AU131" s="264"/>
      <c r="AV131" s="264"/>
      <c r="AW131" s="264"/>
      <c r="AX131" s="1156" t="s">
        <v>498</v>
      </c>
      <c r="AY131" s="1107"/>
      <c r="AZ131" s="1107"/>
      <c r="BA131" s="1107"/>
      <c r="BB131" s="1107"/>
      <c r="BC131" s="1107"/>
      <c r="BD131" s="1107"/>
      <c r="BE131" s="1108"/>
      <c r="BF131" s="1157">
        <v>3.7</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2">
      <c r="A132" s="1163" t="s">
        <v>499</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500</v>
      </c>
      <c r="W132" s="1167"/>
      <c r="X132" s="1167"/>
      <c r="Y132" s="1167"/>
      <c r="Z132" s="1168"/>
      <c r="AA132" s="1169">
        <v>4.6562615860000003</v>
      </c>
      <c r="AB132" s="1170"/>
      <c r="AC132" s="1170"/>
      <c r="AD132" s="1170"/>
      <c r="AE132" s="1171"/>
      <c r="AF132" s="1172">
        <v>4.683837499</v>
      </c>
      <c r="AG132" s="1170"/>
      <c r="AH132" s="1170"/>
      <c r="AI132" s="1170"/>
      <c r="AJ132" s="1171"/>
      <c r="AK132" s="1172">
        <v>3.4422179769999999</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5">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501</v>
      </c>
      <c r="W133" s="1150"/>
      <c r="X133" s="1150"/>
      <c r="Y133" s="1150"/>
      <c r="Z133" s="1151"/>
      <c r="AA133" s="1152">
        <v>5.5</v>
      </c>
      <c r="AB133" s="1153"/>
      <c r="AC133" s="1153"/>
      <c r="AD133" s="1153"/>
      <c r="AE133" s="1154"/>
      <c r="AF133" s="1152">
        <v>4.7</v>
      </c>
      <c r="AG133" s="1153"/>
      <c r="AH133" s="1153"/>
      <c r="AI133" s="1153"/>
      <c r="AJ133" s="1154"/>
      <c r="AK133" s="1152">
        <v>4.2</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2">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4" hidden="1" x14ac:dyDescent="0.2">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2"/>
  </sheetData>
  <sheetProtection algorithmName="SHA-512" hashValue="OFSqcTvcpNxI42YgHxWc0Y0eyqpQTLs3TfuUXa2yqhAnk/czbaNFu6IL68vE4ROfmfqwhLGWtLFiqEW3tCipeQ==" saltValue="06UDIlT5z6Pq6Nck+5CA1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2"/>
  <cols>
    <col min="1" max="120" width="2.77734375" style="271" customWidth="1"/>
    <col min="121" max="121" width="0" style="270" hidden="1" customWidth="1"/>
    <col min="122" max="16384" width="9" style="270" hidden="1"/>
  </cols>
  <sheetData>
    <row r="1" spans="1:120" ht="13.2" x14ac:dyDescent="0.2">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70"/>
    </row>
    <row r="17" spans="119:120" ht="13.2" x14ac:dyDescent="0.2">
      <c r="DP17" s="270"/>
    </row>
    <row r="18" spans="119:120" ht="13.2" x14ac:dyDescent="0.2"/>
    <row r="19" spans="119:120" ht="13.2" x14ac:dyDescent="0.2"/>
    <row r="20" spans="119:120" ht="13.2" x14ac:dyDescent="0.2">
      <c r="DO20" s="270"/>
      <c r="DP20" s="270"/>
    </row>
    <row r="21" spans="119:120" ht="13.2" x14ac:dyDescent="0.2">
      <c r="DP21" s="270"/>
    </row>
    <row r="22" spans="119:120" ht="13.2" x14ac:dyDescent="0.2"/>
    <row r="23" spans="119:120" ht="13.2" x14ac:dyDescent="0.2">
      <c r="DO23" s="270"/>
      <c r="DP23" s="270"/>
    </row>
    <row r="24" spans="119:120" ht="13.2" x14ac:dyDescent="0.2">
      <c r="DP24" s="270"/>
    </row>
    <row r="25" spans="119:120" ht="13.2" x14ac:dyDescent="0.2">
      <c r="DP25" s="270"/>
    </row>
    <row r="26" spans="119:120" ht="13.2" x14ac:dyDescent="0.2">
      <c r="DO26" s="270"/>
      <c r="DP26" s="270"/>
    </row>
    <row r="27" spans="119:120" ht="13.2" x14ac:dyDescent="0.2"/>
    <row r="28" spans="119:120" ht="13.2" x14ac:dyDescent="0.2">
      <c r="DO28" s="270"/>
      <c r="DP28" s="270"/>
    </row>
    <row r="29" spans="119:120" ht="13.2" x14ac:dyDescent="0.2">
      <c r="DP29" s="270"/>
    </row>
    <row r="30" spans="119:120" ht="13.2" x14ac:dyDescent="0.2"/>
    <row r="31" spans="119:120" ht="13.2" x14ac:dyDescent="0.2">
      <c r="DO31" s="270"/>
      <c r="DP31" s="270"/>
    </row>
    <row r="32" spans="119:120" ht="13.2" x14ac:dyDescent="0.2"/>
    <row r="33" spans="98:120" ht="13.2" x14ac:dyDescent="0.2">
      <c r="DO33" s="270"/>
      <c r="DP33" s="270"/>
    </row>
    <row r="34" spans="98:120" ht="13.2" x14ac:dyDescent="0.2">
      <c r="DM34" s="270"/>
    </row>
    <row r="35" spans="98:120" ht="13.2" x14ac:dyDescent="0.2">
      <c r="CT35" s="270"/>
      <c r="CU35" s="270"/>
      <c r="CV35" s="270"/>
      <c r="CY35" s="270"/>
      <c r="CZ35" s="270"/>
      <c r="DA35" s="270"/>
      <c r="DD35" s="270"/>
      <c r="DE35" s="270"/>
      <c r="DF35" s="270"/>
      <c r="DI35" s="270"/>
      <c r="DJ35" s="270"/>
      <c r="DK35" s="270"/>
      <c r="DM35" s="270"/>
      <c r="DN35" s="270"/>
      <c r="DO35" s="270"/>
      <c r="DP35" s="270"/>
    </row>
    <row r="36" spans="98:120" ht="13.2" x14ac:dyDescent="0.2"/>
    <row r="37" spans="98:120" ht="13.2" x14ac:dyDescent="0.2">
      <c r="CW37" s="270"/>
      <c r="DB37" s="270"/>
      <c r="DG37" s="270"/>
      <c r="DL37" s="270"/>
      <c r="DP37" s="270"/>
    </row>
    <row r="38" spans="98:120" ht="13.2" x14ac:dyDescent="0.2">
      <c r="CT38" s="270"/>
      <c r="CU38" s="270"/>
      <c r="CV38" s="270"/>
      <c r="CW38" s="270"/>
      <c r="CY38" s="270"/>
      <c r="CZ38" s="270"/>
      <c r="DA38" s="270"/>
      <c r="DB38" s="270"/>
      <c r="DD38" s="270"/>
      <c r="DE38" s="270"/>
      <c r="DF38" s="270"/>
      <c r="DG38" s="270"/>
      <c r="DI38" s="270"/>
      <c r="DJ38" s="270"/>
      <c r="DK38" s="270"/>
      <c r="DL38" s="270"/>
      <c r="DN38" s="270"/>
      <c r="DO38" s="270"/>
      <c r="DP38" s="270"/>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70"/>
      <c r="DO49" s="270"/>
      <c r="DP49" s="270"/>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70"/>
      <c r="CS63" s="270"/>
      <c r="CX63" s="270"/>
      <c r="DC63" s="270"/>
      <c r="DH63" s="270"/>
    </row>
    <row r="64" spans="22:120" ht="13.2" x14ac:dyDescent="0.2">
      <c r="V64" s="270"/>
    </row>
    <row r="65" spans="15:120" ht="13.2" x14ac:dyDescent="0.2">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ht="13.2" x14ac:dyDescent="0.2">
      <c r="Q66" s="270"/>
      <c r="S66" s="270"/>
      <c r="U66" s="270"/>
      <c r="DM66" s="270"/>
    </row>
    <row r="67" spans="15:120" ht="13.2" x14ac:dyDescent="0.2">
      <c r="O67" s="270"/>
      <c r="P67" s="270"/>
      <c r="R67" s="270"/>
      <c r="T67" s="270"/>
      <c r="Y67" s="270"/>
      <c r="CT67" s="270"/>
      <c r="CV67" s="270"/>
      <c r="CW67" s="270"/>
      <c r="CY67" s="270"/>
      <c r="DA67" s="270"/>
      <c r="DB67" s="270"/>
      <c r="DD67" s="270"/>
      <c r="DF67" s="270"/>
      <c r="DG67" s="270"/>
      <c r="DI67" s="270"/>
      <c r="DK67" s="270"/>
      <c r="DL67" s="270"/>
      <c r="DN67" s="270"/>
      <c r="DO67" s="270"/>
      <c r="DP67" s="270"/>
    </row>
    <row r="68" spans="15:120" ht="13.2" x14ac:dyDescent="0.2"/>
    <row r="69" spans="15:120" ht="13.2" x14ac:dyDescent="0.2"/>
    <row r="70" spans="15:120" ht="13.2" x14ac:dyDescent="0.2"/>
    <row r="71" spans="15:120" ht="13.2" x14ac:dyDescent="0.2"/>
    <row r="72" spans="15:120" ht="13.2" x14ac:dyDescent="0.2">
      <c r="DP72" s="270"/>
    </row>
    <row r="73" spans="15:120" ht="13.2" x14ac:dyDescent="0.2">
      <c r="DP73" s="270"/>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70"/>
      <c r="CX96" s="270"/>
      <c r="DC96" s="270"/>
      <c r="DH96" s="270"/>
    </row>
    <row r="97" spans="24:120" ht="13.2" x14ac:dyDescent="0.2">
      <c r="CS97" s="270"/>
      <c r="CX97" s="270"/>
      <c r="DC97" s="270"/>
      <c r="DH97" s="270"/>
      <c r="DP97" s="271" t="s">
        <v>502</v>
      </c>
    </row>
    <row r="98" spans="24:120" ht="13.2" hidden="1" x14ac:dyDescent="0.2">
      <c r="CS98" s="270"/>
      <c r="CX98" s="270"/>
      <c r="DC98" s="270"/>
      <c r="DH98" s="270"/>
    </row>
    <row r="99" spans="24:120" ht="13.2" hidden="1" x14ac:dyDescent="0.2">
      <c r="CS99" s="270"/>
      <c r="CX99" s="270"/>
      <c r="DC99" s="270"/>
      <c r="DH99" s="270"/>
    </row>
    <row r="100" spans="24:120" ht="13.2" hidden="1" x14ac:dyDescent="0.2"/>
    <row r="101" spans="24:120" ht="12" hidden="1" customHeight="1" x14ac:dyDescent="0.2">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2">
      <c r="CU102" s="270"/>
      <c r="CZ102" s="270"/>
      <c r="DE102" s="270"/>
      <c r="DJ102" s="270"/>
      <c r="DM102" s="270"/>
    </row>
    <row r="103" spans="24:120" ht="13.2" hidden="1" x14ac:dyDescent="0.2">
      <c r="CT103" s="270"/>
      <c r="CV103" s="270"/>
      <c r="CW103" s="270"/>
      <c r="CY103" s="270"/>
      <c r="DA103" s="270"/>
      <c r="DB103" s="270"/>
      <c r="DD103" s="270"/>
      <c r="DF103" s="270"/>
      <c r="DG103" s="270"/>
      <c r="DI103" s="270"/>
      <c r="DK103" s="270"/>
      <c r="DL103" s="270"/>
      <c r="DM103" s="270"/>
      <c r="DN103" s="270"/>
      <c r="DO103" s="270"/>
      <c r="DP103" s="270"/>
    </row>
    <row r="104" spans="24:120" ht="13.2" hidden="1" x14ac:dyDescent="0.2">
      <c r="CV104" s="270"/>
      <c r="CW104" s="270"/>
      <c r="DA104" s="270"/>
      <c r="DB104" s="270"/>
      <c r="DF104" s="270"/>
      <c r="DG104" s="270"/>
      <c r="DK104" s="270"/>
      <c r="DL104" s="270"/>
      <c r="DN104" s="270"/>
      <c r="DO104" s="270"/>
      <c r="DP104" s="270"/>
    </row>
    <row r="105" spans="24:120" ht="12.75" hidden="1" customHeight="1" x14ac:dyDescent="0.2"/>
    <row r="106" spans="24:120" ht="13.2" hidden="1" x14ac:dyDescent="0.2"/>
    <row r="107" spans="24:120" ht="13.2" hidden="1" x14ac:dyDescent="0.2"/>
    <row r="108" spans="24:120" ht="13.2" hidden="1" x14ac:dyDescent="0.2"/>
    <row r="109" spans="24:120" ht="13.2" hidden="1" x14ac:dyDescent="0.2"/>
    <row r="110" spans="24:120" ht="13.2" hidden="1" x14ac:dyDescent="0.2"/>
  </sheetData>
  <sheetProtection algorithmName="SHA-512" hashValue="3X+ThNCJSwBiXQAq79K7Er5qybMBVvxcaZ4DmOH6B1cmzfXMuz5mEau9WiZF6AXuNxwpelvSn+lcUl9LImYROQ==" saltValue="V5dPPxwaUC2UZNQogRyX6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2"/>
  <cols>
    <col min="1" max="116" width="2.6640625" style="271" customWidth="1"/>
    <col min="117" max="16384" width="9" style="270" hidden="1"/>
  </cols>
  <sheetData>
    <row r="1" spans="2:116" ht="13.2" x14ac:dyDescent="0.2">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ht="13.2" x14ac:dyDescent="0.2"/>
    <row r="3" spans="2:116" ht="13.2" x14ac:dyDescent="0.2"/>
    <row r="4" spans="2:116" ht="13.2" x14ac:dyDescent="0.2">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ht="13.2" x14ac:dyDescent="0.2">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ht="13.2" x14ac:dyDescent="0.2"/>
    <row r="20" spans="9:116" ht="13.2" x14ac:dyDescent="0.2"/>
    <row r="21" spans="9:116" ht="13.2" x14ac:dyDescent="0.2">
      <c r="DL21" s="270"/>
    </row>
    <row r="22" spans="9:116" ht="13.2" x14ac:dyDescent="0.2">
      <c r="DI22" s="270"/>
      <c r="DJ22" s="270"/>
      <c r="DK22" s="270"/>
      <c r="DL22" s="270"/>
    </row>
    <row r="23" spans="9:116" ht="13.2" x14ac:dyDescent="0.2">
      <c r="CY23" s="270"/>
      <c r="CZ23" s="270"/>
      <c r="DA23" s="270"/>
      <c r="DB23" s="270"/>
      <c r="DC23" s="270"/>
      <c r="DD23" s="270"/>
      <c r="DE23" s="270"/>
      <c r="DF23" s="270"/>
      <c r="DG23" s="270"/>
      <c r="DH23" s="270"/>
      <c r="DI23" s="270"/>
      <c r="DJ23" s="270"/>
      <c r="DK23" s="270"/>
      <c r="DL23" s="270"/>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70"/>
      <c r="DA35" s="270"/>
      <c r="DB35" s="270"/>
      <c r="DC35" s="270"/>
      <c r="DD35" s="270"/>
      <c r="DE35" s="270"/>
      <c r="DF35" s="270"/>
      <c r="DG35" s="270"/>
      <c r="DH35" s="270"/>
      <c r="DI35" s="270"/>
      <c r="DJ35" s="270"/>
      <c r="DK35" s="270"/>
      <c r="DL35" s="270"/>
    </row>
    <row r="36" spans="15:116" ht="13.2" x14ac:dyDescent="0.2"/>
    <row r="37" spans="15:116" ht="13.2" x14ac:dyDescent="0.2">
      <c r="DL37" s="270"/>
    </row>
    <row r="38" spans="15:116" ht="13.2" x14ac:dyDescent="0.2">
      <c r="DI38" s="270"/>
      <c r="DJ38" s="270"/>
      <c r="DK38" s="270"/>
      <c r="DL38" s="270"/>
    </row>
    <row r="39" spans="15:116" ht="13.2" x14ac:dyDescent="0.2"/>
    <row r="40" spans="15:116" ht="13.2" x14ac:dyDescent="0.2"/>
    <row r="41" spans="15:116" ht="13.2" x14ac:dyDescent="0.2"/>
    <row r="42" spans="15:116" ht="13.2" x14ac:dyDescent="0.2"/>
    <row r="43" spans="15:116" ht="13.2" x14ac:dyDescent="0.2">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ht="13.2" x14ac:dyDescent="0.2">
      <c r="DL44" s="270"/>
    </row>
    <row r="45" spans="15:116" ht="13.2" x14ac:dyDescent="0.2"/>
    <row r="46" spans="15:116" ht="13.2" x14ac:dyDescent="0.2">
      <c r="DA46" s="270"/>
      <c r="DB46" s="270"/>
      <c r="DC46" s="270"/>
      <c r="DD46" s="270"/>
      <c r="DE46" s="270"/>
      <c r="DF46" s="270"/>
      <c r="DG46" s="270"/>
      <c r="DH46" s="270"/>
      <c r="DI46" s="270"/>
      <c r="DJ46" s="270"/>
      <c r="DK46" s="270"/>
      <c r="DL46" s="270"/>
    </row>
    <row r="47" spans="15:116" ht="13.2" x14ac:dyDescent="0.2"/>
    <row r="48" spans="15:116" ht="13.2" x14ac:dyDescent="0.2"/>
    <row r="49" spans="104:116" ht="13.2" x14ac:dyDescent="0.2"/>
    <row r="50" spans="104:116" ht="13.2" x14ac:dyDescent="0.2">
      <c r="CZ50" s="270"/>
      <c r="DA50" s="270"/>
      <c r="DB50" s="270"/>
      <c r="DC50" s="270"/>
      <c r="DD50" s="270"/>
      <c r="DE50" s="270"/>
      <c r="DF50" s="270"/>
      <c r="DG50" s="270"/>
      <c r="DH50" s="270"/>
      <c r="DI50" s="270"/>
      <c r="DJ50" s="270"/>
      <c r="DK50" s="270"/>
      <c r="DL50" s="270"/>
    </row>
    <row r="51" spans="104:116" ht="13.2" x14ac:dyDescent="0.2"/>
    <row r="52" spans="104:116" ht="13.2" x14ac:dyDescent="0.2"/>
    <row r="53" spans="104:116" ht="13.2" x14ac:dyDescent="0.2">
      <c r="DL53" s="270"/>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70"/>
      <c r="DD67" s="270"/>
      <c r="DE67" s="270"/>
      <c r="DF67" s="270"/>
      <c r="DG67" s="270"/>
      <c r="DH67" s="270"/>
      <c r="DI67" s="270"/>
      <c r="DJ67" s="270"/>
      <c r="DK67" s="270"/>
      <c r="DL67" s="270"/>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y1CquHKg8AhycJ737ojb2kNi25m9MW1krSl+WsBfbu8Qc4yU+ekqdynIGd73i3XPYOZmIRLCITzfNaxUuOQIxQ==" saltValue="Rcq+TJQ1OmFTVOFusGj4TA=="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2"/>
  <cols>
    <col min="1" max="36" width="2.44140625" style="272" customWidth="1"/>
    <col min="37" max="44" width="17" style="272" customWidth="1"/>
    <col min="45" max="45" width="6.109375" style="279" customWidth="1"/>
    <col min="46" max="46" width="3" style="277" customWidth="1"/>
    <col min="47" max="47" width="19.109375" style="272" hidden="1" customWidth="1"/>
    <col min="48" max="52" width="12.6640625" style="272" hidden="1" customWidth="1"/>
    <col min="53" max="16384" width="8.6640625" style="272" hidden="1"/>
  </cols>
  <sheetData>
    <row r="1" spans="1:46" ht="13.2" x14ac:dyDescent="0.2">
      <c r="AS1" s="273"/>
      <c r="AT1" s="273"/>
    </row>
    <row r="2" spans="1:46" ht="13.2" x14ac:dyDescent="0.2">
      <c r="AS2" s="273"/>
      <c r="AT2" s="273"/>
    </row>
    <row r="3" spans="1:46" ht="13.2" x14ac:dyDescent="0.2">
      <c r="AS3" s="273"/>
      <c r="AT3" s="273"/>
    </row>
    <row r="4" spans="1:46" ht="13.2" x14ac:dyDescent="0.2">
      <c r="AS4" s="273"/>
      <c r="AT4" s="273"/>
    </row>
    <row r="5" spans="1:46" ht="16.2" x14ac:dyDescent="0.2">
      <c r="A5" s="274" t="s">
        <v>503</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ht="13.2" x14ac:dyDescent="0.2">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504</v>
      </c>
      <c r="AL6" s="278"/>
      <c r="AM6" s="278"/>
      <c r="AN6" s="278"/>
      <c r="AO6" s="273"/>
      <c r="AP6" s="273"/>
      <c r="AQ6" s="273"/>
      <c r="AR6" s="273"/>
    </row>
    <row r="7" spans="1:46" ht="13.2" x14ac:dyDescent="0.2">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505</v>
      </c>
      <c r="AP7" s="283"/>
      <c r="AQ7" s="284" t="s">
        <v>506</v>
      </c>
      <c r="AR7" s="285"/>
    </row>
    <row r="8" spans="1:46" ht="13.2" x14ac:dyDescent="0.2">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507</v>
      </c>
      <c r="AQ8" s="290" t="s">
        <v>508</v>
      </c>
      <c r="AR8" s="291" t="s">
        <v>509</v>
      </c>
    </row>
    <row r="9" spans="1:46" ht="13.2" x14ac:dyDescent="0.2">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510</v>
      </c>
      <c r="AL9" s="1193"/>
      <c r="AM9" s="1193"/>
      <c r="AN9" s="1194"/>
      <c r="AO9" s="292">
        <v>33534636</v>
      </c>
      <c r="AP9" s="292">
        <v>62276</v>
      </c>
      <c r="AQ9" s="293">
        <v>57800</v>
      </c>
      <c r="AR9" s="294">
        <v>7.7</v>
      </c>
    </row>
    <row r="10" spans="1:46" ht="13.2" x14ac:dyDescent="0.2">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511</v>
      </c>
      <c r="AL10" s="1193"/>
      <c r="AM10" s="1193"/>
      <c r="AN10" s="1194"/>
      <c r="AO10" s="295">
        <v>1649707</v>
      </c>
      <c r="AP10" s="295">
        <v>3064</v>
      </c>
      <c r="AQ10" s="296">
        <v>2573</v>
      </c>
      <c r="AR10" s="297">
        <v>19.100000000000001</v>
      </c>
    </row>
    <row r="11" spans="1:46" ht="13.5" customHeight="1" x14ac:dyDescent="0.2">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512</v>
      </c>
      <c r="AL11" s="1193"/>
      <c r="AM11" s="1193"/>
      <c r="AN11" s="1194"/>
      <c r="AO11" s="295">
        <v>111293</v>
      </c>
      <c r="AP11" s="295">
        <v>207</v>
      </c>
      <c r="AQ11" s="296">
        <v>1586</v>
      </c>
      <c r="AR11" s="297">
        <v>-86.9</v>
      </c>
    </row>
    <row r="12" spans="1:46" ht="13.5" customHeight="1" x14ac:dyDescent="0.2">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513</v>
      </c>
      <c r="AL12" s="1193"/>
      <c r="AM12" s="1193"/>
      <c r="AN12" s="1194"/>
      <c r="AO12" s="295">
        <v>261266</v>
      </c>
      <c r="AP12" s="295">
        <v>485</v>
      </c>
      <c r="AQ12" s="296">
        <v>532</v>
      </c>
      <c r="AR12" s="297">
        <v>-8.8000000000000007</v>
      </c>
    </row>
    <row r="13" spans="1:46" ht="13.5" customHeight="1" x14ac:dyDescent="0.2">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514</v>
      </c>
      <c r="AL13" s="1193"/>
      <c r="AM13" s="1193"/>
      <c r="AN13" s="1194"/>
      <c r="AO13" s="295">
        <v>2056</v>
      </c>
      <c r="AP13" s="295">
        <v>4</v>
      </c>
      <c r="AQ13" s="296">
        <v>18</v>
      </c>
      <c r="AR13" s="297">
        <v>-77.8</v>
      </c>
    </row>
    <row r="14" spans="1:46" ht="13.5" customHeight="1" x14ac:dyDescent="0.2">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515</v>
      </c>
      <c r="AL14" s="1193"/>
      <c r="AM14" s="1193"/>
      <c r="AN14" s="1194"/>
      <c r="AO14" s="295">
        <v>699996</v>
      </c>
      <c r="AP14" s="295">
        <v>1300</v>
      </c>
      <c r="AQ14" s="296">
        <v>1833</v>
      </c>
      <c r="AR14" s="297">
        <v>-29.1</v>
      </c>
    </row>
    <row r="15" spans="1:46" ht="13.5" customHeight="1" x14ac:dyDescent="0.2">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516</v>
      </c>
      <c r="AL15" s="1193"/>
      <c r="AM15" s="1193"/>
      <c r="AN15" s="1194"/>
      <c r="AO15" s="295">
        <v>670753</v>
      </c>
      <c r="AP15" s="295">
        <v>1246</v>
      </c>
      <c r="AQ15" s="296">
        <v>1281</v>
      </c>
      <c r="AR15" s="297">
        <v>-2.7</v>
      </c>
    </row>
    <row r="16" spans="1:46" ht="13.2" x14ac:dyDescent="0.2">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517</v>
      </c>
      <c r="AL16" s="1196"/>
      <c r="AM16" s="1196"/>
      <c r="AN16" s="1197"/>
      <c r="AO16" s="295">
        <v>-2430047</v>
      </c>
      <c r="AP16" s="295">
        <v>-4513</v>
      </c>
      <c r="AQ16" s="296">
        <v>-4437</v>
      </c>
      <c r="AR16" s="297">
        <v>1.7</v>
      </c>
    </row>
    <row r="17" spans="1:46" ht="13.2" x14ac:dyDescent="0.2">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177</v>
      </c>
      <c r="AL17" s="1196"/>
      <c r="AM17" s="1196"/>
      <c r="AN17" s="1197"/>
      <c r="AO17" s="295">
        <v>34499660</v>
      </c>
      <c r="AP17" s="295">
        <v>64068</v>
      </c>
      <c r="AQ17" s="296">
        <v>61185</v>
      </c>
      <c r="AR17" s="297">
        <v>4.7</v>
      </c>
    </row>
    <row r="18" spans="1:46" ht="13.2" x14ac:dyDescent="0.2">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ht="13.2" x14ac:dyDescent="0.2">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518</v>
      </c>
      <c r="AL19" s="273"/>
      <c r="AM19" s="273"/>
      <c r="AN19" s="273"/>
      <c r="AO19" s="273"/>
      <c r="AP19" s="273"/>
      <c r="AQ19" s="273"/>
      <c r="AR19" s="273"/>
    </row>
    <row r="20" spans="1:46" ht="13.2" x14ac:dyDescent="0.2">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519</v>
      </c>
      <c r="AP20" s="303" t="s">
        <v>520</v>
      </c>
      <c r="AQ20" s="304" t="s">
        <v>521</v>
      </c>
      <c r="AR20" s="305"/>
    </row>
    <row r="21" spans="1:46" s="311" customFormat="1" ht="13.2" x14ac:dyDescent="0.2">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522</v>
      </c>
      <c r="AL21" s="1188"/>
      <c r="AM21" s="1188"/>
      <c r="AN21" s="1189"/>
      <c r="AO21" s="307">
        <v>6.53</v>
      </c>
      <c r="AP21" s="308">
        <v>6.2</v>
      </c>
      <c r="AQ21" s="309">
        <v>0.33</v>
      </c>
      <c r="AR21" s="278"/>
      <c r="AS21" s="310"/>
      <c r="AT21" s="306"/>
    </row>
    <row r="22" spans="1:46" s="311" customFormat="1" ht="13.2" x14ac:dyDescent="0.2">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523</v>
      </c>
      <c r="AL22" s="1188"/>
      <c r="AM22" s="1188"/>
      <c r="AN22" s="1189"/>
      <c r="AO22" s="312">
        <v>101.5</v>
      </c>
      <c r="AP22" s="313">
        <v>100.2</v>
      </c>
      <c r="AQ22" s="314">
        <v>1.3</v>
      </c>
      <c r="AR22" s="298"/>
      <c r="AS22" s="310"/>
      <c r="AT22" s="306"/>
    </row>
    <row r="23" spans="1:46" s="311" customFormat="1" ht="13.2" x14ac:dyDescent="0.2">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ht="13.2" x14ac:dyDescent="0.2">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ht="13.2" x14ac:dyDescent="0.2">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ht="13.2" x14ac:dyDescent="0.2">
      <c r="A26" s="278" t="s">
        <v>524</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ht="13.2" x14ac:dyDescent="0.2">
      <c r="A27" s="319" t="s">
        <v>525</v>
      </c>
      <c r="AO27" s="273"/>
      <c r="AP27" s="273"/>
      <c r="AQ27" s="273"/>
      <c r="AR27" s="273"/>
      <c r="AS27" s="273"/>
      <c r="AT27" s="273"/>
    </row>
    <row r="28" spans="1:46" ht="16.2" x14ac:dyDescent="0.2">
      <c r="A28" s="274" t="s">
        <v>526</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ht="13.2" x14ac:dyDescent="0.2">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527</v>
      </c>
      <c r="AL29" s="278"/>
      <c r="AM29" s="278"/>
      <c r="AN29" s="278"/>
      <c r="AO29" s="273"/>
      <c r="AP29" s="273"/>
      <c r="AQ29" s="273"/>
      <c r="AR29" s="273"/>
      <c r="AS29" s="321"/>
    </row>
    <row r="30" spans="1:46" ht="13.2" x14ac:dyDescent="0.2">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505</v>
      </c>
      <c r="AP30" s="283"/>
      <c r="AQ30" s="284" t="s">
        <v>506</v>
      </c>
      <c r="AR30" s="285"/>
    </row>
    <row r="31" spans="1:46" ht="13.2" x14ac:dyDescent="0.2">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507</v>
      </c>
      <c r="AQ31" s="290" t="s">
        <v>508</v>
      </c>
      <c r="AR31" s="291" t="s">
        <v>509</v>
      </c>
    </row>
    <row r="32" spans="1:46" ht="27" customHeight="1" x14ac:dyDescent="0.2">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528</v>
      </c>
      <c r="AL32" s="1204"/>
      <c r="AM32" s="1204"/>
      <c r="AN32" s="1205"/>
      <c r="AO32" s="322">
        <v>19853835</v>
      </c>
      <c r="AP32" s="322">
        <v>36870</v>
      </c>
      <c r="AQ32" s="323">
        <v>37891</v>
      </c>
      <c r="AR32" s="324">
        <v>-2.7</v>
      </c>
    </row>
    <row r="33" spans="1:46" ht="13.5" customHeight="1" x14ac:dyDescent="0.2">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529</v>
      </c>
      <c r="AL33" s="1204"/>
      <c r="AM33" s="1204"/>
      <c r="AN33" s="1205"/>
      <c r="AO33" s="322" t="s">
        <v>530</v>
      </c>
      <c r="AP33" s="322" t="s">
        <v>530</v>
      </c>
      <c r="AQ33" s="323">
        <v>3</v>
      </c>
      <c r="AR33" s="324" t="s">
        <v>530</v>
      </c>
    </row>
    <row r="34" spans="1:46" ht="27" customHeight="1" x14ac:dyDescent="0.2">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531</v>
      </c>
      <c r="AL34" s="1204"/>
      <c r="AM34" s="1204"/>
      <c r="AN34" s="1205"/>
      <c r="AO34" s="322">
        <v>168333</v>
      </c>
      <c r="AP34" s="322">
        <v>313</v>
      </c>
      <c r="AQ34" s="323">
        <v>103</v>
      </c>
      <c r="AR34" s="324">
        <v>203.9</v>
      </c>
    </row>
    <row r="35" spans="1:46" ht="27" customHeight="1" x14ac:dyDescent="0.2">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532</v>
      </c>
      <c r="AL35" s="1204"/>
      <c r="AM35" s="1204"/>
      <c r="AN35" s="1205"/>
      <c r="AO35" s="322">
        <v>5114452</v>
      </c>
      <c r="AP35" s="322">
        <v>9498</v>
      </c>
      <c r="AQ35" s="323">
        <v>9138</v>
      </c>
      <c r="AR35" s="324">
        <v>3.9</v>
      </c>
    </row>
    <row r="36" spans="1:46" ht="27" customHeight="1" x14ac:dyDescent="0.2">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533</v>
      </c>
      <c r="AL36" s="1204"/>
      <c r="AM36" s="1204"/>
      <c r="AN36" s="1205"/>
      <c r="AO36" s="322">
        <v>74751</v>
      </c>
      <c r="AP36" s="322">
        <v>139</v>
      </c>
      <c r="AQ36" s="323">
        <v>348</v>
      </c>
      <c r="AR36" s="324">
        <v>-60.1</v>
      </c>
    </row>
    <row r="37" spans="1:46" ht="13.5" customHeight="1" x14ac:dyDescent="0.2">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534</v>
      </c>
      <c r="AL37" s="1204"/>
      <c r="AM37" s="1204"/>
      <c r="AN37" s="1205"/>
      <c r="AO37" s="322">
        <v>387144</v>
      </c>
      <c r="AP37" s="322">
        <v>719</v>
      </c>
      <c r="AQ37" s="323">
        <v>851</v>
      </c>
      <c r="AR37" s="324">
        <v>-15.5</v>
      </c>
    </row>
    <row r="38" spans="1:46" ht="27" customHeight="1" x14ac:dyDescent="0.2">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535</v>
      </c>
      <c r="AL38" s="1207"/>
      <c r="AM38" s="1207"/>
      <c r="AN38" s="1208"/>
      <c r="AO38" s="325">
        <v>1735</v>
      </c>
      <c r="AP38" s="325">
        <v>3</v>
      </c>
      <c r="AQ38" s="326">
        <v>1</v>
      </c>
      <c r="AR38" s="314">
        <v>200</v>
      </c>
      <c r="AS38" s="321"/>
    </row>
    <row r="39" spans="1:46" ht="13.2" x14ac:dyDescent="0.2">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536</v>
      </c>
      <c r="AL39" s="1207"/>
      <c r="AM39" s="1207"/>
      <c r="AN39" s="1208"/>
      <c r="AO39" s="322">
        <v>-3853133</v>
      </c>
      <c r="AP39" s="322">
        <v>-7155</v>
      </c>
      <c r="AQ39" s="323">
        <v>-8418</v>
      </c>
      <c r="AR39" s="324">
        <v>-15</v>
      </c>
      <c r="AS39" s="321"/>
    </row>
    <row r="40" spans="1:46" ht="27" customHeight="1" x14ac:dyDescent="0.2">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537</v>
      </c>
      <c r="AL40" s="1204"/>
      <c r="AM40" s="1204"/>
      <c r="AN40" s="1205"/>
      <c r="AO40" s="322">
        <v>-18251127</v>
      </c>
      <c r="AP40" s="322">
        <v>-33893</v>
      </c>
      <c r="AQ40" s="323">
        <v>-29250</v>
      </c>
      <c r="AR40" s="324">
        <v>15.9</v>
      </c>
      <c r="AS40" s="321"/>
    </row>
    <row r="41" spans="1:46" ht="13.2" x14ac:dyDescent="0.2">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291</v>
      </c>
      <c r="AL41" s="1210"/>
      <c r="AM41" s="1210"/>
      <c r="AN41" s="1211"/>
      <c r="AO41" s="322">
        <v>3495990</v>
      </c>
      <c r="AP41" s="322">
        <v>6492</v>
      </c>
      <c r="AQ41" s="323">
        <v>10666</v>
      </c>
      <c r="AR41" s="324">
        <v>-39.1</v>
      </c>
      <c r="AS41" s="321"/>
    </row>
    <row r="42" spans="1:46" ht="13.2" x14ac:dyDescent="0.2">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538</v>
      </c>
      <c r="AL42" s="273"/>
      <c r="AM42" s="273"/>
      <c r="AN42" s="273"/>
      <c r="AO42" s="273"/>
      <c r="AP42" s="273"/>
      <c r="AQ42" s="298"/>
      <c r="AR42" s="298"/>
      <c r="AS42" s="321"/>
    </row>
    <row r="43" spans="1:46" ht="13.2" x14ac:dyDescent="0.2">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ht="13.2" x14ac:dyDescent="0.2">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ht="13.2" x14ac:dyDescent="0.2">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ht="13.2" x14ac:dyDescent="0.2">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2">
      <c r="A47" s="331" t="s">
        <v>539</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ht="13.2" x14ac:dyDescent="0.2">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540</v>
      </c>
      <c r="AL48" s="332"/>
      <c r="AM48" s="332"/>
      <c r="AN48" s="332"/>
      <c r="AO48" s="332"/>
      <c r="AP48" s="332"/>
      <c r="AQ48" s="333"/>
      <c r="AR48" s="332"/>
    </row>
    <row r="49" spans="1:44" ht="13.5" customHeight="1" x14ac:dyDescent="0.2">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505</v>
      </c>
      <c r="AN49" s="1200" t="s">
        <v>541</v>
      </c>
      <c r="AO49" s="1201"/>
      <c r="AP49" s="1201"/>
      <c r="AQ49" s="1201"/>
      <c r="AR49" s="1202"/>
    </row>
    <row r="50" spans="1:44" ht="13.2" x14ac:dyDescent="0.2">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542</v>
      </c>
      <c r="AO50" s="339" t="s">
        <v>543</v>
      </c>
      <c r="AP50" s="340" t="s">
        <v>544</v>
      </c>
      <c r="AQ50" s="341" t="s">
        <v>545</v>
      </c>
      <c r="AR50" s="342" t="s">
        <v>546</v>
      </c>
    </row>
    <row r="51" spans="1:44" ht="13.2" x14ac:dyDescent="0.2">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547</v>
      </c>
      <c r="AL51" s="335"/>
      <c r="AM51" s="343">
        <v>36670279</v>
      </c>
      <c r="AN51" s="344">
        <v>67410</v>
      </c>
      <c r="AO51" s="345">
        <v>18.2</v>
      </c>
      <c r="AP51" s="346">
        <v>47677</v>
      </c>
      <c r="AQ51" s="347">
        <v>14.3</v>
      </c>
      <c r="AR51" s="348">
        <v>3.9</v>
      </c>
    </row>
    <row r="52" spans="1:44" ht="13.2" x14ac:dyDescent="0.2">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548</v>
      </c>
      <c r="AM52" s="351">
        <v>21809041</v>
      </c>
      <c r="AN52" s="352">
        <v>40091</v>
      </c>
      <c r="AO52" s="353">
        <v>12.7</v>
      </c>
      <c r="AP52" s="354">
        <v>23360</v>
      </c>
      <c r="AQ52" s="355">
        <v>2.7</v>
      </c>
      <c r="AR52" s="356">
        <v>10</v>
      </c>
    </row>
    <row r="53" spans="1:44" ht="13.2" x14ac:dyDescent="0.2">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549</v>
      </c>
      <c r="AL53" s="335"/>
      <c r="AM53" s="343">
        <v>34399156</v>
      </c>
      <c r="AN53" s="344">
        <v>63341</v>
      </c>
      <c r="AO53" s="345">
        <v>-6</v>
      </c>
      <c r="AP53" s="346">
        <v>51613</v>
      </c>
      <c r="AQ53" s="347">
        <v>8.3000000000000007</v>
      </c>
      <c r="AR53" s="348">
        <v>-14.3</v>
      </c>
    </row>
    <row r="54" spans="1:44" ht="13.2" x14ac:dyDescent="0.2">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548</v>
      </c>
      <c r="AM54" s="351">
        <v>22674401</v>
      </c>
      <c r="AN54" s="352">
        <v>41751</v>
      </c>
      <c r="AO54" s="353">
        <v>4.0999999999999996</v>
      </c>
      <c r="AP54" s="354">
        <v>25872</v>
      </c>
      <c r="AQ54" s="355">
        <v>10.8</v>
      </c>
      <c r="AR54" s="356">
        <v>-6.7</v>
      </c>
    </row>
    <row r="55" spans="1:44" ht="13.2" x14ac:dyDescent="0.2">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550</v>
      </c>
      <c r="AL55" s="335"/>
      <c r="AM55" s="343">
        <v>33839637</v>
      </c>
      <c r="AN55" s="344">
        <v>62493</v>
      </c>
      <c r="AO55" s="345">
        <v>-1.3</v>
      </c>
      <c r="AP55" s="346">
        <v>50880</v>
      </c>
      <c r="AQ55" s="347">
        <v>-1.4</v>
      </c>
      <c r="AR55" s="348">
        <v>0.1</v>
      </c>
    </row>
    <row r="56" spans="1:44" ht="13.2" x14ac:dyDescent="0.2">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548</v>
      </c>
      <c r="AM56" s="351">
        <v>23584576</v>
      </c>
      <c r="AN56" s="352">
        <v>43554</v>
      </c>
      <c r="AO56" s="353">
        <v>4.3</v>
      </c>
      <c r="AP56" s="354">
        <v>27819</v>
      </c>
      <c r="AQ56" s="355">
        <v>7.5</v>
      </c>
      <c r="AR56" s="356">
        <v>-3.2</v>
      </c>
    </row>
    <row r="57" spans="1:44" ht="13.2" x14ac:dyDescent="0.2">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551</v>
      </c>
      <c r="AL57" s="335"/>
      <c r="AM57" s="343">
        <v>35544005</v>
      </c>
      <c r="AN57" s="344">
        <v>65822</v>
      </c>
      <c r="AO57" s="345">
        <v>5.3</v>
      </c>
      <c r="AP57" s="346">
        <v>46395</v>
      </c>
      <c r="AQ57" s="347">
        <v>-8.8000000000000007</v>
      </c>
      <c r="AR57" s="348">
        <v>14.1</v>
      </c>
    </row>
    <row r="58" spans="1:44" ht="13.2" x14ac:dyDescent="0.2">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548</v>
      </c>
      <c r="AM58" s="351">
        <v>23447358</v>
      </c>
      <c r="AN58" s="352">
        <v>43421</v>
      </c>
      <c r="AO58" s="353">
        <v>-0.3</v>
      </c>
      <c r="AP58" s="354">
        <v>26304</v>
      </c>
      <c r="AQ58" s="355">
        <v>-5.4</v>
      </c>
      <c r="AR58" s="356">
        <v>5.0999999999999996</v>
      </c>
    </row>
    <row r="59" spans="1:44" ht="13.2" x14ac:dyDescent="0.2">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552</v>
      </c>
      <c r="AL59" s="335"/>
      <c r="AM59" s="343">
        <v>35562489</v>
      </c>
      <c r="AN59" s="344">
        <v>66041</v>
      </c>
      <c r="AO59" s="345">
        <v>0.3</v>
      </c>
      <c r="AP59" s="346">
        <v>48088</v>
      </c>
      <c r="AQ59" s="347">
        <v>3.6</v>
      </c>
      <c r="AR59" s="348">
        <v>-3.3</v>
      </c>
    </row>
    <row r="60" spans="1:44" ht="13.2" x14ac:dyDescent="0.2">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548</v>
      </c>
      <c r="AM60" s="351">
        <v>24447001</v>
      </c>
      <c r="AN60" s="352">
        <v>45399</v>
      </c>
      <c r="AO60" s="353">
        <v>4.5999999999999996</v>
      </c>
      <c r="AP60" s="354">
        <v>25183</v>
      </c>
      <c r="AQ60" s="355">
        <v>-4.3</v>
      </c>
      <c r="AR60" s="356">
        <v>8.9</v>
      </c>
    </row>
    <row r="61" spans="1:44" ht="13.2" x14ac:dyDescent="0.2">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553</v>
      </c>
      <c r="AL61" s="357"/>
      <c r="AM61" s="358">
        <v>35203113</v>
      </c>
      <c r="AN61" s="359">
        <v>65021</v>
      </c>
      <c r="AO61" s="360">
        <v>3.3</v>
      </c>
      <c r="AP61" s="361">
        <v>48931</v>
      </c>
      <c r="AQ61" s="362">
        <v>3.2</v>
      </c>
      <c r="AR61" s="348">
        <v>0.1</v>
      </c>
    </row>
    <row r="62" spans="1:44" ht="13.2" x14ac:dyDescent="0.2">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548</v>
      </c>
      <c r="AM62" s="351">
        <v>23192475</v>
      </c>
      <c r="AN62" s="352">
        <v>42843</v>
      </c>
      <c r="AO62" s="353">
        <v>5.0999999999999996</v>
      </c>
      <c r="AP62" s="354">
        <v>25708</v>
      </c>
      <c r="AQ62" s="355">
        <v>2.2999999999999998</v>
      </c>
      <c r="AR62" s="356">
        <v>2.8</v>
      </c>
    </row>
    <row r="63" spans="1:44" ht="13.2" x14ac:dyDescent="0.2">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ht="13.2" x14ac:dyDescent="0.2">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ht="13.2" x14ac:dyDescent="0.2">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ht="13.2" x14ac:dyDescent="0.2">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2">
      <c r="AK67" s="273"/>
      <c r="AL67" s="273"/>
      <c r="AM67" s="273"/>
      <c r="AN67" s="273"/>
      <c r="AO67" s="273"/>
      <c r="AP67" s="273"/>
      <c r="AQ67" s="273"/>
      <c r="AR67" s="273"/>
      <c r="AS67" s="273"/>
      <c r="AT67" s="273"/>
    </row>
    <row r="68" spans="1:46" ht="13.5" hidden="1" customHeight="1" x14ac:dyDescent="0.2">
      <c r="AK68" s="273"/>
      <c r="AL68" s="273"/>
      <c r="AM68" s="273"/>
      <c r="AN68" s="273"/>
      <c r="AO68" s="273"/>
      <c r="AP68" s="273"/>
      <c r="AQ68" s="273"/>
      <c r="AR68" s="273"/>
    </row>
    <row r="69" spans="1:46" ht="13.5" hidden="1" customHeight="1" x14ac:dyDescent="0.2">
      <c r="AK69" s="273"/>
      <c r="AL69" s="273"/>
      <c r="AM69" s="273"/>
      <c r="AN69" s="273"/>
      <c r="AO69" s="273"/>
      <c r="AP69" s="273"/>
      <c r="AQ69" s="273"/>
      <c r="AR69" s="273"/>
    </row>
    <row r="70" spans="1:46" ht="13.2" hidden="1" x14ac:dyDescent="0.2">
      <c r="AK70" s="273"/>
      <c r="AL70" s="273"/>
      <c r="AM70" s="273"/>
      <c r="AN70" s="273"/>
      <c r="AO70" s="273"/>
      <c r="AP70" s="273"/>
      <c r="AQ70" s="273"/>
      <c r="AR70" s="273"/>
    </row>
    <row r="71" spans="1:46" ht="13.2" hidden="1" x14ac:dyDescent="0.2">
      <c r="AK71" s="273"/>
      <c r="AL71" s="273"/>
      <c r="AM71" s="273"/>
      <c r="AN71" s="273"/>
      <c r="AO71" s="273"/>
      <c r="AP71" s="273"/>
      <c r="AQ71" s="273"/>
      <c r="AR71" s="273"/>
    </row>
    <row r="72" spans="1:46" ht="13.2" hidden="1" x14ac:dyDescent="0.2">
      <c r="AK72" s="273"/>
      <c r="AL72" s="273"/>
      <c r="AM72" s="273"/>
      <c r="AN72" s="273"/>
      <c r="AO72" s="273"/>
      <c r="AP72" s="273"/>
      <c r="AQ72" s="273"/>
      <c r="AR72" s="273"/>
    </row>
    <row r="73" spans="1:46" ht="13.2" hidden="1" x14ac:dyDescent="0.2">
      <c r="AK73" s="273"/>
      <c r="AL73" s="273"/>
      <c r="AM73" s="273"/>
      <c r="AN73" s="273"/>
      <c r="AO73" s="273"/>
      <c r="AP73" s="273"/>
      <c r="AQ73" s="273"/>
      <c r="AR73" s="273"/>
    </row>
    <row r="74" spans="1:46" ht="13.2" hidden="1" x14ac:dyDescent="0.2"/>
  </sheetData>
  <sheetProtection algorithmName="SHA-512" hashValue="+KaXDYE3tb8OwpceCb+bUTlAvh7b4oR+KMj0YpiOV810IDM/zXwjdP/M4OIHdUjzbcvGz1EbZuFgc4cyF2LyEw==" saltValue="V7JeB5WBHm+mCHLmMnTof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2"/>
  <cols>
    <col min="1" max="125" width="2.44140625" style="271" customWidth="1"/>
    <col min="126" max="16384" width="9" style="270" hidden="1"/>
  </cols>
  <sheetData>
    <row r="1" spans="2:125" ht="13.5" customHeight="1" x14ac:dyDescent="0.2">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ht="13.2" x14ac:dyDescent="0.2">
      <c r="B2" s="270"/>
      <c r="DG2" s="270"/>
    </row>
    <row r="3" spans="2:125" ht="13.2" x14ac:dyDescent="0.2">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ht="13.2" x14ac:dyDescent="0.2"/>
    <row r="5" spans="2:125" ht="13.2" x14ac:dyDescent="0.2"/>
    <row r="6" spans="2:125" ht="13.2" x14ac:dyDescent="0.2"/>
    <row r="7" spans="2:125" ht="13.2" x14ac:dyDescent="0.2"/>
    <row r="8" spans="2:125" ht="13.2" x14ac:dyDescent="0.2"/>
    <row r="9" spans="2:125" ht="13.2" x14ac:dyDescent="0.2">
      <c r="DU9" s="270"/>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70"/>
    </row>
    <row r="18" spans="125:125" ht="13.2" x14ac:dyDescent="0.2"/>
    <row r="19" spans="125:125" ht="13.2" x14ac:dyDescent="0.2"/>
    <row r="20" spans="125:125" ht="13.2" x14ac:dyDescent="0.2">
      <c r="DU20" s="270"/>
    </row>
    <row r="21" spans="125:125" ht="13.2" x14ac:dyDescent="0.2">
      <c r="DU21" s="270"/>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70"/>
    </row>
    <row r="29" spans="125:125" ht="13.2" x14ac:dyDescent="0.2"/>
    <row r="30" spans="125:125" ht="13.2" x14ac:dyDescent="0.2"/>
    <row r="31" spans="125:125" ht="13.2" x14ac:dyDescent="0.2"/>
    <row r="32" spans="125:125" ht="13.2" x14ac:dyDescent="0.2"/>
    <row r="33" spans="2:125" ht="13.2" x14ac:dyDescent="0.2">
      <c r="B33" s="270"/>
      <c r="G33" s="270"/>
      <c r="I33" s="270"/>
    </row>
    <row r="34" spans="2:125" ht="13.2" x14ac:dyDescent="0.2">
      <c r="C34" s="270"/>
      <c r="P34" s="270"/>
      <c r="DE34" s="270"/>
      <c r="DH34" s="270"/>
    </row>
    <row r="35" spans="2:125" ht="13.2" x14ac:dyDescent="0.2">
      <c r="D35" s="270"/>
      <c r="E35" s="270"/>
      <c r="DG35" s="270"/>
      <c r="DJ35" s="270"/>
      <c r="DP35" s="270"/>
      <c r="DQ35" s="270"/>
      <c r="DR35" s="270"/>
      <c r="DS35" s="270"/>
      <c r="DT35" s="270"/>
      <c r="DU35" s="270"/>
    </row>
    <row r="36" spans="2:125" ht="13.2" x14ac:dyDescent="0.2">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ht="13.2" x14ac:dyDescent="0.2">
      <c r="DU37" s="270"/>
    </row>
    <row r="38" spans="2:125" ht="13.2" x14ac:dyDescent="0.2">
      <c r="DT38" s="270"/>
      <c r="DU38" s="270"/>
    </row>
    <row r="39" spans="2:125" ht="13.2" x14ac:dyDescent="0.2"/>
    <row r="40" spans="2:125" ht="13.2" x14ac:dyDescent="0.2">
      <c r="DH40" s="270"/>
    </row>
    <row r="41" spans="2:125" ht="13.2" x14ac:dyDescent="0.2">
      <c r="DE41" s="270"/>
    </row>
    <row r="42" spans="2:125" ht="13.2" x14ac:dyDescent="0.2">
      <c r="DG42" s="270"/>
      <c r="DJ42" s="270"/>
    </row>
    <row r="43" spans="2:125" ht="13.2" x14ac:dyDescent="0.2">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ht="13.2" x14ac:dyDescent="0.2">
      <c r="DU44" s="270"/>
    </row>
    <row r="45" spans="2:125" ht="13.2" x14ac:dyDescent="0.2"/>
    <row r="46" spans="2:125" ht="13.2" x14ac:dyDescent="0.2"/>
    <row r="47" spans="2:125" ht="13.2" x14ac:dyDescent="0.2"/>
    <row r="48" spans="2:125" ht="13.2" x14ac:dyDescent="0.2">
      <c r="DT48" s="270"/>
      <c r="DU48" s="270"/>
    </row>
    <row r="49" spans="120:125" ht="13.2" x14ac:dyDescent="0.2">
      <c r="DU49" s="270"/>
    </row>
    <row r="50" spans="120:125" ht="13.2" x14ac:dyDescent="0.2">
      <c r="DU50" s="270"/>
    </row>
    <row r="51" spans="120:125" ht="13.2" x14ac:dyDescent="0.2">
      <c r="DP51" s="270"/>
      <c r="DQ51" s="270"/>
      <c r="DR51" s="270"/>
      <c r="DS51" s="270"/>
      <c r="DT51" s="270"/>
      <c r="DU51" s="270"/>
    </row>
    <row r="52" spans="120:125" ht="13.2" x14ac:dyDescent="0.2"/>
    <row r="53" spans="120:125" ht="13.2" x14ac:dyDescent="0.2"/>
    <row r="54" spans="120:125" ht="13.2" x14ac:dyDescent="0.2">
      <c r="DU54" s="270"/>
    </row>
    <row r="55" spans="120:125" ht="13.2" x14ac:dyDescent="0.2"/>
    <row r="56" spans="120:125" ht="13.2" x14ac:dyDescent="0.2"/>
    <row r="57" spans="120:125" ht="13.2" x14ac:dyDescent="0.2"/>
    <row r="58" spans="120:125" ht="13.2" x14ac:dyDescent="0.2">
      <c r="DU58" s="270"/>
    </row>
    <row r="59" spans="120:125" ht="13.2" x14ac:dyDescent="0.2"/>
    <row r="60" spans="120:125" ht="13.2" x14ac:dyDescent="0.2"/>
    <row r="61" spans="120:125" ht="13.2" x14ac:dyDescent="0.2"/>
    <row r="62" spans="120:125" ht="13.2" x14ac:dyDescent="0.2"/>
    <row r="63" spans="120:125" ht="13.2" x14ac:dyDescent="0.2">
      <c r="DU63" s="270"/>
    </row>
    <row r="64" spans="120:125" ht="13.2" x14ac:dyDescent="0.2">
      <c r="DT64" s="270"/>
      <c r="DU64" s="270"/>
    </row>
    <row r="65" spans="123:125" ht="13.2" x14ac:dyDescent="0.2"/>
    <row r="66" spans="123:125" ht="13.2" x14ac:dyDescent="0.2"/>
    <row r="67" spans="123:125" ht="13.2" x14ac:dyDescent="0.2"/>
    <row r="68" spans="123:125" ht="13.2" x14ac:dyDescent="0.2"/>
    <row r="69" spans="123:125" ht="13.2" x14ac:dyDescent="0.2">
      <c r="DS69" s="270"/>
      <c r="DT69" s="270"/>
      <c r="DU69" s="270"/>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70"/>
    </row>
    <row r="83" spans="116:125" ht="13.2" x14ac:dyDescent="0.2">
      <c r="DM83" s="270"/>
      <c r="DN83" s="270"/>
      <c r="DO83" s="270"/>
      <c r="DP83" s="270"/>
      <c r="DQ83" s="270"/>
      <c r="DR83" s="270"/>
      <c r="DS83" s="270"/>
      <c r="DT83" s="270"/>
      <c r="DU83" s="270"/>
    </row>
    <row r="84" spans="116:125" ht="13.2" x14ac:dyDescent="0.2"/>
    <row r="85" spans="116:125" ht="13.2" x14ac:dyDescent="0.2"/>
    <row r="86" spans="116:125" ht="13.2" x14ac:dyDescent="0.2"/>
    <row r="87" spans="116:125" ht="13.2" x14ac:dyDescent="0.2"/>
    <row r="88" spans="116:125" ht="13.2" x14ac:dyDescent="0.2">
      <c r="DU88" s="270"/>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70"/>
      <c r="DT94" s="270"/>
      <c r="DU94" s="270"/>
    </row>
    <row r="95" spans="116:125" ht="13.5" customHeight="1" x14ac:dyDescent="0.2">
      <c r="DU95" s="270"/>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70"/>
    </row>
    <row r="102" spans="124:125" ht="13.5" customHeight="1" x14ac:dyDescent="0.2"/>
    <row r="103" spans="124:125" ht="13.5" customHeight="1" x14ac:dyDescent="0.2"/>
    <row r="104" spans="124:125" ht="13.5" customHeight="1" x14ac:dyDescent="0.2">
      <c r="DT104" s="270"/>
      <c r="DU104" s="270"/>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70" t="s">
        <v>555</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270"/>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T5Aw+ZEiDFafxbsvbKSERPtz5UeQBLE6qtpZzlj5CSEUNteCf794jXMApwFwlo6unfIKnlc3NFY4iDUswscJ0w==" saltValue="5Knht9TjirTHxm4hNcLmF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2"/>
  <cols>
    <col min="1" max="125" width="2.44140625" style="271" customWidth="1"/>
    <col min="126" max="142" width="0" style="270" hidden="1" customWidth="1"/>
    <col min="143" max="16384" width="9" style="270" hidden="1"/>
  </cols>
  <sheetData>
    <row r="1" spans="1:125" ht="13.5" customHeight="1" x14ac:dyDescent="0.2">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ht="13.2" x14ac:dyDescent="0.2">
      <c r="B2" s="270"/>
      <c r="T2" s="270"/>
    </row>
    <row r="3" spans="1:125" ht="13.2" x14ac:dyDescent="0.2">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70"/>
      <c r="G33" s="270"/>
      <c r="I33" s="270"/>
    </row>
    <row r="34" spans="2:125" ht="13.2" x14ac:dyDescent="0.2">
      <c r="C34" s="270"/>
      <c r="P34" s="270"/>
      <c r="R34" s="270"/>
      <c r="U34" s="270"/>
    </row>
    <row r="35" spans="2:125" ht="13.2" x14ac:dyDescent="0.2">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ht="13.2" x14ac:dyDescent="0.2">
      <c r="F36" s="270"/>
      <c r="H36" s="270"/>
      <c r="J36" s="270"/>
      <c r="K36" s="270"/>
      <c r="L36" s="270"/>
      <c r="M36" s="270"/>
      <c r="N36" s="270"/>
      <c r="O36" s="270"/>
      <c r="Q36" s="270"/>
      <c r="S36" s="270"/>
      <c r="V36" s="270"/>
    </row>
    <row r="37" spans="2:125" ht="13.2" x14ac:dyDescent="0.2"/>
    <row r="38" spans="2:125" ht="13.2" x14ac:dyDescent="0.2"/>
    <row r="39" spans="2:125" ht="13.2" x14ac:dyDescent="0.2"/>
    <row r="40" spans="2:125" ht="13.2" x14ac:dyDescent="0.2">
      <c r="U40" s="270"/>
    </row>
    <row r="41" spans="2:125" ht="13.2" x14ac:dyDescent="0.2">
      <c r="R41" s="270"/>
    </row>
    <row r="42" spans="2:125" ht="13.2" x14ac:dyDescent="0.2">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ht="13.2" x14ac:dyDescent="0.2">
      <c r="Q43" s="270"/>
      <c r="S43" s="270"/>
      <c r="V43" s="270"/>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71" t="s">
        <v>556</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0Hw18njXOQ5dz/HIra/sVUu3M0qQo9DuqRpkow8fhAO3sXpTe7IgU/tuOBvClF8Ta9P+G7KYqEOpZik9/9qYUA==" saltValue="ZtRWoXh2faoBqxdZmcF9x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5" zoomScaleNormal="85"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557</v>
      </c>
      <c r="G46" s="8" t="s">
        <v>558</v>
      </c>
      <c r="H46" s="8" t="s">
        <v>559</v>
      </c>
      <c r="I46" s="8" t="s">
        <v>560</v>
      </c>
      <c r="J46" s="9" t="s">
        <v>561</v>
      </c>
    </row>
    <row r="47" spans="2:10" ht="57.75" customHeight="1" x14ac:dyDescent="0.2">
      <c r="B47" s="10"/>
      <c r="C47" s="1212" t="s">
        <v>3</v>
      </c>
      <c r="D47" s="1212"/>
      <c r="E47" s="1213"/>
      <c r="F47" s="11">
        <v>11.82</v>
      </c>
      <c r="G47" s="12">
        <v>11.9</v>
      </c>
      <c r="H47" s="12">
        <v>11.9</v>
      </c>
      <c r="I47" s="12">
        <v>11.79</v>
      </c>
      <c r="J47" s="13">
        <v>11.93</v>
      </c>
    </row>
    <row r="48" spans="2:10" ht="57.75" customHeight="1" x14ac:dyDescent="0.2">
      <c r="B48" s="14"/>
      <c r="C48" s="1214" t="s">
        <v>4</v>
      </c>
      <c r="D48" s="1214"/>
      <c r="E48" s="1215"/>
      <c r="F48" s="15">
        <v>4.8499999999999996</v>
      </c>
      <c r="G48" s="16">
        <v>4.57</v>
      </c>
      <c r="H48" s="16">
        <v>4.7</v>
      </c>
      <c r="I48" s="16">
        <v>4.5999999999999996</v>
      </c>
      <c r="J48" s="17">
        <v>4.79</v>
      </c>
    </row>
    <row r="49" spans="2:10" ht="57.75" customHeight="1" thickBot="1" x14ac:dyDescent="0.25">
      <c r="B49" s="18"/>
      <c r="C49" s="1216" t="s">
        <v>5</v>
      </c>
      <c r="D49" s="1216"/>
      <c r="E49" s="1217"/>
      <c r="F49" s="19">
        <v>1.02</v>
      </c>
      <c r="G49" s="20" t="s">
        <v>562</v>
      </c>
      <c r="H49" s="20">
        <v>2.59</v>
      </c>
      <c r="I49" s="20" t="s">
        <v>563</v>
      </c>
      <c r="J49" s="21">
        <v>0.44</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Pgw2ziunr9MLoKpjpfbhHINBlW1XxuNhsfpPDU8RNiDtpBAR5OgdWY2PTj91S69SiQn4bvZkYbaMbdnR4YmfUg==" saltValue="rbed+baUgJLn/aPQoFw4h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2019-03-12T02:37:32Z</cp:lastPrinted>
  <dcterms:created xsi:type="dcterms:W3CDTF">2019-02-14T03:46:33Z</dcterms:created>
  <dcterms:modified xsi:type="dcterms:W3CDTF">2020-01-29T07:19:37Z</dcterms:modified>
  <cp:category/>
</cp:coreProperties>
</file>