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マイドキュ\12公表関係\04財政状況等一覧表\☆30年度決算（財政状況資料集）\0930ホームページ公開\"/>
    </mc:Choice>
  </mc:AlternateContent>
  <bookViews>
    <workbookView xWindow="0" yWindow="0" windowWidth="15360" windowHeight="7632" tabRatio="881"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<sst xmlns="http://schemas.openxmlformats.org/spreadsheetml/2006/main" count="1075" uniqueCount="620">
  <si>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</si>
  <si>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</si>
  <si>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</si>
  <si>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</si>
  <si>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</si>
  <si>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</si>
  <si>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</si>
  <si>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</si>
  <si>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</si>
  <si>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</si>
  <si>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</si>
  <si>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</si>
  <si>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</si>
  <si>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</si>
  <si>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</si>
  <si>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</si>
  <si>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</si>
  <si>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</si>
  <si>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</si>
  <si>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</si>
  <si>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</si>
  <si>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</si>
  <si>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</si>
  <si>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</si>
  <si>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</si>
  <si>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</si>
  <si>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</si>
  <si>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</si>
  <si>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</si>
  <si>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</si>
  <si>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</si>
  <si>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</si>
  <si>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</si>
  <si>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</si>
  <si>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</si>
  <si>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</si>
  <si>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</si>
  <si>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</si>
  <si>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</si>
  <si>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</si>
  <si>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</si>
  <si>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</si>
  <si>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</si>
  <si>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</si>
  <si>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</si>
  <si>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</si>
  <si>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</si>
  <si>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</si>
  <si>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</si>
  <si>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</si>
  <si>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</si>
  <si>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</si>
  <si>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</si>
  <si>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</si>
  <si>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</si>
  <si>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</si>
  <si>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</si>
  <si>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</si>
  <si>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</si>
  <si>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</si>
  <si>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</si>
  <si>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</si>
  <si>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</si>
  <si>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</si>
  <si>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</si>
  <si>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</si>
  <si>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</si>
  <si>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</si>
  <si>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</si>
  <si>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</si>
  <si>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</si>
  <si>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</si>
  <si>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</si>
  <si>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</si>
  <si>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</si>
  <si>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</si>
  <si>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</si>
  <si>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</si>
  <si>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</si>
  <si>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</si>
  <si>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</si>
  <si>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</si>
  <si>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</si>
  <si>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</si>
  <si>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</si>
  <si>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</si>
  <si>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</si>
  <si>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</si>
  <si>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</si>
  <si>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</si>
  <si>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</si>
  <si>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</si>
  <si>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</si>
  <si>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</si>
  <si>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</si>
  <si>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</si>
  <si>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</si>
  <si>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</si>
  <si>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</si>
  <si>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</si>
  <si>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</si>
  <si>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</si>
  <si>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</si>
  <si>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</si>
  <si>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</si>
  <si>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</si>
  <si>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</si>
  <si>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</si>
  <si>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</si>
  <si>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</si>
  <si>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</si>
  <si>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</si>
  <si>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</si>
  <si>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</si>
  <si>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</si>
  <si>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</si>
  <si>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</si>
  <si>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</si>
  <si>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</si>
  <si>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</si>
  <si>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</si>
  <si>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</si>
  <si>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</si>
  <si>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</si>
  <si>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</si>
  <si>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</si>
  <si>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</si>
  <si>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</si>
  <si>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</si>
  <si>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</si>
  <si>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</si>
  <si>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</si>
  <si>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</si>
  <si>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</si>
  <si>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</si>
  <si>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</si>
  <si>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</si>
  <si>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</si>
  <si>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</si>
  <si>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</si>
  <si>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</si>
  <si>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</si>
  <si>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</si>
  <si>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</si>
  <si>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</si>
  <si>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</si>
  <si>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</si>
  <si>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</si>
  <si>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</si>
  <si>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</si>
  <si>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</si>
  <si>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</si>
  <si>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</si>
  <si>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</si>
  <si>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</si>
  <si>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</si>
  <si>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</si>
  <si>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</si>
  <si>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</si>
  <si>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</si>
  <si>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</si>
  <si>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</si>
  <si>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</si>
  <si>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</si>
  <si>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</si>
  <si>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</si>
  <si>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</si>
  <si>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</si>
  <si>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</si>
  <si>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</si>
  <si>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</si>
  <si>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</si>
  <si>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</si>
  <si>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</si>
  <si>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</si>
  <si>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</si>
  <si>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</si>
  <si>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</si>
  <si>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</si>
  <si>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</si>
  <si>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</si>
  <si>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</si>
  <si>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</si>
  <si>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</si>
  <si>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</si>
  <si>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</si>
  <si>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</si>
  <si>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</si>
  <si>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</si>
  <si>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</si>
  <si>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</si>
  <si>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</si>
  <si>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</si>
  <si>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</si>
  <si>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</si>
  <si>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</si>
  <si>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</si>
  <si>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</si>
  <si>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</si>
  <si>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</si>
  <si>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</si>
  <si>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</si>
  <si>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</si>
  <si>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</si>
  <si>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</si>
  <si>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</si>
  <si>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</si>
  <si>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</si>
  <si>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</si>
  <si>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</si>
  <si>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</si>
  <si>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</si>
  <si>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</si>
  <si>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</si>
  <si>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</si>
  <si>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</si>
  <si>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</si>
  <si>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</si>
  <si>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兵庫県姫路市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</si>
  <si>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</si>
  <si>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</si>
  <si>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</si>
  <si>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</si>
  <si>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</si>
  <si>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</si>
  <si>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</si>
  <si>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</si>
  <si>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</si>
  <si>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</si>
  <si>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</si>
  <si>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</si>
  <si>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</si>
  <si>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</si>
  <si>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</si>
  <si>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</si>
  <si>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</si>
  <si>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</si>
  <si>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</si>
  <si>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</si>
  <si>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</si>
  <si>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</si>
  <si>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</si>
  <si>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</si>
  <si>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</si>
  <si>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</si>
  <si>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</si>
  <si>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</si>
  <si>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</si>
  <si>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</si>
  <si>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</si>
  <si>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</si>
  <si>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</si>
  <si>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</si>
  <si>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</si>
  <si>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</si>
  <si>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</si>
  <si>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</si>
  <si>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</si>
  <si>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</si>
  <si>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</si>
  <si>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</si>
  <si>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</si>
  <si>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</si>
  <si>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</si>
  <si>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</si>
  <si>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</si>
  <si>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</si>
  <si>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</si>
  <si>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</si>
  <si>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</si>
  <si>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</si>
  <si>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</si>
  <si>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</si>
  <si>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</si>
  <si>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</si>
  <si>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</si>
  <si>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</si>
  <si>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</si>
  <si>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</si>
  <si>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</si>
  <si>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</si>
  <si>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</si>
  <si>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</si>
  <si>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</si>
  <si>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</si>
  <si>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</si>
  <si>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</si>
  <si>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</si>
  <si>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</si>
  <si>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</si>
  <si>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</si>
  <si>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</si>
  <si>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</si>
  <si>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</si>
  <si>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</si>
  <si>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</si>
  <si>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</si>
  <si>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</si>
  <si>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</si>
  <si>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</si>
  <si>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</si>
  <si>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</si>
  <si>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</si>
  <si>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</si>
  <si>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</si>
  <si>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</si>
  <si>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</si>
  <si>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</si>
  <si>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</si>
  <si>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</si>
  <si>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</si>
  <si>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</si>
  <si>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</si>
  <si>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</si>
  <si>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</si>
  <si>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</si>
  <si>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</si>
  <si>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</si>
  <si>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</si>
  <si>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</si>
  <si>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</si>
  <si>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</si>
  <si>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</si>
  <si>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</si>
  <si>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</si>
  <si>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</si>
  <si>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</si>
  <si>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</si>
  <si>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</si>
  <si>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</si>
  <si>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</si>
  <si>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</si>
  <si>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</si>
  <si>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</si>
  <si>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</si>
  <si>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</si>
  <si>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</si>
  <si>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</si>
  <si>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</si>
  <si>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</si>
  <si>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</si>
  <si>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</si>
  <si>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</si>
  <si>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</si>
  <si>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</si>
  <si>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</si>
  <si>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</si>
  <si>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</si>
  <si>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</si>
  <si>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</si>
  <si>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</si>
  <si>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</si>
  <si>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</si>
  <si>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</si>
  <si>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</si>
  <si>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</si>
  <si>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</si>
  <si>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</si>
  <si>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</si>
  <si>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</si>
  <si>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</si>
  <si>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</si>
  <si>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</si>
  <si>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</si>
  <si>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</si>
  <si>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</si>
  <si>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</si>
  <si>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兵庫県姫路市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</si>
  <si>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</si>
  <si>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</si>
  <si>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</si>
  <si>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</si>
  <si>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</si>
  <si>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</si>
  <si>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</si>
  <si>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</si>
  <si>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</si>
  <si>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</si>
  <si>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</si>
  <si>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</si>
  <si>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</si>
  <si>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</si>
  <si>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</si>
  <si>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</si>
  <si>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</si>
  <si>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</si>
  <si>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</si>
  <si>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</si>
  <si>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</si>
  <si>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</si>
  <si>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奨学学術振興事業特別会計</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</si>
  <si>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</si>
  <si>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</si>
  <si>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</si>
  <si>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</si>
  <si>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</si>
  <si>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</si>
  <si>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</si>
  <si>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</si>
  <si>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</si>
  <si>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</si>
  <si>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</si>
  <si>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</si>
  <si>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</si>
  <si>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</si>
  <si>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</si>
  <si>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</si>
  <si>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</si>
  <si>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</si>
  <si>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下水道事業会計</t>
    <phoneticPr fontId="5"/>
  </si>
  <si>
    <t>都市開発整備事業会計</t>
    <phoneticPr fontId="5"/>
  </si>
  <si>
    <t>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</si>
  <si>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</si>
  <si>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</si>
  <si>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</si>
  <si>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</si>
  <si>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</si>
  <si>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</si>
  <si>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</si>
  <si>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</si>
  <si>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</si>
  <si>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</si>
  <si>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</si>
  <si>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</si>
  <si>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</si>
  <si>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</si>
  <si>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</si>
  <si>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</si>
  <si>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</si>
  <si>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</si>
  <si>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</si>
  <si>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</si>
  <si>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</si>
  <si>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</si>
  <si>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</si>
  <si>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</si>
  <si>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</si>
  <si>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</si>
  <si>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</si>
  <si>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</si>
  <si>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</si>
  <si>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</si>
  <si>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</si>
  <si>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</si>
  <si>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</si>
  <si>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</si>
  <si>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</si>
  <si>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</si>
  <si>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</si>
  <si>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</si>
  <si>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</si>
  <si>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</si>
  <si>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</si>
  <si>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</si>
  <si>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</si>
  <si>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</si>
  <si>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</si>
  <si>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</si>
  <si>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</si>
  <si>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</si>
  <si>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</si>
  <si>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</si>
  <si>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</si>
  <si>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</si>
  <si>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</si>
  <si>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</si>
  <si>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</si>
  <si>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</si>
  <si>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</si>
  <si>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</si>
  <si>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</si>
  <si>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</si>
  <si>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卸売市場事業特別会計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</si>
  <si>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</si>
  <si>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</si>
  <si>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</si>
  <si>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</si>
  <si>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</si>
  <si>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</si>
  <si>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</si>
  <si>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</si>
  <si>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</si>
  <si>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</si>
  <si>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</si>
  <si>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</si>
  <si>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</si>
  <si>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</si>
  <si>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</si>
  <si>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</si>
  <si>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</si>
  <si>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</si>
  <si>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</si>
  <si>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</si>
  <si>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</si>
  <si>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</si>
  <si>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</si>
  <si>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</si>
  <si>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</si>
  <si>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</si>
  <si>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</si>
  <si>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</si>
  <si>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</si>
  <si>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</si>
  <si>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</si>
  <si>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</si>
  <si>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</si>
  <si>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</si>
  <si>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</si>
  <si>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</si>
  <si>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</si>
  <si>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</si>
  <si>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</si>
  <si>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</si>
  <si>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</si>
  <si>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</si>
  <si>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</si>
  <si>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</si>
  <si>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</si>
  <si>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</si>
  <si>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</si>
  <si>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</si>
  <si>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</si>
  <si>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</si>
  <si>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</si>
  <si>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</si>
  <si>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</si>
  <si>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</si>
  <si>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</si>
  <si>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</si>
  <si>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</si>
  <si>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</si>
  <si>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</si>
  <si>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</si>
  <si>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</si>
  <si>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</si>
  <si>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</si>
  <si>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</si>
  <si>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</si>
  <si>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</si>
  <si>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</si>
  <si>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</si>
  <si>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</si>
  <si>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</si>
  <si>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</si>
  <si>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</si>
  <si>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</si>
  <si>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</si>
  <si>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</si>
  <si>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</si>
  <si>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</si>
  <si>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</si>
  <si>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</si>
  <si>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</si>
  <si>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</si>
  <si>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</si>
  <si>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</si>
  <si>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</si>
  <si>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</si>
  <si>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</si>
  <si>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</si>
  <si>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</si>
  <si>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</si>
  <si>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</si>
  <si>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</si>
  <si>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</si>
  <si>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0.28</t>
  </si>
  <si>
    <t>▲ 0.02</t>
  </si>
  <si>
    <t>水道事業会計</t>
  </si>
  <si>
    <t>一般会計</t>
  </si>
  <si>
    <t>都市開発整備事業会計</t>
  </si>
  <si>
    <t>下水道事業会計</t>
  </si>
  <si>
    <t>国民健康保険事業特別会計</t>
  </si>
  <si>
    <t>卸売市場事業特別会計</t>
  </si>
  <si>
    <t>後期高齢者医療事業特別会計</t>
  </si>
  <si>
    <t>介護保険事業特別会計</t>
  </si>
  <si>
    <t>その他会計（赤字）</t>
  </si>
  <si>
    <t>その他会計（黒字）</t>
  </si>
  <si>
    <t>H25末</t>
    <phoneticPr fontId="5"/>
  </si>
  <si>
    <t>H26末</t>
    <phoneticPr fontId="5"/>
  </si>
  <si>
    <t>H27末</t>
    <phoneticPr fontId="5"/>
  </si>
  <si>
    <t>H28末</t>
    <phoneticPr fontId="5"/>
  </si>
  <si>
    <t>H29末</t>
    <phoneticPr fontId="5"/>
  </si>
  <si>
    <t>法適用企業</t>
  </si>
  <si>
    <t>法非適用企業</t>
  </si>
  <si>
    <t>加古川市外二市共有公会堂事務組合</t>
    <rPh sb="0" eb="5">
      <t>カコガワシガイ</t>
    </rPh>
    <rPh sb="5" eb="6">
      <t>ニ</t>
    </rPh>
    <rPh sb="6" eb="7">
      <t>シ</t>
    </rPh>
    <rPh sb="7" eb="9">
      <t>キョウユウ</t>
    </rPh>
    <rPh sb="9" eb="12">
      <t>コウカイドウ</t>
    </rPh>
    <rPh sb="12" eb="14">
      <t>ジム</t>
    </rPh>
    <rPh sb="14" eb="16">
      <t>クミアイ</t>
    </rPh>
    <phoneticPr fontId="2"/>
  </si>
  <si>
    <t>市川町外三ヶ市町共有財産事務組合</t>
    <rPh sb="0" eb="3">
      <t>イチカワチョウ</t>
    </rPh>
    <rPh sb="3" eb="4">
      <t>ガイ</t>
    </rPh>
    <rPh sb="4" eb="5">
      <t>サン</t>
    </rPh>
    <rPh sb="6" eb="7">
      <t>シ</t>
    </rPh>
    <rPh sb="7" eb="8">
      <t>マチ</t>
    </rPh>
    <rPh sb="8" eb="10">
      <t>キョウユウ</t>
    </rPh>
    <rPh sb="10" eb="12">
      <t>ザイサン</t>
    </rPh>
    <rPh sb="12" eb="14">
      <t>ジム</t>
    </rPh>
    <rPh sb="14" eb="16">
      <t>クミアイ</t>
    </rPh>
    <phoneticPr fontId="2"/>
  </si>
  <si>
    <t>中播衛生施設事務組合</t>
    <rPh sb="0" eb="2">
      <t>チュウバン</t>
    </rPh>
    <rPh sb="2" eb="4">
      <t>エイセイ</t>
    </rPh>
    <rPh sb="4" eb="6">
      <t>シセツ</t>
    </rPh>
    <rPh sb="6" eb="8">
      <t>ジム</t>
    </rPh>
    <rPh sb="8" eb="10">
      <t>クミアイ</t>
    </rPh>
    <phoneticPr fontId="2"/>
  </si>
  <si>
    <t>兵庫県競馬組合</t>
    <rPh sb="0" eb="3">
      <t>ヒョウゴケン</t>
    </rPh>
    <rPh sb="3" eb="5">
      <t>ケイバ</t>
    </rPh>
    <rPh sb="5" eb="7">
      <t>クミアイ</t>
    </rPh>
    <phoneticPr fontId="2"/>
  </si>
  <si>
    <t>姫路福崎斎苑施設事務組合</t>
    <rPh sb="0" eb="2">
      <t>ヒメジ</t>
    </rPh>
    <rPh sb="2" eb="4">
      <t>フクサキ</t>
    </rPh>
    <rPh sb="4" eb="6">
      <t>サイエン</t>
    </rPh>
    <rPh sb="6" eb="8">
      <t>シセツ</t>
    </rPh>
    <rPh sb="8" eb="10">
      <t>ジム</t>
    </rPh>
    <rPh sb="10" eb="12">
      <t>クミアイ</t>
    </rPh>
    <phoneticPr fontId="2"/>
  </si>
  <si>
    <t>中播農業共済事務組合</t>
    <rPh sb="0" eb="2">
      <t>チュウバン</t>
    </rPh>
    <rPh sb="2" eb="4">
      <t>ノウギョウ</t>
    </rPh>
    <rPh sb="4" eb="6">
      <t>キョウサイ</t>
    </rPh>
    <rPh sb="6" eb="8">
      <t>ジム</t>
    </rPh>
    <rPh sb="8" eb="10">
      <t>クミアイ</t>
    </rPh>
    <phoneticPr fontId="2"/>
  </si>
  <si>
    <t>くれさか環境事務組合</t>
    <rPh sb="4" eb="6">
      <t>カンキョウ</t>
    </rPh>
    <rPh sb="6" eb="8">
      <t>ジム</t>
    </rPh>
    <rPh sb="8" eb="10">
      <t>クミアイ</t>
    </rPh>
    <phoneticPr fontId="2"/>
  </si>
  <si>
    <t>にしはりま環境事務組合</t>
    <rPh sb="5" eb="7">
      <t>カンキョウ</t>
    </rPh>
    <rPh sb="7" eb="9">
      <t>ジム</t>
    </rPh>
    <rPh sb="9" eb="11">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</si>
  <si>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</si>
  <si>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</si>
  <si>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（公財）姫路市救急医療協会</t>
    <rPh sb="1" eb="3">
      <t>コウザイ</t>
    </rPh>
    <rPh sb="4" eb="7">
      <t>ヒメジシ</t>
    </rPh>
    <rPh sb="7" eb="9">
      <t>キュウキュウ</t>
    </rPh>
    <rPh sb="9" eb="11">
      <t>イリョウ</t>
    </rPh>
    <rPh sb="11" eb="13">
      <t>キョウカイ</t>
    </rPh>
    <phoneticPr fontId="2"/>
  </si>
  <si>
    <t>（公財）姫路市中小企業共済センター</t>
    <rPh sb="1" eb="3">
      <t>コウザイ</t>
    </rPh>
    <rPh sb="4" eb="7">
      <t>ヒメジシ</t>
    </rPh>
    <rPh sb="7" eb="9">
      <t>チュウショウ</t>
    </rPh>
    <rPh sb="9" eb="11">
      <t>キギョウ</t>
    </rPh>
    <rPh sb="11" eb="13">
      <t>キョウサイ</t>
    </rPh>
    <phoneticPr fontId="2"/>
  </si>
  <si>
    <t>（公財）姫路・西はりま地場産業センター</t>
    <rPh sb="1" eb="3">
      <t>コウザイ</t>
    </rPh>
    <rPh sb="4" eb="6">
      <t>ヒメジ</t>
    </rPh>
    <rPh sb="7" eb="8">
      <t>ニシ</t>
    </rPh>
    <rPh sb="11" eb="13">
      <t>ジバ</t>
    </rPh>
    <rPh sb="13" eb="15">
      <t>サンギョウ</t>
    </rPh>
    <phoneticPr fontId="2"/>
  </si>
  <si>
    <t>（一財）姫路市まちづくり振興機構</t>
    <rPh sb="1" eb="2">
      <t>イチ</t>
    </rPh>
    <rPh sb="2" eb="3">
      <t>ザイ</t>
    </rPh>
    <rPh sb="4" eb="7">
      <t>ヒメジシ</t>
    </rPh>
    <rPh sb="12" eb="14">
      <t>シンコウ</t>
    </rPh>
    <rPh sb="14" eb="16">
      <t>キコウ</t>
    </rPh>
    <phoneticPr fontId="2"/>
  </si>
  <si>
    <t>姫路ウォーターフロント㈱</t>
    <rPh sb="0" eb="2">
      <t>ヒメジ</t>
    </rPh>
    <phoneticPr fontId="2"/>
  </si>
  <si>
    <t>アイシーエス姫路市ウェルフェア―㈱</t>
    <rPh sb="6" eb="8">
      <t>ヒメジ</t>
    </rPh>
    <rPh sb="8" eb="9">
      <t>シ</t>
    </rPh>
    <phoneticPr fontId="2"/>
  </si>
  <si>
    <t>イーグレひめじ管理㈱</t>
    <rPh sb="7" eb="9">
      <t>カンリ</t>
    </rPh>
    <phoneticPr fontId="2"/>
  </si>
  <si>
    <t>㈱姫路ポートセンター</t>
    <rPh sb="1" eb="3">
      <t>ヒメジ</t>
    </rPh>
    <phoneticPr fontId="2"/>
  </si>
  <si>
    <t>地域社会活性化基金</t>
  </si>
  <si>
    <t>21世紀都市創造基金</t>
  </si>
  <si>
    <t>特別会計等財政健全化調整基金</t>
  </si>
  <si>
    <t>地域振興基金</t>
    <rPh sb="0" eb="2">
      <t>チイキ</t>
    </rPh>
    <rPh sb="2" eb="4">
      <t>シンコウ</t>
    </rPh>
    <rPh sb="4" eb="6">
      <t>キキン</t>
    </rPh>
    <phoneticPr fontId="2"/>
  </si>
  <si>
    <t>愛の基金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</si>
  <si>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</si>
  <si>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</si>
  <si>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</si>
  <si>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内平均を下回っているが、有形固定資産減価償却率はこれを上回っている。既存施設の老朽化が進んでおり、対策を計画的に取り組む必要がある。また、本市においては今後、文化コンベンションセンター建設工事の本格実施、手柄山中央公園の再整備など、大規模投資事業の執行が控えていることから、これまで以上にコストの縮減と公共事業の平準化を図り、公共施設の適正管理に努める必要がある。</t>
    <rPh sb="0" eb="2">
      <t>ショウライ</t>
    </rPh>
    <rPh sb="2" eb="4">
      <t>フタン</t>
    </rPh>
    <rPh sb="4" eb="6">
      <t>ヒリツ</t>
    </rPh>
    <rPh sb="11" eb="13">
      <t>ルイジ</t>
    </rPh>
    <rPh sb="13" eb="15">
      <t>ダンタイ</t>
    </rPh>
    <rPh sb="15" eb="16">
      <t>ナイ</t>
    </rPh>
    <rPh sb="16" eb="18">
      <t>ヘイキン</t>
    </rPh>
    <rPh sb="19" eb="21">
      <t>シタマワ</t>
    </rPh>
    <rPh sb="27" eb="29">
      <t>ユウケイ</t>
    </rPh>
    <rPh sb="29" eb="31">
      <t>コテイ</t>
    </rPh>
    <rPh sb="31" eb="33">
      <t>シサン</t>
    </rPh>
    <rPh sb="33" eb="38">
      <t>ゲンカショウキャクリツ</t>
    </rPh>
    <rPh sb="42" eb="44">
      <t>ウワマワ</t>
    </rPh>
    <rPh sb="49" eb="51">
      <t>キゾン</t>
    </rPh>
    <rPh sb="51" eb="53">
      <t>シセツ</t>
    </rPh>
    <rPh sb="54" eb="57">
      <t>ロウキュウカ</t>
    </rPh>
    <rPh sb="58" eb="59">
      <t>スス</t>
    </rPh>
    <rPh sb="64" eb="66">
      <t>タイサク</t>
    </rPh>
    <rPh sb="67" eb="70">
      <t>ケイカクテキ</t>
    </rPh>
    <rPh sb="71" eb="72">
      <t>ト</t>
    </rPh>
    <rPh sb="73" eb="74">
      <t>ク</t>
    </rPh>
    <rPh sb="75" eb="77">
      <t>ヒツヨウ</t>
    </rPh>
    <rPh sb="84" eb="86">
      <t>ホンシ</t>
    </rPh>
    <rPh sb="91" eb="93">
      <t>コンゴ</t>
    </rPh>
    <rPh sb="94" eb="96">
      <t>ブンカコ</t>
    </rPh>
    <rPh sb="97" eb="111">
      <t>ウジ</t>
    </rPh>
    <rPh sb="112" eb="114">
      <t>ホンカク</t>
    </rPh>
    <rPh sb="114" eb="116">
      <t>ジッシ</t>
    </rPh>
    <rPh sb="117" eb="120">
      <t>テガラヤマ</t>
    </rPh>
    <rPh sb="120" eb="122">
      <t>チュウオウ</t>
    </rPh>
    <rPh sb="122" eb="124">
      <t>コウエン</t>
    </rPh>
    <rPh sb="125" eb="128">
      <t>サイセイビ</t>
    </rPh>
    <rPh sb="131" eb="134">
      <t>ダイキボ</t>
    </rPh>
    <rPh sb="134" eb="136">
      <t>トウシ</t>
    </rPh>
    <rPh sb="136" eb="138">
      <t>ジギョウ</t>
    </rPh>
    <rPh sb="139" eb="141">
      <t>シッコウ</t>
    </rPh>
    <rPh sb="142" eb="143">
      <t>ヒカ</t>
    </rPh>
    <rPh sb="156" eb="158">
      <t>イジョウ</t>
    </rPh>
    <rPh sb="163" eb="165">
      <t>シュクゲン</t>
    </rPh>
    <rPh sb="166" eb="168">
      <t>コウキョウ</t>
    </rPh>
    <rPh sb="168" eb="170">
      <t>ジギョウ</t>
    </rPh>
    <rPh sb="171" eb="174">
      <t>ヘイジュンカ</t>
    </rPh>
    <rPh sb="175" eb="176">
      <t>ハカ</t>
    </rPh>
    <rPh sb="178" eb="180">
      <t>コウキョウ</t>
    </rPh>
    <rPh sb="180" eb="182">
      <t>シセツ</t>
    </rPh>
    <rPh sb="183" eb="185">
      <t>テキセイ</t>
    </rPh>
    <rPh sb="185" eb="187">
      <t>カンリ</t>
    </rPh>
    <rPh sb="188" eb="189">
      <t>ツト</t>
    </rPh>
    <rPh sb="191" eb="19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</si>
  <si>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</si>
  <si>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</si>
  <si>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</si>
  <si>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</si>
  <si>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</si>
  <si>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</si>
  <si>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本市は類似団体内平均を下回っており、現時点においては地方債の現在高などが近い将来に財政を圧迫する見込みは少ないと考えられる。しかし、今後は既存施設の老朽化対策や大規模投資事業の実施により、地方債の発行額の増加が見込まれることから、将来世代への過度な負担の先送りなどを行わないよう適正な財政運営に努める必要がある。</t>
    <rPh sb="0" eb="2">
      <t>ショウライ</t>
    </rPh>
    <rPh sb="2" eb="4">
      <t>フタン</t>
    </rPh>
    <rPh sb="4" eb="6">
      <t>ヒリツ</t>
    </rPh>
    <rPh sb="7" eb="9">
      <t>ジッシツ</t>
    </rPh>
    <rPh sb="9" eb="12">
      <t>コウサイヒ</t>
    </rPh>
    <rPh sb="12" eb="14">
      <t>ヒリツ</t>
    </rPh>
    <rPh sb="18" eb="20">
      <t>ホンシ</t>
    </rPh>
    <rPh sb="21" eb="23">
      <t>ルイジ</t>
    </rPh>
    <rPh sb="23" eb="25">
      <t>ダンタイ</t>
    </rPh>
    <rPh sb="25" eb="26">
      <t>ナイ</t>
    </rPh>
    <rPh sb="26" eb="28">
      <t>ヘイキン</t>
    </rPh>
    <rPh sb="29" eb="31">
      <t>シタマワ</t>
    </rPh>
    <rPh sb="36" eb="39">
      <t>ゲンジテン</t>
    </rPh>
    <rPh sb="44" eb="47">
      <t>チホウサイ</t>
    </rPh>
    <rPh sb="48" eb="51">
      <t>ゲンザイダカ</t>
    </rPh>
    <rPh sb="54" eb="55">
      <t>チカ</t>
    </rPh>
    <rPh sb="56" eb="58">
      <t>ショウライ</t>
    </rPh>
    <rPh sb="59" eb="61">
      <t>ザイセイ</t>
    </rPh>
    <rPh sb="62" eb="64">
      <t>アッパク</t>
    </rPh>
    <rPh sb="66" eb="68">
      <t>ミコ</t>
    </rPh>
    <rPh sb="70" eb="71">
      <t>スク</t>
    </rPh>
    <rPh sb="74" eb="75">
      <t>カンガ</t>
    </rPh>
    <rPh sb="84" eb="86">
      <t>コンゴ</t>
    </rPh>
    <rPh sb="87" eb="89">
      <t>キゾン</t>
    </rPh>
    <rPh sb="89" eb="91">
      <t>シセツ</t>
    </rPh>
    <rPh sb="92" eb="95">
      <t>ロウキュウカ</t>
    </rPh>
    <rPh sb="95" eb="97">
      <t>タイサク</t>
    </rPh>
    <rPh sb="98" eb="101">
      <t>ダイキボ</t>
    </rPh>
    <rPh sb="101" eb="103">
      <t>トウシ</t>
    </rPh>
    <rPh sb="103" eb="105">
      <t>ジギョウ</t>
    </rPh>
    <rPh sb="106" eb="108">
      <t>ジッシ</t>
    </rPh>
    <rPh sb="112" eb="115">
      <t>チホウサイ</t>
    </rPh>
    <rPh sb="116" eb="119">
      <t>ハッコウガク</t>
    </rPh>
    <rPh sb="120" eb="122">
      <t>ゾウカ</t>
    </rPh>
    <rPh sb="123" eb="125">
      <t>ミコ</t>
    </rPh>
    <rPh sb="133" eb="135">
      <t>ショウライ</t>
    </rPh>
    <rPh sb="135" eb="137">
      <t>セダイ</t>
    </rPh>
    <rPh sb="139" eb="141">
      <t>カド</t>
    </rPh>
    <rPh sb="142" eb="144">
      <t>フタン</t>
    </rPh>
    <rPh sb="145" eb="147">
      <t>サキオク</t>
    </rPh>
    <rPh sb="151" eb="152">
      <t>オコナ</t>
    </rPh>
    <rPh sb="157" eb="159">
      <t>テキセイ</t>
    </rPh>
    <rPh sb="160" eb="162">
      <t>ザイセイ</t>
    </rPh>
    <rPh sb="162" eb="164">
      <t>ウンエイ</t>
    </rPh>
    <rPh sb="165" eb="166">
      <t>ツト</t>
    </rPh>
    <rPh sb="168" eb="170">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</si>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</sst>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17FE-4E09-AC4C-74E8BBA0D3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63341</c:v>
                </c:pt>
                <c:pt idx="1">
                  <c:v>62493</c:v>
                </c:pt>
                <c:pt idx="2">
                  <c:v>65822</c:v>
                </c:pt>
                <c:pt idx="3">
                  <c:v>66041</c:v>
                </c:pt>
                <c:pt idx="4">
                  <c:v>56904</c:v>
                </c:pt>
              </c:numCache>
            </c:numRef>
          </c:val>
          <c:smooth val="0"/>
          <c:extLst>
            <c:ext xmlns:c16="http://schemas.microsoft.com/office/drawing/2014/chart" uri="{C3380CC4-5D6E-409C-BE32-E72D297353CC}">
              <c16:uniqueId val="{00000001-17FE-4E09-AC4C-74E8BBA0D3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4.57</c:v>
                </c:pt>
                <c:pt idx="1">
                  <c:v>4.7</c:v>
                </c:pt>
                <c:pt idx="2">
                  <c:v>4.5999999999999996</c:v>
                </c:pt>
                <c:pt idx="3">
                  <c:v>4.79</c:v>
                </c:pt>
                <c:pt idx="4">
                  <c:v>4.63</c:v>
                </c:pt>
              </c:numCache>
            </c:numRef>
          </c:val>
          <c:extLst>
            <c:ext xmlns:c16="http://schemas.microsoft.com/office/drawing/2014/chart" uri="{C3380CC4-5D6E-409C-BE32-E72D297353CC}">
              <c16:uniqueId val="{00000000-D8D2-4F09-9D8F-7935EC1860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11.9</c:v>
                </c:pt>
                <c:pt idx="1">
                  <c:v>11.9</c:v>
                </c:pt>
                <c:pt idx="2">
                  <c:v>11.79</c:v>
                </c:pt>
                <c:pt idx="3">
                  <c:v>11.93</c:v>
                </c:pt>
                <c:pt idx="4">
                  <c:v>11.95</c:v>
                </c:pt>
              </c:numCache>
            </c:numRef>
          </c:val>
          <c:extLst>
            <c:ext xmlns:c16="http://schemas.microsoft.com/office/drawing/2014/chart" uri="{C3380CC4-5D6E-409C-BE32-E72D297353CC}">
              <c16:uniqueId val="{00000001-D8D2-4F09-9D8F-7935EC1860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-0.28000000000000003</c:v>
                </c:pt>
                <c:pt idx="1">
                  <c:v>2.59</c:v>
                </c:pt>
                <c:pt idx="2">
                  <c:v>-0.02</c:v>
                </c:pt>
                <c:pt idx="3">
                  <c:v>0.44</c:v>
                </c:pt>
                <c:pt idx="4">
                  <c:v>0.14000000000000001</c:v>
                </c:pt>
              </c:numCache>
            </c:numRef>
          </c:val>
          <c:smooth val="0"/>
          <c:extLst>
            <c:ext xmlns:c16="http://schemas.microsoft.com/office/drawing/2014/chart" uri="{C3380CC4-5D6E-409C-BE32-E72D297353CC}">
              <c16:uniqueId val="{00000002-D8D2-4F09-9D8F-7935EC1860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392-4FEA-BC8F-E0482157D3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92-4FEA-BC8F-E0482157D3F9}"/>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0.96</c:v>
                </c:pt>
                <c:pt idx="2">
                  <c:v>#N/A</c:v>
                </c:pt>
                <c:pt idx="3">
                  <c:v>0.12</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2-F392-4FEA-BC8F-E0482157D3F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0.13</c:v>
                </c:pt>
                <c:pt idx="4">
                  <c:v>#N/A</c:v>
                </c:pt>
                <c:pt idx="5">
                  <c:v>0.15</c:v>
                </c:pt>
                <c:pt idx="6">
                  <c:v>#N/A</c:v>
                </c:pt>
                <c:pt idx="7">
                  <c:v>0.15</c:v>
                </c:pt>
                <c:pt idx="8">
                  <c:v>#N/A</c:v>
                </c:pt>
                <c:pt idx="9">
                  <c:v>0.18</c:v>
                </c:pt>
              </c:numCache>
            </c:numRef>
          </c:val>
          <c:extLst>
            <c:ext xmlns:c16="http://schemas.microsoft.com/office/drawing/2014/chart" uri="{C3380CC4-5D6E-409C-BE32-E72D297353CC}">
              <c16:uniqueId val="{00000003-F392-4FEA-BC8F-E0482157D3F9}"/>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0.18</c:v>
                </c:pt>
                <c:pt idx="4">
                  <c:v>#N/A</c:v>
                </c:pt>
                <c:pt idx="5">
                  <c:v>0.2</c:v>
                </c:pt>
                <c:pt idx="6">
                  <c:v>#N/A</c:v>
                </c:pt>
                <c:pt idx="7">
                  <c:v>0.25</c:v>
                </c:pt>
                <c:pt idx="8">
                  <c:v>#N/A</c:v>
                </c:pt>
                <c:pt idx="9">
                  <c:v>0.23</c:v>
                </c:pt>
              </c:numCache>
            </c:numRef>
          </c:val>
          <c:extLst>
            <c:ext xmlns:c16="http://schemas.microsoft.com/office/drawing/2014/chart" uri="{C3380CC4-5D6E-409C-BE32-E72D297353CC}">
              <c16:uniqueId val="{00000004-F392-4FEA-BC8F-E0482157D3F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3.45</c:v>
                </c:pt>
                <c:pt idx="2">
                  <c:v>#N/A</c:v>
                </c:pt>
                <c:pt idx="3">
                  <c:v>2.85</c:v>
                </c:pt>
                <c:pt idx="4">
                  <c:v>#N/A</c:v>
                </c:pt>
                <c:pt idx="5">
                  <c:v>3.31</c:v>
                </c:pt>
                <c:pt idx="6">
                  <c:v>#N/A</c:v>
                </c:pt>
                <c:pt idx="7">
                  <c:v>4.8499999999999996</c:v>
                </c:pt>
                <c:pt idx="8">
                  <c:v>#N/A</c:v>
                </c:pt>
                <c:pt idx="9">
                  <c:v>0.81</c:v>
                </c:pt>
              </c:numCache>
            </c:numRef>
          </c:val>
          <c:extLst>
            <c:ext xmlns:c16="http://schemas.microsoft.com/office/drawing/2014/chart" uri="{C3380CC4-5D6E-409C-BE32-E72D297353CC}">
              <c16:uniqueId val="{00000005-F392-4FEA-BC8F-E0482157D3F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1.59</c:v>
                </c:pt>
                <c:pt idx="2">
                  <c:v>#N/A</c:v>
                </c:pt>
                <c:pt idx="3">
                  <c:v>1.55</c:v>
                </c:pt>
                <c:pt idx="4">
                  <c:v>#N/A</c:v>
                </c:pt>
                <c:pt idx="5">
                  <c:v>1.49</c:v>
                </c:pt>
                <c:pt idx="6">
                  <c:v>#N/A</c:v>
                </c:pt>
                <c:pt idx="7">
                  <c:v>1.36</c:v>
                </c:pt>
                <c:pt idx="8">
                  <c:v>#N/A</c:v>
                </c:pt>
                <c:pt idx="9">
                  <c:v>1.48</c:v>
                </c:pt>
              </c:numCache>
            </c:numRef>
          </c:val>
          <c:extLst>
            <c:ext xmlns:c16="http://schemas.microsoft.com/office/drawing/2014/chart" uri="{C3380CC4-5D6E-409C-BE32-E72D297353CC}">
              <c16:uniqueId val="{00000006-F392-4FEA-BC8F-E0482157D3F9}"/>
            </c:ext>
          </c:extLst>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4.21</c:v>
                </c:pt>
                <c:pt idx="2">
                  <c:v>#N/A</c:v>
                </c:pt>
                <c:pt idx="3">
                  <c:v>4.13</c:v>
                </c:pt>
                <c:pt idx="4">
                  <c:v>#N/A</c:v>
                </c:pt>
                <c:pt idx="5">
                  <c:v>4.09</c:v>
                </c:pt>
                <c:pt idx="6">
                  <c:v>#N/A</c:v>
                </c:pt>
                <c:pt idx="7">
                  <c:v>4.0199999999999996</c:v>
                </c:pt>
                <c:pt idx="8">
                  <c:v>#N/A</c:v>
                </c:pt>
                <c:pt idx="9">
                  <c:v>4.1399999999999997</c:v>
                </c:pt>
              </c:numCache>
            </c:numRef>
          </c:val>
          <c:extLst>
            <c:ext xmlns:c16="http://schemas.microsoft.com/office/drawing/2014/chart" uri="{C3380CC4-5D6E-409C-BE32-E72D297353CC}">
              <c16:uniqueId val="{00000007-F392-4FEA-BC8F-E0482157D3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4.5599999999999996</c:v>
                </c:pt>
                <c:pt idx="2">
                  <c:v>#N/A</c:v>
                </c:pt>
                <c:pt idx="3">
                  <c:v>4.6900000000000004</c:v>
                </c:pt>
                <c:pt idx="4">
                  <c:v>#N/A</c:v>
                </c:pt>
                <c:pt idx="5">
                  <c:v>4.59</c:v>
                </c:pt>
                <c:pt idx="6">
                  <c:v>#N/A</c:v>
                </c:pt>
                <c:pt idx="7">
                  <c:v>4.79</c:v>
                </c:pt>
                <c:pt idx="8">
                  <c:v>#N/A</c:v>
                </c:pt>
                <c:pt idx="9">
                  <c:v>4.63</c:v>
                </c:pt>
              </c:numCache>
            </c:numRef>
          </c:val>
          <c:extLst>
            <c:ext xmlns:c16="http://schemas.microsoft.com/office/drawing/2014/chart" uri="{C3380CC4-5D6E-409C-BE32-E72D297353CC}">
              <c16:uniqueId val="{00000008-F392-4FEA-BC8F-E0482157D3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4.34</c:v>
                </c:pt>
                <c:pt idx="2">
                  <c:v>#N/A</c:v>
                </c:pt>
                <c:pt idx="3">
                  <c:v>4.6500000000000004</c:v>
                </c:pt>
                <c:pt idx="4">
                  <c:v>#N/A</c:v>
                </c:pt>
                <c:pt idx="5">
                  <c:v>5.18</c:v>
                </c:pt>
                <c:pt idx="6">
                  <c:v>#N/A</c:v>
                </c:pt>
                <c:pt idx="7">
                  <c:v>5.39</c:v>
                </c:pt>
                <c:pt idx="8">
                  <c:v>#N/A</c:v>
                </c:pt>
                <c:pt idx="9">
                  <c:v>6.24</c:v>
                </c:pt>
              </c:numCache>
            </c:numRef>
          </c:val>
          <c:extLst>
            <c:ext xmlns:c16="http://schemas.microsoft.com/office/drawing/2014/chart" uri="{C3380CC4-5D6E-409C-BE32-E72D297353CC}">
              <c16:uniqueId val="{00000009-F392-4FEA-BC8F-E0482157D3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23843</c:v>
                </c:pt>
                <c:pt idx="5">
                  <c:v>22728</c:v>
                </c:pt>
                <c:pt idx="8">
                  <c:v>22795</c:v>
                </c:pt>
                <c:pt idx="11">
                  <c:v>22104</c:v>
                </c:pt>
                <c:pt idx="14">
                  <c:v>22067</c:v>
                </c:pt>
              </c:numCache>
            </c:numRef>
          </c:val>
          <c:extLst>
            <c:ext xmlns:c16="http://schemas.microsoft.com/office/drawing/2014/chart" uri="{C3380CC4-5D6E-409C-BE32-E72D297353CC}">
              <c16:uniqueId val="{00000000-4586-44F0-A782-1A2D6327E8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1-4586-44F0-A782-1A2D6327E8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429</c:v>
                </c:pt>
                <c:pt idx="3">
                  <c:v>403</c:v>
                </c:pt>
                <c:pt idx="6">
                  <c:v>395</c:v>
                </c:pt>
                <c:pt idx="9">
                  <c:v>387</c:v>
                </c:pt>
                <c:pt idx="12">
                  <c:v>379</c:v>
                </c:pt>
              </c:numCache>
            </c:numRef>
          </c:val>
          <c:extLst>
            <c:ext xmlns:c16="http://schemas.microsoft.com/office/drawing/2014/chart" uri="{C3380CC4-5D6E-409C-BE32-E72D297353CC}">
              <c16:uniqueId val="{00000002-4586-44F0-A782-1A2D6327E8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171</c:v>
                </c:pt>
                <c:pt idx="3">
                  <c:v>133</c:v>
                </c:pt>
                <c:pt idx="6">
                  <c:v>75</c:v>
                </c:pt>
                <c:pt idx="9">
                  <c:v>75</c:v>
                </c:pt>
                <c:pt idx="12">
                  <c:v>75</c:v>
                </c:pt>
              </c:numCache>
            </c:numRef>
          </c:val>
          <c:extLst>
            <c:ext xmlns:c16="http://schemas.microsoft.com/office/drawing/2014/chart" uri="{C3380CC4-5D6E-409C-BE32-E72D297353CC}">
              <c16:uniqueId val="{00000003-4586-44F0-A782-1A2D6327E8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6776</c:v>
                </c:pt>
                <c:pt idx="3">
                  <c:v>6381</c:v>
                </c:pt>
                <c:pt idx="6">
                  <c:v>5810</c:v>
                </c:pt>
                <c:pt idx="9">
                  <c:v>5114</c:v>
                </c:pt>
                <c:pt idx="12">
                  <c:v>4745</c:v>
                </c:pt>
              </c:numCache>
            </c:numRef>
          </c:val>
          <c:extLst>
            <c:ext xmlns:c16="http://schemas.microsoft.com/office/drawing/2014/chart" uri="{C3380CC4-5D6E-409C-BE32-E72D297353CC}">
              <c16:uniqueId val="{00000004-4586-44F0-A782-1A2D6327E8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152</c:v>
                </c:pt>
                <c:pt idx="3">
                  <c:v>162</c:v>
                </c:pt>
                <c:pt idx="6">
                  <c:v>168</c:v>
                </c:pt>
                <c:pt idx="9">
                  <c:v>168</c:v>
                </c:pt>
                <c:pt idx="12">
                  <c:v>168</c:v>
                </c:pt>
              </c:numCache>
            </c:numRef>
          </c:val>
          <c:extLst>
            <c:ext xmlns:c16="http://schemas.microsoft.com/office/drawing/2014/chart" uri="{C3380CC4-5D6E-409C-BE32-E72D297353CC}">
              <c16:uniqueId val="{00000005-4586-44F0-A782-1A2D6327E8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86-44F0-A782-1A2D6327E8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21077</c:v>
                </c:pt>
                <c:pt idx="3">
                  <c:v>20358</c:v>
                </c:pt>
                <c:pt idx="6">
                  <c:v>21146</c:v>
                </c:pt>
                <c:pt idx="9">
                  <c:v>19854</c:v>
                </c:pt>
                <c:pt idx="12">
                  <c:v>19658</c:v>
                </c:pt>
              </c:numCache>
            </c:numRef>
          </c:val>
          <c:extLst>
            <c:ext xmlns:c16="http://schemas.microsoft.com/office/drawing/2014/chart" uri="{C3380CC4-5D6E-409C-BE32-E72D297353CC}">
              <c16:uniqueId val="{00000007-4586-44F0-A782-1A2D6327E8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4764</c:v>
                </c:pt>
                <c:pt idx="2">
                  <c:v>#N/A</c:v>
                </c:pt>
                <c:pt idx="3">
                  <c:v>#N/A</c:v>
                </c:pt>
                <c:pt idx="4">
                  <c:v>4711</c:v>
                </c:pt>
                <c:pt idx="5">
                  <c:v>#N/A</c:v>
                </c:pt>
                <c:pt idx="6">
                  <c:v>#N/A</c:v>
                </c:pt>
                <c:pt idx="7">
                  <c:v>4801</c:v>
                </c:pt>
                <c:pt idx="8">
                  <c:v>#N/A</c:v>
                </c:pt>
                <c:pt idx="9">
                  <c:v>#N/A</c:v>
                </c:pt>
                <c:pt idx="10">
                  <c:v>3496</c:v>
                </c:pt>
                <c:pt idx="11">
                  <c:v>#N/A</c:v>
                </c:pt>
                <c:pt idx="12">
                  <c:v>#N/A</c:v>
                </c:pt>
                <c:pt idx="13">
                  <c:v>2960</c:v>
                </c:pt>
                <c:pt idx="14">
                  <c:v>#N/A</c:v>
                </c:pt>
              </c:numCache>
            </c:numRef>
          </c:val>
          <c:smooth val="0"/>
          <c:extLst>
            <c:ext xmlns:c16="http://schemas.microsoft.com/office/drawing/2014/chart" uri="{C3380CC4-5D6E-409C-BE32-E72D297353CC}">
              <c16:uniqueId val="{00000008-4586-44F0-A782-1A2D6327E8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194771</c:v>
                </c:pt>
                <c:pt idx="5">
                  <c:v>193474</c:v>
                </c:pt>
                <c:pt idx="8">
                  <c:v>189583</c:v>
                </c:pt>
                <c:pt idx="11">
                  <c:v>185464</c:v>
                </c:pt>
                <c:pt idx="14">
                  <c:v>181394</c:v>
                </c:pt>
              </c:numCache>
            </c:numRef>
          </c:val>
          <c:extLst>
            <c:ext xmlns:c16="http://schemas.microsoft.com/office/drawing/2014/chart" uri="{C3380CC4-5D6E-409C-BE32-E72D297353CC}">
              <c16:uniqueId val="{00000000-F28E-4EFF-AF93-D5BBF1B39D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46722</c:v>
                </c:pt>
                <c:pt idx="5">
                  <c:v>41409</c:v>
                </c:pt>
                <c:pt idx="8">
                  <c:v>36635</c:v>
                </c:pt>
                <c:pt idx="11">
                  <c:v>34341</c:v>
                </c:pt>
                <c:pt idx="14">
                  <c:v>32648</c:v>
                </c:pt>
              </c:numCache>
            </c:numRef>
          </c:val>
          <c:extLst>
            <c:ext xmlns:c16="http://schemas.microsoft.com/office/drawing/2014/chart" uri="{C3380CC4-5D6E-409C-BE32-E72D297353CC}">
              <c16:uniqueId val="{00000001-F28E-4EFF-AF93-D5BBF1B39D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53240</c:v>
                </c:pt>
                <c:pt idx="5">
                  <c:v>57673</c:v>
                </c:pt>
                <c:pt idx="8">
                  <c:v>58165</c:v>
                </c:pt>
                <c:pt idx="11">
                  <c:v>56884</c:v>
                </c:pt>
                <c:pt idx="14">
                  <c:v>61781</c:v>
                </c:pt>
              </c:numCache>
            </c:numRef>
          </c:val>
          <c:extLst>
            <c:ext xmlns:c16="http://schemas.microsoft.com/office/drawing/2014/chart" uri="{C3380CC4-5D6E-409C-BE32-E72D297353CC}">
              <c16:uniqueId val="{00000002-F28E-4EFF-AF93-D5BBF1B39D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8E-4EFF-AF93-D5BBF1B39D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8E-4EFF-AF93-D5BBF1B39D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1352</c:v>
                </c:pt>
                <c:pt idx="3">
                  <c:v>1111</c:v>
                </c:pt>
                <c:pt idx="6">
                  <c:v>919</c:v>
                </c:pt>
                <c:pt idx="9">
                  <c:v>674</c:v>
                </c:pt>
                <c:pt idx="12">
                  <c:v>475</c:v>
                </c:pt>
              </c:numCache>
            </c:numRef>
          </c:val>
          <c:extLst>
            <c:ext xmlns:c16="http://schemas.microsoft.com/office/drawing/2014/chart" uri="{C3380CC4-5D6E-409C-BE32-E72D297353CC}">
              <c16:uniqueId val="{00000005-F28E-4EFF-AF93-D5BBF1B39D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29342</c:v>
                </c:pt>
                <c:pt idx="3">
                  <c:v>28225</c:v>
                </c:pt>
                <c:pt idx="6">
                  <c:v>28375</c:v>
                </c:pt>
                <c:pt idx="9">
                  <c:v>28913</c:v>
                </c:pt>
                <c:pt idx="12">
                  <c:v>28040</c:v>
                </c:pt>
              </c:numCache>
            </c:numRef>
          </c:val>
          <c:extLst>
            <c:ext xmlns:c16="http://schemas.microsoft.com/office/drawing/2014/chart" uri="{C3380CC4-5D6E-409C-BE32-E72D297353CC}">
              <c16:uniqueId val="{00000006-F28E-4EFF-AF93-D5BBF1B39D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688</c:v>
                </c:pt>
                <c:pt idx="3">
                  <c:v>560</c:v>
                </c:pt>
                <c:pt idx="6">
                  <c:v>495</c:v>
                </c:pt>
                <c:pt idx="9">
                  <c:v>424</c:v>
                </c:pt>
                <c:pt idx="12">
                  <c:v>353</c:v>
                </c:pt>
              </c:numCache>
            </c:numRef>
          </c:val>
          <c:extLst>
            <c:ext xmlns:c16="http://schemas.microsoft.com/office/drawing/2014/chart" uri="{C3380CC4-5D6E-409C-BE32-E72D297353CC}">
              <c16:uniqueId val="{00000007-F28E-4EFF-AF93-D5BBF1B39D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85493</c:v>
                </c:pt>
                <c:pt idx="3">
                  <c:v>70954</c:v>
                </c:pt>
                <c:pt idx="6">
                  <c:v>56187</c:v>
                </c:pt>
                <c:pt idx="9">
                  <c:v>49812</c:v>
                </c:pt>
                <c:pt idx="12">
                  <c:v>44090</c:v>
                </c:pt>
              </c:numCache>
            </c:numRef>
          </c:val>
          <c:extLst>
            <c:ext xmlns:c16="http://schemas.microsoft.com/office/drawing/2014/chart" uri="{C3380CC4-5D6E-409C-BE32-E72D297353CC}">
              <c16:uniqueId val="{00000008-F28E-4EFF-AF93-D5BBF1B39D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3367</c:v>
                </c:pt>
                <c:pt idx="3">
                  <c:v>2745</c:v>
                </c:pt>
                <c:pt idx="6">
                  <c:v>2124</c:v>
                </c:pt>
                <c:pt idx="9">
                  <c:v>1503</c:v>
                </c:pt>
                <c:pt idx="12">
                  <c:v>882</c:v>
                </c:pt>
              </c:numCache>
            </c:numRef>
          </c:val>
          <c:extLst>
            <c:ext xmlns:c16="http://schemas.microsoft.com/office/drawing/2014/chart" uri="{C3380CC4-5D6E-409C-BE32-E72D297353CC}">
              <c16:uniqueId val="{00000009-F28E-4EFF-AF93-D5BBF1B39D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199662</c:v>
                </c:pt>
                <c:pt idx="3">
                  <c:v>198684</c:v>
                </c:pt>
                <c:pt idx="6">
                  <c:v>197036</c:v>
                </c:pt>
                <c:pt idx="9">
                  <c:v>199200</c:v>
                </c:pt>
                <c:pt idx="12">
                  <c:v>199283</c:v>
                </c:pt>
              </c:numCache>
            </c:numRef>
          </c:val>
          <c:extLst>
            <c:ext xmlns:c16="http://schemas.microsoft.com/office/drawing/2014/chart" uri="{C3380CC4-5D6E-409C-BE32-E72D297353CC}">
              <c16:uniqueId val="{0000000A-F28E-4EFF-AF93-D5BBF1B39D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25170</c:v>
                </c:pt>
                <c:pt idx="2">
                  <c:v>#N/A</c:v>
                </c:pt>
                <c:pt idx="3">
                  <c:v>#N/A</c:v>
                </c:pt>
                <c:pt idx="4">
                  <c:v>9723</c:v>
                </c:pt>
                <c:pt idx="5">
                  <c:v>#N/A</c:v>
                </c:pt>
                <c:pt idx="6">
                  <c:v>#N/A</c:v>
                </c:pt>
                <c:pt idx="7">
                  <c:v>753</c:v>
                </c:pt>
                <c:pt idx="8">
                  <c:v>#N/A</c:v>
                </c:pt>
                <c:pt idx="9">
                  <c:v>#N/A</c:v>
                </c:pt>
                <c:pt idx="10">
                  <c:v>3836</c:v>
                </c:pt>
                <c:pt idx="11">
                  <c:v>#N/A</c:v>
                </c:pt>
                <c:pt idx="12">
                  <c:v>#N/A</c:v>
                </c:pt>
                <c:pt idx="13">
                  <c:v>0</c:v>
                </c:pt>
                <c:pt idx="14">
                  <c:v>#N/A</c:v>
                </c:pt>
              </c:numCache>
            </c:numRef>
          </c:val>
          <c:smooth val="0"/>
          <c:extLst>
            <c:ext xmlns:c16="http://schemas.microsoft.com/office/drawing/2014/chart" uri="{C3380CC4-5D6E-409C-BE32-E72D297353CC}">
              <c16:uniqueId val="{0000000B-F28E-4EFF-AF93-D5BBF1B39D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14256</c:v>
                </c:pt>
                <c:pt idx="1">
                  <c:v>14297</c:v>
                </c:pt>
                <c:pt idx="2">
                  <c:v>14307</c:v>
                </c:pt>
              </c:numCache>
            </c:numRef>
          </c:val>
          <c:extLst>
            <c:ext xmlns:c16="http://schemas.microsoft.com/office/drawing/2014/chart" uri="{C3380CC4-5D6E-409C-BE32-E72D297353CC}">
              <c16:uniqueId val="{00000000-BAF6-415C-918F-172496224C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1723</c:v>
                </c:pt>
                <c:pt idx="1">
                  <c:v>1726</c:v>
                </c:pt>
                <c:pt idx="2">
                  <c:v>1727</c:v>
                </c:pt>
              </c:numCache>
            </c:numRef>
          </c:val>
          <c:extLst>
            <c:ext xmlns:c16="http://schemas.microsoft.com/office/drawing/2014/chart" uri="{C3380CC4-5D6E-409C-BE32-E72D297353CC}">
              <c16:uniqueId val="{00000001-BAF6-415C-918F-172496224C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37664</c:v>
                </c:pt>
                <c:pt idx="1">
                  <c:v>37233</c:v>
                </c:pt>
                <c:pt idx="2">
                  <c:v>36964</c:v>
                </c:pt>
              </c:numCache>
            </c:numRef>
          </c:val>
          <c:extLst>
            <c:ext xmlns:c16="http://schemas.microsoft.com/office/drawing/2014/chart" uri="{C3380CC4-5D6E-409C-BE32-E72D297353CC}">
              <c16:uniqueId val="{00000002-BAF6-415C-918F-172496224C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{7DDB4C40-289B-4028-BD9E-D3AFB06AD0B7}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028-4DF2-AFA4-82AE6C299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{2C8EBE4D-F6AC-4BAF-AC80-7E5CA8BE674B}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8-4DF2-AFA4-82AE6C299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{C619258E-44C3-4E9E-90EB-4EAFBD319A8A}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8-4DF2-AFA4-82AE6C299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{B6F83ACA-1224-4221-B9E3-34EA52BEB704}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8-4DF2-AFA4-82AE6C299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{BF2FAFB8-331F-435F-852B-0E836F8CF58E}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8-4DF2-AFA4-82AE6C299AD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{23A589C9-7974-42F0-B221-9B6724924539}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028-4DF2-AFA4-82AE6C299AD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{D2370E21-4902-4368-B094-2D0AA87BB0D8}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028-4DF2-AFA4-82AE6C299AD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{40D14C15-F625-481D-877D-8DE818FF423B}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028-4DF2-AFA4-82AE6C299A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{41E6461F-0044-47C0-8542-34F542205EDE}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028-4DF2-AFA4-82AE6C299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62.3</c:v>
                </c:pt>
                <c:pt idx="16">
                  <c:v>63.3</c:v>
                </c:pt>
                <c:pt idx="24">
                  <c:v>64.2</c:v>
                </c:pt>
                <c:pt idx="32">
                  <c:v>65</c:v>
                </c:pt>
              </c:numCache>
            </c:numRef>
          </c:xVal>
          <c:yVal>
            <c:numRef>
              <c:f>公会計指標分析・財政指標組合せ分析表!$BP$51:$DC$51</c:f>
              <c:numCache>
                <c:formatCode>#,##0.0;"▲ "#,##0.0</c:formatCode>
                <c:ptCount val="40"/>
                <c:pt idx="8">
                  <c:v>9.6</c:v>
                </c:pt>
                <c:pt idx="16">
                  <c:v>0.7</c:v>
                </c:pt>
                <c:pt idx="24">
                  <c:v>3.7</c:v>
                </c:pt>
              </c:numCache>
            </c:numRef>
          </c:yVal>
          <c:smooth val="0"/>
          <c:extLst>
            <c:ext xmlns:c16="http://schemas.microsoft.com/office/drawing/2014/chart" uri="{C3380CC4-5D6E-409C-BE32-E72D297353CC}">
              <c16:uniqueId val="{00000009-3028-4DF2-AFA4-82AE6C299A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{8798CDF3-7C21-4F66-861F-9EBF396B17F1}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028-4DF2-AFA4-82AE6C299A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{077A34E8-58A1-445E-B6F3-7BDA86381EE3}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8-4DF2-AFA4-82AE6C299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{362E2012-0134-46C2-B59E-335F62713B85}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8-4DF2-AFA4-82AE6C299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{EB7E8DB3-0665-4739-B76E-D9559C528BEF}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8-4DF2-AFA4-82AE6C299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{9B111A1D-E2AB-4E62-A330-60B9D53F43AF}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8-4DF2-AFA4-82AE6C299AD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{8B9E45D0-5ABF-405C-BD59-003D8AD5ACF8}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028-4DF2-AFA4-82AE6C299AD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{EA9FF4FF-DAEF-4ACC-B4D8-2230A55C41C5}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028-4DF2-AFA4-82AE6C299AD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{4CF6B726-43BD-4378-923B-24567786EA74}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028-4DF2-AFA4-82AE6C299AD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{23CECAE2-FE6F-4739-91DB-8073A54CAA05}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028-4DF2-AFA4-82AE6C299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3028-4DF2-AFA4-82AE6C299ADF}"/>
            </c:ext>
          </c:extLst>
        </c:ser>
        <c:dLbls>
          <c:showLegendKey val="0"/>
          <c:showVal val="1"/>
          <c:showCatName val="0"/>
          <c:showSerName val="0"/>
          <c:showPercent val="0"/>
          <c:showBubbleSize val="0"/>
        </c:dLbls>
        <c:axId val="46179840"/>
        <c:axId val="46181760"/>
      </c:scatterChart>
      <c:valAx>
        <c:axId val="46179840"/>
        <c:scaling>
          <c:orientation val="minMax"/>
          <c:max val="64.699999999999989"/>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{B6009692-49ED-4DF1-B63F-F6FA0CBA5F6B}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44C-4395-A5CC-D09D4B4308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{CB9CEE52-A5F3-4E01-97E9-130ADCCB6CD5}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4C-4395-A5CC-D09D4B4308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{423D2497-4AA6-46C1-832F-BBC86D7CE8F9}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4C-4395-A5CC-D09D4B4308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{40C87999-BF9C-459D-B384-A5F51D506A16}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4C-4395-A5CC-D09D4B4308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{07717DE7-EC4A-4ED8-884E-D90F46141650}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4C-4395-A5CC-D09D4B43084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{7414CE55-2FF0-4B6D-B06A-12A83BC0092E}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44C-4395-A5CC-D09D4B43084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{F47BB6DC-4E84-4325-9273-3D02C63B6905}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44C-4395-A5CC-D09D4B43084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{84315D5D-0012-4A59-8053-2C390AB54493}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44C-4395-A5CC-D09D4B43084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{B1E8C20A-38DE-4081-9758-F9725F955355}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44C-4395-A5CC-D09D4B4308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5.5</c:v>
                </c:pt>
                <c:pt idx="16">
                  <c:v>4.7</c:v>
                </c:pt>
                <c:pt idx="24">
                  <c:v>4.2</c:v>
                </c:pt>
                <c:pt idx="32">
                  <c:v>3.6</c:v>
                </c:pt>
              </c:numCache>
            </c:numRef>
          </c:xVal>
          <c:yVal>
            <c:numRef>
              <c:f>公会計指標分析・財政指標組合せ分析表!$BP$73:$DC$73</c:f>
              <c:numCache>
                <c:formatCode>#,##0.0;"▲ "#,##0.0</c:formatCode>
                <c:ptCount val="40"/>
                <c:pt idx="0">
                  <c:v>25.1</c:v>
                </c:pt>
                <c:pt idx="8">
                  <c:v>9.6</c:v>
                </c:pt>
                <c:pt idx="16">
                  <c:v>0.7</c:v>
                </c:pt>
                <c:pt idx="24">
                  <c:v>3.7</c:v>
                </c:pt>
              </c:numCache>
            </c:numRef>
          </c:yVal>
          <c:smooth val="0"/>
          <c:extLst>
            <c:ext xmlns:c16="http://schemas.microsoft.com/office/drawing/2014/chart" uri="{C3380CC4-5D6E-409C-BE32-E72D297353CC}">
              <c16:uniqueId val="{00000009-944C-4395-A5CC-D09D4B4308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{C4FFEA14-4E77-4AE7-9DC9-B89CDE6B50FE}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44C-4395-A5CC-D09D4B4308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{05588D87-0300-428F-B38E-870F27DD6940}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4C-4395-A5CC-D09D4B4308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{072C9804-5385-4CC8-A769-1D130CA09702}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4C-4395-A5CC-D09D4B4308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{6C7F0BDF-AFDB-4D9B-9063-396B331D518A}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4C-4395-A5CC-D09D4B4308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{76CBBC53-0647-448E-9BC0-5147CE38644A}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4C-4395-A5CC-D09D4B43084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{2E973140-69D2-4B4F-90F3-82414151CEE4}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44C-4395-A5CC-D09D4B43084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{3EE89499-B17C-4123-8CED-72737C967F6A}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44C-4395-A5CC-D09D4B43084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{60F2F161-E63E-4938-A4BB-729BA493B675}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44C-4395-A5CC-D09D4B43084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{099D62CA-08CA-4535-8836-55AE428F7A28}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44C-4395-A5CC-D09D4B4308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944C-4395-A5CC-D09D4B430846}"/>
            </c:ext>
          </c:extLst>
        </c:ser>
        <c:dLbls>
          <c:showLegendKey val="0"/>
          <c:showVal val="1"/>
          <c:showCatName val="0"/>
          <c:showSerName val="0"/>
          <c:showPercent val="0"/>
          <c:showBubbleSize val="0"/>
        </c:dLbls>
        <c:axId val="84219776"/>
        <c:axId val="84234240"/>
      </c:scatterChart>
      <c:valAx>
        <c:axId val="84219776"/>
        <c:scaling>
          <c:orientation val="minMax"/>
          <c:max val="7.6"/>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537,101
526,071
534.48
208,224,585
198,710,771
5,548,407
119,754,707
198,893,754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年度以降、緩やかな回復基調が続いており、平成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年度においては前年度より</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を上回る状況が続いているが、今後も行財政構造改革のさらなる推進による経費節減・合理化を積極的に行うとともに、税収等の収納率の向上や新たな自主財源確保に取り組み、健全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年度においては前年度より</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ポイント上昇している。地方交付税等の減により分母である経常一般財源収入額が減となったことに加え、物件費や繰出金等の増により分子である経常経費充当一般財源が増となったことによる。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に比較して良い数値が続いているものの、今後も、社会保障関係経費の累増などにより厳しい財政状況が続くと予想されることから、財政構造の弾力性維持のため、より積極的な行財政構造改革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66040</xdr:rowOff>
    </xdr:to>
    <xdr:cxnSp macro="">
      <xdr:nvCxnSpPr>
        <xdr:cNvPr id="130" name="直線コネクタ 129"/>
        <xdr:cNvCxnSpPr/>
      </xdr:nvCxnSpPr>
      <xdr:spPr>
        <a:xfrm>
          <a:off x="4114800" y="108480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46736</xdr:rowOff>
    </xdr:to>
    <xdr:cxnSp macro="">
      <xdr:nvCxnSpPr>
        <xdr:cNvPr id="133" name="直線コネクタ 132"/>
        <xdr:cNvCxnSpPr/>
      </xdr:nvCxnSpPr>
      <xdr:spPr>
        <a:xfrm>
          <a:off x="3225800" y="10848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63</xdr:row>
      <xdr:rowOff>46736</xdr:rowOff>
    </xdr:to>
    <xdr:cxnSp macro="">
      <xdr:nvCxnSpPr>
        <xdr:cNvPr id="136" name="直線コネクタ 135"/>
        <xdr:cNvCxnSpPr/>
      </xdr:nvCxnSpPr>
      <xdr:spPr>
        <a:xfrm>
          <a:off x="2336800" y="1071778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102362</xdr:rowOff>
    </xdr:to>
    <xdr:cxnSp macro="">
      <xdr:nvCxnSpPr>
        <xdr:cNvPr id="139" name="直線コネクタ 138"/>
        <xdr:cNvCxnSpPr/>
      </xdr:nvCxnSpPr>
      <xdr:spPr>
        <a:xfrm flipV="1">
          <a:off x="1447800" y="1071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0"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1" name="楕円 150"/>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2" name="テキスト ボックス 151"/>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3" name="楕円 152"/>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4" name="テキスト ボックス 153"/>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6" name="テキスト ボックス 155"/>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7" name="楕円 156"/>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8" name="テキスト ボックス 157"/>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の決算額は、前年度より増加している。人件費については退職手当等で減となったものの、物件費については北部学校給食センターの通年運用やケーブルテレビ施設撤去等に伴い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今後は「姫路市定員適正化計画」に基づく定員管理の適正化、「姫路市公共施設等総合管理計画」に基づく施設管理の適正化を通じて、人件費、物件費をはじめとする経常経費の圧縮に努める。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161234</xdr:rowOff>
    </xdr:from>
    <xdr:to>
      <xdr:col>23</xdr:col>
      <xdr:colOff>133350</xdr:colOff>
      <xdr:row>82</xdr:row>
      <xdr:rowOff>1713</xdr:rowOff>
    </xdr:to>
    <xdr:cxnSp macro="">
      <xdr:nvCxnSpPr>
        <xdr:cNvPr id="193" name="直線コネクタ 192"/>
        <xdr:cNvCxnSpPr/>
      </xdr:nvCxnSpPr>
      <xdr:spPr>
        <a:xfrm>
          <a:off x="4114800" y="14048684"/>
          <a:ext cx="838200" cy="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138564</xdr:rowOff>
    </xdr:from>
    <xdr:to>
      <xdr:col>19</xdr:col>
      <xdr:colOff>133350</xdr:colOff>
      <xdr:row>81</xdr:row>
      <xdr:rowOff>161234</xdr:rowOff>
    </xdr:to>
    <xdr:cxnSp macro="">
      <xdr:nvCxnSpPr>
        <xdr:cNvPr id="196" name="直線コネクタ 195"/>
        <xdr:cNvCxnSpPr/>
      </xdr:nvCxnSpPr>
      <xdr:spPr>
        <a:xfrm>
          <a:off x="3225800" y="14026014"/>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130521</xdr:rowOff>
    </xdr:from>
    <xdr:to>
      <xdr:col>15</xdr:col>
      <xdr:colOff>82550</xdr:colOff>
      <xdr:row>81</xdr:row>
      <xdr:rowOff>138564</xdr:rowOff>
    </xdr:to>
    <xdr:cxnSp macro="">
      <xdr:nvCxnSpPr>
        <xdr:cNvPr id="199" name="直線コネクタ 198"/>
        <xdr:cNvCxnSpPr/>
      </xdr:nvCxnSpPr>
      <xdr:spPr>
        <a:xfrm>
          <a:off x="2336800" y="1401797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75853</xdr:rowOff>
    </xdr:from>
    <xdr:to>
      <xdr:col>11</xdr:col>
      <xdr:colOff>31750</xdr:colOff>
      <xdr:row>81</xdr:row>
      <xdr:rowOff>130521</xdr:rowOff>
    </xdr:to>
    <xdr:cxnSp macro="">
      <xdr:nvCxnSpPr>
        <xdr:cNvPr id="202" name="直線コネクタ 201"/>
        <xdr:cNvCxnSpPr/>
      </xdr:nvCxnSpPr>
      <xdr:spPr>
        <a:xfrm>
          <a:off x="1447800" y="13963303"/>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122363</xdr:rowOff>
    </xdr:from>
    <xdr:to>
      <xdr:col>23</xdr:col>
      <xdr:colOff>184150</xdr:colOff>
      <xdr:row>82</xdr:row>
      <xdr:rowOff>52513</xdr:rowOff>
    </xdr:to>
    <xdr:sp macro="" textlink="">
      <xdr:nvSpPr>
        <xdr:cNvPr id="212" name="楕円 211"/>
        <xdr:cNvSpPr/>
      </xdr:nvSpPr>
      <xdr:spPr>
        <a:xfrm>
          <a:off x="4902200" y="140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94440</xdr:rowOff>
    </xdr:from>
    <xdr:ext cx="762000" cy="259045"/>
    <xdr:sp macro="" textlink="">
      <xdr:nvSpPr>
        <xdr:cNvPr id="213" name="人件費・物件費等の状況該当値テキスト"/>
        <xdr:cNvSpPr txBox="1"/>
      </xdr:nvSpPr>
      <xdr:spPr>
        <a:xfrm>
          <a:off x="5041900" y="1398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110434</xdr:rowOff>
    </xdr:from>
    <xdr:to>
      <xdr:col>19</xdr:col>
      <xdr:colOff>184150</xdr:colOff>
      <xdr:row>82</xdr:row>
      <xdr:rowOff>40584</xdr:rowOff>
    </xdr:to>
    <xdr:sp macro="" textlink="">
      <xdr:nvSpPr>
        <xdr:cNvPr id="214" name="楕円 213"/>
        <xdr:cNvSpPr/>
      </xdr:nvSpPr>
      <xdr:spPr>
        <a:xfrm>
          <a:off x="4064000" y="139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25361</xdr:rowOff>
    </xdr:from>
    <xdr:ext cx="736600" cy="259045"/>
    <xdr:sp macro="" textlink="">
      <xdr:nvSpPr>
        <xdr:cNvPr id="215" name="テキスト ボックス 214"/>
        <xdr:cNvSpPr txBox="1"/>
      </xdr:nvSpPr>
      <xdr:spPr>
        <a:xfrm>
          <a:off x="3733800" y="1408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87764</xdr:rowOff>
    </xdr:from>
    <xdr:to>
      <xdr:col>15</xdr:col>
      <xdr:colOff>133350</xdr:colOff>
      <xdr:row>82</xdr:row>
      <xdr:rowOff>17914</xdr:rowOff>
    </xdr:to>
    <xdr:sp macro="" textlink="">
      <xdr:nvSpPr>
        <xdr:cNvPr id="216" name="楕円 215"/>
        <xdr:cNvSpPr/>
      </xdr:nvSpPr>
      <xdr:spPr>
        <a:xfrm>
          <a:off x="3175000" y="139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2691</xdr:rowOff>
    </xdr:from>
    <xdr:ext cx="762000" cy="259045"/>
    <xdr:sp macro="" textlink="">
      <xdr:nvSpPr>
        <xdr:cNvPr id="217" name="テキスト ボックス 216"/>
        <xdr:cNvSpPr txBox="1"/>
      </xdr:nvSpPr>
      <xdr:spPr>
        <a:xfrm>
          <a:off x="2844800" y="140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79721</xdr:rowOff>
    </xdr:from>
    <xdr:to>
      <xdr:col>11</xdr:col>
      <xdr:colOff>82550</xdr:colOff>
      <xdr:row>82</xdr:row>
      <xdr:rowOff>9871</xdr:rowOff>
    </xdr:to>
    <xdr:sp macro="" textlink="">
      <xdr:nvSpPr>
        <xdr:cNvPr id="218" name="楕円 217"/>
        <xdr:cNvSpPr/>
      </xdr:nvSpPr>
      <xdr:spPr>
        <a:xfrm>
          <a:off x="2286000" y="139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166098</xdr:rowOff>
    </xdr:from>
    <xdr:ext cx="762000" cy="259045"/>
    <xdr:sp macro="" textlink="">
      <xdr:nvSpPr>
        <xdr:cNvPr id="219" name="テキスト ボックス 218"/>
        <xdr:cNvSpPr txBox="1"/>
      </xdr:nvSpPr>
      <xdr:spPr>
        <a:xfrm>
          <a:off x="1955800" y="140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25053</xdr:rowOff>
    </xdr:from>
    <xdr:to>
      <xdr:col>7</xdr:col>
      <xdr:colOff>31750</xdr:colOff>
      <xdr:row>81</xdr:row>
      <xdr:rowOff>126653</xdr:rowOff>
    </xdr:to>
    <xdr:sp macro="" textlink="">
      <xdr:nvSpPr>
        <xdr:cNvPr id="220" name="楕円 219"/>
        <xdr:cNvSpPr/>
      </xdr:nvSpPr>
      <xdr:spPr>
        <a:xfrm>
          <a:off x="1397000" y="139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136830</xdr:rowOff>
    </xdr:from>
    <xdr:ext cx="762000" cy="259045"/>
    <xdr:sp macro="" textlink="">
      <xdr:nvSpPr>
        <xdr:cNvPr id="221" name="テキスト ボックス 220"/>
        <xdr:cNvSpPr txBox="1"/>
      </xdr:nvSpPr>
      <xdr:spPr>
        <a:xfrm>
          <a:off x="1066800" y="1368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より、高水準となっている初任給基準の見直し、在職者の昇給抑制措置などに取り組んでいるが、類似団体平均を上回っている状況にある。引き続き、給料表の見直し、給与水準の上昇を抑える方向での昇格制度の見直しを実施するなど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5" name="直線コネクタ 254"/>
        <xdr:cNvCxnSpPr/>
      </xdr:nvCxnSpPr>
      <xdr:spPr>
        <a:xfrm flipV="1">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86</xdr:row>
      <xdr:rowOff>161925</xdr:rowOff>
    </xdr:to>
    <xdr:cxnSp macro="">
      <xdr:nvCxnSpPr>
        <xdr:cNvPr id="258" name="直線コネクタ 257"/>
        <xdr:cNvCxnSpPr/>
      </xdr:nvCxnSpPr>
      <xdr:spPr>
        <a:xfrm>
          <a:off x="15290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10584</xdr:rowOff>
    </xdr:to>
    <xdr:cxnSp macro="">
      <xdr:nvCxnSpPr>
        <xdr:cNvPr id="261" name="直線コネクタ 260"/>
        <xdr:cNvCxnSpPr/>
      </xdr:nvCxnSpPr>
      <xdr:spPr>
        <a:xfrm flipV="1">
          <a:off x="14401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30691</xdr:rowOff>
    </xdr:to>
    <xdr:cxnSp macro="">
      <xdr:nvCxnSpPr>
        <xdr:cNvPr id="264" name="直線コネクタ 263"/>
        <xdr:cNvCxnSpPr/>
      </xdr:nvCxnSpPr>
      <xdr:spPr>
        <a:xfrm flipV="1">
          <a:off x="13512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4" name="楕円 273"/>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5"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7" name="テキスト ボックス 276"/>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79" name="テキスト ボックス 278"/>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3" name="テキスト ボックス 282"/>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類似団体平均を上回っている要因は、消防業務の事務受託（周辺</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町）に伴う消防職員を始め、市立の高校、幼稚園教諭の教育公務員、技能労務職員が他都市と比べて多いためである。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月に策定した「姫路市定員適正化計画」に基づき、職種別構成の観点から、職種ごとの職員数を見直し、令和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日時点で総職員数</a:t>
          </a:r>
          <a:r>
            <a:rPr kumimoji="1" lang="en-US" altLang="ja-JP" sz="1100" b="0" i="0" baseline="0">
              <a:solidFill>
                <a:schemeClr val="dk1"/>
              </a:solidFill>
              <a:effectLst/>
              <a:latin typeface="+mn-lt"/>
              <a:ea typeface="+mn-ea"/>
              <a:cs typeface="+mn-cs"/>
            </a:rPr>
            <a:t>3,767</a:t>
          </a:r>
          <a:r>
            <a:rPr kumimoji="1" lang="ja-JP" altLang="ja-JP" sz="1100" b="0" i="0" baseline="0">
              <a:solidFill>
                <a:schemeClr val="dk1"/>
              </a:solidFill>
              <a:effectLst/>
              <a:latin typeface="+mn-lt"/>
              <a:ea typeface="+mn-ea"/>
              <a:cs typeface="+mn-cs"/>
            </a:rPr>
            <a:t>人を達成すべく職員削減に努める。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38463</xdr:rowOff>
    </xdr:to>
    <xdr:cxnSp macro="">
      <xdr:nvCxnSpPr>
        <xdr:cNvPr id="320" name="直線コネクタ 319"/>
        <xdr:cNvCxnSpPr/>
      </xdr:nvCxnSpPr>
      <xdr:spPr>
        <a:xfrm>
          <a:off x="16179800" y="108156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168547</xdr:rowOff>
    </xdr:from>
    <xdr:to>
      <xdr:col>77</xdr:col>
      <xdr:colOff>44450</xdr:colOff>
      <xdr:row>63</xdr:row>
      <xdr:rowOff>14333</xdr:rowOff>
    </xdr:to>
    <xdr:cxnSp macro="">
      <xdr:nvCxnSpPr>
        <xdr:cNvPr id="323" name="直線コネクタ 322"/>
        <xdr:cNvCxnSpPr/>
      </xdr:nvCxnSpPr>
      <xdr:spPr>
        <a:xfrm>
          <a:off x="15290800" y="1079844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168547</xdr:rowOff>
    </xdr:to>
    <xdr:cxnSp macro="">
      <xdr:nvCxnSpPr>
        <xdr:cNvPr id="326" name="直線コネクタ 325"/>
        <xdr:cNvCxnSpPr/>
      </xdr:nvCxnSpPr>
      <xdr:spPr>
        <a:xfrm>
          <a:off x="14401800" y="107708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123734</xdr:rowOff>
    </xdr:from>
    <xdr:to>
      <xdr:col>68</xdr:col>
      <xdr:colOff>152400</xdr:colOff>
      <xdr:row>62</xdr:row>
      <xdr:rowOff>140970</xdr:rowOff>
    </xdr:to>
    <xdr:cxnSp macro="">
      <xdr:nvCxnSpPr>
        <xdr:cNvPr id="329" name="直線コネクタ 328"/>
        <xdr:cNvCxnSpPr/>
      </xdr:nvCxnSpPr>
      <xdr:spPr>
        <a:xfrm>
          <a:off x="13512800" y="107536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159113</xdr:rowOff>
    </xdr:from>
    <xdr:to>
      <xdr:col>81</xdr:col>
      <xdr:colOff>95250</xdr:colOff>
      <xdr:row>63</xdr:row>
      <xdr:rowOff>89263</xdr:rowOff>
    </xdr:to>
    <xdr:sp macro="" textlink="">
      <xdr:nvSpPr>
        <xdr:cNvPr id="339" name="楕円 338"/>
        <xdr:cNvSpPr/>
      </xdr:nvSpPr>
      <xdr:spPr>
        <a:xfrm>
          <a:off x="169672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131190</xdr:rowOff>
    </xdr:from>
    <xdr:ext cx="762000" cy="259045"/>
    <xdr:sp macro="" textlink="">
      <xdr:nvSpPr>
        <xdr:cNvPr id="340" name="定員管理の状況該当値テキスト"/>
        <xdr:cNvSpPr txBox="1"/>
      </xdr:nvSpPr>
      <xdr:spPr>
        <a:xfrm>
          <a:off x="17106900" y="107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41" name="楕円 340"/>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2" name="テキスト ボックス 341"/>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117747</xdr:rowOff>
    </xdr:from>
    <xdr:to>
      <xdr:col>73</xdr:col>
      <xdr:colOff>44450</xdr:colOff>
      <xdr:row>63</xdr:row>
      <xdr:rowOff>47897</xdr:rowOff>
    </xdr:to>
    <xdr:sp macro="" textlink="">
      <xdr:nvSpPr>
        <xdr:cNvPr id="343" name="楕円 342"/>
        <xdr:cNvSpPr/>
      </xdr:nvSpPr>
      <xdr:spPr>
        <a:xfrm>
          <a:off x="15240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32674</xdr:rowOff>
    </xdr:from>
    <xdr:ext cx="762000" cy="259045"/>
    <xdr:sp macro="" textlink="">
      <xdr:nvSpPr>
        <xdr:cNvPr id="344" name="テキスト ボックス 343"/>
        <xdr:cNvSpPr txBox="1"/>
      </xdr:nvSpPr>
      <xdr:spPr>
        <a:xfrm>
          <a:off x="14909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5" name="楕円 344"/>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6" name="テキスト ボックス 345"/>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47" name="楕円 346"/>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159311</xdr:rowOff>
    </xdr:from>
    <xdr:ext cx="762000" cy="259045"/>
    <xdr:sp macro="" textlink="">
      <xdr:nvSpPr>
        <xdr:cNvPr id="348" name="テキスト ボックス 347"/>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ヶ年平均では</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ポイント改善し、</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となった。これは一般会計等の元利償還金が減少したことに加えて、企業会計である下水道事業会計の地方債償還に充当する繰入金が減少したことによるものである。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今後も適正な起債発行に努め、「姫路市行財政改革プラン</a:t>
          </a:r>
          <a:r>
            <a:rPr kumimoji="1" lang="en-US" altLang="ja-JP" sz="1100" b="0" i="0" baseline="0">
              <a:solidFill>
                <a:schemeClr val="dk1"/>
              </a:solidFill>
              <a:effectLst/>
              <a:latin typeface="+mn-lt"/>
              <a:ea typeface="+mn-ea"/>
              <a:cs typeface="+mn-cs"/>
            </a:rPr>
            <a:t>2019</a:t>
          </a:r>
          <a:r>
            <a:rPr kumimoji="1" lang="ja-JP" altLang="ja-JP" sz="1100" b="0" i="0" baseline="0">
              <a:solidFill>
                <a:schemeClr val="dk1"/>
              </a:solidFill>
              <a:effectLst/>
              <a:latin typeface="+mn-lt"/>
              <a:ea typeface="+mn-ea"/>
              <a:cs typeface="+mn-cs"/>
            </a:rPr>
            <a:t>」の目標値（令和元年度末）である</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以下を達成できるよう適正な財政運営に努める。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151384</xdr:rowOff>
    </xdr:to>
    <xdr:cxnSp macro="">
      <xdr:nvCxnSpPr>
        <xdr:cNvPr id="380" name="直線コネクタ 379"/>
        <xdr:cNvCxnSpPr/>
      </xdr:nvCxnSpPr>
      <xdr:spPr>
        <a:xfrm flipV="1">
          <a:off x="16179800" y="66085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28194</xdr:rowOff>
    </xdr:to>
    <xdr:cxnSp macro="">
      <xdr:nvCxnSpPr>
        <xdr:cNvPr id="383" name="直線コネクタ 382"/>
        <xdr:cNvCxnSpPr/>
      </xdr:nvCxnSpPr>
      <xdr:spPr>
        <a:xfrm flipV="1">
          <a:off x="15290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105410</xdr:rowOff>
    </xdr:to>
    <xdr:cxnSp macro="">
      <xdr:nvCxnSpPr>
        <xdr:cNvPr id="386" name="直線コネクタ 385"/>
        <xdr:cNvCxnSpPr/>
      </xdr:nvCxnSpPr>
      <xdr:spPr>
        <a:xfrm flipV="1">
          <a:off x="14401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20828</xdr:rowOff>
    </xdr:to>
    <xdr:cxnSp macro="">
      <xdr:nvCxnSpPr>
        <xdr:cNvPr id="389" name="直線コネクタ 388"/>
        <xdr:cNvCxnSpPr/>
      </xdr:nvCxnSpPr>
      <xdr:spPr>
        <a:xfrm flipV="1">
          <a:off x="13512800" y="6791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42672</xdr:rowOff>
    </xdr:from>
    <xdr:to>
      <xdr:col>81</xdr:col>
      <xdr:colOff>95250</xdr:colOff>
      <xdr:row>38</xdr:row>
      <xdr:rowOff>144272</xdr:rowOff>
    </xdr:to>
    <xdr:sp macro="" textlink="">
      <xdr:nvSpPr>
        <xdr:cNvPr id="399" name="楕円 398"/>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59199</xdr:rowOff>
    </xdr:from>
    <xdr:ext cx="762000" cy="259045"/>
    <xdr:sp macro="" textlink="">
      <xdr:nvSpPr>
        <xdr:cNvPr id="400"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1" name="楕円 400"/>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2" name="テキスト ボックス 401"/>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3" name="楕円 402"/>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4" name="テキスト ボックス 403"/>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前年度から</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ポイント減少しマイナス値となっている。主な要因としては、国民健康保険事業の健全な運営及び財政調整を図るため基金を積立したことによる充当可能基金の増や下水道事業債の償還が進んだことによる公営企業債等繰入見込額の減に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類似団体の平均を大きく下回っているものの、今後は大規模事業が予定されており、比率の悪化が懸念されることから、「姫路市行財政改革プラン</a:t>
          </a:r>
          <a:r>
            <a:rPr kumimoji="1" lang="en-US" altLang="ja-JP" sz="1100" b="0" i="0" baseline="0">
              <a:solidFill>
                <a:schemeClr val="dk1"/>
              </a:solidFill>
              <a:effectLst/>
              <a:latin typeface="+mn-lt"/>
              <a:ea typeface="+mn-ea"/>
              <a:cs typeface="+mn-cs"/>
            </a:rPr>
            <a:t>2019</a:t>
          </a:r>
          <a:r>
            <a:rPr kumimoji="1" lang="ja-JP" altLang="ja-JP" sz="1100" b="0" i="0" baseline="0">
              <a:solidFill>
                <a:schemeClr val="dk1"/>
              </a:solidFill>
              <a:effectLst/>
              <a:latin typeface="+mn-lt"/>
              <a:ea typeface="+mn-ea"/>
              <a:cs typeface="+mn-cs"/>
            </a:rPr>
            <a:t>」の目標値（令和元年度末）である</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以下を達成できるよう適正な財政運営に努める。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147447</xdr:rowOff>
    </xdr:from>
    <xdr:to>
      <xdr:col>77</xdr:col>
      <xdr:colOff>44450</xdr:colOff>
      <xdr:row>14</xdr:row>
      <xdr:rowOff>127</xdr:rowOff>
    </xdr:to>
    <xdr:cxnSp macro="">
      <xdr:nvCxnSpPr>
        <xdr:cNvPr id="442" name="直線コネクタ 441"/>
        <xdr:cNvCxnSpPr/>
      </xdr:nvCxnSpPr>
      <xdr:spPr>
        <a:xfrm>
          <a:off x="15290800" y="23762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147447</xdr:rowOff>
    </xdr:from>
    <xdr:to>
      <xdr:col>72</xdr:col>
      <xdr:colOff>203200</xdr:colOff>
      <xdr:row>14</xdr:row>
      <xdr:rowOff>47583</xdr:rowOff>
    </xdr:to>
    <xdr:cxnSp macro="">
      <xdr:nvCxnSpPr>
        <xdr:cNvPr id="445" name="直線コネクタ 444"/>
        <xdr:cNvCxnSpPr/>
      </xdr:nvCxnSpPr>
      <xdr:spPr>
        <a:xfrm flipV="1">
          <a:off x="14401800" y="2376297"/>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47583</xdr:rowOff>
    </xdr:from>
    <xdr:to>
      <xdr:col>68</xdr:col>
      <xdr:colOff>152400</xdr:colOff>
      <xdr:row>15</xdr:row>
      <xdr:rowOff>804</xdr:rowOff>
    </xdr:to>
    <xdr:cxnSp macro="">
      <xdr:nvCxnSpPr>
        <xdr:cNvPr id="448" name="直線コネクタ 447"/>
        <xdr:cNvCxnSpPr/>
      </xdr:nvCxnSpPr>
      <xdr:spPr>
        <a:xfrm flipV="1">
          <a:off x="13512800" y="2447883"/>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51" name="フローチャート: 判断 450"/>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2" name="テキスト ボックス 451"/>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3" name="フローチャート: 判断 452"/>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4" name="テキスト ボックス 453"/>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120777</xdr:rowOff>
    </xdr:from>
    <xdr:to>
      <xdr:col>77</xdr:col>
      <xdr:colOff>95250</xdr:colOff>
      <xdr:row>14</xdr:row>
      <xdr:rowOff>50927</xdr:rowOff>
    </xdr:to>
    <xdr:sp macro="" textlink="">
      <xdr:nvSpPr>
        <xdr:cNvPr id="460" name="楕円 459"/>
        <xdr:cNvSpPr/>
      </xdr:nvSpPr>
      <xdr:spPr>
        <a:xfrm>
          <a:off x="16129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61104</xdr:rowOff>
    </xdr:from>
    <xdr:ext cx="736600" cy="259045"/>
    <xdr:sp macro="" textlink="">
      <xdr:nvSpPr>
        <xdr:cNvPr id="461" name="テキスト ボックス 460"/>
        <xdr:cNvSpPr txBox="1"/>
      </xdr:nvSpPr>
      <xdr:spPr>
        <a:xfrm>
          <a:off x="15798800" y="211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96647</xdr:rowOff>
    </xdr:from>
    <xdr:to>
      <xdr:col>73</xdr:col>
      <xdr:colOff>44450</xdr:colOff>
      <xdr:row>14</xdr:row>
      <xdr:rowOff>26797</xdr:rowOff>
    </xdr:to>
    <xdr:sp macro="" textlink="">
      <xdr:nvSpPr>
        <xdr:cNvPr id="462" name="楕円 461"/>
        <xdr:cNvSpPr/>
      </xdr:nvSpPr>
      <xdr:spPr>
        <a:xfrm>
          <a:off x="15240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36974</xdr:rowOff>
    </xdr:from>
    <xdr:ext cx="762000" cy="259045"/>
    <xdr:sp macro="" textlink="">
      <xdr:nvSpPr>
        <xdr:cNvPr id="463" name="テキスト ボックス 462"/>
        <xdr:cNvSpPr txBox="1"/>
      </xdr:nvSpPr>
      <xdr:spPr>
        <a:xfrm>
          <a:off x="14909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168233</xdr:rowOff>
    </xdr:from>
    <xdr:to>
      <xdr:col>68</xdr:col>
      <xdr:colOff>203200</xdr:colOff>
      <xdr:row>14</xdr:row>
      <xdr:rowOff>98383</xdr:rowOff>
    </xdr:to>
    <xdr:sp macro="" textlink="">
      <xdr:nvSpPr>
        <xdr:cNvPr id="464" name="楕円 463"/>
        <xdr:cNvSpPr/>
      </xdr:nvSpPr>
      <xdr:spPr>
        <a:xfrm>
          <a:off x="14351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108560</xdr:rowOff>
    </xdr:from>
    <xdr:ext cx="762000" cy="259045"/>
    <xdr:sp macro="" textlink="">
      <xdr:nvSpPr>
        <xdr:cNvPr id="465" name="テキスト ボックス 464"/>
        <xdr:cNvSpPr txBox="1"/>
      </xdr:nvSpPr>
      <xdr:spPr>
        <a:xfrm>
          <a:off x="14020800" y="216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121454</xdr:rowOff>
    </xdr:from>
    <xdr:to>
      <xdr:col>64</xdr:col>
      <xdr:colOff>152400</xdr:colOff>
      <xdr:row>15</xdr:row>
      <xdr:rowOff>51604</xdr:rowOff>
    </xdr:to>
    <xdr:sp macro="" textlink="">
      <xdr:nvSpPr>
        <xdr:cNvPr id="466" name="楕円 465"/>
        <xdr:cNvSpPr/>
      </xdr:nvSpPr>
      <xdr:spPr>
        <a:xfrm>
          <a:off x="13462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61781</xdr:rowOff>
    </xdr:from>
    <xdr:ext cx="762000" cy="259045"/>
    <xdr:sp macro="" textlink="">
      <xdr:nvSpPr>
        <xdr:cNvPr id="467" name="テキスト ボックス 466"/>
        <xdr:cNvSpPr txBox="1"/>
      </xdr:nvSpPr>
      <xdr:spPr>
        <a:xfrm>
          <a:off x="13131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537,101
526,071
534.48
208,224,585
198,710,771
5,548,407
119,754,707
198,893,754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人件費総額は退職手当の減等により前年度から減少しており、経常収支比率では、前年度より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これまでも定員適正化計画に基づき、事務の見直し、民間委託等の取り組みを進めてきたが、今後も平成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月に策定した「姫路市定員適正化計画」に基づき定員管理の適正化に努めるとともに、給与水準の適正化に向けた取り組みを実施し削減に努める。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8890</xdr:rowOff>
    </xdr:to>
    <xdr:cxnSp macro="">
      <xdr:nvCxnSpPr>
        <xdr:cNvPr id="66" name="直線コネクタ 65"/>
        <xdr:cNvCxnSpPr/>
      </xdr:nvCxnSpPr>
      <xdr:spPr>
        <a:xfrm flipV="1">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8890</xdr:rowOff>
    </xdr:to>
    <xdr:cxnSp macro="">
      <xdr:nvCxnSpPr>
        <xdr:cNvPr id="69" name="直線コネクタ 68"/>
        <xdr:cNvCxnSpPr/>
      </xdr:nvCxnSpPr>
      <xdr:spPr>
        <a:xfrm>
          <a:off x="3098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134620</xdr:rowOff>
    </xdr:to>
    <xdr:cxnSp macro="">
      <xdr:nvCxnSpPr>
        <xdr:cNvPr id="72" name="直線コネクタ 71"/>
        <xdr:cNvCxnSpPr/>
      </xdr:nvCxnSpPr>
      <xdr:spPr>
        <a:xfrm>
          <a:off x="2209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104140</xdr:rowOff>
    </xdr:to>
    <xdr:cxnSp macro="">
      <xdr:nvCxnSpPr>
        <xdr:cNvPr id="75" name="直線コネクタ 74"/>
        <xdr:cNvCxnSpPr/>
      </xdr:nvCxnSpPr>
      <xdr:spPr>
        <a:xfrm>
          <a:off x="1320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a:t>
          </a:r>
          <a:r>
            <a:rPr kumimoji="1" lang="en-US" altLang="ja-JP" sz="1100" b="0" i="0" baseline="0">
              <a:solidFill>
                <a:schemeClr val="dk1"/>
              </a:solidFill>
              <a:effectLst/>
              <a:latin typeface="+mn-lt"/>
              <a:ea typeface="+mn-ea"/>
              <a:cs typeface="+mn-cs"/>
            </a:rPr>
            <a:t>14.6%</a:t>
          </a:r>
          <a:r>
            <a:rPr kumimoji="1" lang="ja-JP" altLang="ja-JP" sz="1100" b="0" i="0" baseline="0">
              <a:solidFill>
                <a:schemeClr val="dk1"/>
              </a:solidFill>
              <a:effectLst/>
              <a:latin typeface="+mn-lt"/>
              <a:ea typeface="+mn-ea"/>
              <a:cs typeface="+mn-cs"/>
            </a:rPr>
            <a:t>で前年度より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ポイント増加しており、近年の推移を見ると増加傾向が続いている。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ポイント下回っているが、今後も老朽化による施設の維持管理コストの上昇が見込まれるため、姫路市公共施設等総合管理計画に基づき、施設のあり方の見直しを進める。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152400</xdr:rowOff>
    </xdr:to>
    <xdr:cxnSp macro="">
      <xdr:nvCxnSpPr>
        <xdr:cNvPr id="127" name="直線コネクタ 126"/>
        <xdr:cNvCxnSpPr/>
      </xdr:nvCxnSpPr>
      <xdr:spPr>
        <a:xfrm>
          <a:off x="15671800" y="2489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88900</xdr:rowOff>
    </xdr:to>
    <xdr:cxnSp macro="">
      <xdr:nvCxnSpPr>
        <xdr:cNvPr id="130" name="直線コネクタ 129"/>
        <xdr:cNvCxnSpPr/>
      </xdr:nvCxnSpPr>
      <xdr:spPr>
        <a:xfrm>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158750</xdr:rowOff>
    </xdr:from>
    <xdr:to>
      <xdr:col>73</xdr:col>
      <xdr:colOff>180975</xdr:colOff>
      <xdr:row>14</xdr:row>
      <xdr:rowOff>50800</xdr:rowOff>
    </xdr:to>
    <xdr:cxnSp macro="">
      <xdr:nvCxnSpPr>
        <xdr:cNvPr id="133" name="直線コネクタ 132"/>
        <xdr:cNvCxnSpPr/>
      </xdr:nvCxnSpPr>
      <xdr:spPr>
        <a:xfrm>
          <a:off x="13893800" y="238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158750</xdr:rowOff>
    </xdr:from>
    <xdr:to>
      <xdr:col>69</xdr:col>
      <xdr:colOff>92075</xdr:colOff>
      <xdr:row>13</xdr:row>
      <xdr:rowOff>158750</xdr:rowOff>
    </xdr:to>
    <xdr:cxnSp macro="">
      <xdr:nvCxnSpPr>
        <xdr:cNvPr id="136" name="直線コネクタ 135"/>
        <xdr:cNvCxnSpPr/>
      </xdr:nvCxnSpPr>
      <xdr:spPr>
        <a:xfrm>
          <a:off x="13004800" y="23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101600</xdr:rowOff>
    </xdr:from>
    <xdr:to>
      <xdr:col>82</xdr:col>
      <xdr:colOff>158750</xdr:colOff>
      <xdr:row>15</xdr:row>
      <xdr:rowOff>31750</xdr:rowOff>
    </xdr:to>
    <xdr:sp macro="" textlink="">
      <xdr:nvSpPr>
        <xdr:cNvPr id="146" name="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8" name="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107950</xdr:rowOff>
    </xdr:from>
    <xdr:to>
      <xdr:col>69</xdr:col>
      <xdr:colOff>142875</xdr:colOff>
      <xdr:row>14</xdr:row>
      <xdr:rowOff>38100</xdr:rowOff>
    </xdr:to>
    <xdr:sp macro="" textlink="">
      <xdr:nvSpPr>
        <xdr:cNvPr id="152" name="楕円 151"/>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48277</xdr:rowOff>
    </xdr:from>
    <xdr:ext cx="762000" cy="259045"/>
    <xdr:sp macro="" textlink="">
      <xdr:nvSpPr>
        <xdr:cNvPr id="153" name="テキスト ボックス 152"/>
        <xdr:cNvSpPr txBox="1"/>
      </xdr:nvSpPr>
      <xdr:spPr>
        <a:xfrm>
          <a:off x="13512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107950</xdr:rowOff>
    </xdr:from>
    <xdr:to>
      <xdr:col>65</xdr:col>
      <xdr:colOff>53975</xdr:colOff>
      <xdr:row>14</xdr:row>
      <xdr:rowOff>38100</xdr:rowOff>
    </xdr:to>
    <xdr:sp macro="" textlink="">
      <xdr:nvSpPr>
        <xdr:cNvPr id="154" name="楕円 153"/>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48277</xdr:rowOff>
    </xdr:from>
    <xdr:ext cx="762000" cy="259045"/>
    <xdr:sp macro="" textlink="">
      <xdr:nvSpPr>
        <xdr:cNvPr id="155" name="テキスト ボックス 154"/>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扶助費に係る経常収支比率は類似団体平均と比べ低い状況が続いているものの、平成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年度は前年度と比べて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ポイント増加し、</a:t>
          </a:r>
          <a:r>
            <a:rPr kumimoji="1" lang="en-US" altLang="ja-JP" sz="1100" b="0" i="0" baseline="0">
              <a:solidFill>
                <a:schemeClr val="dk1"/>
              </a:solidFill>
              <a:effectLst/>
              <a:latin typeface="+mn-lt"/>
              <a:ea typeface="+mn-ea"/>
              <a:cs typeface="+mn-cs"/>
            </a:rPr>
            <a:t>13.8%</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主な内訳としては、障害者福祉、子ども子育て支援や生活保護などの社会保障施策であり、今後も社会保障関係費の累増が見込まれるため、適正な給付に努める。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88900</xdr:rowOff>
    </xdr:to>
    <xdr:cxnSp macro="">
      <xdr:nvCxnSpPr>
        <xdr:cNvPr id="188" name="直線コネクタ 187"/>
        <xdr:cNvCxnSpPr/>
      </xdr:nvCxnSpPr>
      <xdr:spPr>
        <a:xfrm>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76200</xdr:rowOff>
    </xdr:to>
    <xdr:cxnSp macro="">
      <xdr:nvCxnSpPr>
        <xdr:cNvPr id="191" name="直線コネクタ 190"/>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25400</xdr:rowOff>
    </xdr:to>
    <xdr:cxnSp macro="">
      <xdr:nvCxnSpPr>
        <xdr:cNvPr id="194" name="直線コネクタ 193"/>
        <xdr:cNvCxnSpPr/>
      </xdr:nvCxnSpPr>
      <xdr:spPr>
        <a:xfrm>
          <a:off x="2209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158750</xdr:rowOff>
    </xdr:to>
    <xdr:cxnSp macro="">
      <xdr:nvCxnSpPr>
        <xdr:cNvPr id="197" name="直線コネクタ 196"/>
        <xdr:cNvCxnSpPr/>
      </xdr:nvCxnSpPr>
      <xdr:spPr>
        <a:xfrm>
          <a:off x="1320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0" name="テキスト ボックス 209"/>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3" name="楕円 212"/>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4" name="テキスト ボックス 213"/>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5" name="楕円 214"/>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6" name="テキスト ボックス 215"/>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その他に係る経常収支比率は類似団体平均を下回っているが、前年度より</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上昇している。これは主に、特別会計の介護保険事業、後期高齢者医療保険事業に対する繰出金が増加したことによる。今後も社会保障関係経費の増に伴い、繰出金の増が見込まれるため、将来の財政運営に支障を及ぼさないよう経費削減・合理化を積極的に行い、健全な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130810</xdr:rowOff>
    </xdr:to>
    <xdr:cxnSp macro="">
      <xdr:nvCxnSpPr>
        <xdr:cNvPr id="249" name="直線コネクタ 248"/>
        <xdr:cNvCxnSpPr/>
      </xdr:nvCxnSpPr>
      <xdr:spPr>
        <a:xfrm>
          <a:off x="15671800" y="9530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100330</xdr:rowOff>
    </xdr:to>
    <xdr:cxnSp macro="">
      <xdr:nvCxnSpPr>
        <xdr:cNvPr id="252" name="直線コネクタ 251"/>
        <xdr:cNvCxnSpPr/>
      </xdr:nvCxnSpPr>
      <xdr:spPr>
        <a:xfrm>
          <a:off x="14782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77470</xdr:rowOff>
    </xdr:to>
    <xdr:cxnSp macro="">
      <xdr:nvCxnSpPr>
        <xdr:cNvPr id="255" name="直線コネクタ 254"/>
        <xdr:cNvCxnSpPr/>
      </xdr:nvCxnSpPr>
      <xdr:spPr>
        <a:xfrm>
          <a:off x="13893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16510</xdr:rowOff>
    </xdr:to>
    <xdr:cxnSp macro="">
      <xdr:nvCxnSpPr>
        <xdr:cNvPr id="258" name="直線コネクタ 257"/>
        <xdr:cNvCxnSpPr/>
      </xdr:nvCxnSpPr>
      <xdr:spPr>
        <a:xfrm>
          <a:off x="13004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2" name="楕円 271"/>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3" name="テキスト ボックス 272"/>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4" name="楕円 273"/>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5" name="テキスト ボックス 274"/>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6" name="楕円 275"/>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7" name="テキスト ボックス 276"/>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年度より下水道事業を特別会計から企業会計化したことに伴い、同会計への繰出金の多くがその他から補助費等に変更して計上されたことで、類似団体を上回っていたが、平成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年度より、企業会計への投資的経費にかかる繰出について、一部を出資金として負担するよう変更したため、前年度に引き続き改善し、平成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年度より類似団体を下回っている。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38100</xdr:rowOff>
    </xdr:from>
    <xdr:to>
      <xdr:col>82</xdr:col>
      <xdr:colOff>107950</xdr:colOff>
      <xdr:row>36</xdr:row>
      <xdr:rowOff>76200</xdr:rowOff>
    </xdr:to>
    <xdr:cxnSp macro="">
      <xdr:nvCxnSpPr>
        <xdr:cNvPr id="310" name="直線コネクタ 309"/>
        <xdr:cNvCxnSpPr/>
      </xdr:nvCxnSpPr>
      <xdr:spPr>
        <a:xfrm flipV="1">
          <a:off x="15671800" y="621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76200</xdr:rowOff>
    </xdr:from>
    <xdr:to>
      <xdr:col>78</xdr:col>
      <xdr:colOff>69850</xdr:colOff>
      <xdr:row>36</xdr:row>
      <xdr:rowOff>152400</xdr:rowOff>
    </xdr:to>
    <xdr:cxnSp macro="">
      <xdr:nvCxnSpPr>
        <xdr:cNvPr id="313" name="直線コネクタ 312"/>
        <xdr:cNvCxnSpPr/>
      </xdr:nvCxnSpPr>
      <xdr:spPr>
        <a:xfrm flipV="1">
          <a:off x="14782800" y="624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152400</xdr:rowOff>
    </xdr:from>
    <xdr:to>
      <xdr:col>73</xdr:col>
      <xdr:colOff>180975</xdr:colOff>
      <xdr:row>37</xdr:row>
      <xdr:rowOff>19050</xdr:rowOff>
    </xdr:to>
    <xdr:cxnSp macro="">
      <xdr:nvCxnSpPr>
        <xdr:cNvPr id="316" name="直線コネクタ 315"/>
        <xdr:cNvCxnSpPr/>
      </xdr:nvCxnSpPr>
      <xdr:spPr>
        <a:xfrm flipV="1">
          <a:off x="13893800" y="632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19050</xdr:rowOff>
    </xdr:from>
    <xdr:to>
      <xdr:col>69</xdr:col>
      <xdr:colOff>92075</xdr:colOff>
      <xdr:row>37</xdr:row>
      <xdr:rowOff>69850</xdr:rowOff>
    </xdr:to>
    <xdr:cxnSp macro="">
      <xdr:nvCxnSpPr>
        <xdr:cNvPr id="319" name="直線コネクタ 318"/>
        <xdr:cNvCxnSpPr/>
      </xdr:nvCxnSpPr>
      <xdr:spPr>
        <a:xfrm flipV="1">
          <a:off x="13004800" y="636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158750</xdr:rowOff>
    </xdr:from>
    <xdr:to>
      <xdr:col>82</xdr:col>
      <xdr:colOff>158750</xdr:colOff>
      <xdr:row>36</xdr:row>
      <xdr:rowOff>88900</xdr:rowOff>
    </xdr:to>
    <xdr:sp macro="" textlink="">
      <xdr:nvSpPr>
        <xdr:cNvPr id="329" name="楕円 328"/>
        <xdr:cNvSpPr/>
      </xdr:nvSpPr>
      <xdr:spPr>
        <a:xfrm>
          <a:off x="16459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3827</xdr:rowOff>
    </xdr:from>
    <xdr:ext cx="762000" cy="259045"/>
    <xdr:sp macro="" textlink="">
      <xdr:nvSpPr>
        <xdr:cNvPr id="330" name="補助費等該当値テキスト"/>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25400</xdr:rowOff>
    </xdr:from>
    <xdr:to>
      <xdr:col>78</xdr:col>
      <xdr:colOff>120650</xdr:colOff>
      <xdr:row>36</xdr:row>
      <xdr:rowOff>127000</xdr:rowOff>
    </xdr:to>
    <xdr:sp macro="" textlink="">
      <xdr:nvSpPr>
        <xdr:cNvPr id="331" name="楕円 330"/>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137177</xdr:rowOff>
    </xdr:from>
    <xdr:ext cx="736600" cy="259045"/>
    <xdr:sp macro="" textlink="">
      <xdr:nvSpPr>
        <xdr:cNvPr id="332" name="テキスト ボックス 331"/>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101600</xdr:rowOff>
    </xdr:from>
    <xdr:to>
      <xdr:col>74</xdr:col>
      <xdr:colOff>31750</xdr:colOff>
      <xdr:row>37</xdr:row>
      <xdr:rowOff>31750</xdr:rowOff>
    </xdr:to>
    <xdr:sp macro="" textlink="">
      <xdr:nvSpPr>
        <xdr:cNvPr id="333" name="楕円 332"/>
        <xdr:cNvSpPr/>
      </xdr:nvSpPr>
      <xdr:spPr>
        <a:xfrm>
          <a:off x="14732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41927</xdr:rowOff>
    </xdr:from>
    <xdr:ext cx="762000" cy="259045"/>
    <xdr:sp macro="" textlink="">
      <xdr:nvSpPr>
        <xdr:cNvPr id="334" name="テキスト ボックス 333"/>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139700</xdr:rowOff>
    </xdr:from>
    <xdr:to>
      <xdr:col>69</xdr:col>
      <xdr:colOff>142875</xdr:colOff>
      <xdr:row>37</xdr:row>
      <xdr:rowOff>69850</xdr:rowOff>
    </xdr:to>
    <xdr:sp macro="" textlink="">
      <xdr:nvSpPr>
        <xdr:cNvPr id="335" name="楕円 334"/>
        <xdr:cNvSpPr/>
      </xdr:nvSpPr>
      <xdr:spPr>
        <a:xfrm>
          <a:off x="13843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54627</xdr:rowOff>
    </xdr:from>
    <xdr:ext cx="762000" cy="259045"/>
    <xdr:sp macro="" textlink="">
      <xdr:nvSpPr>
        <xdr:cNvPr id="336" name="テキスト ボックス 335"/>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を下回っている。実質公債費比率については、地方債残高は増加していくものの、臨時財政対策債をはじめ、交付税措置のある有利な起債を活用するなど適正な起債発行に努めることにより、今後とも、ほぼ横ばい傾向で推移するものと見込んでいる。今後も「姫路市行財政改革プラン</a:t>
          </a:r>
          <a:r>
            <a:rPr kumimoji="1" lang="en-US" altLang="ja-JP" sz="1100" b="0" i="0" baseline="0">
              <a:solidFill>
                <a:schemeClr val="dk1"/>
              </a:solidFill>
              <a:effectLst/>
              <a:latin typeface="+mn-lt"/>
              <a:ea typeface="+mn-ea"/>
              <a:cs typeface="+mn-cs"/>
            </a:rPr>
            <a:t>2019</a:t>
          </a:r>
          <a:r>
            <a:rPr kumimoji="1" lang="ja-JP" altLang="ja-JP" sz="1100" b="0" i="0" baseline="0">
              <a:solidFill>
                <a:schemeClr val="dk1"/>
              </a:solidFill>
              <a:effectLst/>
              <a:latin typeface="+mn-lt"/>
              <a:ea typeface="+mn-ea"/>
              <a:cs typeface="+mn-cs"/>
            </a:rPr>
            <a:t>」の目標値（令和元年度末）である</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以下を達成できるよう適正な財政運営に努める。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107950</xdr:rowOff>
    </xdr:to>
    <xdr:cxnSp macro="">
      <xdr:nvCxnSpPr>
        <xdr:cNvPr id="371" name="直線コネクタ 370"/>
        <xdr:cNvCxnSpPr/>
      </xdr:nvCxnSpPr>
      <xdr:spPr>
        <a:xfrm flipV="1">
          <a:off x="3987800" y="1330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12700</xdr:rowOff>
    </xdr:to>
    <xdr:cxnSp macro="">
      <xdr:nvCxnSpPr>
        <xdr:cNvPr id="374" name="直線コネクタ 373"/>
        <xdr:cNvCxnSpPr/>
      </xdr:nvCxnSpPr>
      <xdr:spPr>
        <a:xfrm flipV="1">
          <a:off x="3098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12700</xdr:rowOff>
    </xdr:to>
    <xdr:cxnSp macro="">
      <xdr:nvCxnSpPr>
        <xdr:cNvPr id="377" name="直線コネクタ 376"/>
        <xdr:cNvCxnSpPr/>
      </xdr:nvCxnSpPr>
      <xdr:spPr>
        <a:xfrm>
          <a:off x="2209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168911</xdr:rowOff>
    </xdr:to>
    <xdr:cxnSp macro="">
      <xdr:nvCxnSpPr>
        <xdr:cNvPr id="380" name="直線コネクタ 379"/>
        <xdr:cNvCxnSpPr/>
      </xdr:nvCxnSpPr>
      <xdr:spPr>
        <a:xfrm flipV="1">
          <a:off x="1320800" y="13309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0" name="楕円 389"/>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1" name="公債費該当値テキスト"/>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2" name="楕円 391"/>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3" name="テキスト ボックス 392"/>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4" name="楕円 393"/>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5" name="テキスト ボックス 39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6" name="楕円 395"/>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168927</xdr:rowOff>
    </xdr:from>
    <xdr:ext cx="762000" cy="259045"/>
    <xdr:sp macro="" textlink="">
      <xdr:nvSpPr>
        <xdr:cNvPr id="397" name="テキスト ボックス 396"/>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8" name="楕円 397"/>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58438</xdr:rowOff>
    </xdr:from>
    <xdr:ext cx="762000" cy="259045"/>
    <xdr:sp macro="" textlink="">
      <xdr:nvSpPr>
        <xdr:cNvPr id="399" name="テキスト ボックス 398"/>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公債費以外の経費にかかる経常収支比率は、類似団体平均と比較すると大幅に下回っているが、前年度と比べると</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主な要因として、北部学校給食センターの通年運用等に伴う物件費の増や介護保険事業、後期高齢者医療事業に対する繰出金の増等が挙げられる。今後も行財政改革を進め、経費削減につなげる。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62992</xdr:rowOff>
    </xdr:to>
    <xdr:cxnSp macro="">
      <xdr:nvCxnSpPr>
        <xdr:cNvPr id="430" name="直線コネクタ 429"/>
        <xdr:cNvCxnSpPr/>
      </xdr:nvCxnSpPr>
      <xdr:spPr>
        <a:xfrm>
          <a:off x="15671800" y="13070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40132</xdr:rowOff>
    </xdr:to>
    <xdr:cxnSp macro="">
      <xdr:nvCxnSpPr>
        <xdr:cNvPr id="433" name="直線コネクタ 432"/>
        <xdr:cNvCxnSpPr/>
      </xdr:nvCxnSpPr>
      <xdr:spPr>
        <a:xfrm>
          <a:off x="14782800" y="13024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165863</xdr:rowOff>
    </xdr:to>
    <xdr:cxnSp macro="">
      <xdr:nvCxnSpPr>
        <xdr:cNvPr id="436" name="直線コネクタ 435"/>
        <xdr:cNvCxnSpPr/>
      </xdr:nvCxnSpPr>
      <xdr:spPr>
        <a:xfrm>
          <a:off x="13893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88138</xdr:rowOff>
    </xdr:to>
    <xdr:cxnSp macro="">
      <xdr:nvCxnSpPr>
        <xdr:cNvPr id="439" name="直線コネクタ 438"/>
        <xdr:cNvCxnSpPr/>
      </xdr:nvCxnSpPr>
      <xdr:spPr>
        <a:xfrm>
          <a:off x="13004800" y="12924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9" name="楕円 448"/>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0"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1" name="楕円 450"/>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2" name="テキスト ボックス 451"/>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3" name="楕円 452"/>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4" name="テキスト ボックス 453"/>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5" name="楕円 454"/>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6" name="テキスト ボックス 455"/>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7" name="楕円 456"/>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8" name="テキスト ボックス 457"/>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40757</xdr:rowOff>
    </xdr:from>
    <xdr:to>
      <xdr:col>29</xdr:col>
      <xdr:colOff>127000</xdr:colOff>
      <xdr:row>16</xdr:row>
      <xdr:rowOff>45786</xdr:rowOff>
    </xdr:to>
    <xdr:cxnSp macro="">
      <xdr:nvCxnSpPr>
        <xdr:cNvPr id="48" name="直線コネクタ 47"/>
        <xdr:cNvCxnSpPr/>
      </xdr:nvCxnSpPr>
      <xdr:spPr bwMode="auto">
        <a:xfrm flipV="1">
          <a:off x="5003800" y="2831582"/>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45786</xdr:rowOff>
    </xdr:from>
    <xdr:to>
      <xdr:col>26</xdr:col>
      <xdr:colOff>50800</xdr:colOff>
      <xdr:row>16</xdr:row>
      <xdr:rowOff>95209</xdr:rowOff>
    </xdr:to>
    <xdr:cxnSp macro="">
      <xdr:nvCxnSpPr>
        <xdr:cNvPr id="51" name="直線コネクタ 50"/>
        <xdr:cNvCxnSpPr/>
      </xdr:nvCxnSpPr>
      <xdr:spPr bwMode="auto">
        <a:xfrm flipV="1">
          <a:off x="4305300" y="2836611"/>
          <a:ext cx="698500" cy="4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95209</xdr:rowOff>
    </xdr:from>
    <xdr:to>
      <xdr:col>22</xdr:col>
      <xdr:colOff>114300</xdr:colOff>
      <xdr:row>16</xdr:row>
      <xdr:rowOff>102433</xdr:rowOff>
    </xdr:to>
    <xdr:cxnSp macro="">
      <xdr:nvCxnSpPr>
        <xdr:cNvPr id="54" name="直線コネクタ 53"/>
        <xdr:cNvCxnSpPr/>
      </xdr:nvCxnSpPr>
      <xdr:spPr bwMode="auto">
        <a:xfrm flipV="1">
          <a:off x="3606800" y="2886034"/>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102433</xdr:rowOff>
    </xdr:from>
    <xdr:to>
      <xdr:col>18</xdr:col>
      <xdr:colOff>177800</xdr:colOff>
      <xdr:row>16</xdr:row>
      <xdr:rowOff>161549</xdr:rowOff>
    </xdr:to>
    <xdr:cxnSp macro="">
      <xdr:nvCxnSpPr>
        <xdr:cNvPr id="57" name="直線コネクタ 56"/>
        <xdr:cNvCxnSpPr/>
      </xdr:nvCxnSpPr>
      <xdr:spPr bwMode="auto">
        <a:xfrm flipV="1">
          <a:off x="2908300" y="2893258"/>
          <a:ext cx="698500" cy="5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161407</xdr:rowOff>
    </xdr:from>
    <xdr:to>
      <xdr:col>29</xdr:col>
      <xdr:colOff>177800</xdr:colOff>
      <xdr:row>16</xdr:row>
      <xdr:rowOff>91557</xdr:rowOff>
    </xdr:to>
    <xdr:sp macro="" textlink="">
      <xdr:nvSpPr>
        <xdr:cNvPr id="67" name="楕円 66"/>
        <xdr:cNvSpPr/>
      </xdr:nvSpPr>
      <xdr:spPr bwMode="auto">
        <a:xfrm>
          <a:off x="5600700" y="278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6484</xdr:rowOff>
    </xdr:from>
    <xdr:ext cx="762000" cy="259045"/>
    <xdr:sp macro="" textlink="">
      <xdr:nvSpPr>
        <xdr:cNvPr id="68" name="人口1人当たり決算額の推移該当値テキスト130"/>
        <xdr:cNvSpPr txBox="1"/>
      </xdr:nvSpPr>
      <xdr:spPr>
        <a:xfrm>
          <a:off x="5740400" y="26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166436</xdr:rowOff>
    </xdr:from>
    <xdr:to>
      <xdr:col>26</xdr:col>
      <xdr:colOff>101600</xdr:colOff>
      <xdr:row>16</xdr:row>
      <xdr:rowOff>96586</xdr:rowOff>
    </xdr:to>
    <xdr:sp macro="" textlink="">
      <xdr:nvSpPr>
        <xdr:cNvPr id="69" name="楕円 68"/>
        <xdr:cNvSpPr/>
      </xdr:nvSpPr>
      <xdr:spPr bwMode="auto">
        <a:xfrm>
          <a:off x="4953000" y="278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106763</xdr:rowOff>
    </xdr:from>
    <xdr:ext cx="736600" cy="259045"/>
    <xdr:sp macro="" textlink="">
      <xdr:nvSpPr>
        <xdr:cNvPr id="70" name="テキスト ボックス 69"/>
        <xdr:cNvSpPr txBox="1"/>
      </xdr:nvSpPr>
      <xdr:spPr>
        <a:xfrm>
          <a:off x="4622800" y="255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44409</xdr:rowOff>
    </xdr:from>
    <xdr:to>
      <xdr:col>22</xdr:col>
      <xdr:colOff>165100</xdr:colOff>
      <xdr:row>16</xdr:row>
      <xdr:rowOff>146009</xdr:rowOff>
    </xdr:to>
    <xdr:sp macro="" textlink="">
      <xdr:nvSpPr>
        <xdr:cNvPr id="71" name="楕円 70"/>
        <xdr:cNvSpPr/>
      </xdr:nvSpPr>
      <xdr:spPr bwMode="auto">
        <a:xfrm>
          <a:off x="4254500" y="283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156186</xdr:rowOff>
    </xdr:from>
    <xdr:ext cx="762000" cy="259045"/>
    <xdr:sp macro="" textlink="">
      <xdr:nvSpPr>
        <xdr:cNvPr id="72" name="テキスト ボックス 71"/>
        <xdr:cNvSpPr txBox="1"/>
      </xdr:nvSpPr>
      <xdr:spPr>
        <a:xfrm>
          <a:off x="3924300" y="260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51633</xdr:rowOff>
    </xdr:from>
    <xdr:to>
      <xdr:col>19</xdr:col>
      <xdr:colOff>38100</xdr:colOff>
      <xdr:row>16</xdr:row>
      <xdr:rowOff>153233</xdr:rowOff>
    </xdr:to>
    <xdr:sp macro="" textlink="">
      <xdr:nvSpPr>
        <xdr:cNvPr id="73" name="楕円 72"/>
        <xdr:cNvSpPr/>
      </xdr:nvSpPr>
      <xdr:spPr bwMode="auto">
        <a:xfrm>
          <a:off x="3556000" y="28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163410</xdr:rowOff>
    </xdr:from>
    <xdr:ext cx="762000" cy="259045"/>
    <xdr:sp macro="" textlink="">
      <xdr:nvSpPr>
        <xdr:cNvPr id="74" name="テキスト ボックス 73"/>
        <xdr:cNvSpPr txBox="1"/>
      </xdr:nvSpPr>
      <xdr:spPr>
        <a:xfrm>
          <a:off x="3225800" y="261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110749</xdr:rowOff>
    </xdr:from>
    <xdr:to>
      <xdr:col>15</xdr:col>
      <xdr:colOff>101600</xdr:colOff>
      <xdr:row>17</xdr:row>
      <xdr:rowOff>40899</xdr:rowOff>
    </xdr:to>
    <xdr:sp macro="" textlink="">
      <xdr:nvSpPr>
        <xdr:cNvPr id="75" name="楕円 74"/>
        <xdr:cNvSpPr/>
      </xdr:nvSpPr>
      <xdr:spPr bwMode="auto">
        <a:xfrm>
          <a:off x="2857500" y="29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51076</xdr:rowOff>
    </xdr:from>
    <xdr:ext cx="762000" cy="259045"/>
    <xdr:sp macro="" textlink="">
      <xdr:nvSpPr>
        <xdr:cNvPr id="76" name="テキスト ボックス 75"/>
        <xdr:cNvSpPr txBox="1"/>
      </xdr:nvSpPr>
      <xdr:spPr>
        <a:xfrm>
          <a:off x="2527300" y="267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58786</xdr:rowOff>
    </xdr:from>
    <xdr:to>
      <xdr:col>29</xdr:col>
      <xdr:colOff>127000</xdr:colOff>
      <xdr:row>37</xdr:row>
      <xdr:rowOff>103546</xdr:rowOff>
    </xdr:to>
    <xdr:cxnSp macro="">
      <xdr:nvCxnSpPr>
        <xdr:cNvPr id="108" name="直線コネクタ 107"/>
        <xdr:cNvCxnSpPr/>
      </xdr:nvCxnSpPr>
      <xdr:spPr bwMode="auto">
        <a:xfrm>
          <a:off x="5003800" y="7183486"/>
          <a:ext cx="647700" cy="4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120599</xdr:rowOff>
    </xdr:from>
    <xdr:to>
      <xdr:col>26</xdr:col>
      <xdr:colOff>50800</xdr:colOff>
      <xdr:row>37</xdr:row>
      <xdr:rowOff>58786</xdr:rowOff>
    </xdr:to>
    <xdr:cxnSp macro="">
      <xdr:nvCxnSpPr>
        <xdr:cNvPr id="111" name="直線コネクタ 110"/>
        <xdr:cNvCxnSpPr/>
      </xdr:nvCxnSpPr>
      <xdr:spPr bwMode="auto">
        <a:xfrm>
          <a:off x="4305300" y="7073849"/>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120599</xdr:rowOff>
    </xdr:from>
    <xdr:to>
      <xdr:col>22</xdr:col>
      <xdr:colOff>114300</xdr:colOff>
      <xdr:row>36</xdr:row>
      <xdr:rowOff>129194</xdr:rowOff>
    </xdr:to>
    <xdr:cxnSp macro="">
      <xdr:nvCxnSpPr>
        <xdr:cNvPr id="114" name="直線コネクタ 113"/>
        <xdr:cNvCxnSpPr/>
      </xdr:nvCxnSpPr>
      <xdr:spPr bwMode="auto">
        <a:xfrm flipV="1">
          <a:off x="3606800" y="7073849"/>
          <a:ext cx="698500" cy="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125857</xdr:rowOff>
    </xdr:from>
    <xdr:to>
      <xdr:col>18</xdr:col>
      <xdr:colOff>177800</xdr:colOff>
      <xdr:row>36</xdr:row>
      <xdr:rowOff>129194</xdr:rowOff>
    </xdr:to>
    <xdr:cxnSp macro="">
      <xdr:nvCxnSpPr>
        <xdr:cNvPr id="117" name="直線コネクタ 116"/>
        <xdr:cNvCxnSpPr/>
      </xdr:nvCxnSpPr>
      <xdr:spPr bwMode="auto">
        <a:xfrm>
          <a:off x="2908300" y="7079107"/>
          <a:ext cx="698500" cy="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52746</xdr:rowOff>
    </xdr:from>
    <xdr:to>
      <xdr:col>29</xdr:col>
      <xdr:colOff>177800</xdr:colOff>
      <xdr:row>37</xdr:row>
      <xdr:rowOff>154346</xdr:rowOff>
    </xdr:to>
    <xdr:sp macro="" textlink="">
      <xdr:nvSpPr>
        <xdr:cNvPr id="127" name="楕円 126"/>
        <xdr:cNvSpPr/>
      </xdr:nvSpPr>
      <xdr:spPr bwMode="auto">
        <a:xfrm>
          <a:off x="5600700" y="717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24823</xdr:rowOff>
    </xdr:from>
    <xdr:ext cx="762000" cy="259045"/>
    <xdr:sp macro="" textlink="">
      <xdr:nvSpPr>
        <xdr:cNvPr id="128" name="人口1人当たり決算額の推移該当値テキスト445"/>
        <xdr:cNvSpPr txBox="1"/>
      </xdr:nvSpPr>
      <xdr:spPr>
        <a:xfrm>
          <a:off x="5740400" y="71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7986</xdr:rowOff>
    </xdr:from>
    <xdr:to>
      <xdr:col>26</xdr:col>
      <xdr:colOff>101600</xdr:colOff>
      <xdr:row>37</xdr:row>
      <xdr:rowOff>109586</xdr:rowOff>
    </xdr:to>
    <xdr:sp macro="" textlink="">
      <xdr:nvSpPr>
        <xdr:cNvPr id="129" name="楕円 128"/>
        <xdr:cNvSpPr/>
      </xdr:nvSpPr>
      <xdr:spPr bwMode="auto">
        <a:xfrm>
          <a:off x="4953000" y="713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94363</xdr:rowOff>
    </xdr:from>
    <xdr:ext cx="736600" cy="259045"/>
    <xdr:sp macro="" textlink="">
      <xdr:nvSpPr>
        <xdr:cNvPr id="130" name="テキスト ボックス 129"/>
        <xdr:cNvSpPr txBox="1"/>
      </xdr:nvSpPr>
      <xdr:spPr>
        <a:xfrm>
          <a:off x="4622800" y="721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69799</xdr:rowOff>
    </xdr:from>
    <xdr:to>
      <xdr:col>22</xdr:col>
      <xdr:colOff>165100</xdr:colOff>
      <xdr:row>36</xdr:row>
      <xdr:rowOff>171399</xdr:rowOff>
    </xdr:to>
    <xdr:sp macro="" textlink="">
      <xdr:nvSpPr>
        <xdr:cNvPr id="131" name="楕円 130"/>
        <xdr:cNvSpPr/>
      </xdr:nvSpPr>
      <xdr:spPr bwMode="auto">
        <a:xfrm>
          <a:off x="4254500" y="702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156176</xdr:rowOff>
    </xdr:from>
    <xdr:ext cx="762000" cy="259045"/>
    <xdr:sp macro="" textlink="">
      <xdr:nvSpPr>
        <xdr:cNvPr id="132" name="テキスト ボックス 131"/>
        <xdr:cNvSpPr txBox="1"/>
      </xdr:nvSpPr>
      <xdr:spPr>
        <a:xfrm>
          <a:off x="3924300" y="710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78394</xdr:rowOff>
    </xdr:from>
    <xdr:to>
      <xdr:col>19</xdr:col>
      <xdr:colOff>38100</xdr:colOff>
      <xdr:row>37</xdr:row>
      <xdr:rowOff>8544</xdr:rowOff>
    </xdr:to>
    <xdr:sp macro="" textlink="">
      <xdr:nvSpPr>
        <xdr:cNvPr id="133" name="楕円 132"/>
        <xdr:cNvSpPr/>
      </xdr:nvSpPr>
      <xdr:spPr bwMode="auto">
        <a:xfrm>
          <a:off x="3556000" y="703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164771</xdr:rowOff>
    </xdr:from>
    <xdr:ext cx="762000" cy="259045"/>
    <xdr:sp macro="" textlink="">
      <xdr:nvSpPr>
        <xdr:cNvPr id="134" name="テキスト ボックス 133"/>
        <xdr:cNvSpPr txBox="1"/>
      </xdr:nvSpPr>
      <xdr:spPr>
        <a:xfrm>
          <a:off x="3225800" y="71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75057</xdr:rowOff>
    </xdr:from>
    <xdr:to>
      <xdr:col>15</xdr:col>
      <xdr:colOff>101600</xdr:colOff>
      <xdr:row>37</xdr:row>
      <xdr:rowOff>5207</xdr:rowOff>
    </xdr:to>
    <xdr:sp macro="" textlink="">
      <xdr:nvSpPr>
        <xdr:cNvPr id="135" name="楕円 134"/>
        <xdr:cNvSpPr/>
      </xdr:nvSpPr>
      <xdr:spPr bwMode="auto">
        <a:xfrm>
          <a:off x="2857500" y="702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161434</xdr:rowOff>
    </xdr:from>
    <xdr:ext cx="762000" cy="259045"/>
    <xdr:sp macro="" textlink="">
      <xdr:nvSpPr>
        <xdr:cNvPr id="136" name="テキスト ボックス 135"/>
        <xdr:cNvSpPr txBox="1"/>
      </xdr:nvSpPr>
      <xdr:spPr>
        <a:xfrm>
          <a:off x="2527300" y="711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537,101
526,071
534.48
208,224,585
198,710,771
5,548,407
119,754,707
198,893,754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52984</xdr:rowOff>
    </xdr:from>
    <xdr:to>
      <xdr:col>24</xdr:col>
      <xdr:colOff>63500</xdr:colOff>
      <xdr:row>34</xdr:row>
      <xdr:rowOff>72111</xdr:rowOff>
    </xdr:to>
    <xdr:cxnSp macro="">
      <xdr:nvCxnSpPr>
        <xdr:cNvPr id="61" name="直線コネクタ 60"/>
        <xdr:cNvCxnSpPr/>
      </xdr:nvCxnSpPr>
      <xdr:spPr>
        <a:xfrm>
          <a:off x="3797300" y="5882284"/>
          <a:ext cx="8382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52984</xdr:rowOff>
    </xdr:from>
    <xdr:to>
      <xdr:col>19</xdr:col>
      <xdr:colOff>177800</xdr:colOff>
      <xdr:row>34</xdr:row>
      <xdr:rowOff>119316</xdr:rowOff>
    </xdr:to>
    <xdr:cxnSp macro="">
      <xdr:nvCxnSpPr>
        <xdr:cNvPr id="64" name="直線コネクタ 63"/>
        <xdr:cNvCxnSpPr/>
      </xdr:nvCxnSpPr>
      <xdr:spPr>
        <a:xfrm flipV="1">
          <a:off x="2908300" y="5882284"/>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107505</xdr:rowOff>
    </xdr:from>
    <xdr:to>
      <xdr:col>15</xdr:col>
      <xdr:colOff>50800</xdr:colOff>
      <xdr:row>34</xdr:row>
      <xdr:rowOff>119316</xdr:rowOff>
    </xdr:to>
    <xdr:cxnSp macro="">
      <xdr:nvCxnSpPr>
        <xdr:cNvPr id="67" name="直線コネクタ 66"/>
        <xdr:cNvCxnSpPr/>
      </xdr:nvCxnSpPr>
      <xdr:spPr>
        <a:xfrm>
          <a:off x="2019300" y="593680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107505</xdr:rowOff>
    </xdr:from>
    <xdr:to>
      <xdr:col>10</xdr:col>
      <xdr:colOff>114300</xdr:colOff>
      <xdr:row>35</xdr:row>
      <xdr:rowOff>4864</xdr:rowOff>
    </xdr:to>
    <xdr:cxnSp macro="">
      <xdr:nvCxnSpPr>
        <xdr:cNvPr id="70" name="直線コネクタ 69"/>
        <xdr:cNvCxnSpPr/>
      </xdr:nvCxnSpPr>
      <xdr:spPr>
        <a:xfrm flipV="1">
          <a:off x="1130300" y="5936805"/>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21311</xdr:rowOff>
    </xdr:from>
    <xdr:to>
      <xdr:col>24</xdr:col>
      <xdr:colOff>114300</xdr:colOff>
      <xdr:row>34</xdr:row>
      <xdr:rowOff>122911</xdr:rowOff>
    </xdr:to>
    <xdr:sp macro="" textlink="">
      <xdr:nvSpPr>
        <xdr:cNvPr id="80" name="楕円 79"/>
        <xdr:cNvSpPr/>
      </xdr:nvSpPr>
      <xdr:spPr>
        <a:xfrm>
          <a:off x="4584700" y="58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44188</xdr:rowOff>
    </xdr:from>
    <xdr:ext cx="534377" cy="259045"/>
    <xdr:sp macro="" textlink="">
      <xdr:nvSpPr>
        <xdr:cNvPr id="81" name="人件費該当値テキスト"/>
        <xdr:cNvSpPr txBox="1"/>
      </xdr:nvSpPr>
      <xdr:spPr>
        <a:xfrm>
          <a:off x="4686300" y="57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2184</xdr:rowOff>
    </xdr:from>
    <xdr:to>
      <xdr:col>20</xdr:col>
      <xdr:colOff>38100</xdr:colOff>
      <xdr:row>34</xdr:row>
      <xdr:rowOff>103784</xdr:rowOff>
    </xdr:to>
    <xdr:sp macro="" textlink="">
      <xdr:nvSpPr>
        <xdr:cNvPr id="82" name="楕円 81"/>
        <xdr:cNvSpPr/>
      </xdr:nvSpPr>
      <xdr:spPr>
        <a:xfrm>
          <a:off x="37465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120311</xdr:rowOff>
    </xdr:from>
    <xdr:ext cx="534377" cy="259045"/>
    <xdr:sp macro="" textlink="">
      <xdr:nvSpPr>
        <xdr:cNvPr id="83" name="テキスト ボックス 82"/>
        <xdr:cNvSpPr txBox="1"/>
      </xdr:nvSpPr>
      <xdr:spPr>
        <a:xfrm>
          <a:off x="3530111" y="56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68516</xdr:rowOff>
    </xdr:from>
    <xdr:to>
      <xdr:col>15</xdr:col>
      <xdr:colOff>101600</xdr:colOff>
      <xdr:row>34</xdr:row>
      <xdr:rowOff>170116</xdr:rowOff>
    </xdr:to>
    <xdr:sp macro="" textlink="">
      <xdr:nvSpPr>
        <xdr:cNvPr id="84" name="楕円 83"/>
        <xdr:cNvSpPr/>
      </xdr:nvSpPr>
      <xdr:spPr>
        <a:xfrm>
          <a:off x="2857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15193</xdr:rowOff>
    </xdr:from>
    <xdr:ext cx="534377" cy="259045"/>
    <xdr:sp macro="" textlink="">
      <xdr:nvSpPr>
        <xdr:cNvPr id="85" name="テキスト ボックス 84"/>
        <xdr:cNvSpPr txBox="1"/>
      </xdr:nvSpPr>
      <xdr:spPr>
        <a:xfrm>
          <a:off x="2641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56705</xdr:rowOff>
    </xdr:from>
    <xdr:to>
      <xdr:col>10</xdr:col>
      <xdr:colOff>165100</xdr:colOff>
      <xdr:row>34</xdr:row>
      <xdr:rowOff>158305</xdr:rowOff>
    </xdr:to>
    <xdr:sp macro="" textlink="">
      <xdr:nvSpPr>
        <xdr:cNvPr id="86" name="楕円 85"/>
        <xdr:cNvSpPr/>
      </xdr:nvSpPr>
      <xdr:spPr>
        <a:xfrm>
          <a:off x="19685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3382</xdr:rowOff>
    </xdr:from>
    <xdr:ext cx="534377" cy="259045"/>
    <xdr:sp macro="" textlink="">
      <xdr:nvSpPr>
        <xdr:cNvPr id="87" name="テキスト ボックス 86"/>
        <xdr:cNvSpPr txBox="1"/>
      </xdr:nvSpPr>
      <xdr:spPr>
        <a:xfrm>
          <a:off x="1752111" y="56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125514</xdr:rowOff>
    </xdr:from>
    <xdr:to>
      <xdr:col>6</xdr:col>
      <xdr:colOff>38100</xdr:colOff>
      <xdr:row>35</xdr:row>
      <xdr:rowOff>55664</xdr:rowOff>
    </xdr:to>
    <xdr:sp macro="" textlink="">
      <xdr:nvSpPr>
        <xdr:cNvPr id="88" name="楕円 87"/>
        <xdr:cNvSpPr/>
      </xdr:nvSpPr>
      <xdr:spPr>
        <a:xfrm>
          <a:off x="1079500" y="59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72191</xdr:rowOff>
    </xdr:from>
    <xdr:ext cx="534377" cy="259045"/>
    <xdr:sp macro="" textlink="">
      <xdr:nvSpPr>
        <xdr:cNvPr id="89" name="テキスト ボックス 88"/>
        <xdr:cNvSpPr txBox="1"/>
      </xdr:nvSpPr>
      <xdr:spPr>
        <a:xfrm>
          <a:off x="863111" y="57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164224</xdr:rowOff>
    </xdr:from>
    <xdr:to>
      <xdr:col>24</xdr:col>
      <xdr:colOff>63500</xdr:colOff>
      <xdr:row>58</xdr:row>
      <xdr:rowOff>1016</xdr:rowOff>
    </xdr:to>
    <xdr:cxnSp macro="">
      <xdr:nvCxnSpPr>
        <xdr:cNvPr id="119" name="直線コネクタ 118"/>
        <xdr:cNvCxnSpPr/>
      </xdr:nvCxnSpPr>
      <xdr:spPr>
        <a:xfrm flipV="1">
          <a:off x="3797300" y="9936874"/>
          <a:ext cx="8382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xdr:rowOff>
    </xdr:from>
    <xdr:to>
      <xdr:col>19</xdr:col>
      <xdr:colOff>177800</xdr:colOff>
      <xdr:row>58</xdr:row>
      <xdr:rowOff>8484</xdr:rowOff>
    </xdr:to>
    <xdr:cxnSp macro="">
      <xdr:nvCxnSpPr>
        <xdr:cNvPr id="122" name="直線コネクタ 121"/>
        <xdr:cNvCxnSpPr/>
      </xdr:nvCxnSpPr>
      <xdr:spPr>
        <a:xfrm flipV="1">
          <a:off x="2908300" y="994511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8484</xdr:rowOff>
    </xdr:from>
    <xdr:to>
      <xdr:col>15</xdr:col>
      <xdr:colOff>50800</xdr:colOff>
      <xdr:row>58</xdr:row>
      <xdr:rowOff>15887</xdr:rowOff>
    </xdr:to>
    <xdr:cxnSp macro="">
      <xdr:nvCxnSpPr>
        <xdr:cNvPr id="125" name="直線コネクタ 124"/>
        <xdr:cNvCxnSpPr/>
      </xdr:nvCxnSpPr>
      <xdr:spPr>
        <a:xfrm flipV="1">
          <a:off x="2019300" y="9952584"/>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15887</xdr:rowOff>
    </xdr:from>
    <xdr:to>
      <xdr:col>10</xdr:col>
      <xdr:colOff>114300</xdr:colOff>
      <xdr:row>58</xdr:row>
      <xdr:rowOff>51562</xdr:rowOff>
    </xdr:to>
    <xdr:cxnSp macro="">
      <xdr:nvCxnSpPr>
        <xdr:cNvPr id="128" name="直線コネクタ 127"/>
        <xdr:cNvCxnSpPr/>
      </xdr:nvCxnSpPr>
      <xdr:spPr>
        <a:xfrm flipV="1">
          <a:off x="1130300" y="9959987"/>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113424</xdr:rowOff>
    </xdr:from>
    <xdr:to>
      <xdr:col>24</xdr:col>
      <xdr:colOff>114300</xdr:colOff>
      <xdr:row>58</xdr:row>
      <xdr:rowOff>43574</xdr:rowOff>
    </xdr:to>
    <xdr:sp macro="" textlink="">
      <xdr:nvSpPr>
        <xdr:cNvPr id="138" name="楕円 137"/>
        <xdr:cNvSpPr/>
      </xdr:nvSpPr>
      <xdr:spPr>
        <a:xfrm>
          <a:off x="4584700" y="98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91851</xdr:rowOff>
    </xdr:from>
    <xdr:ext cx="534377" cy="259045"/>
    <xdr:sp macro="" textlink="">
      <xdr:nvSpPr>
        <xdr:cNvPr id="139" name="物件費該当値テキスト"/>
        <xdr:cNvSpPr txBox="1"/>
      </xdr:nvSpPr>
      <xdr:spPr>
        <a:xfrm>
          <a:off x="4686300" y="98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121666</xdr:rowOff>
    </xdr:from>
    <xdr:to>
      <xdr:col>20</xdr:col>
      <xdr:colOff>38100</xdr:colOff>
      <xdr:row>58</xdr:row>
      <xdr:rowOff>51816</xdr:rowOff>
    </xdr:to>
    <xdr:sp macro="" textlink="">
      <xdr:nvSpPr>
        <xdr:cNvPr id="140" name="楕円 139"/>
        <xdr:cNvSpPr/>
      </xdr:nvSpPr>
      <xdr:spPr>
        <a:xfrm>
          <a:off x="3746500" y="98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42943</xdr:rowOff>
    </xdr:from>
    <xdr:ext cx="534377" cy="259045"/>
    <xdr:sp macro="" textlink="">
      <xdr:nvSpPr>
        <xdr:cNvPr id="141" name="テキスト ボックス 140"/>
        <xdr:cNvSpPr txBox="1"/>
      </xdr:nvSpPr>
      <xdr:spPr>
        <a:xfrm>
          <a:off x="3530111" y="99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129134</xdr:rowOff>
    </xdr:from>
    <xdr:to>
      <xdr:col>15</xdr:col>
      <xdr:colOff>101600</xdr:colOff>
      <xdr:row>58</xdr:row>
      <xdr:rowOff>59284</xdr:rowOff>
    </xdr:to>
    <xdr:sp macro="" textlink="">
      <xdr:nvSpPr>
        <xdr:cNvPr id="142" name="楕円 141"/>
        <xdr:cNvSpPr/>
      </xdr:nvSpPr>
      <xdr:spPr>
        <a:xfrm>
          <a:off x="2857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50411</xdr:rowOff>
    </xdr:from>
    <xdr:ext cx="534377" cy="259045"/>
    <xdr:sp macro="" textlink="">
      <xdr:nvSpPr>
        <xdr:cNvPr id="143" name="テキスト ボックス 142"/>
        <xdr:cNvSpPr txBox="1"/>
      </xdr:nvSpPr>
      <xdr:spPr>
        <a:xfrm>
          <a:off x="2641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136537</xdr:rowOff>
    </xdr:from>
    <xdr:to>
      <xdr:col>10</xdr:col>
      <xdr:colOff>165100</xdr:colOff>
      <xdr:row>58</xdr:row>
      <xdr:rowOff>66687</xdr:rowOff>
    </xdr:to>
    <xdr:sp macro="" textlink="">
      <xdr:nvSpPr>
        <xdr:cNvPr id="144" name="楕円 143"/>
        <xdr:cNvSpPr/>
      </xdr:nvSpPr>
      <xdr:spPr>
        <a:xfrm>
          <a:off x="1968500" y="99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57814</xdr:rowOff>
    </xdr:from>
    <xdr:ext cx="534377" cy="259045"/>
    <xdr:sp macro="" textlink="">
      <xdr:nvSpPr>
        <xdr:cNvPr id="145" name="テキスト ボックス 144"/>
        <xdr:cNvSpPr txBox="1"/>
      </xdr:nvSpPr>
      <xdr:spPr>
        <a:xfrm>
          <a:off x="1752111" y="100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762</xdr:rowOff>
    </xdr:from>
    <xdr:to>
      <xdr:col>6</xdr:col>
      <xdr:colOff>38100</xdr:colOff>
      <xdr:row>58</xdr:row>
      <xdr:rowOff>102362</xdr:rowOff>
    </xdr:to>
    <xdr:sp macro="" textlink="">
      <xdr:nvSpPr>
        <xdr:cNvPr id="146" name="楕円 145"/>
        <xdr:cNvSpPr/>
      </xdr:nvSpPr>
      <xdr:spPr>
        <a:xfrm>
          <a:off x="1079500" y="99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93489</xdr:rowOff>
    </xdr:from>
    <xdr:ext cx="534377" cy="259045"/>
    <xdr:sp macro="" textlink="">
      <xdr:nvSpPr>
        <xdr:cNvPr id="147" name="テキスト ボックス 146"/>
        <xdr:cNvSpPr txBox="1"/>
      </xdr:nvSpPr>
      <xdr:spPr>
        <a:xfrm>
          <a:off x="863111" y="100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161689</xdr:rowOff>
    </xdr:from>
    <xdr:to>
      <xdr:col>24</xdr:col>
      <xdr:colOff>63500</xdr:colOff>
      <xdr:row>77</xdr:row>
      <xdr:rowOff>164085</xdr:rowOff>
    </xdr:to>
    <xdr:cxnSp macro="">
      <xdr:nvCxnSpPr>
        <xdr:cNvPr id="178" name="直線コネクタ 177"/>
        <xdr:cNvCxnSpPr/>
      </xdr:nvCxnSpPr>
      <xdr:spPr>
        <a:xfrm>
          <a:off x="3797300" y="13363339"/>
          <a:ext cx="8382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161689</xdr:rowOff>
    </xdr:from>
    <xdr:to>
      <xdr:col>19</xdr:col>
      <xdr:colOff>177800</xdr:colOff>
      <xdr:row>77</xdr:row>
      <xdr:rowOff>164520</xdr:rowOff>
    </xdr:to>
    <xdr:cxnSp macro="">
      <xdr:nvCxnSpPr>
        <xdr:cNvPr id="181" name="直線コネクタ 180"/>
        <xdr:cNvCxnSpPr/>
      </xdr:nvCxnSpPr>
      <xdr:spPr>
        <a:xfrm flipV="1">
          <a:off x="2908300" y="13363339"/>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164520</xdr:rowOff>
    </xdr:from>
    <xdr:to>
      <xdr:col>15</xdr:col>
      <xdr:colOff>50800</xdr:colOff>
      <xdr:row>78</xdr:row>
      <xdr:rowOff>7221</xdr:rowOff>
    </xdr:to>
    <xdr:cxnSp macro="">
      <xdr:nvCxnSpPr>
        <xdr:cNvPr id="184" name="直線コネクタ 183"/>
        <xdr:cNvCxnSpPr/>
      </xdr:nvCxnSpPr>
      <xdr:spPr>
        <a:xfrm flipV="1">
          <a:off x="2019300" y="1336617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7003</xdr:rowOff>
    </xdr:from>
    <xdr:to>
      <xdr:col>10</xdr:col>
      <xdr:colOff>114300</xdr:colOff>
      <xdr:row>78</xdr:row>
      <xdr:rowOff>7221</xdr:rowOff>
    </xdr:to>
    <xdr:cxnSp macro="">
      <xdr:nvCxnSpPr>
        <xdr:cNvPr id="187" name="直線コネクタ 186"/>
        <xdr:cNvCxnSpPr/>
      </xdr:nvCxnSpPr>
      <xdr:spPr>
        <a:xfrm>
          <a:off x="1130300" y="13380103"/>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113285</xdr:rowOff>
    </xdr:from>
    <xdr:to>
      <xdr:col>24</xdr:col>
      <xdr:colOff>114300</xdr:colOff>
      <xdr:row>78</xdr:row>
      <xdr:rowOff>43435</xdr:rowOff>
    </xdr:to>
    <xdr:sp macro="" textlink="">
      <xdr:nvSpPr>
        <xdr:cNvPr id="197" name="楕円 196"/>
        <xdr:cNvSpPr/>
      </xdr:nvSpPr>
      <xdr:spPr>
        <a:xfrm>
          <a:off x="4584700" y="13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469744" cy="259045"/>
    <xdr:sp macro="" textlink="">
      <xdr:nvSpPr>
        <xdr:cNvPr id="198" name="維持補修費該当値テキスト"/>
        <xdr:cNvSpPr txBox="1"/>
      </xdr:nvSpPr>
      <xdr:spPr>
        <a:xfrm>
          <a:off x="4686300" y="132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110889</xdr:rowOff>
    </xdr:from>
    <xdr:to>
      <xdr:col>20</xdr:col>
      <xdr:colOff>38100</xdr:colOff>
      <xdr:row>78</xdr:row>
      <xdr:rowOff>41039</xdr:rowOff>
    </xdr:to>
    <xdr:sp macro="" textlink="">
      <xdr:nvSpPr>
        <xdr:cNvPr id="199" name="楕円 198"/>
        <xdr:cNvSpPr/>
      </xdr:nvSpPr>
      <xdr:spPr>
        <a:xfrm>
          <a:off x="3746500" y="133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32166</xdr:rowOff>
    </xdr:from>
    <xdr:ext cx="469744" cy="259045"/>
    <xdr:sp macro="" textlink="">
      <xdr:nvSpPr>
        <xdr:cNvPr id="200" name="テキスト ボックス 199"/>
        <xdr:cNvSpPr txBox="1"/>
      </xdr:nvSpPr>
      <xdr:spPr>
        <a:xfrm>
          <a:off x="3562428" y="1340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113720</xdr:rowOff>
    </xdr:from>
    <xdr:to>
      <xdr:col>15</xdr:col>
      <xdr:colOff>101600</xdr:colOff>
      <xdr:row>78</xdr:row>
      <xdr:rowOff>43870</xdr:rowOff>
    </xdr:to>
    <xdr:sp macro="" textlink="">
      <xdr:nvSpPr>
        <xdr:cNvPr id="201" name="楕円 200"/>
        <xdr:cNvSpPr/>
      </xdr:nvSpPr>
      <xdr:spPr>
        <a:xfrm>
          <a:off x="28575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34997</xdr:rowOff>
    </xdr:from>
    <xdr:ext cx="469744" cy="259045"/>
    <xdr:sp macro="" textlink="">
      <xdr:nvSpPr>
        <xdr:cNvPr id="202" name="テキスト ボックス 201"/>
        <xdr:cNvSpPr txBox="1"/>
      </xdr:nvSpPr>
      <xdr:spPr>
        <a:xfrm>
          <a:off x="2673428" y="1340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127871</xdr:rowOff>
    </xdr:from>
    <xdr:to>
      <xdr:col>10</xdr:col>
      <xdr:colOff>165100</xdr:colOff>
      <xdr:row>78</xdr:row>
      <xdr:rowOff>58021</xdr:rowOff>
    </xdr:to>
    <xdr:sp macro="" textlink="">
      <xdr:nvSpPr>
        <xdr:cNvPr id="203" name="楕円 202"/>
        <xdr:cNvSpPr/>
      </xdr:nvSpPr>
      <xdr:spPr>
        <a:xfrm>
          <a:off x="1968500" y="13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49148</xdr:rowOff>
    </xdr:from>
    <xdr:ext cx="469744" cy="259045"/>
    <xdr:sp macro="" textlink="">
      <xdr:nvSpPr>
        <xdr:cNvPr id="204" name="テキスト ボックス 203"/>
        <xdr:cNvSpPr txBox="1"/>
      </xdr:nvSpPr>
      <xdr:spPr>
        <a:xfrm>
          <a:off x="1784428" y="1342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127653</xdr:rowOff>
    </xdr:from>
    <xdr:to>
      <xdr:col>6</xdr:col>
      <xdr:colOff>38100</xdr:colOff>
      <xdr:row>78</xdr:row>
      <xdr:rowOff>57803</xdr:rowOff>
    </xdr:to>
    <xdr:sp macro="" textlink="">
      <xdr:nvSpPr>
        <xdr:cNvPr id="205" name="楕円 204"/>
        <xdr:cNvSpPr/>
      </xdr:nvSpPr>
      <xdr:spPr>
        <a:xfrm>
          <a:off x="1079500" y="133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48930</xdr:rowOff>
    </xdr:from>
    <xdr:ext cx="469744" cy="259045"/>
    <xdr:sp macro="" textlink="">
      <xdr:nvSpPr>
        <xdr:cNvPr id="206" name="テキスト ボックス 205"/>
        <xdr:cNvSpPr txBox="1"/>
      </xdr:nvSpPr>
      <xdr:spPr>
        <a:xfrm>
          <a:off x="895428" y="1342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79845</xdr:rowOff>
    </xdr:from>
    <xdr:to>
      <xdr:col>24</xdr:col>
      <xdr:colOff>63500</xdr:colOff>
      <xdr:row>96</xdr:row>
      <xdr:rowOff>97803</xdr:rowOff>
    </xdr:to>
    <xdr:cxnSp macro="">
      <xdr:nvCxnSpPr>
        <xdr:cNvPr id="236" name="直線コネクタ 235"/>
        <xdr:cNvCxnSpPr/>
      </xdr:nvCxnSpPr>
      <xdr:spPr>
        <a:xfrm>
          <a:off x="3797300" y="16539045"/>
          <a:ext cx="8382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79845</xdr:rowOff>
    </xdr:from>
    <xdr:to>
      <xdr:col>19</xdr:col>
      <xdr:colOff>177800</xdr:colOff>
      <xdr:row>96</xdr:row>
      <xdr:rowOff>82538</xdr:rowOff>
    </xdr:to>
    <xdr:cxnSp macro="">
      <xdr:nvCxnSpPr>
        <xdr:cNvPr id="239" name="直線コネクタ 238"/>
        <xdr:cNvCxnSpPr/>
      </xdr:nvCxnSpPr>
      <xdr:spPr>
        <a:xfrm flipV="1">
          <a:off x="2908300" y="16539045"/>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82538</xdr:rowOff>
    </xdr:from>
    <xdr:to>
      <xdr:col>15</xdr:col>
      <xdr:colOff>50800</xdr:colOff>
      <xdr:row>96</xdr:row>
      <xdr:rowOff>151282</xdr:rowOff>
    </xdr:to>
    <xdr:cxnSp macro="">
      <xdr:nvCxnSpPr>
        <xdr:cNvPr id="242" name="直線コネクタ 241"/>
        <xdr:cNvCxnSpPr/>
      </xdr:nvCxnSpPr>
      <xdr:spPr>
        <a:xfrm flipV="1">
          <a:off x="2019300" y="16541738"/>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151282</xdr:rowOff>
    </xdr:from>
    <xdr:to>
      <xdr:col>10</xdr:col>
      <xdr:colOff>114300</xdr:colOff>
      <xdr:row>97</xdr:row>
      <xdr:rowOff>21641</xdr:rowOff>
    </xdr:to>
    <xdr:cxnSp macro="">
      <xdr:nvCxnSpPr>
        <xdr:cNvPr id="245" name="直線コネクタ 244"/>
        <xdr:cNvCxnSpPr/>
      </xdr:nvCxnSpPr>
      <xdr:spPr>
        <a:xfrm flipV="1">
          <a:off x="1130300" y="16610482"/>
          <a:ext cx="8890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47003</xdr:rowOff>
    </xdr:from>
    <xdr:to>
      <xdr:col>24</xdr:col>
      <xdr:colOff>114300</xdr:colOff>
      <xdr:row>96</xdr:row>
      <xdr:rowOff>148603</xdr:rowOff>
    </xdr:to>
    <xdr:sp macro="" textlink="">
      <xdr:nvSpPr>
        <xdr:cNvPr id="255" name="楕円 254"/>
        <xdr:cNvSpPr/>
      </xdr:nvSpPr>
      <xdr:spPr>
        <a:xfrm>
          <a:off x="4584700" y="165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25430</xdr:rowOff>
    </xdr:from>
    <xdr:ext cx="534377" cy="259045"/>
    <xdr:sp macro="" textlink="">
      <xdr:nvSpPr>
        <xdr:cNvPr id="256" name="扶助費該当値テキスト"/>
        <xdr:cNvSpPr txBox="1"/>
      </xdr:nvSpPr>
      <xdr:spPr>
        <a:xfrm>
          <a:off x="4686300" y="164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29045</xdr:rowOff>
    </xdr:from>
    <xdr:to>
      <xdr:col>20</xdr:col>
      <xdr:colOff>38100</xdr:colOff>
      <xdr:row>96</xdr:row>
      <xdr:rowOff>130645</xdr:rowOff>
    </xdr:to>
    <xdr:sp macro="" textlink="">
      <xdr:nvSpPr>
        <xdr:cNvPr id="257" name="楕円 256"/>
        <xdr:cNvSpPr/>
      </xdr:nvSpPr>
      <xdr:spPr>
        <a:xfrm>
          <a:off x="3746500" y="164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121772</xdr:rowOff>
    </xdr:from>
    <xdr:ext cx="534377" cy="259045"/>
    <xdr:sp macro="" textlink="">
      <xdr:nvSpPr>
        <xdr:cNvPr id="258" name="テキスト ボックス 257"/>
        <xdr:cNvSpPr txBox="1"/>
      </xdr:nvSpPr>
      <xdr:spPr>
        <a:xfrm>
          <a:off x="3530111" y="165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31738</xdr:rowOff>
    </xdr:from>
    <xdr:to>
      <xdr:col>15</xdr:col>
      <xdr:colOff>101600</xdr:colOff>
      <xdr:row>96</xdr:row>
      <xdr:rowOff>133338</xdr:rowOff>
    </xdr:to>
    <xdr:sp macro="" textlink="">
      <xdr:nvSpPr>
        <xdr:cNvPr id="259" name="楕円 258"/>
        <xdr:cNvSpPr/>
      </xdr:nvSpPr>
      <xdr:spPr>
        <a:xfrm>
          <a:off x="2857500" y="164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124465</xdr:rowOff>
    </xdr:from>
    <xdr:ext cx="534377" cy="259045"/>
    <xdr:sp macro="" textlink="">
      <xdr:nvSpPr>
        <xdr:cNvPr id="260" name="テキスト ボックス 259"/>
        <xdr:cNvSpPr txBox="1"/>
      </xdr:nvSpPr>
      <xdr:spPr>
        <a:xfrm>
          <a:off x="2641111" y="165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100482</xdr:rowOff>
    </xdr:from>
    <xdr:to>
      <xdr:col>10</xdr:col>
      <xdr:colOff>165100</xdr:colOff>
      <xdr:row>97</xdr:row>
      <xdr:rowOff>30632</xdr:rowOff>
    </xdr:to>
    <xdr:sp macro="" textlink="">
      <xdr:nvSpPr>
        <xdr:cNvPr id="261" name="楕円 260"/>
        <xdr:cNvSpPr/>
      </xdr:nvSpPr>
      <xdr:spPr>
        <a:xfrm>
          <a:off x="1968500" y="165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21759</xdr:rowOff>
    </xdr:from>
    <xdr:ext cx="534377" cy="259045"/>
    <xdr:sp macro="" textlink="">
      <xdr:nvSpPr>
        <xdr:cNvPr id="262" name="テキスト ボックス 261"/>
        <xdr:cNvSpPr txBox="1"/>
      </xdr:nvSpPr>
      <xdr:spPr>
        <a:xfrm>
          <a:off x="1752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142291</xdr:rowOff>
    </xdr:from>
    <xdr:to>
      <xdr:col>6</xdr:col>
      <xdr:colOff>38100</xdr:colOff>
      <xdr:row>97</xdr:row>
      <xdr:rowOff>72441</xdr:rowOff>
    </xdr:to>
    <xdr:sp macro="" textlink="">
      <xdr:nvSpPr>
        <xdr:cNvPr id="263" name="楕円 262"/>
        <xdr:cNvSpPr/>
      </xdr:nvSpPr>
      <xdr:spPr>
        <a:xfrm>
          <a:off x="1079500" y="166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63568</xdr:rowOff>
    </xdr:from>
    <xdr:ext cx="534377" cy="259045"/>
    <xdr:sp macro="" textlink="">
      <xdr:nvSpPr>
        <xdr:cNvPr id="264" name="テキスト ボックス 263"/>
        <xdr:cNvSpPr txBox="1"/>
      </xdr:nvSpPr>
      <xdr:spPr>
        <a:xfrm>
          <a:off x="863111" y="166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149606</xdr:rowOff>
    </xdr:from>
    <xdr:to>
      <xdr:col>55</xdr:col>
      <xdr:colOff>0</xdr:colOff>
      <xdr:row>36</xdr:row>
      <xdr:rowOff>168961</xdr:rowOff>
    </xdr:to>
    <xdr:cxnSp macro="">
      <xdr:nvCxnSpPr>
        <xdr:cNvPr id="293" name="直線コネクタ 292"/>
        <xdr:cNvCxnSpPr/>
      </xdr:nvCxnSpPr>
      <xdr:spPr>
        <a:xfrm>
          <a:off x="9639300" y="6321806"/>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122060</xdr:rowOff>
    </xdr:from>
    <xdr:to>
      <xdr:col>50</xdr:col>
      <xdr:colOff>114300</xdr:colOff>
      <xdr:row>36</xdr:row>
      <xdr:rowOff>149606</xdr:rowOff>
    </xdr:to>
    <xdr:cxnSp macro="">
      <xdr:nvCxnSpPr>
        <xdr:cNvPr id="296" name="直線コネクタ 295"/>
        <xdr:cNvCxnSpPr/>
      </xdr:nvCxnSpPr>
      <xdr:spPr>
        <a:xfrm>
          <a:off x="8750300" y="629426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91732</xdr:rowOff>
    </xdr:from>
    <xdr:to>
      <xdr:col>45</xdr:col>
      <xdr:colOff>177800</xdr:colOff>
      <xdr:row>36</xdr:row>
      <xdr:rowOff>122060</xdr:rowOff>
    </xdr:to>
    <xdr:cxnSp macro="">
      <xdr:nvCxnSpPr>
        <xdr:cNvPr id="299" name="直線コネクタ 298"/>
        <xdr:cNvCxnSpPr/>
      </xdr:nvCxnSpPr>
      <xdr:spPr>
        <a:xfrm>
          <a:off x="7861300" y="6263932"/>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73673</xdr:rowOff>
    </xdr:from>
    <xdr:to>
      <xdr:col>41</xdr:col>
      <xdr:colOff>50800</xdr:colOff>
      <xdr:row>36</xdr:row>
      <xdr:rowOff>91732</xdr:rowOff>
    </xdr:to>
    <xdr:cxnSp macro="">
      <xdr:nvCxnSpPr>
        <xdr:cNvPr id="302" name="直線コネクタ 301"/>
        <xdr:cNvCxnSpPr/>
      </xdr:nvCxnSpPr>
      <xdr:spPr>
        <a:xfrm>
          <a:off x="6972300" y="624587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118161</xdr:rowOff>
    </xdr:from>
    <xdr:to>
      <xdr:col>55</xdr:col>
      <xdr:colOff>50800</xdr:colOff>
      <xdr:row>37</xdr:row>
      <xdr:rowOff>48311</xdr:rowOff>
    </xdr:to>
    <xdr:sp macro="" textlink="">
      <xdr:nvSpPr>
        <xdr:cNvPr id="312" name="楕円 311"/>
        <xdr:cNvSpPr/>
      </xdr:nvSpPr>
      <xdr:spPr>
        <a:xfrm>
          <a:off x="104267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33088</xdr:rowOff>
    </xdr:from>
    <xdr:ext cx="534377" cy="259045"/>
    <xdr:sp macro="" textlink="">
      <xdr:nvSpPr>
        <xdr:cNvPr id="313" name="補助費等該当値テキスト"/>
        <xdr:cNvSpPr txBox="1"/>
      </xdr:nvSpPr>
      <xdr:spPr>
        <a:xfrm>
          <a:off x="10528300" y="62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98806</xdr:rowOff>
    </xdr:from>
    <xdr:to>
      <xdr:col>50</xdr:col>
      <xdr:colOff>165100</xdr:colOff>
      <xdr:row>37</xdr:row>
      <xdr:rowOff>28956</xdr:rowOff>
    </xdr:to>
    <xdr:sp macro="" textlink="">
      <xdr:nvSpPr>
        <xdr:cNvPr id="314" name="楕円 313"/>
        <xdr:cNvSpPr/>
      </xdr:nvSpPr>
      <xdr:spPr>
        <a:xfrm>
          <a:off x="958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20083</xdr:rowOff>
    </xdr:from>
    <xdr:ext cx="534377" cy="259045"/>
    <xdr:sp macro="" textlink="">
      <xdr:nvSpPr>
        <xdr:cNvPr id="315" name="テキスト ボックス 314"/>
        <xdr:cNvSpPr txBox="1"/>
      </xdr:nvSpPr>
      <xdr:spPr>
        <a:xfrm>
          <a:off x="9372111" y="63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71260</xdr:rowOff>
    </xdr:from>
    <xdr:to>
      <xdr:col>46</xdr:col>
      <xdr:colOff>38100</xdr:colOff>
      <xdr:row>37</xdr:row>
      <xdr:rowOff>1410</xdr:rowOff>
    </xdr:to>
    <xdr:sp macro="" textlink="">
      <xdr:nvSpPr>
        <xdr:cNvPr id="316" name="楕円 315"/>
        <xdr:cNvSpPr/>
      </xdr:nvSpPr>
      <xdr:spPr>
        <a:xfrm>
          <a:off x="8699500" y="62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163987</xdr:rowOff>
    </xdr:from>
    <xdr:ext cx="534377" cy="259045"/>
    <xdr:sp macro="" textlink="">
      <xdr:nvSpPr>
        <xdr:cNvPr id="317" name="テキスト ボックス 316"/>
        <xdr:cNvSpPr txBox="1"/>
      </xdr:nvSpPr>
      <xdr:spPr>
        <a:xfrm>
          <a:off x="8483111" y="63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40932</xdr:rowOff>
    </xdr:from>
    <xdr:to>
      <xdr:col>41</xdr:col>
      <xdr:colOff>101600</xdr:colOff>
      <xdr:row>36</xdr:row>
      <xdr:rowOff>142532</xdr:rowOff>
    </xdr:to>
    <xdr:sp macro="" textlink="">
      <xdr:nvSpPr>
        <xdr:cNvPr id="318" name="楕円 317"/>
        <xdr:cNvSpPr/>
      </xdr:nvSpPr>
      <xdr:spPr>
        <a:xfrm>
          <a:off x="7810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133659</xdr:rowOff>
    </xdr:from>
    <xdr:ext cx="534377" cy="259045"/>
    <xdr:sp macro="" textlink="">
      <xdr:nvSpPr>
        <xdr:cNvPr id="319" name="テキスト ボックス 318"/>
        <xdr:cNvSpPr txBox="1"/>
      </xdr:nvSpPr>
      <xdr:spPr>
        <a:xfrm>
          <a:off x="7594111" y="63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22873</xdr:rowOff>
    </xdr:from>
    <xdr:to>
      <xdr:col>36</xdr:col>
      <xdr:colOff>165100</xdr:colOff>
      <xdr:row>36</xdr:row>
      <xdr:rowOff>124473</xdr:rowOff>
    </xdr:to>
    <xdr:sp macro="" textlink="">
      <xdr:nvSpPr>
        <xdr:cNvPr id="320" name="楕円 319"/>
        <xdr:cNvSpPr/>
      </xdr:nvSpPr>
      <xdr:spPr>
        <a:xfrm>
          <a:off x="6921500" y="61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115600</xdr:rowOff>
    </xdr:from>
    <xdr:ext cx="534377" cy="259045"/>
    <xdr:sp macro="" textlink="">
      <xdr:nvSpPr>
        <xdr:cNvPr id="321" name="テキスト ボックス 320"/>
        <xdr:cNvSpPr txBox="1"/>
      </xdr:nvSpPr>
      <xdr:spPr>
        <a:xfrm>
          <a:off x="6705111" y="62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24619</xdr:rowOff>
    </xdr:from>
    <xdr:to>
      <xdr:col>55</xdr:col>
      <xdr:colOff>0</xdr:colOff>
      <xdr:row>55</xdr:row>
      <xdr:rowOff>27229</xdr:rowOff>
    </xdr:to>
    <xdr:cxnSp macro="">
      <xdr:nvCxnSpPr>
        <xdr:cNvPr id="351" name="直線コネクタ 350"/>
        <xdr:cNvCxnSpPr/>
      </xdr:nvCxnSpPr>
      <xdr:spPr>
        <a:xfrm>
          <a:off x="9639300" y="9282919"/>
          <a:ext cx="838200" cy="17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24619</xdr:rowOff>
    </xdr:from>
    <xdr:to>
      <xdr:col>50</xdr:col>
      <xdr:colOff>114300</xdr:colOff>
      <xdr:row>54</xdr:row>
      <xdr:rowOff>28791</xdr:rowOff>
    </xdr:to>
    <xdr:cxnSp macro="">
      <xdr:nvCxnSpPr>
        <xdr:cNvPr id="354" name="直線コネクタ 353"/>
        <xdr:cNvCxnSpPr/>
      </xdr:nvCxnSpPr>
      <xdr:spPr>
        <a:xfrm flipV="1">
          <a:off x="8750300" y="928291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28791</xdr:rowOff>
    </xdr:from>
    <xdr:to>
      <xdr:col>45</xdr:col>
      <xdr:colOff>177800</xdr:colOff>
      <xdr:row>54</xdr:row>
      <xdr:rowOff>92208</xdr:rowOff>
    </xdr:to>
    <xdr:cxnSp macro="">
      <xdr:nvCxnSpPr>
        <xdr:cNvPr id="357" name="直線コネクタ 356"/>
        <xdr:cNvCxnSpPr/>
      </xdr:nvCxnSpPr>
      <xdr:spPr>
        <a:xfrm flipV="1">
          <a:off x="7861300" y="9287091"/>
          <a:ext cx="889000" cy="6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76054</xdr:rowOff>
    </xdr:from>
    <xdr:to>
      <xdr:col>41</xdr:col>
      <xdr:colOff>50800</xdr:colOff>
      <xdr:row>54</xdr:row>
      <xdr:rowOff>92208</xdr:rowOff>
    </xdr:to>
    <xdr:cxnSp macro="">
      <xdr:nvCxnSpPr>
        <xdr:cNvPr id="360" name="直線コネクタ 359"/>
        <xdr:cNvCxnSpPr/>
      </xdr:nvCxnSpPr>
      <xdr:spPr>
        <a:xfrm>
          <a:off x="6972300" y="933435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147879</xdr:rowOff>
    </xdr:from>
    <xdr:to>
      <xdr:col>55</xdr:col>
      <xdr:colOff>50800</xdr:colOff>
      <xdr:row>55</xdr:row>
      <xdr:rowOff>78029</xdr:rowOff>
    </xdr:to>
    <xdr:sp macro="" textlink="">
      <xdr:nvSpPr>
        <xdr:cNvPr id="370" name="楕円 369"/>
        <xdr:cNvSpPr/>
      </xdr:nvSpPr>
      <xdr:spPr>
        <a:xfrm>
          <a:off x="10426700" y="94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170756</xdr:rowOff>
    </xdr:from>
    <xdr:ext cx="534377" cy="259045"/>
    <xdr:sp macro="" textlink="">
      <xdr:nvSpPr>
        <xdr:cNvPr id="371" name="普通建設事業費該当値テキスト"/>
        <xdr:cNvSpPr txBox="1"/>
      </xdr:nvSpPr>
      <xdr:spPr>
        <a:xfrm>
          <a:off x="10528300" y="92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145269</xdr:rowOff>
    </xdr:from>
    <xdr:to>
      <xdr:col>50</xdr:col>
      <xdr:colOff>165100</xdr:colOff>
      <xdr:row>54</xdr:row>
      <xdr:rowOff>75419</xdr:rowOff>
    </xdr:to>
    <xdr:sp macro="" textlink="">
      <xdr:nvSpPr>
        <xdr:cNvPr id="372" name="楕円 371"/>
        <xdr:cNvSpPr/>
      </xdr:nvSpPr>
      <xdr:spPr>
        <a:xfrm>
          <a:off x="9588500" y="9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91946</xdr:rowOff>
    </xdr:from>
    <xdr:ext cx="534377" cy="259045"/>
    <xdr:sp macro="" textlink="">
      <xdr:nvSpPr>
        <xdr:cNvPr id="373" name="テキスト ボックス 372"/>
        <xdr:cNvSpPr txBox="1"/>
      </xdr:nvSpPr>
      <xdr:spPr>
        <a:xfrm>
          <a:off x="9372111" y="90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149441</xdr:rowOff>
    </xdr:from>
    <xdr:to>
      <xdr:col>46</xdr:col>
      <xdr:colOff>38100</xdr:colOff>
      <xdr:row>54</xdr:row>
      <xdr:rowOff>79591</xdr:rowOff>
    </xdr:to>
    <xdr:sp macro="" textlink="">
      <xdr:nvSpPr>
        <xdr:cNvPr id="374" name="楕円 373"/>
        <xdr:cNvSpPr/>
      </xdr:nvSpPr>
      <xdr:spPr>
        <a:xfrm>
          <a:off x="8699500" y="92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96118</xdr:rowOff>
    </xdr:from>
    <xdr:ext cx="534377" cy="259045"/>
    <xdr:sp macro="" textlink="">
      <xdr:nvSpPr>
        <xdr:cNvPr id="375" name="テキスト ボックス 374"/>
        <xdr:cNvSpPr txBox="1"/>
      </xdr:nvSpPr>
      <xdr:spPr>
        <a:xfrm>
          <a:off x="8483111" y="9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41408</xdr:rowOff>
    </xdr:from>
    <xdr:to>
      <xdr:col>41</xdr:col>
      <xdr:colOff>101600</xdr:colOff>
      <xdr:row>54</xdr:row>
      <xdr:rowOff>143008</xdr:rowOff>
    </xdr:to>
    <xdr:sp macro="" textlink="">
      <xdr:nvSpPr>
        <xdr:cNvPr id="376" name="楕円 375"/>
        <xdr:cNvSpPr/>
      </xdr:nvSpPr>
      <xdr:spPr>
        <a:xfrm>
          <a:off x="7810500" y="92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159535</xdr:rowOff>
    </xdr:from>
    <xdr:ext cx="534377" cy="259045"/>
    <xdr:sp macro="" textlink="">
      <xdr:nvSpPr>
        <xdr:cNvPr id="377" name="テキスト ボックス 376"/>
        <xdr:cNvSpPr txBox="1"/>
      </xdr:nvSpPr>
      <xdr:spPr>
        <a:xfrm>
          <a:off x="7594111" y="90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25254</xdr:rowOff>
    </xdr:from>
    <xdr:to>
      <xdr:col>36</xdr:col>
      <xdr:colOff>165100</xdr:colOff>
      <xdr:row>54</xdr:row>
      <xdr:rowOff>126854</xdr:rowOff>
    </xdr:to>
    <xdr:sp macro="" textlink="">
      <xdr:nvSpPr>
        <xdr:cNvPr id="378" name="楕円 377"/>
        <xdr:cNvSpPr/>
      </xdr:nvSpPr>
      <xdr:spPr>
        <a:xfrm>
          <a:off x="6921500" y="92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143381</xdr:rowOff>
    </xdr:from>
    <xdr:ext cx="534377" cy="259045"/>
    <xdr:sp macro="" textlink="">
      <xdr:nvSpPr>
        <xdr:cNvPr id="379" name="テキスト ボックス 378"/>
        <xdr:cNvSpPr txBox="1"/>
      </xdr:nvSpPr>
      <xdr:spPr>
        <a:xfrm>
          <a:off x="6705111" y="90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35981</xdr:rowOff>
    </xdr:from>
    <xdr:to>
      <xdr:col>55</xdr:col>
      <xdr:colOff>0</xdr:colOff>
      <xdr:row>76</xdr:row>
      <xdr:rowOff>145774</xdr:rowOff>
    </xdr:to>
    <xdr:cxnSp macro="">
      <xdr:nvCxnSpPr>
        <xdr:cNvPr id="410" name="直線コネクタ 409"/>
        <xdr:cNvCxnSpPr/>
      </xdr:nvCxnSpPr>
      <xdr:spPr>
        <a:xfrm>
          <a:off x="9639300" y="13066181"/>
          <a:ext cx="8382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35981</xdr:rowOff>
    </xdr:from>
    <xdr:to>
      <xdr:col>50</xdr:col>
      <xdr:colOff>114300</xdr:colOff>
      <xdr:row>77</xdr:row>
      <xdr:rowOff>65241</xdr:rowOff>
    </xdr:to>
    <xdr:cxnSp macro="">
      <xdr:nvCxnSpPr>
        <xdr:cNvPr id="413" name="直線コネクタ 412"/>
        <xdr:cNvCxnSpPr/>
      </xdr:nvCxnSpPr>
      <xdr:spPr>
        <a:xfrm flipV="1">
          <a:off x="8750300" y="13066181"/>
          <a:ext cx="8890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122000</xdr:rowOff>
    </xdr:from>
    <xdr:to>
      <xdr:col>45</xdr:col>
      <xdr:colOff>177800</xdr:colOff>
      <xdr:row>77</xdr:row>
      <xdr:rowOff>65241</xdr:rowOff>
    </xdr:to>
    <xdr:cxnSp macro="">
      <xdr:nvCxnSpPr>
        <xdr:cNvPr id="416" name="直線コネクタ 415"/>
        <xdr:cNvCxnSpPr/>
      </xdr:nvCxnSpPr>
      <xdr:spPr>
        <a:xfrm>
          <a:off x="7861300" y="13152200"/>
          <a:ext cx="889000" cy="1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82419</xdr:rowOff>
    </xdr:from>
    <xdr:to>
      <xdr:col>41</xdr:col>
      <xdr:colOff>50800</xdr:colOff>
      <xdr:row>76</xdr:row>
      <xdr:rowOff>122000</xdr:rowOff>
    </xdr:to>
    <xdr:cxnSp macro="">
      <xdr:nvCxnSpPr>
        <xdr:cNvPr id="419" name="直線コネクタ 418"/>
        <xdr:cNvCxnSpPr/>
      </xdr:nvCxnSpPr>
      <xdr:spPr>
        <a:xfrm>
          <a:off x="6972300" y="12941169"/>
          <a:ext cx="889000" cy="2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94974</xdr:rowOff>
    </xdr:from>
    <xdr:to>
      <xdr:col>55</xdr:col>
      <xdr:colOff>50800</xdr:colOff>
      <xdr:row>77</xdr:row>
      <xdr:rowOff>25124</xdr:rowOff>
    </xdr:to>
    <xdr:sp macro="" textlink="">
      <xdr:nvSpPr>
        <xdr:cNvPr id="429" name="楕円 428"/>
        <xdr:cNvSpPr/>
      </xdr:nvSpPr>
      <xdr:spPr>
        <a:xfrm>
          <a:off x="10426700" y="131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117851</xdr:rowOff>
    </xdr:from>
    <xdr:ext cx="534377" cy="259045"/>
    <xdr:sp macro="" textlink="">
      <xdr:nvSpPr>
        <xdr:cNvPr id="430" name="普通建設事業費 （ うち新規整備　）該当値テキスト"/>
        <xdr:cNvSpPr txBox="1"/>
      </xdr:nvSpPr>
      <xdr:spPr>
        <a:xfrm>
          <a:off x="10528300" y="129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156631</xdr:rowOff>
    </xdr:from>
    <xdr:to>
      <xdr:col>50</xdr:col>
      <xdr:colOff>165100</xdr:colOff>
      <xdr:row>76</xdr:row>
      <xdr:rowOff>86781</xdr:rowOff>
    </xdr:to>
    <xdr:sp macro="" textlink="">
      <xdr:nvSpPr>
        <xdr:cNvPr id="431" name="楕円 430"/>
        <xdr:cNvSpPr/>
      </xdr:nvSpPr>
      <xdr:spPr>
        <a:xfrm>
          <a:off x="95885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103308</xdr:rowOff>
    </xdr:from>
    <xdr:ext cx="534377" cy="259045"/>
    <xdr:sp macro="" textlink="">
      <xdr:nvSpPr>
        <xdr:cNvPr id="432" name="テキスト ボックス 431"/>
        <xdr:cNvSpPr txBox="1"/>
      </xdr:nvSpPr>
      <xdr:spPr>
        <a:xfrm>
          <a:off x="9372111" y="127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14441</xdr:rowOff>
    </xdr:from>
    <xdr:to>
      <xdr:col>46</xdr:col>
      <xdr:colOff>38100</xdr:colOff>
      <xdr:row>77</xdr:row>
      <xdr:rowOff>116041</xdr:rowOff>
    </xdr:to>
    <xdr:sp macro="" textlink="">
      <xdr:nvSpPr>
        <xdr:cNvPr id="433" name="楕円 432"/>
        <xdr:cNvSpPr/>
      </xdr:nvSpPr>
      <xdr:spPr>
        <a:xfrm>
          <a:off x="8699500" y="132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107168</xdr:rowOff>
    </xdr:from>
    <xdr:ext cx="534377" cy="259045"/>
    <xdr:sp macro="" textlink="">
      <xdr:nvSpPr>
        <xdr:cNvPr id="434" name="テキスト ボックス 433"/>
        <xdr:cNvSpPr txBox="1"/>
      </xdr:nvSpPr>
      <xdr:spPr>
        <a:xfrm>
          <a:off x="8483111" y="133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71200</xdr:rowOff>
    </xdr:from>
    <xdr:to>
      <xdr:col>41</xdr:col>
      <xdr:colOff>101600</xdr:colOff>
      <xdr:row>77</xdr:row>
      <xdr:rowOff>1350</xdr:rowOff>
    </xdr:to>
    <xdr:sp macro="" textlink="">
      <xdr:nvSpPr>
        <xdr:cNvPr id="435" name="楕円 434"/>
        <xdr:cNvSpPr/>
      </xdr:nvSpPr>
      <xdr:spPr>
        <a:xfrm>
          <a:off x="7810500" y="131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163927</xdr:rowOff>
    </xdr:from>
    <xdr:ext cx="534377" cy="259045"/>
    <xdr:sp macro="" textlink="">
      <xdr:nvSpPr>
        <xdr:cNvPr id="436" name="テキスト ボックス 435"/>
        <xdr:cNvSpPr txBox="1"/>
      </xdr:nvSpPr>
      <xdr:spPr>
        <a:xfrm>
          <a:off x="7594111" y="131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31619</xdr:rowOff>
    </xdr:from>
    <xdr:to>
      <xdr:col>36</xdr:col>
      <xdr:colOff>165100</xdr:colOff>
      <xdr:row>75</xdr:row>
      <xdr:rowOff>133219</xdr:rowOff>
    </xdr:to>
    <xdr:sp macro="" textlink="">
      <xdr:nvSpPr>
        <xdr:cNvPr id="437" name="楕円 436"/>
        <xdr:cNvSpPr/>
      </xdr:nvSpPr>
      <xdr:spPr>
        <a:xfrm>
          <a:off x="6921500" y="12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149746</xdr:rowOff>
    </xdr:from>
    <xdr:ext cx="534377" cy="259045"/>
    <xdr:sp macro="" textlink="">
      <xdr:nvSpPr>
        <xdr:cNvPr id="438" name="テキスト ボックス 437"/>
        <xdr:cNvSpPr txBox="1"/>
      </xdr:nvSpPr>
      <xdr:spPr>
        <a:xfrm>
          <a:off x="6705111" y="126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41039</xdr:rowOff>
    </xdr:from>
    <xdr:to>
      <xdr:col>55</xdr:col>
      <xdr:colOff>0</xdr:colOff>
      <xdr:row>95</xdr:row>
      <xdr:rowOff>84892</xdr:rowOff>
    </xdr:to>
    <xdr:cxnSp macro="">
      <xdr:nvCxnSpPr>
        <xdr:cNvPr id="467" name="直線コネクタ 466"/>
        <xdr:cNvCxnSpPr/>
      </xdr:nvCxnSpPr>
      <xdr:spPr>
        <a:xfrm>
          <a:off x="9639300" y="16328789"/>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27039</xdr:rowOff>
    </xdr:from>
    <xdr:to>
      <xdr:col>50</xdr:col>
      <xdr:colOff>114300</xdr:colOff>
      <xdr:row>95</xdr:row>
      <xdr:rowOff>41039</xdr:rowOff>
    </xdr:to>
    <xdr:cxnSp macro="">
      <xdr:nvCxnSpPr>
        <xdr:cNvPr id="470" name="直線コネクタ 469"/>
        <xdr:cNvCxnSpPr/>
      </xdr:nvCxnSpPr>
      <xdr:spPr>
        <a:xfrm>
          <a:off x="8750300" y="16314789"/>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27039</xdr:rowOff>
    </xdr:from>
    <xdr:to>
      <xdr:col>45</xdr:col>
      <xdr:colOff>177800</xdr:colOff>
      <xdr:row>95</xdr:row>
      <xdr:rowOff>60567</xdr:rowOff>
    </xdr:to>
    <xdr:cxnSp macro="">
      <xdr:nvCxnSpPr>
        <xdr:cNvPr id="473" name="直線コネクタ 472"/>
        <xdr:cNvCxnSpPr/>
      </xdr:nvCxnSpPr>
      <xdr:spPr>
        <a:xfrm flipV="1">
          <a:off x="7861300" y="1631478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60567</xdr:rowOff>
    </xdr:from>
    <xdr:to>
      <xdr:col>41</xdr:col>
      <xdr:colOff>50800</xdr:colOff>
      <xdr:row>96</xdr:row>
      <xdr:rowOff>31192</xdr:rowOff>
    </xdr:to>
    <xdr:cxnSp macro="">
      <xdr:nvCxnSpPr>
        <xdr:cNvPr id="476" name="直線コネクタ 475"/>
        <xdr:cNvCxnSpPr/>
      </xdr:nvCxnSpPr>
      <xdr:spPr>
        <a:xfrm flipV="1">
          <a:off x="6972300" y="16348317"/>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34092</xdr:rowOff>
    </xdr:from>
    <xdr:to>
      <xdr:col>55</xdr:col>
      <xdr:colOff>50800</xdr:colOff>
      <xdr:row>95</xdr:row>
      <xdr:rowOff>135692</xdr:rowOff>
    </xdr:to>
    <xdr:sp macro="" textlink="">
      <xdr:nvSpPr>
        <xdr:cNvPr id="486" name="楕円 485"/>
        <xdr:cNvSpPr/>
      </xdr:nvSpPr>
      <xdr:spPr>
        <a:xfrm>
          <a:off x="10426700" y="1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56969</xdr:rowOff>
    </xdr:from>
    <xdr:ext cx="534377" cy="259045"/>
    <xdr:sp macro="" textlink="">
      <xdr:nvSpPr>
        <xdr:cNvPr id="487" name="普通建設事業費 （ うち更新整備　）該当値テキスト"/>
        <xdr:cNvSpPr txBox="1"/>
      </xdr:nvSpPr>
      <xdr:spPr>
        <a:xfrm>
          <a:off x="10528300" y="161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161689</xdr:rowOff>
    </xdr:from>
    <xdr:to>
      <xdr:col>50</xdr:col>
      <xdr:colOff>165100</xdr:colOff>
      <xdr:row>95</xdr:row>
      <xdr:rowOff>91839</xdr:rowOff>
    </xdr:to>
    <xdr:sp macro="" textlink="">
      <xdr:nvSpPr>
        <xdr:cNvPr id="488" name="楕円 487"/>
        <xdr:cNvSpPr/>
      </xdr:nvSpPr>
      <xdr:spPr>
        <a:xfrm>
          <a:off x="9588500" y="162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108366</xdr:rowOff>
    </xdr:from>
    <xdr:ext cx="534377" cy="259045"/>
    <xdr:sp macro="" textlink="">
      <xdr:nvSpPr>
        <xdr:cNvPr id="489" name="テキスト ボックス 488"/>
        <xdr:cNvSpPr txBox="1"/>
      </xdr:nvSpPr>
      <xdr:spPr>
        <a:xfrm>
          <a:off x="9372111" y="160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147689</xdr:rowOff>
    </xdr:from>
    <xdr:to>
      <xdr:col>46</xdr:col>
      <xdr:colOff>38100</xdr:colOff>
      <xdr:row>95</xdr:row>
      <xdr:rowOff>77839</xdr:rowOff>
    </xdr:to>
    <xdr:sp macro="" textlink="">
      <xdr:nvSpPr>
        <xdr:cNvPr id="490" name="楕円 489"/>
        <xdr:cNvSpPr/>
      </xdr:nvSpPr>
      <xdr:spPr>
        <a:xfrm>
          <a:off x="8699500" y="162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94366</xdr:rowOff>
    </xdr:from>
    <xdr:ext cx="534377" cy="259045"/>
    <xdr:sp macro="" textlink="">
      <xdr:nvSpPr>
        <xdr:cNvPr id="491" name="テキスト ボックス 490"/>
        <xdr:cNvSpPr txBox="1"/>
      </xdr:nvSpPr>
      <xdr:spPr>
        <a:xfrm>
          <a:off x="8483111" y="160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9767</xdr:rowOff>
    </xdr:from>
    <xdr:to>
      <xdr:col>41</xdr:col>
      <xdr:colOff>101600</xdr:colOff>
      <xdr:row>95</xdr:row>
      <xdr:rowOff>111367</xdr:rowOff>
    </xdr:to>
    <xdr:sp macro="" textlink="">
      <xdr:nvSpPr>
        <xdr:cNvPr id="492" name="楕円 491"/>
        <xdr:cNvSpPr/>
      </xdr:nvSpPr>
      <xdr:spPr>
        <a:xfrm>
          <a:off x="7810500" y="162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127894</xdr:rowOff>
    </xdr:from>
    <xdr:ext cx="534377" cy="259045"/>
    <xdr:sp macro="" textlink="">
      <xdr:nvSpPr>
        <xdr:cNvPr id="493" name="テキスト ボックス 492"/>
        <xdr:cNvSpPr txBox="1"/>
      </xdr:nvSpPr>
      <xdr:spPr>
        <a:xfrm>
          <a:off x="7594111" y="160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151842</xdr:rowOff>
    </xdr:from>
    <xdr:to>
      <xdr:col>36</xdr:col>
      <xdr:colOff>165100</xdr:colOff>
      <xdr:row>96</xdr:row>
      <xdr:rowOff>81992</xdr:rowOff>
    </xdr:to>
    <xdr:sp macro="" textlink="">
      <xdr:nvSpPr>
        <xdr:cNvPr id="494" name="楕円 493"/>
        <xdr:cNvSpPr/>
      </xdr:nvSpPr>
      <xdr:spPr>
        <a:xfrm>
          <a:off x="6921500" y="164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98519</xdr:rowOff>
    </xdr:from>
    <xdr:ext cx="534377" cy="259045"/>
    <xdr:sp macro="" textlink="">
      <xdr:nvSpPr>
        <xdr:cNvPr id="495" name="テキスト ボックス 494"/>
        <xdr:cNvSpPr txBox="1"/>
      </xdr:nvSpPr>
      <xdr:spPr>
        <a:xfrm>
          <a:off x="6705111" y="162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43535</xdr:rowOff>
    </xdr:from>
    <xdr:to>
      <xdr:col>85</xdr:col>
      <xdr:colOff>127000</xdr:colOff>
      <xdr:row>39</xdr:row>
      <xdr:rowOff>44145</xdr:rowOff>
    </xdr:to>
    <xdr:cxnSp macro="">
      <xdr:nvCxnSpPr>
        <xdr:cNvPr id="524" name="直線コネクタ 523"/>
        <xdr:cNvCxnSpPr/>
      </xdr:nvCxnSpPr>
      <xdr:spPr>
        <a:xfrm flipV="1">
          <a:off x="15481300" y="6730085"/>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42088</xdr:rowOff>
    </xdr:from>
    <xdr:to>
      <xdr:col>81</xdr:col>
      <xdr:colOff>50800</xdr:colOff>
      <xdr:row>39</xdr:row>
      <xdr:rowOff>44145</xdr:rowOff>
    </xdr:to>
    <xdr:cxnSp macro="">
      <xdr:nvCxnSpPr>
        <xdr:cNvPr id="527" name="直線コネクタ 526"/>
        <xdr:cNvCxnSpPr/>
      </xdr:nvCxnSpPr>
      <xdr:spPr>
        <a:xfrm>
          <a:off x="14592300" y="67286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42011</xdr:rowOff>
    </xdr:from>
    <xdr:to>
      <xdr:col>76</xdr:col>
      <xdr:colOff>114300</xdr:colOff>
      <xdr:row>39</xdr:row>
      <xdr:rowOff>42088</xdr:rowOff>
    </xdr:to>
    <xdr:cxnSp macro="">
      <xdr:nvCxnSpPr>
        <xdr:cNvPr id="530" name="直線コネクタ 529"/>
        <xdr:cNvCxnSpPr/>
      </xdr:nvCxnSpPr>
      <xdr:spPr>
        <a:xfrm>
          <a:off x="13703300" y="672856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40983</xdr:rowOff>
    </xdr:from>
    <xdr:to>
      <xdr:col>71</xdr:col>
      <xdr:colOff>177800</xdr:colOff>
      <xdr:row>39</xdr:row>
      <xdr:rowOff>42011</xdr:rowOff>
    </xdr:to>
    <xdr:cxnSp macro="">
      <xdr:nvCxnSpPr>
        <xdr:cNvPr id="533" name="直線コネクタ 532"/>
        <xdr:cNvCxnSpPr/>
      </xdr:nvCxnSpPr>
      <xdr:spPr>
        <a:xfrm>
          <a:off x="12814300" y="672753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164185</xdr:rowOff>
    </xdr:from>
    <xdr:to>
      <xdr:col>85</xdr:col>
      <xdr:colOff>177800</xdr:colOff>
      <xdr:row>39</xdr:row>
      <xdr:rowOff>94335</xdr:rowOff>
    </xdr:to>
    <xdr:sp macro="" textlink="">
      <xdr:nvSpPr>
        <xdr:cNvPr id="543" name="楕円 542"/>
        <xdr:cNvSpPr/>
      </xdr:nvSpPr>
      <xdr:spPr>
        <a:xfrm>
          <a:off x="16268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79112</xdr:rowOff>
    </xdr:from>
    <xdr:ext cx="313932" cy="259045"/>
    <xdr:sp macro="" textlink="">
      <xdr:nvSpPr>
        <xdr:cNvPr id="544" name="災害復旧事業費該当値テキスト"/>
        <xdr:cNvSpPr txBox="1"/>
      </xdr:nvSpPr>
      <xdr:spPr>
        <a:xfrm>
          <a:off x="16370300" y="65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164795</xdr:rowOff>
    </xdr:from>
    <xdr:to>
      <xdr:col>81</xdr:col>
      <xdr:colOff>101600</xdr:colOff>
      <xdr:row>39</xdr:row>
      <xdr:rowOff>94945</xdr:rowOff>
    </xdr:to>
    <xdr:sp macro="" textlink="">
      <xdr:nvSpPr>
        <xdr:cNvPr id="545" name="楕円 544"/>
        <xdr:cNvSpPr/>
      </xdr:nvSpPr>
      <xdr:spPr>
        <a:xfrm>
          <a:off x="1543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86072</xdr:rowOff>
    </xdr:from>
    <xdr:ext cx="249299" cy="259045"/>
    <xdr:sp macro="" textlink="">
      <xdr:nvSpPr>
        <xdr:cNvPr id="546" name="テキスト ボックス 545"/>
        <xdr:cNvSpPr txBox="1"/>
      </xdr:nvSpPr>
      <xdr:spPr>
        <a:xfrm>
          <a:off x="15356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162738</xdr:rowOff>
    </xdr:from>
    <xdr:to>
      <xdr:col>76</xdr:col>
      <xdr:colOff>165100</xdr:colOff>
      <xdr:row>39</xdr:row>
      <xdr:rowOff>92888</xdr:rowOff>
    </xdr:to>
    <xdr:sp macro="" textlink="">
      <xdr:nvSpPr>
        <xdr:cNvPr id="547" name="楕円 546"/>
        <xdr:cNvSpPr/>
      </xdr:nvSpPr>
      <xdr:spPr>
        <a:xfrm>
          <a:off x="14541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84015</xdr:rowOff>
    </xdr:from>
    <xdr:ext cx="313932" cy="259045"/>
    <xdr:sp macro="" textlink="">
      <xdr:nvSpPr>
        <xdr:cNvPr id="548" name="テキスト ボックス 547"/>
        <xdr:cNvSpPr txBox="1"/>
      </xdr:nvSpPr>
      <xdr:spPr>
        <a:xfrm>
          <a:off x="14435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162661</xdr:rowOff>
    </xdr:from>
    <xdr:to>
      <xdr:col>72</xdr:col>
      <xdr:colOff>38100</xdr:colOff>
      <xdr:row>39</xdr:row>
      <xdr:rowOff>92811</xdr:rowOff>
    </xdr:to>
    <xdr:sp macro="" textlink="">
      <xdr:nvSpPr>
        <xdr:cNvPr id="549" name="楕円 548"/>
        <xdr:cNvSpPr/>
      </xdr:nvSpPr>
      <xdr:spPr>
        <a:xfrm>
          <a:off x="13652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83938</xdr:rowOff>
    </xdr:from>
    <xdr:ext cx="313932" cy="259045"/>
    <xdr:sp macro="" textlink="">
      <xdr:nvSpPr>
        <xdr:cNvPr id="550" name="テキスト ボックス 549"/>
        <xdr:cNvSpPr txBox="1"/>
      </xdr:nvSpPr>
      <xdr:spPr>
        <a:xfrm>
          <a:off x="13546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161633</xdr:rowOff>
    </xdr:from>
    <xdr:to>
      <xdr:col>67</xdr:col>
      <xdr:colOff>101600</xdr:colOff>
      <xdr:row>39</xdr:row>
      <xdr:rowOff>91783</xdr:rowOff>
    </xdr:to>
    <xdr:sp macro="" textlink="">
      <xdr:nvSpPr>
        <xdr:cNvPr id="551" name="楕円 550"/>
        <xdr:cNvSpPr/>
      </xdr:nvSpPr>
      <xdr:spPr>
        <a:xfrm>
          <a:off x="12763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82910</xdr:rowOff>
    </xdr:from>
    <xdr:ext cx="313932" cy="259045"/>
    <xdr:sp macro="" textlink="">
      <xdr:nvSpPr>
        <xdr:cNvPr id="552" name="テキスト ボックス 551"/>
        <xdr:cNvSpPr txBox="1"/>
      </xdr:nvSpPr>
      <xdr:spPr>
        <a:xfrm>
          <a:off x="12657333" y="676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41087</xdr:rowOff>
    </xdr:from>
    <xdr:to>
      <xdr:col>85</xdr:col>
      <xdr:colOff>127000</xdr:colOff>
      <xdr:row>75</xdr:row>
      <xdr:rowOff>46774</xdr:rowOff>
    </xdr:to>
    <xdr:cxnSp macro="">
      <xdr:nvCxnSpPr>
        <xdr:cNvPr id="627" name="直線コネクタ 626"/>
        <xdr:cNvCxnSpPr/>
      </xdr:nvCxnSpPr>
      <xdr:spPr>
        <a:xfrm>
          <a:off x="15481300" y="12899837"/>
          <a:ext cx="8382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163588</xdr:rowOff>
    </xdr:from>
    <xdr:to>
      <xdr:col>81</xdr:col>
      <xdr:colOff>50800</xdr:colOff>
      <xdr:row>75</xdr:row>
      <xdr:rowOff>41087</xdr:rowOff>
    </xdr:to>
    <xdr:cxnSp macro="">
      <xdr:nvCxnSpPr>
        <xdr:cNvPr id="630" name="直線コネクタ 629"/>
        <xdr:cNvCxnSpPr/>
      </xdr:nvCxnSpPr>
      <xdr:spPr>
        <a:xfrm>
          <a:off x="14592300" y="12850888"/>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56232</xdr:rowOff>
    </xdr:from>
    <xdr:to>
      <xdr:col>76</xdr:col>
      <xdr:colOff>114300</xdr:colOff>
      <xdr:row>74</xdr:row>
      <xdr:rowOff>163588</xdr:rowOff>
    </xdr:to>
    <xdr:cxnSp macro="">
      <xdr:nvCxnSpPr>
        <xdr:cNvPr id="633" name="直線コネクタ 632"/>
        <xdr:cNvCxnSpPr/>
      </xdr:nvCxnSpPr>
      <xdr:spPr>
        <a:xfrm>
          <a:off x="13703300" y="12743532"/>
          <a:ext cx="889000" cy="10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56232</xdr:rowOff>
    </xdr:from>
    <xdr:to>
      <xdr:col>71</xdr:col>
      <xdr:colOff>177800</xdr:colOff>
      <xdr:row>75</xdr:row>
      <xdr:rowOff>1997</xdr:rowOff>
    </xdr:to>
    <xdr:cxnSp macro="">
      <xdr:nvCxnSpPr>
        <xdr:cNvPr id="636" name="直線コネクタ 635"/>
        <xdr:cNvCxnSpPr/>
      </xdr:nvCxnSpPr>
      <xdr:spPr>
        <a:xfrm flipV="1">
          <a:off x="12814300" y="12743532"/>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167424</xdr:rowOff>
    </xdr:from>
    <xdr:to>
      <xdr:col>85</xdr:col>
      <xdr:colOff>177800</xdr:colOff>
      <xdr:row>75</xdr:row>
      <xdr:rowOff>97574</xdr:rowOff>
    </xdr:to>
    <xdr:sp macro="" textlink="">
      <xdr:nvSpPr>
        <xdr:cNvPr id="646" name="楕円 645"/>
        <xdr:cNvSpPr/>
      </xdr:nvSpPr>
      <xdr:spPr>
        <a:xfrm>
          <a:off x="16268700" y="128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145851</xdr:rowOff>
    </xdr:from>
    <xdr:ext cx="534377" cy="259045"/>
    <xdr:sp macro="" textlink="">
      <xdr:nvSpPr>
        <xdr:cNvPr id="647" name="公債費該当値テキスト"/>
        <xdr:cNvSpPr txBox="1"/>
      </xdr:nvSpPr>
      <xdr:spPr>
        <a:xfrm>
          <a:off x="16370300" y="128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161737</xdr:rowOff>
    </xdr:from>
    <xdr:to>
      <xdr:col>81</xdr:col>
      <xdr:colOff>101600</xdr:colOff>
      <xdr:row>75</xdr:row>
      <xdr:rowOff>91887</xdr:rowOff>
    </xdr:to>
    <xdr:sp macro="" textlink="">
      <xdr:nvSpPr>
        <xdr:cNvPr id="648" name="楕円 647"/>
        <xdr:cNvSpPr/>
      </xdr:nvSpPr>
      <xdr:spPr>
        <a:xfrm>
          <a:off x="15430500" y="128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83014</xdr:rowOff>
    </xdr:from>
    <xdr:ext cx="534377" cy="259045"/>
    <xdr:sp macro="" textlink="">
      <xdr:nvSpPr>
        <xdr:cNvPr id="649" name="テキスト ボックス 648"/>
        <xdr:cNvSpPr txBox="1"/>
      </xdr:nvSpPr>
      <xdr:spPr>
        <a:xfrm>
          <a:off x="15214111" y="1294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112788</xdr:rowOff>
    </xdr:from>
    <xdr:to>
      <xdr:col>76</xdr:col>
      <xdr:colOff>165100</xdr:colOff>
      <xdr:row>75</xdr:row>
      <xdr:rowOff>42938</xdr:rowOff>
    </xdr:to>
    <xdr:sp macro="" textlink="">
      <xdr:nvSpPr>
        <xdr:cNvPr id="650" name="楕円 649"/>
        <xdr:cNvSpPr/>
      </xdr:nvSpPr>
      <xdr:spPr>
        <a:xfrm>
          <a:off x="14541500" y="128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59465</xdr:rowOff>
    </xdr:from>
    <xdr:ext cx="534377" cy="259045"/>
    <xdr:sp macro="" textlink="">
      <xdr:nvSpPr>
        <xdr:cNvPr id="651" name="テキスト ボックス 650"/>
        <xdr:cNvSpPr txBox="1"/>
      </xdr:nvSpPr>
      <xdr:spPr>
        <a:xfrm>
          <a:off x="14325111" y="125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5432</xdr:rowOff>
    </xdr:from>
    <xdr:to>
      <xdr:col>72</xdr:col>
      <xdr:colOff>38100</xdr:colOff>
      <xdr:row>74</xdr:row>
      <xdr:rowOff>107032</xdr:rowOff>
    </xdr:to>
    <xdr:sp macro="" textlink="">
      <xdr:nvSpPr>
        <xdr:cNvPr id="652" name="楕円 651"/>
        <xdr:cNvSpPr/>
      </xdr:nvSpPr>
      <xdr:spPr>
        <a:xfrm>
          <a:off x="13652500" y="126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123559</xdr:rowOff>
    </xdr:from>
    <xdr:ext cx="534377" cy="259045"/>
    <xdr:sp macro="" textlink="">
      <xdr:nvSpPr>
        <xdr:cNvPr id="653" name="テキスト ボックス 652"/>
        <xdr:cNvSpPr txBox="1"/>
      </xdr:nvSpPr>
      <xdr:spPr>
        <a:xfrm>
          <a:off x="13436111" y="124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122647</xdr:rowOff>
    </xdr:from>
    <xdr:to>
      <xdr:col>67</xdr:col>
      <xdr:colOff>101600</xdr:colOff>
      <xdr:row>75</xdr:row>
      <xdr:rowOff>52797</xdr:rowOff>
    </xdr:to>
    <xdr:sp macro="" textlink="">
      <xdr:nvSpPr>
        <xdr:cNvPr id="654" name="楕円 653"/>
        <xdr:cNvSpPr/>
      </xdr:nvSpPr>
      <xdr:spPr>
        <a:xfrm>
          <a:off x="12763500" y="128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43924</xdr:rowOff>
    </xdr:from>
    <xdr:ext cx="534377" cy="259045"/>
    <xdr:sp macro="" textlink="">
      <xdr:nvSpPr>
        <xdr:cNvPr id="655" name="テキスト ボックス 654"/>
        <xdr:cNvSpPr txBox="1"/>
      </xdr:nvSpPr>
      <xdr:spPr>
        <a:xfrm>
          <a:off x="12547111" y="129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120817</xdr:rowOff>
    </xdr:from>
    <xdr:to>
      <xdr:col>85</xdr:col>
      <xdr:colOff>127000</xdr:colOff>
      <xdr:row>98</xdr:row>
      <xdr:rowOff>125847</xdr:rowOff>
    </xdr:to>
    <xdr:cxnSp macro="">
      <xdr:nvCxnSpPr>
        <xdr:cNvPr id="682" name="直線コネクタ 681"/>
        <xdr:cNvCxnSpPr/>
      </xdr:nvCxnSpPr>
      <xdr:spPr>
        <a:xfrm flipV="1">
          <a:off x="15481300" y="1692291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41128</xdr:rowOff>
    </xdr:from>
    <xdr:to>
      <xdr:col>81</xdr:col>
      <xdr:colOff>50800</xdr:colOff>
      <xdr:row>98</xdr:row>
      <xdr:rowOff>125847</xdr:rowOff>
    </xdr:to>
    <xdr:cxnSp macro="">
      <xdr:nvCxnSpPr>
        <xdr:cNvPr id="685" name="直線コネクタ 684"/>
        <xdr:cNvCxnSpPr/>
      </xdr:nvCxnSpPr>
      <xdr:spPr>
        <a:xfrm>
          <a:off x="14592300" y="16843228"/>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129595</xdr:rowOff>
    </xdr:from>
    <xdr:to>
      <xdr:col>76</xdr:col>
      <xdr:colOff>114300</xdr:colOff>
      <xdr:row>98</xdr:row>
      <xdr:rowOff>41128</xdr:rowOff>
    </xdr:to>
    <xdr:cxnSp macro="">
      <xdr:nvCxnSpPr>
        <xdr:cNvPr id="688" name="直線コネクタ 687"/>
        <xdr:cNvCxnSpPr/>
      </xdr:nvCxnSpPr>
      <xdr:spPr>
        <a:xfrm>
          <a:off x="13703300" y="16588795"/>
          <a:ext cx="889000" cy="2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129595</xdr:rowOff>
    </xdr:from>
    <xdr:to>
      <xdr:col>71</xdr:col>
      <xdr:colOff>177800</xdr:colOff>
      <xdr:row>97</xdr:row>
      <xdr:rowOff>45106</xdr:rowOff>
    </xdr:to>
    <xdr:cxnSp macro="">
      <xdr:nvCxnSpPr>
        <xdr:cNvPr id="691" name="直線コネクタ 690"/>
        <xdr:cNvCxnSpPr/>
      </xdr:nvCxnSpPr>
      <xdr:spPr>
        <a:xfrm flipV="1">
          <a:off x="12814300" y="16588795"/>
          <a:ext cx="8890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70017</xdr:rowOff>
    </xdr:from>
    <xdr:to>
      <xdr:col>85</xdr:col>
      <xdr:colOff>177800</xdr:colOff>
      <xdr:row>99</xdr:row>
      <xdr:rowOff>167</xdr:rowOff>
    </xdr:to>
    <xdr:sp macro="" textlink="">
      <xdr:nvSpPr>
        <xdr:cNvPr id="701" name="楕円 700"/>
        <xdr:cNvSpPr/>
      </xdr:nvSpPr>
      <xdr:spPr>
        <a:xfrm>
          <a:off x="16268700" y="168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156394</xdr:rowOff>
    </xdr:from>
    <xdr:ext cx="378565" cy="259045"/>
    <xdr:sp macro="" textlink="">
      <xdr:nvSpPr>
        <xdr:cNvPr id="702" name="積立金該当値テキスト"/>
        <xdr:cNvSpPr txBox="1"/>
      </xdr:nvSpPr>
      <xdr:spPr>
        <a:xfrm>
          <a:off x="16370300" y="16787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75047</xdr:rowOff>
    </xdr:from>
    <xdr:to>
      <xdr:col>81</xdr:col>
      <xdr:colOff>101600</xdr:colOff>
      <xdr:row>99</xdr:row>
      <xdr:rowOff>5197</xdr:rowOff>
    </xdr:to>
    <xdr:sp macro="" textlink="">
      <xdr:nvSpPr>
        <xdr:cNvPr id="703" name="楕円 702"/>
        <xdr:cNvSpPr/>
      </xdr:nvSpPr>
      <xdr:spPr>
        <a:xfrm>
          <a:off x="15430500" y="168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167774</xdr:rowOff>
    </xdr:from>
    <xdr:ext cx="378565" cy="259045"/>
    <xdr:sp macro="" textlink="">
      <xdr:nvSpPr>
        <xdr:cNvPr id="704" name="テキスト ボックス 703"/>
        <xdr:cNvSpPr txBox="1"/>
      </xdr:nvSpPr>
      <xdr:spPr>
        <a:xfrm>
          <a:off x="15292017" y="1696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161778</xdr:rowOff>
    </xdr:from>
    <xdr:to>
      <xdr:col>76</xdr:col>
      <xdr:colOff>165100</xdr:colOff>
      <xdr:row>98</xdr:row>
      <xdr:rowOff>91928</xdr:rowOff>
    </xdr:to>
    <xdr:sp macro="" textlink="">
      <xdr:nvSpPr>
        <xdr:cNvPr id="705" name="楕円 704"/>
        <xdr:cNvSpPr/>
      </xdr:nvSpPr>
      <xdr:spPr>
        <a:xfrm>
          <a:off x="14541500" y="16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83055</xdr:rowOff>
    </xdr:from>
    <xdr:ext cx="469744" cy="259045"/>
    <xdr:sp macro="" textlink="">
      <xdr:nvSpPr>
        <xdr:cNvPr id="706" name="テキスト ボックス 705"/>
        <xdr:cNvSpPr txBox="1"/>
      </xdr:nvSpPr>
      <xdr:spPr>
        <a:xfrm>
          <a:off x="14357428" y="1688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78795</xdr:rowOff>
    </xdr:from>
    <xdr:to>
      <xdr:col>72</xdr:col>
      <xdr:colOff>38100</xdr:colOff>
      <xdr:row>97</xdr:row>
      <xdr:rowOff>8945</xdr:rowOff>
    </xdr:to>
    <xdr:sp macro="" textlink="">
      <xdr:nvSpPr>
        <xdr:cNvPr id="707" name="楕円 706"/>
        <xdr:cNvSpPr/>
      </xdr:nvSpPr>
      <xdr:spPr>
        <a:xfrm>
          <a:off x="13652500" y="165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25472</xdr:rowOff>
    </xdr:from>
    <xdr:ext cx="469744" cy="259045"/>
    <xdr:sp macro="" textlink="">
      <xdr:nvSpPr>
        <xdr:cNvPr id="708" name="テキスト ボックス 707"/>
        <xdr:cNvSpPr txBox="1"/>
      </xdr:nvSpPr>
      <xdr:spPr>
        <a:xfrm>
          <a:off x="13468428" y="163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165756</xdr:rowOff>
    </xdr:from>
    <xdr:to>
      <xdr:col>67</xdr:col>
      <xdr:colOff>101600</xdr:colOff>
      <xdr:row>97</xdr:row>
      <xdr:rowOff>95906</xdr:rowOff>
    </xdr:to>
    <xdr:sp macro="" textlink="">
      <xdr:nvSpPr>
        <xdr:cNvPr id="709" name="楕円 708"/>
        <xdr:cNvSpPr/>
      </xdr:nvSpPr>
      <xdr:spPr>
        <a:xfrm>
          <a:off x="12763500" y="166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87033</xdr:rowOff>
    </xdr:from>
    <xdr:ext cx="469744" cy="259045"/>
    <xdr:sp macro="" textlink="">
      <xdr:nvSpPr>
        <xdr:cNvPr id="710" name="テキスト ボックス 709"/>
        <xdr:cNvSpPr txBox="1"/>
      </xdr:nvSpPr>
      <xdr:spPr>
        <a:xfrm>
          <a:off x="12579428" y="167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20320</xdr:rowOff>
    </xdr:from>
    <xdr:to>
      <xdr:col>116</xdr:col>
      <xdr:colOff>62864</xdr:colOff>
      <xdr:row>39</xdr:row>
      <xdr:rowOff>44450</xdr:rowOff>
    </xdr:to>
    <xdr:cxnSp macro="">
      <xdr:nvCxnSpPr>
        <xdr:cNvPr id="734" name="直線コネクタ 733"/>
        <xdr:cNvCxnSpPr/>
      </xdr:nvCxnSpPr>
      <xdr:spPr>
        <a:xfrm flipV="1">
          <a:off x="22159595" y="5506720"/>
          <a:ext cx="1269"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138447</xdr:rowOff>
    </xdr:from>
    <xdr:ext cx="469744" cy="259045"/>
    <xdr:sp macro="" textlink="">
      <xdr:nvSpPr>
        <xdr:cNvPr id="737" name="投資及び出資金最大値テキスト"/>
        <xdr:cNvSpPr txBox="1"/>
      </xdr:nvSpPr>
      <xdr:spPr>
        <a:xfrm>
          <a:off x="22212300"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20320</xdr:rowOff>
    </xdr:from>
    <xdr:to>
      <xdr:col>116</xdr:col>
      <xdr:colOff>152400</xdr:colOff>
      <xdr:row>32</xdr:row>
      <xdr:rowOff>20320</xdr:rowOff>
    </xdr:to>
    <xdr:cxnSp macro="">
      <xdr:nvCxnSpPr>
        <xdr:cNvPr id="738" name="直線コネクタ 737"/>
        <xdr:cNvCxnSpPr/>
      </xdr:nvCxnSpPr>
      <xdr:spPr>
        <a:xfrm>
          <a:off x="22072600" y="550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141224</xdr:rowOff>
    </xdr:from>
    <xdr:to>
      <xdr:col>116</xdr:col>
      <xdr:colOff>63500</xdr:colOff>
      <xdr:row>32</xdr:row>
      <xdr:rowOff>20320</xdr:rowOff>
    </xdr:to>
    <xdr:cxnSp macro="">
      <xdr:nvCxnSpPr>
        <xdr:cNvPr id="739" name="直線コネクタ 738"/>
        <xdr:cNvCxnSpPr/>
      </xdr:nvCxnSpPr>
      <xdr:spPr>
        <a:xfrm>
          <a:off x="21323300" y="5456174"/>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50690</xdr:rowOff>
    </xdr:from>
    <xdr:ext cx="469744" cy="259045"/>
    <xdr:sp macro="" textlink="">
      <xdr:nvSpPr>
        <xdr:cNvPr id="740" name="投資及び出資金平均値テキスト"/>
        <xdr:cNvSpPr txBox="1"/>
      </xdr:nvSpPr>
      <xdr:spPr>
        <a:xfrm>
          <a:off x="22212300" y="639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72263</xdr:rowOff>
    </xdr:from>
    <xdr:to>
      <xdr:col>116</xdr:col>
      <xdr:colOff>114300</xdr:colOff>
      <xdr:row>38</xdr:row>
      <xdr:rowOff>2413</xdr:rowOff>
    </xdr:to>
    <xdr:sp macro="" textlink="">
      <xdr:nvSpPr>
        <xdr:cNvPr id="741" name="フローチャート: 判断 740"/>
        <xdr:cNvSpPr/>
      </xdr:nvSpPr>
      <xdr:spPr>
        <a:xfrm>
          <a:off x="221107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141224</xdr:rowOff>
    </xdr:from>
    <xdr:to>
      <xdr:col>111</xdr:col>
      <xdr:colOff>177800</xdr:colOff>
      <xdr:row>31</xdr:row>
      <xdr:rowOff>169291</xdr:rowOff>
    </xdr:to>
    <xdr:cxnSp macro="">
      <xdr:nvCxnSpPr>
        <xdr:cNvPr id="742" name="直線コネクタ 741"/>
        <xdr:cNvCxnSpPr/>
      </xdr:nvCxnSpPr>
      <xdr:spPr>
        <a:xfrm flipV="1">
          <a:off x="20434300" y="5456174"/>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90424</xdr:rowOff>
    </xdr:from>
    <xdr:to>
      <xdr:col>112</xdr:col>
      <xdr:colOff>38100</xdr:colOff>
      <xdr:row>38</xdr:row>
      <xdr:rowOff>20574</xdr:rowOff>
    </xdr:to>
    <xdr:sp macro="" textlink="">
      <xdr:nvSpPr>
        <xdr:cNvPr id="743" name="フローチャート: 判断 742"/>
        <xdr:cNvSpPr/>
      </xdr:nvSpPr>
      <xdr:spPr>
        <a:xfrm>
          <a:off x="21272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11701</xdr:rowOff>
    </xdr:from>
    <xdr:ext cx="469744" cy="259045"/>
    <xdr:sp macro="" textlink="">
      <xdr:nvSpPr>
        <xdr:cNvPr id="744" name="テキスト ボックス 743"/>
        <xdr:cNvSpPr txBox="1"/>
      </xdr:nvSpPr>
      <xdr:spPr>
        <a:xfrm>
          <a:off x="21088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169291</xdr:rowOff>
    </xdr:from>
    <xdr:to>
      <xdr:col>107</xdr:col>
      <xdr:colOff>50800</xdr:colOff>
      <xdr:row>32</xdr:row>
      <xdr:rowOff>24638</xdr:rowOff>
    </xdr:to>
    <xdr:cxnSp macro="">
      <xdr:nvCxnSpPr>
        <xdr:cNvPr id="745" name="直線コネクタ 744"/>
        <xdr:cNvCxnSpPr/>
      </xdr:nvCxnSpPr>
      <xdr:spPr>
        <a:xfrm flipV="1">
          <a:off x="19545300" y="5484241"/>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94107</xdr:rowOff>
    </xdr:from>
    <xdr:to>
      <xdr:col>107</xdr:col>
      <xdr:colOff>101600</xdr:colOff>
      <xdr:row>38</xdr:row>
      <xdr:rowOff>24257</xdr:rowOff>
    </xdr:to>
    <xdr:sp macro="" textlink="">
      <xdr:nvSpPr>
        <xdr:cNvPr id="746" name="フローチャート: 判断 745"/>
        <xdr:cNvSpPr/>
      </xdr:nvSpPr>
      <xdr:spPr>
        <a:xfrm>
          <a:off x="20383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15384</xdr:rowOff>
    </xdr:from>
    <xdr:ext cx="469744" cy="259045"/>
    <xdr:sp macro="" textlink="">
      <xdr:nvSpPr>
        <xdr:cNvPr id="747" name="テキスト ボックス 746"/>
        <xdr:cNvSpPr txBox="1"/>
      </xdr:nvSpPr>
      <xdr:spPr>
        <a:xfrm>
          <a:off x="20199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24638</xdr:rowOff>
    </xdr:from>
    <xdr:to>
      <xdr:col>102</xdr:col>
      <xdr:colOff>114300</xdr:colOff>
      <xdr:row>32</xdr:row>
      <xdr:rowOff>58674</xdr:rowOff>
    </xdr:to>
    <xdr:cxnSp macro="">
      <xdr:nvCxnSpPr>
        <xdr:cNvPr id="748" name="直線コネクタ 747"/>
        <xdr:cNvCxnSpPr/>
      </xdr:nvCxnSpPr>
      <xdr:spPr>
        <a:xfrm flipV="1">
          <a:off x="18656300" y="5511038"/>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103378</xdr:rowOff>
    </xdr:from>
    <xdr:to>
      <xdr:col>102</xdr:col>
      <xdr:colOff>165100</xdr:colOff>
      <xdr:row>38</xdr:row>
      <xdr:rowOff>33528</xdr:rowOff>
    </xdr:to>
    <xdr:sp macro="" textlink="">
      <xdr:nvSpPr>
        <xdr:cNvPr id="749" name="フローチャート: 判断 748"/>
        <xdr:cNvSpPr/>
      </xdr:nvSpPr>
      <xdr:spPr>
        <a:xfrm>
          <a:off x="19494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24655</xdr:rowOff>
    </xdr:from>
    <xdr:ext cx="469744" cy="259045"/>
    <xdr:sp macro="" textlink="">
      <xdr:nvSpPr>
        <xdr:cNvPr id="750" name="テキスト ボックス 749"/>
        <xdr:cNvSpPr txBox="1"/>
      </xdr:nvSpPr>
      <xdr:spPr>
        <a:xfrm>
          <a:off x="19310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88392</xdr:rowOff>
    </xdr:from>
    <xdr:to>
      <xdr:col>98</xdr:col>
      <xdr:colOff>38100</xdr:colOff>
      <xdr:row>38</xdr:row>
      <xdr:rowOff>18542</xdr:rowOff>
    </xdr:to>
    <xdr:sp macro="" textlink="">
      <xdr:nvSpPr>
        <xdr:cNvPr id="751" name="フローチャート: 判断 750"/>
        <xdr:cNvSpPr/>
      </xdr:nvSpPr>
      <xdr:spPr>
        <a:xfrm>
          <a:off x="18605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9669</xdr:rowOff>
    </xdr:from>
    <xdr:ext cx="469744" cy="259045"/>
    <xdr:sp macro="" textlink="">
      <xdr:nvSpPr>
        <xdr:cNvPr id="752" name="テキスト ボックス 751"/>
        <xdr:cNvSpPr txBox="1"/>
      </xdr:nvSpPr>
      <xdr:spPr>
        <a:xfrm>
          <a:off x="18421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140970</xdr:rowOff>
    </xdr:from>
    <xdr:to>
      <xdr:col>116</xdr:col>
      <xdr:colOff>114300</xdr:colOff>
      <xdr:row>32</xdr:row>
      <xdr:rowOff>71120</xdr:rowOff>
    </xdr:to>
    <xdr:sp macro="" textlink="">
      <xdr:nvSpPr>
        <xdr:cNvPr id="758" name="楕円 757"/>
        <xdr:cNvSpPr/>
      </xdr:nvSpPr>
      <xdr:spPr>
        <a:xfrm>
          <a:off x="221107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93997</xdr:rowOff>
    </xdr:from>
    <xdr:ext cx="469744" cy="259045"/>
    <xdr:sp macro="" textlink="">
      <xdr:nvSpPr>
        <xdr:cNvPr id="759" name="投資及び出資金該当値テキスト"/>
        <xdr:cNvSpPr txBox="1"/>
      </xdr:nvSpPr>
      <xdr:spPr>
        <a:xfrm>
          <a:off x="22212300" y="5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90424</xdr:rowOff>
    </xdr:from>
    <xdr:to>
      <xdr:col>112</xdr:col>
      <xdr:colOff>38100</xdr:colOff>
      <xdr:row>32</xdr:row>
      <xdr:rowOff>20574</xdr:rowOff>
    </xdr:to>
    <xdr:sp macro="" textlink="">
      <xdr:nvSpPr>
        <xdr:cNvPr id="760" name="楕円 759"/>
        <xdr:cNvSpPr/>
      </xdr:nvSpPr>
      <xdr:spPr>
        <a:xfrm>
          <a:off x="21272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37101</xdr:rowOff>
    </xdr:from>
    <xdr:ext cx="534377" cy="259045"/>
    <xdr:sp macro="" textlink="">
      <xdr:nvSpPr>
        <xdr:cNvPr id="761" name="テキスト ボックス 760"/>
        <xdr:cNvSpPr txBox="1"/>
      </xdr:nvSpPr>
      <xdr:spPr>
        <a:xfrm>
          <a:off x="21056111" y="51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118491</xdr:rowOff>
    </xdr:from>
    <xdr:to>
      <xdr:col>107</xdr:col>
      <xdr:colOff>101600</xdr:colOff>
      <xdr:row>32</xdr:row>
      <xdr:rowOff>48641</xdr:rowOff>
    </xdr:to>
    <xdr:sp macro="" textlink="">
      <xdr:nvSpPr>
        <xdr:cNvPr id="762" name="楕円 761"/>
        <xdr:cNvSpPr/>
      </xdr:nvSpPr>
      <xdr:spPr>
        <a:xfrm>
          <a:off x="20383500" y="5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65168</xdr:rowOff>
    </xdr:from>
    <xdr:ext cx="469744" cy="259045"/>
    <xdr:sp macro="" textlink="">
      <xdr:nvSpPr>
        <xdr:cNvPr id="763" name="テキスト ボックス 762"/>
        <xdr:cNvSpPr txBox="1"/>
      </xdr:nvSpPr>
      <xdr:spPr>
        <a:xfrm>
          <a:off x="20199428" y="52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145288</xdr:rowOff>
    </xdr:from>
    <xdr:to>
      <xdr:col>102</xdr:col>
      <xdr:colOff>165100</xdr:colOff>
      <xdr:row>32</xdr:row>
      <xdr:rowOff>75438</xdr:rowOff>
    </xdr:to>
    <xdr:sp macro="" textlink="">
      <xdr:nvSpPr>
        <xdr:cNvPr id="764" name="楕円 763"/>
        <xdr:cNvSpPr/>
      </xdr:nvSpPr>
      <xdr:spPr>
        <a:xfrm>
          <a:off x="19494500" y="54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91965</xdr:rowOff>
    </xdr:from>
    <xdr:ext cx="469744" cy="259045"/>
    <xdr:sp macro="" textlink="">
      <xdr:nvSpPr>
        <xdr:cNvPr id="765" name="テキスト ボックス 764"/>
        <xdr:cNvSpPr txBox="1"/>
      </xdr:nvSpPr>
      <xdr:spPr>
        <a:xfrm>
          <a:off x="19310428" y="52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7874</xdr:rowOff>
    </xdr:from>
    <xdr:to>
      <xdr:col>98</xdr:col>
      <xdr:colOff>38100</xdr:colOff>
      <xdr:row>32</xdr:row>
      <xdr:rowOff>109474</xdr:rowOff>
    </xdr:to>
    <xdr:sp macro="" textlink="">
      <xdr:nvSpPr>
        <xdr:cNvPr id="766" name="楕円 765"/>
        <xdr:cNvSpPr/>
      </xdr:nvSpPr>
      <xdr:spPr>
        <a:xfrm>
          <a:off x="18605500" y="54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126001</xdr:rowOff>
    </xdr:from>
    <xdr:ext cx="469744" cy="259045"/>
    <xdr:sp macro="" textlink="">
      <xdr:nvSpPr>
        <xdr:cNvPr id="767" name="テキスト ボックス 766"/>
        <xdr:cNvSpPr txBox="1"/>
      </xdr:nvSpPr>
      <xdr:spPr>
        <a:xfrm>
          <a:off x="18421428" y="52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3" name="直線コネクタ 792"/>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4"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5" name="直線コネクタ 794"/>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6"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7" name="直線コネクタ 796"/>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46072</xdr:rowOff>
    </xdr:from>
    <xdr:to>
      <xdr:col>116</xdr:col>
      <xdr:colOff>63500</xdr:colOff>
      <xdr:row>58</xdr:row>
      <xdr:rowOff>130589</xdr:rowOff>
    </xdr:to>
    <xdr:cxnSp macro="">
      <xdr:nvCxnSpPr>
        <xdr:cNvPr id="798" name="直線コネクタ 797"/>
        <xdr:cNvCxnSpPr/>
      </xdr:nvCxnSpPr>
      <xdr:spPr>
        <a:xfrm>
          <a:off x="21323300" y="9990172"/>
          <a:ext cx="8382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799"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0" name="フローチャート: 判断 799"/>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44929</xdr:rowOff>
    </xdr:from>
    <xdr:to>
      <xdr:col>111</xdr:col>
      <xdr:colOff>177800</xdr:colOff>
      <xdr:row>58</xdr:row>
      <xdr:rowOff>46072</xdr:rowOff>
    </xdr:to>
    <xdr:cxnSp macro="">
      <xdr:nvCxnSpPr>
        <xdr:cNvPr id="801" name="直線コネクタ 800"/>
        <xdr:cNvCxnSpPr/>
      </xdr:nvCxnSpPr>
      <xdr:spPr>
        <a:xfrm>
          <a:off x="20434300" y="99890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2" name="フローチャート: 判断 801"/>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3" name="テキスト ボックス 802"/>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171247</xdr:rowOff>
    </xdr:from>
    <xdr:to>
      <xdr:col>107</xdr:col>
      <xdr:colOff>50800</xdr:colOff>
      <xdr:row>58</xdr:row>
      <xdr:rowOff>44929</xdr:rowOff>
    </xdr:to>
    <xdr:cxnSp macro="">
      <xdr:nvCxnSpPr>
        <xdr:cNvPr id="804" name="直線コネクタ 803"/>
        <xdr:cNvCxnSpPr/>
      </xdr:nvCxnSpPr>
      <xdr:spPr>
        <a:xfrm>
          <a:off x="19545300" y="9943897"/>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5" name="フローチャート: 判断 804"/>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6" name="テキスト ボックス 805"/>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110406</xdr:rowOff>
    </xdr:from>
    <xdr:to>
      <xdr:col>102</xdr:col>
      <xdr:colOff>114300</xdr:colOff>
      <xdr:row>57</xdr:row>
      <xdr:rowOff>171247</xdr:rowOff>
    </xdr:to>
    <xdr:cxnSp macro="">
      <xdr:nvCxnSpPr>
        <xdr:cNvPr id="807" name="直線コネクタ 806"/>
        <xdr:cNvCxnSpPr/>
      </xdr:nvCxnSpPr>
      <xdr:spPr>
        <a:xfrm>
          <a:off x="18656300" y="9883056"/>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08" name="フローチャート: 判断 807"/>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09" name="テキスト ボックス 808"/>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0" name="フローチャート: 判断 809"/>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1" name="テキスト ボックス 810"/>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79789</xdr:rowOff>
    </xdr:from>
    <xdr:to>
      <xdr:col>116</xdr:col>
      <xdr:colOff>114300</xdr:colOff>
      <xdr:row>59</xdr:row>
      <xdr:rowOff>9939</xdr:rowOff>
    </xdr:to>
    <xdr:sp macro="" textlink="">
      <xdr:nvSpPr>
        <xdr:cNvPr id="817" name="楕円 816"/>
        <xdr:cNvSpPr/>
      </xdr:nvSpPr>
      <xdr:spPr>
        <a:xfrm>
          <a:off x="22110700" y="10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58216</xdr:rowOff>
    </xdr:from>
    <xdr:ext cx="469744" cy="259045"/>
    <xdr:sp macro="" textlink="">
      <xdr:nvSpPr>
        <xdr:cNvPr id="818" name="貸付金該当値テキスト"/>
        <xdr:cNvSpPr txBox="1"/>
      </xdr:nvSpPr>
      <xdr:spPr>
        <a:xfrm>
          <a:off x="22212300" y="100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166722</xdr:rowOff>
    </xdr:from>
    <xdr:to>
      <xdr:col>112</xdr:col>
      <xdr:colOff>38100</xdr:colOff>
      <xdr:row>58</xdr:row>
      <xdr:rowOff>96872</xdr:rowOff>
    </xdr:to>
    <xdr:sp macro="" textlink="">
      <xdr:nvSpPr>
        <xdr:cNvPr id="819" name="楕円 818"/>
        <xdr:cNvSpPr/>
      </xdr:nvSpPr>
      <xdr:spPr>
        <a:xfrm>
          <a:off x="21272500" y="99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87999</xdr:rowOff>
    </xdr:from>
    <xdr:ext cx="469744" cy="259045"/>
    <xdr:sp macro="" textlink="">
      <xdr:nvSpPr>
        <xdr:cNvPr id="820" name="テキスト ボックス 819"/>
        <xdr:cNvSpPr txBox="1"/>
      </xdr:nvSpPr>
      <xdr:spPr>
        <a:xfrm>
          <a:off x="21088428" y="1003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165579</xdr:rowOff>
    </xdr:from>
    <xdr:to>
      <xdr:col>107</xdr:col>
      <xdr:colOff>101600</xdr:colOff>
      <xdr:row>58</xdr:row>
      <xdr:rowOff>95729</xdr:rowOff>
    </xdr:to>
    <xdr:sp macro="" textlink="">
      <xdr:nvSpPr>
        <xdr:cNvPr id="821" name="楕円 820"/>
        <xdr:cNvSpPr/>
      </xdr:nvSpPr>
      <xdr:spPr>
        <a:xfrm>
          <a:off x="20383500" y="99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86856</xdr:rowOff>
    </xdr:from>
    <xdr:ext cx="469744" cy="259045"/>
    <xdr:sp macro="" textlink="">
      <xdr:nvSpPr>
        <xdr:cNvPr id="822" name="テキスト ボックス 821"/>
        <xdr:cNvSpPr txBox="1"/>
      </xdr:nvSpPr>
      <xdr:spPr>
        <a:xfrm>
          <a:off x="20199428" y="100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120447</xdr:rowOff>
    </xdr:from>
    <xdr:to>
      <xdr:col>102</xdr:col>
      <xdr:colOff>165100</xdr:colOff>
      <xdr:row>58</xdr:row>
      <xdr:rowOff>50597</xdr:rowOff>
    </xdr:to>
    <xdr:sp macro="" textlink="">
      <xdr:nvSpPr>
        <xdr:cNvPr id="823" name="楕円 822"/>
        <xdr:cNvSpPr/>
      </xdr:nvSpPr>
      <xdr:spPr>
        <a:xfrm>
          <a:off x="19494500" y="98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67124</xdr:rowOff>
    </xdr:from>
    <xdr:ext cx="469744" cy="259045"/>
    <xdr:sp macro="" textlink="">
      <xdr:nvSpPr>
        <xdr:cNvPr id="824" name="テキスト ボックス 823"/>
        <xdr:cNvSpPr txBox="1"/>
      </xdr:nvSpPr>
      <xdr:spPr>
        <a:xfrm>
          <a:off x="19310428" y="966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59606</xdr:rowOff>
    </xdr:from>
    <xdr:to>
      <xdr:col>98</xdr:col>
      <xdr:colOff>38100</xdr:colOff>
      <xdr:row>57</xdr:row>
      <xdr:rowOff>161206</xdr:rowOff>
    </xdr:to>
    <xdr:sp macro="" textlink="">
      <xdr:nvSpPr>
        <xdr:cNvPr id="825" name="楕円 824"/>
        <xdr:cNvSpPr/>
      </xdr:nvSpPr>
      <xdr:spPr>
        <a:xfrm>
          <a:off x="18605500" y="98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6283</xdr:rowOff>
    </xdr:from>
    <xdr:ext cx="534377" cy="259045"/>
    <xdr:sp macro="" textlink="">
      <xdr:nvSpPr>
        <xdr:cNvPr id="826" name="テキスト ボックス 825"/>
        <xdr:cNvSpPr txBox="1"/>
      </xdr:nvSpPr>
      <xdr:spPr>
        <a:xfrm>
          <a:off x="18389111" y="96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1" name="直線コネクタ 850"/>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2"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3" name="直線コネクタ 852"/>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4"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5" name="直線コネクタ 854"/>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71120</xdr:rowOff>
    </xdr:from>
    <xdr:to>
      <xdr:col>116</xdr:col>
      <xdr:colOff>63500</xdr:colOff>
      <xdr:row>76</xdr:row>
      <xdr:rowOff>86513</xdr:rowOff>
    </xdr:to>
    <xdr:cxnSp macro="">
      <xdr:nvCxnSpPr>
        <xdr:cNvPr id="856" name="直線コネクタ 855"/>
        <xdr:cNvCxnSpPr/>
      </xdr:nvCxnSpPr>
      <xdr:spPr>
        <a:xfrm flipV="1">
          <a:off x="21323300" y="13101320"/>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7"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58" name="フローチャート: 判断 857"/>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86513</xdr:rowOff>
    </xdr:from>
    <xdr:to>
      <xdr:col>111</xdr:col>
      <xdr:colOff>177800</xdr:colOff>
      <xdr:row>76</xdr:row>
      <xdr:rowOff>126479</xdr:rowOff>
    </xdr:to>
    <xdr:cxnSp macro="">
      <xdr:nvCxnSpPr>
        <xdr:cNvPr id="859" name="直線コネクタ 858"/>
        <xdr:cNvCxnSpPr/>
      </xdr:nvCxnSpPr>
      <xdr:spPr>
        <a:xfrm flipV="1">
          <a:off x="20434300" y="13116713"/>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0" name="フローチャート: 判断 859"/>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1" name="テキスト ボックス 860"/>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126479</xdr:rowOff>
    </xdr:from>
    <xdr:to>
      <xdr:col>107</xdr:col>
      <xdr:colOff>50800</xdr:colOff>
      <xdr:row>77</xdr:row>
      <xdr:rowOff>29935</xdr:rowOff>
    </xdr:to>
    <xdr:cxnSp macro="">
      <xdr:nvCxnSpPr>
        <xdr:cNvPr id="862" name="直線コネクタ 861"/>
        <xdr:cNvCxnSpPr/>
      </xdr:nvCxnSpPr>
      <xdr:spPr>
        <a:xfrm flipV="1">
          <a:off x="19545300" y="13156679"/>
          <a:ext cx="889000" cy="7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3" name="フローチャート: 判断 862"/>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4" name="テキスト ボックス 863"/>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29935</xdr:rowOff>
    </xdr:from>
    <xdr:to>
      <xdr:col>102</xdr:col>
      <xdr:colOff>114300</xdr:colOff>
      <xdr:row>77</xdr:row>
      <xdr:rowOff>105220</xdr:rowOff>
    </xdr:to>
    <xdr:cxnSp macro="">
      <xdr:nvCxnSpPr>
        <xdr:cNvPr id="865" name="直線コネクタ 864"/>
        <xdr:cNvCxnSpPr/>
      </xdr:nvCxnSpPr>
      <xdr:spPr>
        <a:xfrm flipV="1">
          <a:off x="18656300" y="13231585"/>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6" name="フローチャート: 判断 865"/>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7" name="テキスト ボックス 866"/>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68" name="フローチャート: 判断 867"/>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69" name="テキスト ボックス 868"/>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20320</xdr:rowOff>
    </xdr:from>
    <xdr:to>
      <xdr:col>116</xdr:col>
      <xdr:colOff>114300</xdr:colOff>
      <xdr:row>76</xdr:row>
      <xdr:rowOff>121920</xdr:rowOff>
    </xdr:to>
    <xdr:sp macro="" textlink="">
      <xdr:nvSpPr>
        <xdr:cNvPr id="875" name="楕円 874"/>
        <xdr:cNvSpPr/>
      </xdr:nvSpPr>
      <xdr:spPr>
        <a:xfrm>
          <a:off x="221107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170197</xdr:rowOff>
    </xdr:from>
    <xdr:ext cx="534377" cy="259045"/>
    <xdr:sp macro="" textlink="">
      <xdr:nvSpPr>
        <xdr:cNvPr id="876" name="繰出金該当値テキスト"/>
        <xdr:cNvSpPr txBox="1"/>
      </xdr:nvSpPr>
      <xdr:spPr>
        <a:xfrm>
          <a:off x="22212300" y="130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35713</xdr:rowOff>
    </xdr:from>
    <xdr:to>
      <xdr:col>112</xdr:col>
      <xdr:colOff>38100</xdr:colOff>
      <xdr:row>76</xdr:row>
      <xdr:rowOff>137313</xdr:rowOff>
    </xdr:to>
    <xdr:sp macro="" textlink="">
      <xdr:nvSpPr>
        <xdr:cNvPr id="877" name="楕円 876"/>
        <xdr:cNvSpPr/>
      </xdr:nvSpPr>
      <xdr:spPr>
        <a:xfrm>
          <a:off x="21272500" y="13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128440</xdr:rowOff>
    </xdr:from>
    <xdr:ext cx="534377" cy="259045"/>
    <xdr:sp macro="" textlink="">
      <xdr:nvSpPr>
        <xdr:cNvPr id="878" name="テキスト ボックス 877"/>
        <xdr:cNvSpPr txBox="1"/>
      </xdr:nvSpPr>
      <xdr:spPr>
        <a:xfrm>
          <a:off x="21056111" y="131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75679</xdr:rowOff>
    </xdr:from>
    <xdr:to>
      <xdr:col>107</xdr:col>
      <xdr:colOff>101600</xdr:colOff>
      <xdr:row>77</xdr:row>
      <xdr:rowOff>5829</xdr:rowOff>
    </xdr:to>
    <xdr:sp macro="" textlink="">
      <xdr:nvSpPr>
        <xdr:cNvPr id="879" name="楕円 878"/>
        <xdr:cNvSpPr/>
      </xdr:nvSpPr>
      <xdr:spPr>
        <a:xfrm>
          <a:off x="20383500" y="131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168406</xdr:rowOff>
    </xdr:from>
    <xdr:ext cx="534377" cy="259045"/>
    <xdr:sp macro="" textlink="">
      <xdr:nvSpPr>
        <xdr:cNvPr id="880" name="テキスト ボックス 879"/>
        <xdr:cNvSpPr txBox="1"/>
      </xdr:nvSpPr>
      <xdr:spPr>
        <a:xfrm>
          <a:off x="20167111" y="131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150585</xdr:rowOff>
    </xdr:from>
    <xdr:to>
      <xdr:col>102</xdr:col>
      <xdr:colOff>165100</xdr:colOff>
      <xdr:row>77</xdr:row>
      <xdr:rowOff>80735</xdr:rowOff>
    </xdr:to>
    <xdr:sp macro="" textlink="">
      <xdr:nvSpPr>
        <xdr:cNvPr id="881" name="楕円 880"/>
        <xdr:cNvSpPr/>
      </xdr:nvSpPr>
      <xdr:spPr>
        <a:xfrm>
          <a:off x="194945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71862</xdr:rowOff>
    </xdr:from>
    <xdr:ext cx="534377" cy="259045"/>
    <xdr:sp macro="" textlink="">
      <xdr:nvSpPr>
        <xdr:cNvPr id="882" name="テキスト ボックス 881"/>
        <xdr:cNvSpPr txBox="1"/>
      </xdr:nvSpPr>
      <xdr:spPr>
        <a:xfrm>
          <a:off x="19278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54420</xdr:rowOff>
    </xdr:from>
    <xdr:to>
      <xdr:col>98</xdr:col>
      <xdr:colOff>38100</xdr:colOff>
      <xdr:row>77</xdr:row>
      <xdr:rowOff>156020</xdr:rowOff>
    </xdr:to>
    <xdr:sp macro="" textlink="">
      <xdr:nvSpPr>
        <xdr:cNvPr id="883" name="楕円 882"/>
        <xdr:cNvSpPr/>
      </xdr:nvSpPr>
      <xdr:spPr>
        <a:xfrm>
          <a:off x="18605500" y="132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147147</xdr:rowOff>
    </xdr:from>
    <xdr:ext cx="534377" cy="259045"/>
    <xdr:sp macro="" textlink="">
      <xdr:nvSpPr>
        <xdr:cNvPr id="884" name="テキスト ボックス 883"/>
        <xdr:cNvSpPr txBox="1"/>
      </xdr:nvSpPr>
      <xdr:spPr>
        <a:xfrm>
          <a:off x="18389111" y="133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369,969</a:t>
          </a:r>
          <a:r>
            <a:rPr kumimoji="1" lang="ja-JP" altLang="ja-JP" sz="1100" b="0" i="0" baseline="0">
              <a:solidFill>
                <a:schemeClr val="dk1"/>
              </a:solidFill>
              <a:effectLst/>
              <a:latin typeface="+mn-lt"/>
              <a:ea typeface="+mn-ea"/>
              <a:cs typeface="+mn-cs"/>
            </a:rPr>
            <a:t>円となっており、人件費、普通建設事業費、投資及び出資金などで類似団体平均を上回る一方、扶助費、補助費等などで下回っている。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類似団体平均を上回っているもののうち、人件費については住民一人当たり</a:t>
          </a:r>
          <a:r>
            <a:rPr kumimoji="1" lang="en-US" altLang="ja-JP" sz="1100" b="0" i="0" baseline="0">
              <a:solidFill>
                <a:schemeClr val="dk1"/>
              </a:solidFill>
              <a:effectLst/>
              <a:latin typeface="+mn-lt"/>
              <a:ea typeface="+mn-ea"/>
              <a:cs typeface="+mn-cs"/>
            </a:rPr>
            <a:t>61,774</a:t>
          </a:r>
          <a:r>
            <a:rPr kumimoji="1" lang="ja-JP" altLang="ja-JP" sz="1100" b="0" i="0" baseline="0">
              <a:solidFill>
                <a:schemeClr val="dk1"/>
              </a:solidFill>
              <a:effectLst/>
              <a:latin typeface="+mn-lt"/>
              <a:ea typeface="+mn-ea"/>
              <a:cs typeface="+mn-cs"/>
            </a:rPr>
            <a:t>円となっており、給料表の見直し、給与水準の上昇の抑制など職員の給与水準の適正化に努めている。普通建設事業費については住民一人当た</a:t>
          </a:r>
          <a:r>
            <a:rPr kumimoji="1" lang="en-US" altLang="ja-JP" sz="1100" b="0" i="0" baseline="0">
              <a:solidFill>
                <a:schemeClr val="dk1"/>
              </a:solidFill>
              <a:effectLst/>
              <a:latin typeface="+mn-lt"/>
              <a:ea typeface="+mn-ea"/>
              <a:cs typeface="+mn-cs"/>
            </a:rPr>
            <a:t>56,904</a:t>
          </a:r>
          <a:r>
            <a:rPr kumimoji="1" lang="ja-JP" altLang="ja-JP" sz="1100" b="0" i="0" baseline="0">
              <a:solidFill>
                <a:schemeClr val="dk1"/>
              </a:solidFill>
              <a:effectLst/>
              <a:latin typeface="+mn-lt"/>
              <a:ea typeface="+mn-ea"/>
              <a:cs typeface="+mn-cs"/>
            </a:rPr>
            <a:t>円となっており、新規整備では文化コンベンション施設、区画整理事業など、更新整備では小中学校の整備事業や道路整備事業などがあげられるが、公共施設の長寿命化や老朽施設の補修改善などに伴い、今後も増が予想される。投資及び出資金については住民一人当たり</a:t>
          </a:r>
          <a:r>
            <a:rPr kumimoji="1" lang="en-US" altLang="ja-JP" sz="1100" b="0" i="0" baseline="0">
              <a:solidFill>
                <a:schemeClr val="dk1"/>
              </a:solidFill>
              <a:effectLst/>
              <a:latin typeface="+mn-lt"/>
              <a:ea typeface="+mn-ea"/>
              <a:cs typeface="+mn-cs"/>
            </a:rPr>
            <a:t>9,640</a:t>
          </a:r>
          <a:r>
            <a:rPr kumimoji="1" lang="ja-JP" altLang="ja-JP" sz="1100" b="0" i="0" baseline="0">
              <a:solidFill>
                <a:schemeClr val="dk1"/>
              </a:solidFill>
              <a:effectLst/>
              <a:latin typeface="+mn-lt"/>
              <a:ea typeface="+mn-ea"/>
              <a:cs typeface="+mn-cs"/>
            </a:rPr>
            <a:t>円となっており、水道事業、下水道事業の投資的経費にかかる繰出について、一部を出資金として負担しているのが主な要因である。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扶助費については住民一人当たり</a:t>
          </a:r>
          <a:r>
            <a:rPr kumimoji="1" lang="en-US" altLang="ja-JP" sz="1100" b="0" i="0" baseline="0">
              <a:solidFill>
                <a:schemeClr val="dk1"/>
              </a:solidFill>
              <a:effectLst/>
              <a:latin typeface="+mn-lt"/>
              <a:ea typeface="+mn-ea"/>
              <a:cs typeface="+mn-cs"/>
            </a:rPr>
            <a:t>96,299</a:t>
          </a:r>
          <a:r>
            <a:rPr kumimoji="1" lang="ja-JP" altLang="ja-JP" sz="1100" b="0" i="0" baseline="0">
              <a:solidFill>
                <a:schemeClr val="dk1"/>
              </a:solidFill>
              <a:effectLst/>
              <a:latin typeface="+mn-lt"/>
              <a:ea typeface="+mn-ea"/>
              <a:cs typeface="+mn-cs"/>
            </a:rPr>
            <a:t>円、補助費等については住民一人当たり</a:t>
          </a:r>
          <a:r>
            <a:rPr kumimoji="1" lang="en-US" altLang="ja-JP" sz="1100" b="0" i="0" baseline="0">
              <a:solidFill>
                <a:schemeClr val="dk1"/>
              </a:solidFill>
              <a:effectLst/>
              <a:latin typeface="+mn-lt"/>
              <a:ea typeface="+mn-ea"/>
              <a:cs typeface="+mn-cs"/>
            </a:rPr>
            <a:t>20,464</a:t>
          </a:r>
          <a:r>
            <a:rPr kumimoji="1" lang="ja-JP" altLang="ja-JP" sz="1100" b="0" i="0" baseline="0">
              <a:solidFill>
                <a:schemeClr val="dk1"/>
              </a:solidFill>
              <a:effectLst/>
              <a:latin typeface="+mn-lt"/>
              <a:ea typeface="+mn-ea"/>
              <a:cs typeface="+mn-cs"/>
            </a:rPr>
            <a:t>円となっており、現在のところ類似団体平均を下回っているが、今後、高齢化の進行に伴い増加が予想される。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537,101
526,071
534.48
208,224,585
198,710,771
5,548,407
119,754,707
198,893,754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68399</xdr:rowOff>
    </xdr:from>
    <xdr:to>
      <xdr:col>24</xdr:col>
      <xdr:colOff>63500</xdr:colOff>
      <xdr:row>35</xdr:row>
      <xdr:rowOff>135890</xdr:rowOff>
    </xdr:to>
    <xdr:cxnSp macro="">
      <xdr:nvCxnSpPr>
        <xdr:cNvPr id="63" name="直線コネクタ 62"/>
        <xdr:cNvCxnSpPr/>
      </xdr:nvCxnSpPr>
      <xdr:spPr>
        <a:xfrm>
          <a:off x="3797300" y="6069149"/>
          <a:ext cx="8382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53158</xdr:rowOff>
    </xdr:from>
    <xdr:to>
      <xdr:col>19</xdr:col>
      <xdr:colOff>177800</xdr:colOff>
      <xdr:row>35</xdr:row>
      <xdr:rowOff>68399</xdr:rowOff>
    </xdr:to>
    <xdr:cxnSp macro="">
      <xdr:nvCxnSpPr>
        <xdr:cNvPr id="66" name="直線コネクタ 65"/>
        <xdr:cNvCxnSpPr/>
      </xdr:nvCxnSpPr>
      <xdr:spPr>
        <a:xfrm>
          <a:off x="2908300" y="605390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64589</xdr:rowOff>
    </xdr:from>
    <xdr:to>
      <xdr:col>15</xdr:col>
      <xdr:colOff>50800</xdr:colOff>
      <xdr:row>35</xdr:row>
      <xdr:rowOff>53158</xdr:rowOff>
    </xdr:to>
    <xdr:cxnSp macro="">
      <xdr:nvCxnSpPr>
        <xdr:cNvPr id="69" name="直線コネクタ 68"/>
        <xdr:cNvCxnSpPr/>
      </xdr:nvCxnSpPr>
      <xdr:spPr>
        <a:xfrm>
          <a:off x="2019300" y="5893889"/>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64589</xdr:rowOff>
    </xdr:from>
    <xdr:to>
      <xdr:col>10</xdr:col>
      <xdr:colOff>114300</xdr:colOff>
      <xdr:row>34</xdr:row>
      <xdr:rowOff>150586</xdr:rowOff>
    </xdr:to>
    <xdr:cxnSp macro="">
      <xdr:nvCxnSpPr>
        <xdr:cNvPr id="72" name="直線コネクタ 71"/>
        <xdr:cNvCxnSpPr/>
      </xdr:nvCxnSpPr>
      <xdr:spPr>
        <a:xfrm flipV="1">
          <a:off x="1130300" y="5893889"/>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2" name="楕円 81"/>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63517</xdr:rowOff>
    </xdr:from>
    <xdr:ext cx="469744" cy="259045"/>
    <xdr:sp macro="" textlink="">
      <xdr:nvSpPr>
        <xdr:cNvPr id="83" name="議会費該当値テキスト"/>
        <xdr:cNvSpPr txBox="1"/>
      </xdr:nvSpPr>
      <xdr:spPr>
        <a:xfrm>
          <a:off x="46863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17599</xdr:rowOff>
    </xdr:from>
    <xdr:to>
      <xdr:col>20</xdr:col>
      <xdr:colOff>38100</xdr:colOff>
      <xdr:row>35</xdr:row>
      <xdr:rowOff>119199</xdr:rowOff>
    </xdr:to>
    <xdr:sp macro="" textlink="">
      <xdr:nvSpPr>
        <xdr:cNvPr id="84" name="楕円 83"/>
        <xdr:cNvSpPr/>
      </xdr:nvSpPr>
      <xdr:spPr>
        <a:xfrm>
          <a:off x="3746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85" name="テキスト ボックス 84"/>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2358</xdr:rowOff>
    </xdr:from>
    <xdr:to>
      <xdr:col>15</xdr:col>
      <xdr:colOff>101600</xdr:colOff>
      <xdr:row>35</xdr:row>
      <xdr:rowOff>103958</xdr:rowOff>
    </xdr:to>
    <xdr:sp macro="" textlink="">
      <xdr:nvSpPr>
        <xdr:cNvPr id="86" name="楕円 85"/>
        <xdr:cNvSpPr/>
      </xdr:nvSpPr>
      <xdr:spPr>
        <a:xfrm>
          <a:off x="2857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120485</xdr:rowOff>
    </xdr:from>
    <xdr:ext cx="469744" cy="259045"/>
    <xdr:sp macro="" textlink="">
      <xdr:nvSpPr>
        <xdr:cNvPr id="87" name="テキスト ボックス 86"/>
        <xdr:cNvSpPr txBox="1"/>
      </xdr:nvSpPr>
      <xdr:spPr>
        <a:xfrm>
          <a:off x="2673428" y="5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13789</xdr:rowOff>
    </xdr:from>
    <xdr:to>
      <xdr:col>10</xdr:col>
      <xdr:colOff>165100</xdr:colOff>
      <xdr:row>34</xdr:row>
      <xdr:rowOff>115389</xdr:rowOff>
    </xdr:to>
    <xdr:sp macro="" textlink="">
      <xdr:nvSpPr>
        <xdr:cNvPr id="88" name="楕円 87"/>
        <xdr:cNvSpPr/>
      </xdr:nvSpPr>
      <xdr:spPr>
        <a:xfrm>
          <a:off x="1968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131916</xdr:rowOff>
    </xdr:from>
    <xdr:ext cx="469744" cy="259045"/>
    <xdr:sp macro="" textlink="">
      <xdr:nvSpPr>
        <xdr:cNvPr id="89" name="テキスト ボックス 88"/>
        <xdr:cNvSpPr txBox="1"/>
      </xdr:nvSpPr>
      <xdr:spPr>
        <a:xfrm>
          <a:off x="1784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99786</xdr:rowOff>
    </xdr:from>
    <xdr:to>
      <xdr:col>6</xdr:col>
      <xdr:colOff>38100</xdr:colOff>
      <xdr:row>35</xdr:row>
      <xdr:rowOff>29936</xdr:rowOff>
    </xdr:to>
    <xdr:sp macro="" textlink="">
      <xdr:nvSpPr>
        <xdr:cNvPr id="90" name="楕円 89"/>
        <xdr:cNvSpPr/>
      </xdr:nvSpPr>
      <xdr:spPr>
        <a:xfrm>
          <a:off x="1079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21063</xdr:rowOff>
    </xdr:from>
    <xdr:ext cx="469744" cy="259045"/>
    <xdr:sp macro="" textlink="">
      <xdr:nvSpPr>
        <xdr:cNvPr id="91" name="テキスト ボックス 90"/>
        <xdr:cNvSpPr txBox="1"/>
      </xdr:nvSpPr>
      <xdr:spPr>
        <a:xfrm>
          <a:off x="895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137620</xdr:rowOff>
    </xdr:from>
    <xdr:to>
      <xdr:col>24</xdr:col>
      <xdr:colOff>63500</xdr:colOff>
      <xdr:row>57</xdr:row>
      <xdr:rowOff>164869</xdr:rowOff>
    </xdr:to>
    <xdr:cxnSp macro="">
      <xdr:nvCxnSpPr>
        <xdr:cNvPr id="119" name="直線コネクタ 118"/>
        <xdr:cNvCxnSpPr/>
      </xdr:nvCxnSpPr>
      <xdr:spPr>
        <a:xfrm>
          <a:off x="3797300" y="9910270"/>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114691</xdr:rowOff>
    </xdr:from>
    <xdr:to>
      <xdr:col>19</xdr:col>
      <xdr:colOff>177800</xdr:colOff>
      <xdr:row>57</xdr:row>
      <xdr:rowOff>137620</xdr:rowOff>
    </xdr:to>
    <xdr:cxnSp macro="">
      <xdr:nvCxnSpPr>
        <xdr:cNvPr id="122" name="直線コネクタ 121"/>
        <xdr:cNvCxnSpPr/>
      </xdr:nvCxnSpPr>
      <xdr:spPr>
        <a:xfrm>
          <a:off x="2908300" y="9887341"/>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112177</xdr:rowOff>
    </xdr:from>
    <xdr:to>
      <xdr:col>15</xdr:col>
      <xdr:colOff>50800</xdr:colOff>
      <xdr:row>57</xdr:row>
      <xdr:rowOff>114691</xdr:rowOff>
    </xdr:to>
    <xdr:cxnSp macro="">
      <xdr:nvCxnSpPr>
        <xdr:cNvPr id="125" name="直線コネクタ 124"/>
        <xdr:cNvCxnSpPr/>
      </xdr:nvCxnSpPr>
      <xdr:spPr>
        <a:xfrm>
          <a:off x="2019300" y="9713377"/>
          <a:ext cx="889000" cy="1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112177</xdr:rowOff>
    </xdr:from>
    <xdr:to>
      <xdr:col>10</xdr:col>
      <xdr:colOff>114300</xdr:colOff>
      <xdr:row>57</xdr:row>
      <xdr:rowOff>79258</xdr:rowOff>
    </xdr:to>
    <xdr:cxnSp macro="">
      <xdr:nvCxnSpPr>
        <xdr:cNvPr id="128" name="直線コネクタ 127"/>
        <xdr:cNvCxnSpPr/>
      </xdr:nvCxnSpPr>
      <xdr:spPr>
        <a:xfrm flipV="1">
          <a:off x="1130300" y="9713377"/>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114069</xdr:rowOff>
    </xdr:from>
    <xdr:to>
      <xdr:col>24</xdr:col>
      <xdr:colOff>114300</xdr:colOff>
      <xdr:row>58</xdr:row>
      <xdr:rowOff>44219</xdr:rowOff>
    </xdr:to>
    <xdr:sp macro="" textlink="">
      <xdr:nvSpPr>
        <xdr:cNvPr id="138" name="楕円 137"/>
        <xdr:cNvSpPr/>
      </xdr:nvSpPr>
      <xdr:spPr>
        <a:xfrm>
          <a:off x="4584700" y="98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28996</xdr:rowOff>
    </xdr:from>
    <xdr:ext cx="534377" cy="259045"/>
    <xdr:sp macro="" textlink="">
      <xdr:nvSpPr>
        <xdr:cNvPr id="139" name="総務費該当値テキスト"/>
        <xdr:cNvSpPr txBox="1"/>
      </xdr:nvSpPr>
      <xdr:spPr>
        <a:xfrm>
          <a:off x="4686300" y="98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86820</xdr:rowOff>
    </xdr:from>
    <xdr:to>
      <xdr:col>20</xdr:col>
      <xdr:colOff>38100</xdr:colOff>
      <xdr:row>58</xdr:row>
      <xdr:rowOff>16970</xdr:rowOff>
    </xdr:to>
    <xdr:sp macro="" textlink="">
      <xdr:nvSpPr>
        <xdr:cNvPr id="140" name="楕円 139"/>
        <xdr:cNvSpPr/>
      </xdr:nvSpPr>
      <xdr:spPr>
        <a:xfrm>
          <a:off x="3746500" y="98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8097</xdr:rowOff>
    </xdr:from>
    <xdr:ext cx="534377" cy="259045"/>
    <xdr:sp macro="" textlink="">
      <xdr:nvSpPr>
        <xdr:cNvPr id="141" name="テキスト ボックス 140"/>
        <xdr:cNvSpPr txBox="1"/>
      </xdr:nvSpPr>
      <xdr:spPr>
        <a:xfrm>
          <a:off x="3530111" y="99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63891</xdr:rowOff>
    </xdr:from>
    <xdr:to>
      <xdr:col>15</xdr:col>
      <xdr:colOff>101600</xdr:colOff>
      <xdr:row>57</xdr:row>
      <xdr:rowOff>165491</xdr:rowOff>
    </xdr:to>
    <xdr:sp macro="" textlink="">
      <xdr:nvSpPr>
        <xdr:cNvPr id="142" name="楕円 141"/>
        <xdr:cNvSpPr/>
      </xdr:nvSpPr>
      <xdr:spPr>
        <a:xfrm>
          <a:off x="2857500" y="98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156618</xdr:rowOff>
    </xdr:from>
    <xdr:ext cx="534377" cy="259045"/>
    <xdr:sp macro="" textlink="">
      <xdr:nvSpPr>
        <xdr:cNvPr id="143" name="テキスト ボックス 142"/>
        <xdr:cNvSpPr txBox="1"/>
      </xdr:nvSpPr>
      <xdr:spPr>
        <a:xfrm>
          <a:off x="2641111" y="9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61377</xdr:rowOff>
    </xdr:from>
    <xdr:to>
      <xdr:col>10</xdr:col>
      <xdr:colOff>165100</xdr:colOff>
      <xdr:row>56</xdr:row>
      <xdr:rowOff>162977</xdr:rowOff>
    </xdr:to>
    <xdr:sp macro="" textlink="">
      <xdr:nvSpPr>
        <xdr:cNvPr id="144" name="楕円 143"/>
        <xdr:cNvSpPr/>
      </xdr:nvSpPr>
      <xdr:spPr>
        <a:xfrm>
          <a:off x="1968500" y="966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154104</xdr:rowOff>
    </xdr:from>
    <xdr:ext cx="534377" cy="259045"/>
    <xdr:sp macro="" textlink="">
      <xdr:nvSpPr>
        <xdr:cNvPr id="145" name="テキスト ボックス 144"/>
        <xdr:cNvSpPr txBox="1"/>
      </xdr:nvSpPr>
      <xdr:spPr>
        <a:xfrm>
          <a:off x="1752111" y="975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28458</xdr:rowOff>
    </xdr:from>
    <xdr:to>
      <xdr:col>6</xdr:col>
      <xdr:colOff>38100</xdr:colOff>
      <xdr:row>57</xdr:row>
      <xdr:rowOff>130058</xdr:rowOff>
    </xdr:to>
    <xdr:sp macro="" textlink="">
      <xdr:nvSpPr>
        <xdr:cNvPr id="146" name="楕円 145"/>
        <xdr:cNvSpPr/>
      </xdr:nvSpPr>
      <xdr:spPr>
        <a:xfrm>
          <a:off x="1079500" y="98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121185</xdr:rowOff>
    </xdr:from>
    <xdr:ext cx="534377" cy="259045"/>
    <xdr:sp macro="" textlink="">
      <xdr:nvSpPr>
        <xdr:cNvPr id="147" name="テキスト ボックス 146"/>
        <xdr:cNvSpPr txBox="1"/>
      </xdr:nvSpPr>
      <xdr:spPr>
        <a:xfrm>
          <a:off x="863111" y="989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155944</xdr:rowOff>
    </xdr:from>
    <xdr:to>
      <xdr:col>24</xdr:col>
      <xdr:colOff>63500</xdr:colOff>
      <xdr:row>77</xdr:row>
      <xdr:rowOff>19938</xdr:rowOff>
    </xdr:to>
    <xdr:cxnSp macro="">
      <xdr:nvCxnSpPr>
        <xdr:cNvPr id="177" name="直線コネクタ 176"/>
        <xdr:cNvCxnSpPr/>
      </xdr:nvCxnSpPr>
      <xdr:spPr>
        <a:xfrm>
          <a:off x="3797300" y="13186144"/>
          <a:ext cx="8382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155944</xdr:rowOff>
    </xdr:from>
    <xdr:to>
      <xdr:col>19</xdr:col>
      <xdr:colOff>177800</xdr:colOff>
      <xdr:row>77</xdr:row>
      <xdr:rowOff>152</xdr:rowOff>
    </xdr:to>
    <xdr:cxnSp macro="">
      <xdr:nvCxnSpPr>
        <xdr:cNvPr id="180" name="直線コネクタ 179"/>
        <xdr:cNvCxnSpPr/>
      </xdr:nvCxnSpPr>
      <xdr:spPr>
        <a:xfrm flipV="1">
          <a:off x="2908300" y="13186144"/>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xdr:rowOff>
    </xdr:from>
    <xdr:to>
      <xdr:col>15</xdr:col>
      <xdr:colOff>50800</xdr:colOff>
      <xdr:row>77</xdr:row>
      <xdr:rowOff>116115</xdr:rowOff>
    </xdr:to>
    <xdr:cxnSp macro="">
      <xdr:nvCxnSpPr>
        <xdr:cNvPr id="183" name="直線コネクタ 182"/>
        <xdr:cNvCxnSpPr/>
      </xdr:nvCxnSpPr>
      <xdr:spPr>
        <a:xfrm flipV="1">
          <a:off x="2019300" y="13201802"/>
          <a:ext cx="889000" cy="1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116115</xdr:rowOff>
    </xdr:from>
    <xdr:to>
      <xdr:col>10</xdr:col>
      <xdr:colOff>114300</xdr:colOff>
      <xdr:row>78</xdr:row>
      <xdr:rowOff>17208</xdr:rowOff>
    </xdr:to>
    <xdr:cxnSp macro="">
      <xdr:nvCxnSpPr>
        <xdr:cNvPr id="186" name="直線コネクタ 185"/>
        <xdr:cNvCxnSpPr/>
      </xdr:nvCxnSpPr>
      <xdr:spPr>
        <a:xfrm flipV="1">
          <a:off x="1130300" y="13317765"/>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140588</xdr:rowOff>
    </xdr:from>
    <xdr:to>
      <xdr:col>24</xdr:col>
      <xdr:colOff>114300</xdr:colOff>
      <xdr:row>77</xdr:row>
      <xdr:rowOff>70738</xdr:rowOff>
    </xdr:to>
    <xdr:sp macro="" textlink="">
      <xdr:nvSpPr>
        <xdr:cNvPr id="196" name="楕円 195"/>
        <xdr:cNvSpPr/>
      </xdr:nvSpPr>
      <xdr:spPr>
        <a:xfrm>
          <a:off x="4584700" y="1317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119015</xdr:rowOff>
    </xdr:from>
    <xdr:ext cx="599010" cy="259045"/>
    <xdr:sp macro="" textlink="">
      <xdr:nvSpPr>
        <xdr:cNvPr id="197" name="民生費該当値テキスト"/>
        <xdr:cNvSpPr txBox="1"/>
      </xdr:nvSpPr>
      <xdr:spPr>
        <a:xfrm>
          <a:off x="4686300" y="131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105144</xdr:rowOff>
    </xdr:from>
    <xdr:to>
      <xdr:col>20</xdr:col>
      <xdr:colOff>38100</xdr:colOff>
      <xdr:row>77</xdr:row>
      <xdr:rowOff>35294</xdr:rowOff>
    </xdr:to>
    <xdr:sp macro="" textlink="">
      <xdr:nvSpPr>
        <xdr:cNvPr id="198" name="楕円 197"/>
        <xdr:cNvSpPr/>
      </xdr:nvSpPr>
      <xdr:spPr>
        <a:xfrm>
          <a:off x="3746500" y="131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26421</xdr:rowOff>
    </xdr:from>
    <xdr:ext cx="599010" cy="259045"/>
    <xdr:sp macro="" textlink="">
      <xdr:nvSpPr>
        <xdr:cNvPr id="199" name="テキスト ボックス 198"/>
        <xdr:cNvSpPr txBox="1"/>
      </xdr:nvSpPr>
      <xdr:spPr>
        <a:xfrm>
          <a:off x="3497795" y="132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120802</xdr:rowOff>
    </xdr:from>
    <xdr:to>
      <xdr:col>15</xdr:col>
      <xdr:colOff>101600</xdr:colOff>
      <xdr:row>77</xdr:row>
      <xdr:rowOff>50952</xdr:rowOff>
    </xdr:to>
    <xdr:sp macro="" textlink="">
      <xdr:nvSpPr>
        <xdr:cNvPr id="200" name="楕円 199"/>
        <xdr:cNvSpPr/>
      </xdr:nvSpPr>
      <xdr:spPr>
        <a:xfrm>
          <a:off x="2857500" y="131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42079</xdr:rowOff>
    </xdr:from>
    <xdr:ext cx="599010" cy="259045"/>
    <xdr:sp macro="" textlink="">
      <xdr:nvSpPr>
        <xdr:cNvPr id="201" name="テキスト ボックス 200"/>
        <xdr:cNvSpPr txBox="1"/>
      </xdr:nvSpPr>
      <xdr:spPr>
        <a:xfrm>
          <a:off x="2608795" y="1324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65315</xdr:rowOff>
    </xdr:from>
    <xdr:to>
      <xdr:col>10</xdr:col>
      <xdr:colOff>165100</xdr:colOff>
      <xdr:row>77</xdr:row>
      <xdr:rowOff>166915</xdr:rowOff>
    </xdr:to>
    <xdr:sp macro="" textlink="">
      <xdr:nvSpPr>
        <xdr:cNvPr id="202" name="楕円 201"/>
        <xdr:cNvSpPr/>
      </xdr:nvSpPr>
      <xdr:spPr>
        <a:xfrm>
          <a:off x="1968500" y="132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158042</xdr:rowOff>
    </xdr:from>
    <xdr:ext cx="599010" cy="259045"/>
    <xdr:sp macro="" textlink="">
      <xdr:nvSpPr>
        <xdr:cNvPr id="203" name="テキスト ボックス 202"/>
        <xdr:cNvSpPr txBox="1"/>
      </xdr:nvSpPr>
      <xdr:spPr>
        <a:xfrm>
          <a:off x="1719795" y="133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137858</xdr:rowOff>
    </xdr:from>
    <xdr:to>
      <xdr:col>6</xdr:col>
      <xdr:colOff>38100</xdr:colOff>
      <xdr:row>78</xdr:row>
      <xdr:rowOff>68008</xdr:rowOff>
    </xdr:to>
    <xdr:sp macro="" textlink="">
      <xdr:nvSpPr>
        <xdr:cNvPr id="204" name="楕円 203"/>
        <xdr:cNvSpPr/>
      </xdr:nvSpPr>
      <xdr:spPr>
        <a:xfrm>
          <a:off x="1079500" y="133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59135</xdr:rowOff>
    </xdr:from>
    <xdr:ext cx="599010" cy="259045"/>
    <xdr:sp macro="" textlink="">
      <xdr:nvSpPr>
        <xdr:cNvPr id="205" name="テキスト ボックス 204"/>
        <xdr:cNvSpPr txBox="1"/>
      </xdr:nvSpPr>
      <xdr:spPr>
        <a:xfrm>
          <a:off x="830795" y="13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123078</xdr:rowOff>
    </xdr:from>
    <xdr:to>
      <xdr:col>24</xdr:col>
      <xdr:colOff>63500</xdr:colOff>
      <xdr:row>97</xdr:row>
      <xdr:rowOff>150053</xdr:rowOff>
    </xdr:to>
    <xdr:cxnSp macro="">
      <xdr:nvCxnSpPr>
        <xdr:cNvPr id="237" name="直線コネクタ 236"/>
        <xdr:cNvCxnSpPr/>
      </xdr:nvCxnSpPr>
      <xdr:spPr>
        <a:xfrm>
          <a:off x="3797300" y="16753728"/>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123078</xdr:rowOff>
    </xdr:from>
    <xdr:to>
      <xdr:col>19</xdr:col>
      <xdr:colOff>177800</xdr:colOff>
      <xdr:row>98</xdr:row>
      <xdr:rowOff>31311</xdr:rowOff>
    </xdr:to>
    <xdr:cxnSp macro="">
      <xdr:nvCxnSpPr>
        <xdr:cNvPr id="240" name="直線コネクタ 239"/>
        <xdr:cNvCxnSpPr/>
      </xdr:nvCxnSpPr>
      <xdr:spPr>
        <a:xfrm flipV="1">
          <a:off x="2908300" y="16753728"/>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112987</xdr:rowOff>
    </xdr:from>
    <xdr:to>
      <xdr:col>15</xdr:col>
      <xdr:colOff>50800</xdr:colOff>
      <xdr:row>98</xdr:row>
      <xdr:rowOff>31311</xdr:rowOff>
    </xdr:to>
    <xdr:cxnSp macro="">
      <xdr:nvCxnSpPr>
        <xdr:cNvPr id="243" name="直線コネクタ 242"/>
        <xdr:cNvCxnSpPr/>
      </xdr:nvCxnSpPr>
      <xdr:spPr>
        <a:xfrm>
          <a:off x="2019300" y="16743637"/>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112987</xdr:rowOff>
    </xdr:from>
    <xdr:to>
      <xdr:col>10</xdr:col>
      <xdr:colOff>114300</xdr:colOff>
      <xdr:row>98</xdr:row>
      <xdr:rowOff>27032</xdr:rowOff>
    </xdr:to>
    <xdr:cxnSp macro="">
      <xdr:nvCxnSpPr>
        <xdr:cNvPr id="246" name="直線コネクタ 245"/>
        <xdr:cNvCxnSpPr/>
      </xdr:nvCxnSpPr>
      <xdr:spPr>
        <a:xfrm flipV="1">
          <a:off x="1130300" y="16743637"/>
          <a:ext cx="889000" cy="8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99253</xdr:rowOff>
    </xdr:from>
    <xdr:to>
      <xdr:col>24</xdr:col>
      <xdr:colOff>114300</xdr:colOff>
      <xdr:row>98</xdr:row>
      <xdr:rowOff>29403</xdr:rowOff>
    </xdr:to>
    <xdr:sp macro="" textlink="">
      <xdr:nvSpPr>
        <xdr:cNvPr id="256" name="楕円 255"/>
        <xdr:cNvSpPr/>
      </xdr:nvSpPr>
      <xdr:spPr>
        <a:xfrm>
          <a:off x="4584700" y="167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77680</xdr:rowOff>
    </xdr:from>
    <xdr:ext cx="534377" cy="259045"/>
    <xdr:sp macro="" textlink="">
      <xdr:nvSpPr>
        <xdr:cNvPr id="257" name="衛生費該当値テキスト"/>
        <xdr:cNvSpPr txBox="1"/>
      </xdr:nvSpPr>
      <xdr:spPr>
        <a:xfrm>
          <a:off x="4686300" y="167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72278</xdr:rowOff>
    </xdr:from>
    <xdr:to>
      <xdr:col>20</xdr:col>
      <xdr:colOff>38100</xdr:colOff>
      <xdr:row>98</xdr:row>
      <xdr:rowOff>2428</xdr:rowOff>
    </xdr:to>
    <xdr:sp macro="" textlink="">
      <xdr:nvSpPr>
        <xdr:cNvPr id="258" name="楕円 257"/>
        <xdr:cNvSpPr/>
      </xdr:nvSpPr>
      <xdr:spPr>
        <a:xfrm>
          <a:off x="37465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165005</xdr:rowOff>
    </xdr:from>
    <xdr:ext cx="534377" cy="259045"/>
    <xdr:sp macro="" textlink="">
      <xdr:nvSpPr>
        <xdr:cNvPr id="259" name="テキスト ボックス 258"/>
        <xdr:cNvSpPr txBox="1"/>
      </xdr:nvSpPr>
      <xdr:spPr>
        <a:xfrm>
          <a:off x="3530111"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151961</xdr:rowOff>
    </xdr:from>
    <xdr:to>
      <xdr:col>15</xdr:col>
      <xdr:colOff>101600</xdr:colOff>
      <xdr:row>98</xdr:row>
      <xdr:rowOff>82111</xdr:rowOff>
    </xdr:to>
    <xdr:sp macro="" textlink="">
      <xdr:nvSpPr>
        <xdr:cNvPr id="260" name="楕円 259"/>
        <xdr:cNvSpPr/>
      </xdr:nvSpPr>
      <xdr:spPr>
        <a:xfrm>
          <a:off x="2857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73238</xdr:rowOff>
    </xdr:from>
    <xdr:ext cx="534377" cy="259045"/>
    <xdr:sp macro="" textlink="">
      <xdr:nvSpPr>
        <xdr:cNvPr id="261" name="テキスト ボックス 260"/>
        <xdr:cNvSpPr txBox="1"/>
      </xdr:nvSpPr>
      <xdr:spPr>
        <a:xfrm>
          <a:off x="2641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62187</xdr:rowOff>
    </xdr:from>
    <xdr:to>
      <xdr:col>10</xdr:col>
      <xdr:colOff>165100</xdr:colOff>
      <xdr:row>97</xdr:row>
      <xdr:rowOff>163787</xdr:rowOff>
    </xdr:to>
    <xdr:sp macro="" textlink="">
      <xdr:nvSpPr>
        <xdr:cNvPr id="262" name="楕円 261"/>
        <xdr:cNvSpPr/>
      </xdr:nvSpPr>
      <xdr:spPr>
        <a:xfrm>
          <a:off x="1968500" y="16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154914</xdr:rowOff>
    </xdr:from>
    <xdr:ext cx="534377" cy="259045"/>
    <xdr:sp macro="" textlink="">
      <xdr:nvSpPr>
        <xdr:cNvPr id="263" name="テキスト ボックス 262"/>
        <xdr:cNvSpPr txBox="1"/>
      </xdr:nvSpPr>
      <xdr:spPr>
        <a:xfrm>
          <a:off x="1752111" y="167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147682</xdr:rowOff>
    </xdr:from>
    <xdr:to>
      <xdr:col>6</xdr:col>
      <xdr:colOff>38100</xdr:colOff>
      <xdr:row>98</xdr:row>
      <xdr:rowOff>77832</xdr:rowOff>
    </xdr:to>
    <xdr:sp macro="" textlink="">
      <xdr:nvSpPr>
        <xdr:cNvPr id="264" name="楕円 263"/>
        <xdr:cNvSpPr/>
      </xdr:nvSpPr>
      <xdr:spPr>
        <a:xfrm>
          <a:off x="1079500" y="167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68959</xdr:rowOff>
    </xdr:from>
    <xdr:ext cx="534377" cy="259045"/>
    <xdr:sp macro="" textlink="">
      <xdr:nvSpPr>
        <xdr:cNvPr id="265" name="テキスト ボックス 264"/>
        <xdr:cNvSpPr txBox="1"/>
      </xdr:nvSpPr>
      <xdr:spPr>
        <a:xfrm>
          <a:off x="863111" y="168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156616</xdr:rowOff>
    </xdr:from>
    <xdr:to>
      <xdr:col>55</xdr:col>
      <xdr:colOff>0</xdr:colOff>
      <xdr:row>37</xdr:row>
      <xdr:rowOff>71120</xdr:rowOff>
    </xdr:to>
    <xdr:cxnSp macro="">
      <xdr:nvCxnSpPr>
        <xdr:cNvPr id="292" name="直線コネクタ 291"/>
        <xdr:cNvCxnSpPr/>
      </xdr:nvCxnSpPr>
      <xdr:spPr>
        <a:xfrm>
          <a:off x="9639300" y="6328816"/>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96266</xdr:rowOff>
    </xdr:from>
    <xdr:to>
      <xdr:col>50</xdr:col>
      <xdr:colOff>114300</xdr:colOff>
      <xdr:row>36</xdr:row>
      <xdr:rowOff>156616</xdr:rowOff>
    </xdr:to>
    <xdr:cxnSp macro="">
      <xdr:nvCxnSpPr>
        <xdr:cNvPr id="295" name="直線コネクタ 294"/>
        <xdr:cNvCxnSpPr/>
      </xdr:nvCxnSpPr>
      <xdr:spPr>
        <a:xfrm>
          <a:off x="8750300" y="626846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38202</xdr:rowOff>
    </xdr:from>
    <xdr:to>
      <xdr:col>45</xdr:col>
      <xdr:colOff>177800</xdr:colOff>
      <xdr:row>36</xdr:row>
      <xdr:rowOff>96266</xdr:rowOff>
    </xdr:to>
    <xdr:cxnSp macro="">
      <xdr:nvCxnSpPr>
        <xdr:cNvPr id="298" name="直線コネクタ 297"/>
        <xdr:cNvCxnSpPr/>
      </xdr:nvCxnSpPr>
      <xdr:spPr>
        <a:xfrm>
          <a:off x="7861300" y="62104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254</xdr:rowOff>
    </xdr:from>
    <xdr:to>
      <xdr:col>41</xdr:col>
      <xdr:colOff>50800</xdr:colOff>
      <xdr:row>36</xdr:row>
      <xdr:rowOff>38202</xdr:rowOff>
    </xdr:to>
    <xdr:cxnSp macro="">
      <xdr:nvCxnSpPr>
        <xdr:cNvPr id="301" name="直線コネクタ 300"/>
        <xdr:cNvCxnSpPr/>
      </xdr:nvCxnSpPr>
      <xdr:spPr>
        <a:xfrm>
          <a:off x="6972300" y="617245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11" name="楕円 310"/>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170197</xdr:rowOff>
    </xdr:from>
    <xdr:ext cx="378565" cy="259045"/>
    <xdr:sp macro="" textlink="">
      <xdr:nvSpPr>
        <xdr:cNvPr id="312" name="労働費該当値テキスト"/>
        <xdr:cNvSpPr txBox="1"/>
      </xdr:nvSpPr>
      <xdr:spPr>
        <a:xfrm>
          <a:off x="10528300"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105816</xdr:rowOff>
    </xdr:from>
    <xdr:to>
      <xdr:col>50</xdr:col>
      <xdr:colOff>165100</xdr:colOff>
      <xdr:row>37</xdr:row>
      <xdr:rowOff>35966</xdr:rowOff>
    </xdr:to>
    <xdr:sp macro="" textlink="">
      <xdr:nvSpPr>
        <xdr:cNvPr id="313" name="楕円 312"/>
        <xdr:cNvSpPr/>
      </xdr:nvSpPr>
      <xdr:spPr>
        <a:xfrm>
          <a:off x="95885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52493</xdr:rowOff>
    </xdr:from>
    <xdr:ext cx="378565" cy="259045"/>
    <xdr:sp macro="" textlink="">
      <xdr:nvSpPr>
        <xdr:cNvPr id="314" name="テキスト ボックス 313"/>
        <xdr:cNvSpPr txBox="1"/>
      </xdr:nvSpPr>
      <xdr:spPr>
        <a:xfrm>
          <a:off x="9450017" y="60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45466</xdr:rowOff>
    </xdr:from>
    <xdr:to>
      <xdr:col>46</xdr:col>
      <xdr:colOff>38100</xdr:colOff>
      <xdr:row>36</xdr:row>
      <xdr:rowOff>147066</xdr:rowOff>
    </xdr:to>
    <xdr:sp macro="" textlink="">
      <xdr:nvSpPr>
        <xdr:cNvPr id="315" name="楕円 314"/>
        <xdr:cNvSpPr/>
      </xdr:nvSpPr>
      <xdr:spPr>
        <a:xfrm>
          <a:off x="869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163593</xdr:rowOff>
    </xdr:from>
    <xdr:ext cx="378565" cy="259045"/>
    <xdr:sp macro="" textlink="">
      <xdr:nvSpPr>
        <xdr:cNvPr id="316" name="テキスト ボックス 315"/>
        <xdr:cNvSpPr txBox="1"/>
      </xdr:nvSpPr>
      <xdr:spPr>
        <a:xfrm>
          <a:off x="8561017" y="5992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158852</xdr:rowOff>
    </xdr:from>
    <xdr:to>
      <xdr:col>41</xdr:col>
      <xdr:colOff>101600</xdr:colOff>
      <xdr:row>36</xdr:row>
      <xdr:rowOff>89002</xdr:rowOff>
    </xdr:to>
    <xdr:sp macro="" textlink="">
      <xdr:nvSpPr>
        <xdr:cNvPr id="317" name="楕円 316"/>
        <xdr:cNvSpPr/>
      </xdr:nvSpPr>
      <xdr:spPr>
        <a:xfrm>
          <a:off x="7810500" y="6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18" name="テキスト ボックス 317"/>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120904</xdr:rowOff>
    </xdr:from>
    <xdr:to>
      <xdr:col>36</xdr:col>
      <xdr:colOff>165100</xdr:colOff>
      <xdr:row>36</xdr:row>
      <xdr:rowOff>51054</xdr:rowOff>
    </xdr:to>
    <xdr:sp macro="" textlink="">
      <xdr:nvSpPr>
        <xdr:cNvPr id="319" name="楕円 318"/>
        <xdr:cNvSpPr/>
      </xdr:nvSpPr>
      <xdr:spPr>
        <a:xfrm>
          <a:off x="6921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67581</xdr:rowOff>
    </xdr:from>
    <xdr:ext cx="469744" cy="259045"/>
    <xdr:sp macro="" textlink="">
      <xdr:nvSpPr>
        <xdr:cNvPr id="320" name="テキスト ボックス 319"/>
        <xdr:cNvSpPr txBox="1"/>
      </xdr:nvSpPr>
      <xdr:spPr>
        <a:xfrm>
          <a:off x="6737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60833</xdr:rowOff>
    </xdr:from>
    <xdr:to>
      <xdr:col>55</xdr:col>
      <xdr:colOff>0</xdr:colOff>
      <xdr:row>57</xdr:row>
      <xdr:rowOff>65770</xdr:rowOff>
    </xdr:to>
    <xdr:cxnSp macro="">
      <xdr:nvCxnSpPr>
        <xdr:cNvPr id="347" name="直線コネクタ 346"/>
        <xdr:cNvCxnSpPr/>
      </xdr:nvCxnSpPr>
      <xdr:spPr>
        <a:xfrm>
          <a:off x="9639300" y="9833483"/>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72949</xdr:rowOff>
    </xdr:from>
    <xdr:to>
      <xdr:col>50</xdr:col>
      <xdr:colOff>114300</xdr:colOff>
      <xdr:row>57</xdr:row>
      <xdr:rowOff>60833</xdr:rowOff>
    </xdr:to>
    <xdr:cxnSp macro="">
      <xdr:nvCxnSpPr>
        <xdr:cNvPr id="350" name="直線コネクタ 349"/>
        <xdr:cNvCxnSpPr/>
      </xdr:nvCxnSpPr>
      <xdr:spPr>
        <a:xfrm>
          <a:off x="8750300" y="9502699"/>
          <a:ext cx="889000" cy="3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72949</xdr:rowOff>
    </xdr:from>
    <xdr:to>
      <xdr:col>45</xdr:col>
      <xdr:colOff>177800</xdr:colOff>
      <xdr:row>57</xdr:row>
      <xdr:rowOff>20645</xdr:rowOff>
    </xdr:to>
    <xdr:cxnSp macro="">
      <xdr:nvCxnSpPr>
        <xdr:cNvPr id="353" name="直線コネクタ 352"/>
        <xdr:cNvCxnSpPr/>
      </xdr:nvCxnSpPr>
      <xdr:spPr>
        <a:xfrm flipV="1">
          <a:off x="7861300" y="9502699"/>
          <a:ext cx="889000" cy="2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20645</xdr:rowOff>
    </xdr:from>
    <xdr:to>
      <xdr:col>41</xdr:col>
      <xdr:colOff>50800</xdr:colOff>
      <xdr:row>57</xdr:row>
      <xdr:rowOff>54341</xdr:rowOff>
    </xdr:to>
    <xdr:cxnSp macro="">
      <xdr:nvCxnSpPr>
        <xdr:cNvPr id="356" name="直線コネクタ 355"/>
        <xdr:cNvCxnSpPr/>
      </xdr:nvCxnSpPr>
      <xdr:spPr>
        <a:xfrm flipV="1">
          <a:off x="6972300" y="9793295"/>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14970</xdr:rowOff>
    </xdr:from>
    <xdr:to>
      <xdr:col>55</xdr:col>
      <xdr:colOff>50800</xdr:colOff>
      <xdr:row>57</xdr:row>
      <xdr:rowOff>116570</xdr:rowOff>
    </xdr:to>
    <xdr:sp macro="" textlink="">
      <xdr:nvSpPr>
        <xdr:cNvPr id="366" name="楕円 365"/>
        <xdr:cNvSpPr/>
      </xdr:nvSpPr>
      <xdr:spPr>
        <a:xfrm>
          <a:off x="10426700" y="9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37847</xdr:rowOff>
    </xdr:from>
    <xdr:ext cx="469744" cy="259045"/>
    <xdr:sp macro="" textlink="">
      <xdr:nvSpPr>
        <xdr:cNvPr id="367" name="農林水産業費該当値テキスト"/>
        <xdr:cNvSpPr txBox="1"/>
      </xdr:nvSpPr>
      <xdr:spPr>
        <a:xfrm>
          <a:off x="10528300" y="9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10033</xdr:rowOff>
    </xdr:from>
    <xdr:to>
      <xdr:col>50</xdr:col>
      <xdr:colOff>165100</xdr:colOff>
      <xdr:row>57</xdr:row>
      <xdr:rowOff>111633</xdr:rowOff>
    </xdr:to>
    <xdr:sp macro="" textlink="">
      <xdr:nvSpPr>
        <xdr:cNvPr id="368" name="楕円 367"/>
        <xdr:cNvSpPr/>
      </xdr:nvSpPr>
      <xdr:spPr>
        <a:xfrm>
          <a:off x="95885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128160</xdr:rowOff>
    </xdr:from>
    <xdr:ext cx="469744" cy="259045"/>
    <xdr:sp macro="" textlink="">
      <xdr:nvSpPr>
        <xdr:cNvPr id="369" name="テキスト ボックス 368"/>
        <xdr:cNvSpPr txBox="1"/>
      </xdr:nvSpPr>
      <xdr:spPr>
        <a:xfrm>
          <a:off x="9404428" y="955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22149</xdr:rowOff>
    </xdr:from>
    <xdr:to>
      <xdr:col>46</xdr:col>
      <xdr:colOff>38100</xdr:colOff>
      <xdr:row>55</xdr:row>
      <xdr:rowOff>123749</xdr:rowOff>
    </xdr:to>
    <xdr:sp macro="" textlink="">
      <xdr:nvSpPr>
        <xdr:cNvPr id="370" name="楕円 369"/>
        <xdr:cNvSpPr/>
      </xdr:nvSpPr>
      <xdr:spPr>
        <a:xfrm>
          <a:off x="8699500" y="94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140276</xdr:rowOff>
    </xdr:from>
    <xdr:ext cx="534377" cy="259045"/>
    <xdr:sp macro="" textlink="">
      <xdr:nvSpPr>
        <xdr:cNvPr id="371" name="テキスト ボックス 370"/>
        <xdr:cNvSpPr txBox="1"/>
      </xdr:nvSpPr>
      <xdr:spPr>
        <a:xfrm>
          <a:off x="8483111" y="922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141295</xdr:rowOff>
    </xdr:from>
    <xdr:to>
      <xdr:col>41</xdr:col>
      <xdr:colOff>101600</xdr:colOff>
      <xdr:row>57</xdr:row>
      <xdr:rowOff>71445</xdr:rowOff>
    </xdr:to>
    <xdr:sp macro="" textlink="">
      <xdr:nvSpPr>
        <xdr:cNvPr id="372" name="楕円 371"/>
        <xdr:cNvSpPr/>
      </xdr:nvSpPr>
      <xdr:spPr>
        <a:xfrm>
          <a:off x="78105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87972</xdr:rowOff>
    </xdr:from>
    <xdr:ext cx="469744" cy="259045"/>
    <xdr:sp macro="" textlink="">
      <xdr:nvSpPr>
        <xdr:cNvPr id="373" name="テキスト ボックス 372"/>
        <xdr:cNvSpPr txBox="1"/>
      </xdr:nvSpPr>
      <xdr:spPr>
        <a:xfrm>
          <a:off x="7626428" y="951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3541</xdr:rowOff>
    </xdr:from>
    <xdr:to>
      <xdr:col>36</xdr:col>
      <xdr:colOff>165100</xdr:colOff>
      <xdr:row>57</xdr:row>
      <xdr:rowOff>105141</xdr:rowOff>
    </xdr:to>
    <xdr:sp macro="" textlink="">
      <xdr:nvSpPr>
        <xdr:cNvPr id="374" name="楕円 373"/>
        <xdr:cNvSpPr/>
      </xdr:nvSpPr>
      <xdr:spPr>
        <a:xfrm>
          <a:off x="6921500" y="97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121668</xdr:rowOff>
    </xdr:from>
    <xdr:ext cx="469744" cy="259045"/>
    <xdr:sp macro="" textlink="">
      <xdr:nvSpPr>
        <xdr:cNvPr id="375" name="テキスト ボックス 374"/>
        <xdr:cNvSpPr txBox="1"/>
      </xdr:nvSpPr>
      <xdr:spPr>
        <a:xfrm>
          <a:off x="6737428" y="955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26726</xdr:rowOff>
    </xdr:from>
    <xdr:to>
      <xdr:col>55</xdr:col>
      <xdr:colOff>0</xdr:colOff>
      <xdr:row>77</xdr:row>
      <xdr:rowOff>94004</xdr:rowOff>
    </xdr:to>
    <xdr:cxnSp macro="">
      <xdr:nvCxnSpPr>
        <xdr:cNvPr id="402" name="直線コネクタ 401"/>
        <xdr:cNvCxnSpPr/>
      </xdr:nvCxnSpPr>
      <xdr:spPr>
        <a:xfrm>
          <a:off x="9639300" y="13228376"/>
          <a:ext cx="838200" cy="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26726</xdr:rowOff>
    </xdr:from>
    <xdr:to>
      <xdr:col>50</xdr:col>
      <xdr:colOff>114300</xdr:colOff>
      <xdr:row>77</xdr:row>
      <xdr:rowOff>28738</xdr:rowOff>
    </xdr:to>
    <xdr:cxnSp macro="">
      <xdr:nvCxnSpPr>
        <xdr:cNvPr id="405" name="直線コネクタ 404"/>
        <xdr:cNvCxnSpPr/>
      </xdr:nvCxnSpPr>
      <xdr:spPr>
        <a:xfrm flipV="1">
          <a:off x="8750300" y="1322837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145186</xdr:rowOff>
    </xdr:from>
    <xdr:to>
      <xdr:col>45</xdr:col>
      <xdr:colOff>177800</xdr:colOff>
      <xdr:row>77</xdr:row>
      <xdr:rowOff>28738</xdr:rowOff>
    </xdr:to>
    <xdr:cxnSp macro="">
      <xdr:nvCxnSpPr>
        <xdr:cNvPr id="408" name="直線コネクタ 407"/>
        <xdr:cNvCxnSpPr/>
      </xdr:nvCxnSpPr>
      <xdr:spPr>
        <a:xfrm>
          <a:off x="7861300" y="13175386"/>
          <a:ext cx="889000" cy="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41128</xdr:rowOff>
    </xdr:from>
    <xdr:to>
      <xdr:col>41</xdr:col>
      <xdr:colOff>50800</xdr:colOff>
      <xdr:row>76</xdr:row>
      <xdr:rowOff>145186</xdr:rowOff>
    </xdr:to>
    <xdr:cxnSp macro="">
      <xdr:nvCxnSpPr>
        <xdr:cNvPr id="411" name="直線コネクタ 410"/>
        <xdr:cNvCxnSpPr/>
      </xdr:nvCxnSpPr>
      <xdr:spPr>
        <a:xfrm>
          <a:off x="6972300" y="13071328"/>
          <a:ext cx="889000" cy="10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43204</xdr:rowOff>
    </xdr:from>
    <xdr:to>
      <xdr:col>55</xdr:col>
      <xdr:colOff>50800</xdr:colOff>
      <xdr:row>77</xdr:row>
      <xdr:rowOff>144804</xdr:rowOff>
    </xdr:to>
    <xdr:sp macro="" textlink="">
      <xdr:nvSpPr>
        <xdr:cNvPr id="421" name="楕円 420"/>
        <xdr:cNvSpPr/>
      </xdr:nvSpPr>
      <xdr:spPr>
        <a:xfrm>
          <a:off x="10426700" y="132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21631</xdr:rowOff>
    </xdr:from>
    <xdr:ext cx="469744" cy="259045"/>
    <xdr:sp macro="" textlink="">
      <xdr:nvSpPr>
        <xdr:cNvPr id="422" name="商工費該当値テキスト"/>
        <xdr:cNvSpPr txBox="1"/>
      </xdr:nvSpPr>
      <xdr:spPr>
        <a:xfrm>
          <a:off x="10528300" y="1322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147376</xdr:rowOff>
    </xdr:from>
    <xdr:to>
      <xdr:col>50</xdr:col>
      <xdr:colOff>165100</xdr:colOff>
      <xdr:row>77</xdr:row>
      <xdr:rowOff>77526</xdr:rowOff>
    </xdr:to>
    <xdr:sp macro="" textlink="">
      <xdr:nvSpPr>
        <xdr:cNvPr id="423" name="楕円 422"/>
        <xdr:cNvSpPr/>
      </xdr:nvSpPr>
      <xdr:spPr>
        <a:xfrm>
          <a:off x="9588500" y="131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94053</xdr:rowOff>
    </xdr:from>
    <xdr:ext cx="534377" cy="259045"/>
    <xdr:sp macro="" textlink="">
      <xdr:nvSpPr>
        <xdr:cNvPr id="424" name="テキスト ボックス 423"/>
        <xdr:cNvSpPr txBox="1"/>
      </xdr:nvSpPr>
      <xdr:spPr>
        <a:xfrm>
          <a:off x="9372111" y="129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149388</xdr:rowOff>
    </xdr:from>
    <xdr:to>
      <xdr:col>46</xdr:col>
      <xdr:colOff>38100</xdr:colOff>
      <xdr:row>77</xdr:row>
      <xdr:rowOff>79538</xdr:rowOff>
    </xdr:to>
    <xdr:sp macro="" textlink="">
      <xdr:nvSpPr>
        <xdr:cNvPr id="425" name="楕円 424"/>
        <xdr:cNvSpPr/>
      </xdr:nvSpPr>
      <xdr:spPr>
        <a:xfrm>
          <a:off x="8699500" y="131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96065</xdr:rowOff>
    </xdr:from>
    <xdr:ext cx="534377" cy="259045"/>
    <xdr:sp macro="" textlink="">
      <xdr:nvSpPr>
        <xdr:cNvPr id="426" name="テキスト ボックス 425"/>
        <xdr:cNvSpPr txBox="1"/>
      </xdr:nvSpPr>
      <xdr:spPr>
        <a:xfrm>
          <a:off x="8483111" y="1295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94386</xdr:rowOff>
    </xdr:from>
    <xdr:to>
      <xdr:col>41</xdr:col>
      <xdr:colOff>101600</xdr:colOff>
      <xdr:row>77</xdr:row>
      <xdr:rowOff>24536</xdr:rowOff>
    </xdr:to>
    <xdr:sp macro="" textlink="">
      <xdr:nvSpPr>
        <xdr:cNvPr id="427" name="楕円 426"/>
        <xdr:cNvSpPr/>
      </xdr:nvSpPr>
      <xdr:spPr>
        <a:xfrm>
          <a:off x="7810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41063</xdr:rowOff>
    </xdr:from>
    <xdr:ext cx="534377" cy="259045"/>
    <xdr:sp macro="" textlink="">
      <xdr:nvSpPr>
        <xdr:cNvPr id="428" name="テキスト ボックス 427"/>
        <xdr:cNvSpPr txBox="1"/>
      </xdr:nvSpPr>
      <xdr:spPr>
        <a:xfrm>
          <a:off x="7594111" y="12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161778</xdr:rowOff>
    </xdr:from>
    <xdr:to>
      <xdr:col>36</xdr:col>
      <xdr:colOff>165100</xdr:colOff>
      <xdr:row>76</xdr:row>
      <xdr:rowOff>91928</xdr:rowOff>
    </xdr:to>
    <xdr:sp macro="" textlink="">
      <xdr:nvSpPr>
        <xdr:cNvPr id="429" name="楕円 428"/>
        <xdr:cNvSpPr/>
      </xdr:nvSpPr>
      <xdr:spPr>
        <a:xfrm>
          <a:off x="6921500" y="130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108455</xdr:rowOff>
    </xdr:from>
    <xdr:ext cx="534377" cy="259045"/>
    <xdr:sp macro="" textlink="">
      <xdr:nvSpPr>
        <xdr:cNvPr id="430" name="テキスト ボックス 429"/>
        <xdr:cNvSpPr txBox="1"/>
      </xdr:nvSpPr>
      <xdr:spPr>
        <a:xfrm>
          <a:off x="6705111" y="127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140939</xdr:rowOff>
    </xdr:from>
    <xdr:to>
      <xdr:col>55</xdr:col>
      <xdr:colOff>0</xdr:colOff>
      <xdr:row>94</xdr:row>
      <xdr:rowOff>160617</xdr:rowOff>
    </xdr:to>
    <xdr:cxnSp macro="">
      <xdr:nvCxnSpPr>
        <xdr:cNvPr id="460" name="直線コネクタ 459"/>
        <xdr:cNvCxnSpPr/>
      </xdr:nvCxnSpPr>
      <xdr:spPr>
        <a:xfrm>
          <a:off x="9639300" y="16257239"/>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140939</xdr:rowOff>
    </xdr:from>
    <xdr:to>
      <xdr:col>50</xdr:col>
      <xdr:colOff>114300</xdr:colOff>
      <xdr:row>94</xdr:row>
      <xdr:rowOff>168332</xdr:rowOff>
    </xdr:to>
    <xdr:cxnSp macro="">
      <xdr:nvCxnSpPr>
        <xdr:cNvPr id="463" name="直線コネクタ 462"/>
        <xdr:cNvCxnSpPr/>
      </xdr:nvCxnSpPr>
      <xdr:spPr>
        <a:xfrm flipV="1">
          <a:off x="8750300" y="16257239"/>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150425</xdr:rowOff>
    </xdr:from>
    <xdr:to>
      <xdr:col>45</xdr:col>
      <xdr:colOff>177800</xdr:colOff>
      <xdr:row>94</xdr:row>
      <xdr:rowOff>168332</xdr:rowOff>
    </xdr:to>
    <xdr:cxnSp macro="">
      <xdr:nvCxnSpPr>
        <xdr:cNvPr id="466" name="直線コネクタ 465"/>
        <xdr:cNvCxnSpPr/>
      </xdr:nvCxnSpPr>
      <xdr:spPr>
        <a:xfrm>
          <a:off x="7861300" y="1626672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32029</xdr:rowOff>
    </xdr:from>
    <xdr:to>
      <xdr:col>41</xdr:col>
      <xdr:colOff>50800</xdr:colOff>
      <xdr:row>94</xdr:row>
      <xdr:rowOff>150425</xdr:rowOff>
    </xdr:to>
    <xdr:cxnSp macro="">
      <xdr:nvCxnSpPr>
        <xdr:cNvPr id="469" name="直線コネクタ 468"/>
        <xdr:cNvCxnSpPr/>
      </xdr:nvCxnSpPr>
      <xdr:spPr>
        <a:xfrm>
          <a:off x="6972300" y="16148329"/>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109817</xdr:rowOff>
    </xdr:from>
    <xdr:to>
      <xdr:col>55</xdr:col>
      <xdr:colOff>50800</xdr:colOff>
      <xdr:row>95</xdr:row>
      <xdr:rowOff>39967</xdr:rowOff>
    </xdr:to>
    <xdr:sp macro="" textlink="">
      <xdr:nvSpPr>
        <xdr:cNvPr id="479" name="楕円 478"/>
        <xdr:cNvSpPr/>
      </xdr:nvSpPr>
      <xdr:spPr>
        <a:xfrm>
          <a:off x="10426700" y="162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132694</xdr:rowOff>
    </xdr:from>
    <xdr:ext cx="534377" cy="259045"/>
    <xdr:sp macro="" textlink="">
      <xdr:nvSpPr>
        <xdr:cNvPr id="480" name="土木費該当値テキスト"/>
        <xdr:cNvSpPr txBox="1"/>
      </xdr:nvSpPr>
      <xdr:spPr>
        <a:xfrm>
          <a:off x="10528300" y="160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90139</xdr:rowOff>
    </xdr:from>
    <xdr:to>
      <xdr:col>50</xdr:col>
      <xdr:colOff>165100</xdr:colOff>
      <xdr:row>95</xdr:row>
      <xdr:rowOff>20289</xdr:rowOff>
    </xdr:to>
    <xdr:sp macro="" textlink="">
      <xdr:nvSpPr>
        <xdr:cNvPr id="481" name="楕円 480"/>
        <xdr:cNvSpPr/>
      </xdr:nvSpPr>
      <xdr:spPr>
        <a:xfrm>
          <a:off x="9588500" y="162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36816</xdr:rowOff>
    </xdr:from>
    <xdr:ext cx="534377" cy="259045"/>
    <xdr:sp macro="" textlink="">
      <xdr:nvSpPr>
        <xdr:cNvPr id="482" name="テキスト ボックス 481"/>
        <xdr:cNvSpPr txBox="1"/>
      </xdr:nvSpPr>
      <xdr:spPr>
        <a:xfrm>
          <a:off x="9372111" y="159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117532</xdr:rowOff>
    </xdr:from>
    <xdr:to>
      <xdr:col>46</xdr:col>
      <xdr:colOff>38100</xdr:colOff>
      <xdr:row>95</xdr:row>
      <xdr:rowOff>47682</xdr:rowOff>
    </xdr:to>
    <xdr:sp macro="" textlink="">
      <xdr:nvSpPr>
        <xdr:cNvPr id="483" name="楕円 482"/>
        <xdr:cNvSpPr/>
      </xdr:nvSpPr>
      <xdr:spPr>
        <a:xfrm>
          <a:off x="8699500" y="162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64209</xdr:rowOff>
    </xdr:from>
    <xdr:ext cx="534377" cy="259045"/>
    <xdr:sp macro="" textlink="">
      <xdr:nvSpPr>
        <xdr:cNvPr id="484" name="テキスト ボックス 483"/>
        <xdr:cNvSpPr txBox="1"/>
      </xdr:nvSpPr>
      <xdr:spPr>
        <a:xfrm>
          <a:off x="8483111" y="160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99625</xdr:rowOff>
    </xdr:from>
    <xdr:to>
      <xdr:col>41</xdr:col>
      <xdr:colOff>101600</xdr:colOff>
      <xdr:row>95</xdr:row>
      <xdr:rowOff>29775</xdr:rowOff>
    </xdr:to>
    <xdr:sp macro="" textlink="">
      <xdr:nvSpPr>
        <xdr:cNvPr id="485" name="楕円 484"/>
        <xdr:cNvSpPr/>
      </xdr:nvSpPr>
      <xdr:spPr>
        <a:xfrm>
          <a:off x="7810500" y="162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46302</xdr:rowOff>
    </xdr:from>
    <xdr:ext cx="534377" cy="259045"/>
    <xdr:sp macro="" textlink="">
      <xdr:nvSpPr>
        <xdr:cNvPr id="486" name="テキスト ボックス 485"/>
        <xdr:cNvSpPr txBox="1"/>
      </xdr:nvSpPr>
      <xdr:spPr>
        <a:xfrm>
          <a:off x="7594111" y="159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152679</xdr:rowOff>
    </xdr:from>
    <xdr:to>
      <xdr:col>36</xdr:col>
      <xdr:colOff>165100</xdr:colOff>
      <xdr:row>94</xdr:row>
      <xdr:rowOff>82829</xdr:rowOff>
    </xdr:to>
    <xdr:sp macro="" textlink="">
      <xdr:nvSpPr>
        <xdr:cNvPr id="487" name="楕円 486"/>
        <xdr:cNvSpPr/>
      </xdr:nvSpPr>
      <xdr:spPr>
        <a:xfrm>
          <a:off x="6921500" y="160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99356</xdr:rowOff>
    </xdr:from>
    <xdr:ext cx="534377" cy="259045"/>
    <xdr:sp macro="" textlink="">
      <xdr:nvSpPr>
        <xdr:cNvPr id="488" name="テキスト ボックス 487"/>
        <xdr:cNvSpPr txBox="1"/>
      </xdr:nvSpPr>
      <xdr:spPr>
        <a:xfrm>
          <a:off x="6705111" y="158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75910</xdr:rowOff>
    </xdr:from>
    <xdr:to>
      <xdr:col>85</xdr:col>
      <xdr:colOff>127000</xdr:colOff>
      <xdr:row>37</xdr:row>
      <xdr:rowOff>92892</xdr:rowOff>
    </xdr:to>
    <xdr:cxnSp macro="">
      <xdr:nvCxnSpPr>
        <xdr:cNvPr id="520" name="直線コネクタ 519"/>
        <xdr:cNvCxnSpPr/>
      </xdr:nvCxnSpPr>
      <xdr:spPr>
        <a:xfrm>
          <a:off x="15481300" y="641956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75910</xdr:rowOff>
    </xdr:from>
    <xdr:to>
      <xdr:col>81</xdr:col>
      <xdr:colOff>50800</xdr:colOff>
      <xdr:row>37</xdr:row>
      <xdr:rowOff>139700</xdr:rowOff>
    </xdr:to>
    <xdr:cxnSp macro="">
      <xdr:nvCxnSpPr>
        <xdr:cNvPr id="523" name="直線コネクタ 522"/>
        <xdr:cNvCxnSpPr/>
      </xdr:nvCxnSpPr>
      <xdr:spPr>
        <a:xfrm flipV="1">
          <a:off x="14592300" y="6419560"/>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94416</xdr:rowOff>
    </xdr:from>
    <xdr:to>
      <xdr:col>76</xdr:col>
      <xdr:colOff>114300</xdr:colOff>
      <xdr:row>37</xdr:row>
      <xdr:rowOff>139700</xdr:rowOff>
    </xdr:to>
    <xdr:cxnSp macro="">
      <xdr:nvCxnSpPr>
        <xdr:cNvPr id="526" name="直線コネクタ 525"/>
        <xdr:cNvCxnSpPr/>
      </xdr:nvCxnSpPr>
      <xdr:spPr>
        <a:xfrm>
          <a:off x="13703300" y="6438066"/>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84401</xdr:rowOff>
    </xdr:from>
    <xdr:to>
      <xdr:col>71</xdr:col>
      <xdr:colOff>177800</xdr:colOff>
      <xdr:row>37</xdr:row>
      <xdr:rowOff>94416</xdr:rowOff>
    </xdr:to>
    <xdr:cxnSp macro="">
      <xdr:nvCxnSpPr>
        <xdr:cNvPr id="529" name="直線コネクタ 528"/>
        <xdr:cNvCxnSpPr/>
      </xdr:nvCxnSpPr>
      <xdr:spPr>
        <a:xfrm>
          <a:off x="12814300" y="6428051"/>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42092</xdr:rowOff>
    </xdr:from>
    <xdr:to>
      <xdr:col>85</xdr:col>
      <xdr:colOff>177800</xdr:colOff>
      <xdr:row>37</xdr:row>
      <xdr:rowOff>143692</xdr:rowOff>
    </xdr:to>
    <xdr:sp macro="" textlink="">
      <xdr:nvSpPr>
        <xdr:cNvPr id="539" name="楕円 538"/>
        <xdr:cNvSpPr/>
      </xdr:nvSpPr>
      <xdr:spPr>
        <a:xfrm>
          <a:off x="162687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64969</xdr:rowOff>
    </xdr:from>
    <xdr:ext cx="534377" cy="259045"/>
    <xdr:sp macro="" textlink="">
      <xdr:nvSpPr>
        <xdr:cNvPr id="540" name="消防費該当値テキスト"/>
        <xdr:cNvSpPr txBox="1"/>
      </xdr:nvSpPr>
      <xdr:spPr>
        <a:xfrm>
          <a:off x="16370300" y="62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25110</xdr:rowOff>
    </xdr:from>
    <xdr:to>
      <xdr:col>81</xdr:col>
      <xdr:colOff>101600</xdr:colOff>
      <xdr:row>37</xdr:row>
      <xdr:rowOff>126710</xdr:rowOff>
    </xdr:to>
    <xdr:sp macro="" textlink="">
      <xdr:nvSpPr>
        <xdr:cNvPr id="541" name="楕円 540"/>
        <xdr:cNvSpPr/>
      </xdr:nvSpPr>
      <xdr:spPr>
        <a:xfrm>
          <a:off x="15430500" y="63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143237</xdr:rowOff>
    </xdr:from>
    <xdr:ext cx="534377" cy="259045"/>
    <xdr:sp macro="" textlink="">
      <xdr:nvSpPr>
        <xdr:cNvPr id="542" name="テキスト ボックス 541"/>
        <xdr:cNvSpPr txBox="1"/>
      </xdr:nvSpPr>
      <xdr:spPr>
        <a:xfrm>
          <a:off x="15214111" y="61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88900</xdr:rowOff>
    </xdr:from>
    <xdr:to>
      <xdr:col>76</xdr:col>
      <xdr:colOff>165100</xdr:colOff>
      <xdr:row>38</xdr:row>
      <xdr:rowOff>19050</xdr:rowOff>
    </xdr:to>
    <xdr:sp macro="" textlink="">
      <xdr:nvSpPr>
        <xdr:cNvPr id="543" name="楕円 542"/>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35577</xdr:rowOff>
    </xdr:from>
    <xdr:ext cx="534377" cy="259045"/>
    <xdr:sp macro="" textlink="">
      <xdr:nvSpPr>
        <xdr:cNvPr id="544" name="テキスト ボックス 543"/>
        <xdr:cNvSpPr txBox="1"/>
      </xdr:nvSpPr>
      <xdr:spPr>
        <a:xfrm>
          <a:off x="14325111" y="62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43616</xdr:rowOff>
    </xdr:from>
    <xdr:to>
      <xdr:col>72</xdr:col>
      <xdr:colOff>38100</xdr:colOff>
      <xdr:row>37</xdr:row>
      <xdr:rowOff>145216</xdr:rowOff>
    </xdr:to>
    <xdr:sp macro="" textlink="">
      <xdr:nvSpPr>
        <xdr:cNvPr id="545" name="楕円 544"/>
        <xdr:cNvSpPr/>
      </xdr:nvSpPr>
      <xdr:spPr>
        <a:xfrm>
          <a:off x="13652500" y="63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161743</xdr:rowOff>
    </xdr:from>
    <xdr:ext cx="534377" cy="259045"/>
    <xdr:sp macro="" textlink="">
      <xdr:nvSpPr>
        <xdr:cNvPr id="546" name="テキスト ボックス 545"/>
        <xdr:cNvSpPr txBox="1"/>
      </xdr:nvSpPr>
      <xdr:spPr>
        <a:xfrm>
          <a:off x="13436111" y="61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33601</xdr:rowOff>
    </xdr:from>
    <xdr:to>
      <xdr:col>67</xdr:col>
      <xdr:colOff>101600</xdr:colOff>
      <xdr:row>37</xdr:row>
      <xdr:rowOff>135201</xdr:rowOff>
    </xdr:to>
    <xdr:sp macro="" textlink="">
      <xdr:nvSpPr>
        <xdr:cNvPr id="547" name="楕円 546"/>
        <xdr:cNvSpPr/>
      </xdr:nvSpPr>
      <xdr:spPr>
        <a:xfrm>
          <a:off x="12763500" y="63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151728</xdr:rowOff>
    </xdr:from>
    <xdr:ext cx="534377" cy="259045"/>
    <xdr:sp macro="" textlink="">
      <xdr:nvSpPr>
        <xdr:cNvPr id="548" name="テキスト ボックス 547"/>
        <xdr:cNvSpPr txBox="1"/>
      </xdr:nvSpPr>
      <xdr:spPr>
        <a:xfrm>
          <a:off x="12547111" y="61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147995</xdr:rowOff>
    </xdr:from>
    <xdr:to>
      <xdr:col>85</xdr:col>
      <xdr:colOff>127000</xdr:colOff>
      <xdr:row>55</xdr:row>
      <xdr:rowOff>133855</xdr:rowOff>
    </xdr:to>
    <xdr:cxnSp macro="">
      <xdr:nvCxnSpPr>
        <xdr:cNvPr id="580" name="直線コネクタ 579"/>
        <xdr:cNvCxnSpPr/>
      </xdr:nvCxnSpPr>
      <xdr:spPr>
        <a:xfrm>
          <a:off x="15481300" y="9406295"/>
          <a:ext cx="838200" cy="1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147995</xdr:rowOff>
    </xdr:from>
    <xdr:to>
      <xdr:col>81</xdr:col>
      <xdr:colOff>50800</xdr:colOff>
      <xdr:row>55</xdr:row>
      <xdr:rowOff>85065</xdr:rowOff>
    </xdr:to>
    <xdr:cxnSp macro="">
      <xdr:nvCxnSpPr>
        <xdr:cNvPr id="583" name="直線コネクタ 582"/>
        <xdr:cNvCxnSpPr/>
      </xdr:nvCxnSpPr>
      <xdr:spPr>
        <a:xfrm flipV="1">
          <a:off x="14592300" y="9406295"/>
          <a:ext cx="889000" cy="10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85065</xdr:rowOff>
    </xdr:from>
    <xdr:to>
      <xdr:col>76</xdr:col>
      <xdr:colOff>114300</xdr:colOff>
      <xdr:row>55</xdr:row>
      <xdr:rowOff>141725</xdr:rowOff>
    </xdr:to>
    <xdr:cxnSp macro="">
      <xdr:nvCxnSpPr>
        <xdr:cNvPr id="586" name="直線コネクタ 585"/>
        <xdr:cNvCxnSpPr/>
      </xdr:nvCxnSpPr>
      <xdr:spPr>
        <a:xfrm flipV="1">
          <a:off x="13703300" y="9514815"/>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141725</xdr:rowOff>
    </xdr:from>
    <xdr:to>
      <xdr:col>71</xdr:col>
      <xdr:colOff>177800</xdr:colOff>
      <xdr:row>56</xdr:row>
      <xdr:rowOff>103549</xdr:rowOff>
    </xdr:to>
    <xdr:cxnSp macro="">
      <xdr:nvCxnSpPr>
        <xdr:cNvPr id="589" name="直線コネクタ 588"/>
        <xdr:cNvCxnSpPr/>
      </xdr:nvCxnSpPr>
      <xdr:spPr>
        <a:xfrm flipV="1">
          <a:off x="12814300" y="9571475"/>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83055</xdr:rowOff>
    </xdr:from>
    <xdr:to>
      <xdr:col>85</xdr:col>
      <xdr:colOff>177800</xdr:colOff>
      <xdr:row>56</xdr:row>
      <xdr:rowOff>13205</xdr:rowOff>
    </xdr:to>
    <xdr:sp macro="" textlink="">
      <xdr:nvSpPr>
        <xdr:cNvPr id="599" name="楕円 598"/>
        <xdr:cNvSpPr/>
      </xdr:nvSpPr>
      <xdr:spPr>
        <a:xfrm>
          <a:off x="16268700" y="95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61482</xdr:rowOff>
    </xdr:from>
    <xdr:ext cx="534377" cy="259045"/>
    <xdr:sp macro="" textlink="">
      <xdr:nvSpPr>
        <xdr:cNvPr id="600" name="教育費該当値テキスト"/>
        <xdr:cNvSpPr txBox="1"/>
      </xdr:nvSpPr>
      <xdr:spPr>
        <a:xfrm>
          <a:off x="16370300" y="949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97195</xdr:rowOff>
    </xdr:from>
    <xdr:to>
      <xdr:col>81</xdr:col>
      <xdr:colOff>101600</xdr:colOff>
      <xdr:row>55</xdr:row>
      <xdr:rowOff>27345</xdr:rowOff>
    </xdr:to>
    <xdr:sp macro="" textlink="">
      <xdr:nvSpPr>
        <xdr:cNvPr id="601" name="楕円 600"/>
        <xdr:cNvSpPr/>
      </xdr:nvSpPr>
      <xdr:spPr>
        <a:xfrm>
          <a:off x="15430500" y="93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43872</xdr:rowOff>
    </xdr:from>
    <xdr:ext cx="534377" cy="259045"/>
    <xdr:sp macro="" textlink="">
      <xdr:nvSpPr>
        <xdr:cNvPr id="602" name="テキスト ボックス 601"/>
        <xdr:cNvSpPr txBox="1"/>
      </xdr:nvSpPr>
      <xdr:spPr>
        <a:xfrm>
          <a:off x="15214111" y="91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34265</xdr:rowOff>
    </xdr:from>
    <xdr:to>
      <xdr:col>76</xdr:col>
      <xdr:colOff>165100</xdr:colOff>
      <xdr:row>55</xdr:row>
      <xdr:rowOff>135865</xdr:rowOff>
    </xdr:to>
    <xdr:sp macro="" textlink="">
      <xdr:nvSpPr>
        <xdr:cNvPr id="603" name="楕円 602"/>
        <xdr:cNvSpPr/>
      </xdr:nvSpPr>
      <xdr:spPr>
        <a:xfrm>
          <a:off x="145415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152392</xdr:rowOff>
    </xdr:from>
    <xdr:ext cx="534377" cy="259045"/>
    <xdr:sp macro="" textlink="">
      <xdr:nvSpPr>
        <xdr:cNvPr id="604" name="テキスト ボックス 603"/>
        <xdr:cNvSpPr txBox="1"/>
      </xdr:nvSpPr>
      <xdr:spPr>
        <a:xfrm>
          <a:off x="14325111" y="92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90925</xdr:rowOff>
    </xdr:from>
    <xdr:to>
      <xdr:col>72</xdr:col>
      <xdr:colOff>38100</xdr:colOff>
      <xdr:row>56</xdr:row>
      <xdr:rowOff>21075</xdr:rowOff>
    </xdr:to>
    <xdr:sp macro="" textlink="">
      <xdr:nvSpPr>
        <xdr:cNvPr id="605" name="楕円 604"/>
        <xdr:cNvSpPr/>
      </xdr:nvSpPr>
      <xdr:spPr>
        <a:xfrm>
          <a:off x="13652500" y="95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12202</xdr:rowOff>
    </xdr:from>
    <xdr:ext cx="534377" cy="259045"/>
    <xdr:sp macro="" textlink="">
      <xdr:nvSpPr>
        <xdr:cNvPr id="606" name="テキスト ボックス 605"/>
        <xdr:cNvSpPr txBox="1"/>
      </xdr:nvSpPr>
      <xdr:spPr>
        <a:xfrm>
          <a:off x="13436111" y="96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52749</xdr:rowOff>
    </xdr:from>
    <xdr:to>
      <xdr:col>67</xdr:col>
      <xdr:colOff>101600</xdr:colOff>
      <xdr:row>56</xdr:row>
      <xdr:rowOff>154349</xdr:rowOff>
    </xdr:to>
    <xdr:sp macro="" textlink="">
      <xdr:nvSpPr>
        <xdr:cNvPr id="607" name="楕円 606"/>
        <xdr:cNvSpPr/>
      </xdr:nvSpPr>
      <xdr:spPr>
        <a:xfrm>
          <a:off x="12763500" y="9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145476</xdr:rowOff>
    </xdr:from>
    <xdr:ext cx="534377" cy="259045"/>
    <xdr:sp macro="" textlink="">
      <xdr:nvSpPr>
        <xdr:cNvPr id="608" name="テキスト ボックス 607"/>
        <xdr:cNvSpPr txBox="1"/>
      </xdr:nvSpPr>
      <xdr:spPr>
        <a:xfrm>
          <a:off x="12547111" y="97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43535</xdr:rowOff>
    </xdr:from>
    <xdr:to>
      <xdr:col>85</xdr:col>
      <xdr:colOff>127000</xdr:colOff>
      <xdr:row>79</xdr:row>
      <xdr:rowOff>44145</xdr:rowOff>
    </xdr:to>
    <xdr:cxnSp macro="">
      <xdr:nvCxnSpPr>
        <xdr:cNvPr id="637" name="直線コネクタ 636"/>
        <xdr:cNvCxnSpPr/>
      </xdr:nvCxnSpPr>
      <xdr:spPr>
        <a:xfrm flipV="1">
          <a:off x="15481300" y="13588085"/>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42087</xdr:rowOff>
    </xdr:from>
    <xdr:to>
      <xdr:col>81</xdr:col>
      <xdr:colOff>50800</xdr:colOff>
      <xdr:row>79</xdr:row>
      <xdr:rowOff>44145</xdr:rowOff>
    </xdr:to>
    <xdr:cxnSp macro="">
      <xdr:nvCxnSpPr>
        <xdr:cNvPr id="640" name="直線コネクタ 639"/>
        <xdr:cNvCxnSpPr/>
      </xdr:nvCxnSpPr>
      <xdr:spPr>
        <a:xfrm>
          <a:off x="14592300" y="1358663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42011</xdr:rowOff>
    </xdr:from>
    <xdr:to>
      <xdr:col>76</xdr:col>
      <xdr:colOff>114300</xdr:colOff>
      <xdr:row>79</xdr:row>
      <xdr:rowOff>42087</xdr:rowOff>
    </xdr:to>
    <xdr:cxnSp macro="">
      <xdr:nvCxnSpPr>
        <xdr:cNvPr id="643" name="直線コネクタ 642"/>
        <xdr:cNvCxnSpPr/>
      </xdr:nvCxnSpPr>
      <xdr:spPr>
        <a:xfrm>
          <a:off x="13703300" y="1358656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40984</xdr:rowOff>
    </xdr:from>
    <xdr:to>
      <xdr:col>71</xdr:col>
      <xdr:colOff>177800</xdr:colOff>
      <xdr:row>79</xdr:row>
      <xdr:rowOff>42011</xdr:rowOff>
    </xdr:to>
    <xdr:cxnSp macro="">
      <xdr:nvCxnSpPr>
        <xdr:cNvPr id="646" name="直線コネクタ 645"/>
        <xdr:cNvCxnSpPr/>
      </xdr:nvCxnSpPr>
      <xdr:spPr>
        <a:xfrm>
          <a:off x="12814300" y="13585534"/>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164185</xdr:rowOff>
    </xdr:from>
    <xdr:to>
      <xdr:col>85</xdr:col>
      <xdr:colOff>177800</xdr:colOff>
      <xdr:row>79</xdr:row>
      <xdr:rowOff>94335</xdr:rowOff>
    </xdr:to>
    <xdr:sp macro="" textlink="">
      <xdr:nvSpPr>
        <xdr:cNvPr id="656" name="楕円 655"/>
        <xdr:cNvSpPr/>
      </xdr:nvSpPr>
      <xdr:spPr>
        <a:xfrm>
          <a:off x="162687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79112</xdr:rowOff>
    </xdr:from>
    <xdr:ext cx="313932" cy="259045"/>
    <xdr:sp macro="" textlink="">
      <xdr:nvSpPr>
        <xdr:cNvPr id="657" name="災害復旧費該当値テキスト"/>
        <xdr:cNvSpPr txBox="1"/>
      </xdr:nvSpPr>
      <xdr:spPr>
        <a:xfrm>
          <a:off x="16370300" y="13452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164795</xdr:rowOff>
    </xdr:from>
    <xdr:to>
      <xdr:col>81</xdr:col>
      <xdr:colOff>101600</xdr:colOff>
      <xdr:row>79</xdr:row>
      <xdr:rowOff>94945</xdr:rowOff>
    </xdr:to>
    <xdr:sp macro="" textlink="">
      <xdr:nvSpPr>
        <xdr:cNvPr id="658" name="楕円 657"/>
        <xdr:cNvSpPr/>
      </xdr:nvSpPr>
      <xdr:spPr>
        <a:xfrm>
          <a:off x="15430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86072</xdr:rowOff>
    </xdr:from>
    <xdr:ext cx="249299" cy="259045"/>
    <xdr:sp macro="" textlink="">
      <xdr:nvSpPr>
        <xdr:cNvPr id="659" name="テキスト ボックス 658"/>
        <xdr:cNvSpPr txBox="1"/>
      </xdr:nvSpPr>
      <xdr:spPr>
        <a:xfrm>
          <a:off x="15356650" y="13630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162737</xdr:rowOff>
    </xdr:from>
    <xdr:to>
      <xdr:col>76</xdr:col>
      <xdr:colOff>165100</xdr:colOff>
      <xdr:row>79</xdr:row>
      <xdr:rowOff>92887</xdr:rowOff>
    </xdr:to>
    <xdr:sp macro="" textlink="">
      <xdr:nvSpPr>
        <xdr:cNvPr id="660" name="楕円 659"/>
        <xdr:cNvSpPr/>
      </xdr:nvSpPr>
      <xdr:spPr>
        <a:xfrm>
          <a:off x="14541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84014</xdr:rowOff>
    </xdr:from>
    <xdr:ext cx="313932" cy="259045"/>
    <xdr:sp macro="" textlink="">
      <xdr:nvSpPr>
        <xdr:cNvPr id="661" name="テキスト ボックス 660"/>
        <xdr:cNvSpPr txBox="1"/>
      </xdr:nvSpPr>
      <xdr:spPr>
        <a:xfrm>
          <a:off x="14435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162661</xdr:rowOff>
    </xdr:from>
    <xdr:to>
      <xdr:col>72</xdr:col>
      <xdr:colOff>38100</xdr:colOff>
      <xdr:row>79</xdr:row>
      <xdr:rowOff>92811</xdr:rowOff>
    </xdr:to>
    <xdr:sp macro="" textlink="">
      <xdr:nvSpPr>
        <xdr:cNvPr id="662" name="楕円 661"/>
        <xdr:cNvSpPr/>
      </xdr:nvSpPr>
      <xdr:spPr>
        <a:xfrm>
          <a:off x="13652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83938</xdr:rowOff>
    </xdr:from>
    <xdr:ext cx="313932" cy="259045"/>
    <xdr:sp macro="" textlink="">
      <xdr:nvSpPr>
        <xdr:cNvPr id="663" name="テキスト ボックス 662"/>
        <xdr:cNvSpPr txBox="1"/>
      </xdr:nvSpPr>
      <xdr:spPr>
        <a:xfrm>
          <a:off x="13546333" y="13628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161634</xdr:rowOff>
    </xdr:from>
    <xdr:to>
      <xdr:col>67</xdr:col>
      <xdr:colOff>101600</xdr:colOff>
      <xdr:row>79</xdr:row>
      <xdr:rowOff>91784</xdr:rowOff>
    </xdr:to>
    <xdr:sp macro="" textlink="">
      <xdr:nvSpPr>
        <xdr:cNvPr id="664" name="楕円 663"/>
        <xdr:cNvSpPr/>
      </xdr:nvSpPr>
      <xdr:spPr>
        <a:xfrm>
          <a:off x="12763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82911</xdr:rowOff>
    </xdr:from>
    <xdr:ext cx="313932" cy="259045"/>
    <xdr:sp macro="" textlink="">
      <xdr:nvSpPr>
        <xdr:cNvPr id="665" name="テキスト ボックス 664"/>
        <xdr:cNvSpPr txBox="1"/>
      </xdr:nvSpPr>
      <xdr:spPr>
        <a:xfrm>
          <a:off x="12657333" y="13627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40830</xdr:rowOff>
    </xdr:from>
    <xdr:to>
      <xdr:col>85</xdr:col>
      <xdr:colOff>127000</xdr:colOff>
      <xdr:row>95</xdr:row>
      <xdr:rowOff>40945</xdr:rowOff>
    </xdr:to>
    <xdr:cxnSp macro="">
      <xdr:nvCxnSpPr>
        <xdr:cNvPr id="691" name="直線コネクタ 690"/>
        <xdr:cNvCxnSpPr/>
      </xdr:nvCxnSpPr>
      <xdr:spPr>
        <a:xfrm flipV="1">
          <a:off x="15481300" y="1632858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163388</xdr:rowOff>
    </xdr:from>
    <xdr:to>
      <xdr:col>81</xdr:col>
      <xdr:colOff>50800</xdr:colOff>
      <xdr:row>95</xdr:row>
      <xdr:rowOff>40945</xdr:rowOff>
    </xdr:to>
    <xdr:cxnSp macro="">
      <xdr:nvCxnSpPr>
        <xdr:cNvPr id="694" name="直線コネクタ 693"/>
        <xdr:cNvCxnSpPr/>
      </xdr:nvCxnSpPr>
      <xdr:spPr>
        <a:xfrm>
          <a:off x="14592300" y="16279688"/>
          <a:ext cx="889000" cy="4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54832</xdr:rowOff>
    </xdr:from>
    <xdr:to>
      <xdr:col>76</xdr:col>
      <xdr:colOff>114300</xdr:colOff>
      <xdr:row>94</xdr:row>
      <xdr:rowOff>163388</xdr:rowOff>
    </xdr:to>
    <xdr:cxnSp macro="">
      <xdr:nvCxnSpPr>
        <xdr:cNvPr id="697" name="直線コネクタ 696"/>
        <xdr:cNvCxnSpPr/>
      </xdr:nvCxnSpPr>
      <xdr:spPr>
        <a:xfrm>
          <a:off x="13703300" y="16171132"/>
          <a:ext cx="889000" cy="10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54832</xdr:rowOff>
    </xdr:from>
    <xdr:to>
      <xdr:col>71</xdr:col>
      <xdr:colOff>177800</xdr:colOff>
      <xdr:row>95</xdr:row>
      <xdr:rowOff>1826</xdr:rowOff>
    </xdr:to>
    <xdr:cxnSp macro="">
      <xdr:nvCxnSpPr>
        <xdr:cNvPr id="700" name="直線コネクタ 699"/>
        <xdr:cNvCxnSpPr/>
      </xdr:nvCxnSpPr>
      <xdr:spPr>
        <a:xfrm flipV="1">
          <a:off x="12814300" y="16171132"/>
          <a:ext cx="889000" cy="1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161480</xdr:rowOff>
    </xdr:from>
    <xdr:to>
      <xdr:col>85</xdr:col>
      <xdr:colOff>177800</xdr:colOff>
      <xdr:row>95</xdr:row>
      <xdr:rowOff>91630</xdr:rowOff>
    </xdr:to>
    <xdr:sp macro="" textlink="">
      <xdr:nvSpPr>
        <xdr:cNvPr id="710" name="楕円 709"/>
        <xdr:cNvSpPr/>
      </xdr:nvSpPr>
      <xdr:spPr>
        <a:xfrm>
          <a:off x="16268700" y="162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139907</xdr:rowOff>
    </xdr:from>
    <xdr:ext cx="534377" cy="259045"/>
    <xdr:sp macro="" textlink="">
      <xdr:nvSpPr>
        <xdr:cNvPr id="711" name="公債費該当値テキスト"/>
        <xdr:cNvSpPr txBox="1"/>
      </xdr:nvSpPr>
      <xdr:spPr>
        <a:xfrm>
          <a:off x="16370300" y="162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161595</xdr:rowOff>
    </xdr:from>
    <xdr:to>
      <xdr:col>81</xdr:col>
      <xdr:colOff>101600</xdr:colOff>
      <xdr:row>95</xdr:row>
      <xdr:rowOff>91745</xdr:rowOff>
    </xdr:to>
    <xdr:sp macro="" textlink="">
      <xdr:nvSpPr>
        <xdr:cNvPr id="712" name="楕円 711"/>
        <xdr:cNvSpPr/>
      </xdr:nvSpPr>
      <xdr:spPr>
        <a:xfrm>
          <a:off x="15430500" y="16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82872</xdr:rowOff>
    </xdr:from>
    <xdr:ext cx="534377" cy="259045"/>
    <xdr:sp macro="" textlink="">
      <xdr:nvSpPr>
        <xdr:cNvPr id="713" name="テキスト ボックス 712"/>
        <xdr:cNvSpPr txBox="1"/>
      </xdr:nvSpPr>
      <xdr:spPr>
        <a:xfrm>
          <a:off x="15214111" y="163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112588</xdr:rowOff>
    </xdr:from>
    <xdr:to>
      <xdr:col>76</xdr:col>
      <xdr:colOff>165100</xdr:colOff>
      <xdr:row>95</xdr:row>
      <xdr:rowOff>42738</xdr:rowOff>
    </xdr:to>
    <xdr:sp macro="" textlink="">
      <xdr:nvSpPr>
        <xdr:cNvPr id="714" name="楕円 713"/>
        <xdr:cNvSpPr/>
      </xdr:nvSpPr>
      <xdr:spPr>
        <a:xfrm>
          <a:off x="14541500" y="162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59265</xdr:rowOff>
    </xdr:from>
    <xdr:ext cx="534377" cy="259045"/>
    <xdr:sp macro="" textlink="">
      <xdr:nvSpPr>
        <xdr:cNvPr id="715" name="テキスト ボックス 714"/>
        <xdr:cNvSpPr txBox="1"/>
      </xdr:nvSpPr>
      <xdr:spPr>
        <a:xfrm>
          <a:off x="14325111" y="160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4032</xdr:rowOff>
    </xdr:from>
    <xdr:to>
      <xdr:col>72</xdr:col>
      <xdr:colOff>38100</xdr:colOff>
      <xdr:row>94</xdr:row>
      <xdr:rowOff>105632</xdr:rowOff>
    </xdr:to>
    <xdr:sp macro="" textlink="">
      <xdr:nvSpPr>
        <xdr:cNvPr id="716" name="楕円 715"/>
        <xdr:cNvSpPr/>
      </xdr:nvSpPr>
      <xdr:spPr>
        <a:xfrm>
          <a:off x="13652500" y="16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122159</xdr:rowOff>
    </xdr:from>
    <xdr:ext cx="534377" cy="259045"/>
    <xdr:sp macro="" textlink="">
      <xdr:nvSpPr>
        <xdr:cNvPr id="717" name="テキスト ボックス 716"/>
        <xdr:cNvSpPr txBox="1"/>
      </xdr:nvSpPr>
      <xdr:spPr>
        <a:xfrm>
          <a:off x="13436111" y="15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122476</xdr:rowOff>
    </xdr:from>
    <xdr:to>
      <xdr:col>67</xdr:col>
      <xdr:colOff>101600</xdr:colOff>
      <xdr:row>95</xdr:row>
      <xdr:rowOff>52626</xdr:rowOff>
    </xdr:to>
    <xdr:sp macro="" textlink="">
      <xdr:nvSpPr>
        <xdr:cNvPr id="718" name="楕円 717"/>
        <xdr:cNvSpPr/>
      </xdr:nvSpPr>
      <xdr:spPr>
        <a:xfrm>
          <a:off x="12763500" y="162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43753</xdr:rowOff>
    </xdr:from>
    <xdr:ext cx="534377" cy="259045"/>
    <xdr:sp macro="" textlink="">
      <xdr:nvSpPr>
        <xdr:cNvPr id="719" name="テキスト ボックス 718"/>
        <xdr:cNvSpPr txBox="1"/>
      </xdr:nvSpPr>
      <xdr:spPr>
        <a:xfrm>
          <a:off x="12547111" y="163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目的別歳出については、土木費などで類似団体平均を上回る一方、総務費、民生費、衛生費などで下回っている。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土木費については住民一人当たり</a:t>
          </a:r>
          <a:r>
            <a:rPr kumimoji="1" lang="en-US" altLang="ja-JP" sz="1100" b="0" i="0" baseline="0">
              <a:solidFill>
                <a:schemeClr val="dk1"/>
              </a:solidFill>
              <a:effectLst/>
              <a:latin typeface="+mn-lt"/>
              <a:ea typeface="+mn-ea"/>
              <a:cs typeface="+mn-cs"/>
            </a:rPr>
            <a:t>58,902</a:t>
          </a:r>
          <a:r>
            <a:rPr kumimoji="1" lang="ja-JP" altLang="ja-JP" sz="1100" b="0" i="0" baseline="0">
              <a:solidFill>
                <a:schemeClr val="dk1"/>
              </a:solidFill>
              <a:effectLst/>
              <a:latin typeface="+mn-lt"/>
              <a:ea typeface="+mn-ea"/>
              <a:cs typeface="+mn-cs"/>
            </a:rPr>
            <a:t>円となっており、類似団体平均を上回る要因としては、地方街路整備や区画整理事業などによるものである。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総務費については住民一人当たり</a:t>
          </a:r>
          <a:r>
            <a:rPr kumimoji="1" lang="en-US" altLang="ja-JP" sz="1100" b="0" i="0" baseline="0">
              <a:solidFill>
                <a:schemeClr val="dk1"/>
              </a:solidFill>
              <a:effectLst/>
              <a:latin typeface="+mn-lt"/>
              <a:ea typeface="+mn-ea"/>
              <a:cs typeface="+mn-cs"/>
            </a:rPr>
            <a:t>26,399</a:t>
          </a:r>
          <a:r>
            <a:rPr kumimoji="1" lang="ja-JP" altLang="ja-JP" sz="1100" b="0" i="0" baseline="0">
              <a:solidFill>
                <a:schemeClr val="dk1"/>
              </a:solidFill>
              <a:effectLst/>
              <a:latin typeface="+mn-lt"/>
              <a:ea typeface="+mn-ea"/>
              <a:cs typeface="+mn-cs"/>
            </a:rPr>
            <a:t>円となっており、類似団体平均を下回っているが、システム改修やマイナンバーカード普及対応に伴い、増加が見込まれる。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民生費については住民一人当たり</a:t>
          </a:r>
          <a:r>
            <a:rPr kumimoji="1" lang="en-US" altLang="ja-JP" sz="1100" b="0" i="0" baseline="0">
              <a:solidFill>
                <a:schemeClr val="dk1"/>
              </a:solidFill>
              <a:effectLst/>
              <a:latin typeface="+mn-lt"/>
              <a:ea typeface="+mn-ea"/>
              <a:cs typeface="+mn-cs"/>
            </a:rPr>
            <a:t>148,930</a:t>
          </a:r>
          <a:r>
            <a:rPr kumimoji="1" lang="ja-JP" altLang="ja-JP" sz="1100" b="0" i="0" baseline="0">
              <a:solidFill>
                <a:schemeClr val="dk1"/>
              </a:solidFill>
              <a:effectLst/>
              <a:latin typeface="+mn-lt"/>
              <a:ea typeface="+mn-ea"/>
              <a:cs typeface="+mn-cs"/>
            </a:rPr>
            <a:t>円となっており、類似団体平均を下回っているが、今後、高齢化の進行に伴い増加が見込まれる。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衛生費については住民一人当たり</a:t>
          </a:r>
          <a:r>
            <a:rPr kumimoji="1" lang="en-US" altLang="ja-JP" sz="1100" b="0" i="0" baseline="0">
              <a:solidFill>
                <a:schemeClr val="dk1"/>
              </a:solidFill>
              <a:effectLst/>
              <a:latin typeface="+mn-lt"/>
              <a:ea typeface="+mn-ea"/>
              <a:cs typeface="+mn-cs"/>
            </a:rPr>
            <a:t>28,933</a:t>
          </a:r>
          <a:r>
            <a:rPr kumimoji="1" lang="ja-JP" altLang="ja-JP" sz="1100" b="0" i="0" baseline="0">
              <a:solidFill>
                <a:schemeClr val="dk1"/>
              </a:solidFill>
              <a:effectLst/>
              <a:latin typeface="+mn-lt"/>
              <a:ea typeface="+mn-ea"/>
              <a:cs typeface="+mn-cs"/>
            </a:rPr>
            <a:t>円となっており、類似団体平均を下回っているが、ごみ焼却施設の長寿命化対策工事などを控えており、増加が見込まれる。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昭和</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年度以来</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年連続の黒字となり、実質収支比率は前年度から</a:t>
          </a:r>
          <a:r>
            <a:rPr kumimoji="1" lang="en-US" altLang="ja-JP" sz="1100" b="0" i="0" baseline="0">
              <a:solidFill>
                <a:schemeClr val="dk1"/>
              </a:solidFill>
              <a:effectLst/>
              <a:latin typeface="+mn-lt"/>
              <a:ea typeface="+mn-ea"/>
              <a:cs typeface="+mn-cs"/>
            </a:rPr>
            <a:t>0.16</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4.63%</a:t>
          </a:r>
          <a:r>
            <a:rPr kumimoji="1" lang="ja-JP" altLang="ja-JP" sz="1100" b="0" i="0" baseline="0">
              <a:solidFill>
                <a:schemeClr val="dk1"/>
              </a:solidFill>
              <a:effectLst/>
              <a:latin typeface="+mn-lt"/>
              <a:ea typeface="+mn-ea"/>
              <a:cs typeface="+mn-cs"/>
            </a:rPr>
            <a:t>となった。財政調整基金残高は、</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年度において基金残高が対前年度比</a:t>
          </a:r>
          <a:r>
            <a:rPr kumimoji="1" lang="en-US" altLang="ja-JP" sz="1100" b="0" i="0" baseline="0">
              <a:solidFill>
                <a:schemeClr val="dk1"/>
              </a:solidFill>
              <a:effectLst/>
              <a:latin typeface="+mn-lt"/>
              <a:ea typeface="+mn-ea"/>
              <a:cs typeface="+mn-cs"/>
            </a:rPr>
            <a:t>0.1%(0.1</a:t>
          </a:r>
          <a:r>
            <a:rPr kumimoji="1" lang="ja-JP" altLang="ja-JP" sz="1100" b="0" i="0" baseline="0">
              <a:solidFill>
                <a:schemeClr val="dk1"/>
              </a:solidFill>
              <a:effectLst/>
              <a:latin typeface="+mn-lt"/>
              <a:ea typeface="+mn-ea"/>
              <a:cs typeface="+mn-cs"/>
            </a:rPr>
            <a:t>億円）の増となったこと、標準財政規模が</a:t>
          </a:r>
          <a:r>
            <a:rPr kumimoji="1" lang="en-US" altLang="ja-JP" sz="1100" b="0" i="0" baseline="0">
              <a:solidFill>
                <a:schemeClr val="dk1"/>
              </a:solidFill>
              <a:effectLst/>
              <a:latin typeface="+mn-lt"/>
              <a:ea typeface="+mn-ea"/>
              <a:cs typeface="+mn-cs"/>
            </a:rPr>
            <a:t>0.05%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億円）減となったため、比率は</a:t>
          </a:r>
          <a:r>
            <a:rPr kumimoji="1" lang="en-US" altLang="ja-JP" sz="1100" b="0" i="0" baseline="0">
              <a:solidFill>
                <a:schemeClr val="dk1"/>
              </a:solidFill>
              <a:effectLst/>
              <a:latin typeface="+mn-lt"/>
              <a:ea typeface="+mn-ea"/>
              <a:cs typeface="+mn-cs"/>
            </a:rPr>
            <a:t>11.95%</a:t>
          </a:r>
          <a:r>
            <a:rPr kumimoji="1" lang="ja-JP" altLang="ja-JP" sz="1100" b="0" i="0" baseline="0">
              <a:solidFill>
                <a:schemeClr val="dk1"/>
              </a:solidFill>
              <a:effectLst/>
              <a:latin typeface="+mn-lt"/>
              <a:ea typeface="+mn-ea"/>
              <a:cs typeface="+mn-cs"/>
            </a:rPr>
            <a:t>で前年度から</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ポイント増となっている。実質単年度収支については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年度以来、</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年連続の黒字となった。今後も持続可能な財政運営に努める。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連結実質赤字比率は、</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年度の制度創設以来、全会計において実質赤字額及び資金不足額が発生していないため、算出されていない。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個別会計ごとでは、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年度まで赤字会計であった駐車場事業特別会計が廃止されたことにより、</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年度以降は実質赤字額及び資金不足額が発生していない。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今後も、対象会計それぞれについて赤字決算とならないよう、引き続き、健全な財政運営に努める。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ヶ年平均でみると前年度から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ポイント改善し、</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、単年度では前年度の</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ポイント改善し、</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対前年度比較では、分子では、一般会計等の元利償還金が減少したことに加えて、下水道事業債の償還が進んだことで公営企業債の元利償還金繰入金が減となった。分母では臨時財政対策債発行可能額、標準税収入額等が増となるも普通交付税額が減となった。今後も「姫路市行財政改革プラン</a:t>
          </a:r>
          <a:r>
            <a:rPr kumimoji="1" lang="en-US" altLang="ja-JP" sz="1100" b="0" i="0" baseline="0">
              <a:solidFill>
                <a:schemeClr val="dk1"/>
              </a:solidFill>
              <a:effectLst/>
              <a:latin typeface="+mn-lt"/>
              <a:ea typeface="+mn-ea"/>
              <a:cs typeface="+mn-cs"/>
            </a:rPr>
            <a:t>2019</a:t>
          </a:r>
          <a:r>
            <a:rPr kumimoji="1" lang="ja-JP" altLang="ja-JP" sz="1100" b="0" i="0" baseline="0">
              <a:solidFill>
                <a:schemeClr val="dk1"/>
              </a:solidFill>
              <a:effectLst/>
              <a:latin typeface="+mn-lt"/>
              <a:ea typeface="+mn-ea"/>
              <a:cs typeface="+mn-cs"/>
            </a:rPr>
            <a:t>」の目標値（令和元年度末）である</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以下を達成できるよう財政運営に努める。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前年度から</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ポイント減少しマイナス値となっている。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主な要因としては、分子において、国民健康保険事業の健全な運営及び財政調整を図るため基金を積立したことにより充当可能基金が</a:t>
          </a:r>
          <a:r>
            <a:rPr kumimoji="1" lang="en-US" altLang="ja-JP" sz="1100" b="0" i="0" baseline="0">
              <a:solidFill>
                <a:schemeClr val="dk1"/>
              </a:solidFill>
              <a:effectLst/>
              <a:latin typeface="+mn-lt"/>
              <a:ea typeface="+mn-ea"/>
              <a:cs typeface="+mn-cs"/>
            </a:rPr>
            <a:t>49.0</a:t>
          </a:r>
          <a:r>
            <a:rPr kumimoji="1" lang="ja-JP" altLang="ja-JP" sz="1100" b="0" i="0" baseline="0">
              <a:solidFill>
                <a:schemeClr val="dk1"/>
              </a:solidFill>
              <a:effectLst/>
              <a:latin typeface="+mn-lt"/>
              <a:ea typeface="+mn-ea"/>
              <a:cs typeface="+mn-cs"/>
            </a:rPr>
            <a:t>億円の増となったほか、下水道事業債の償還が進んだことにより公営企業債等繰入見込額が</a:t>
          </a:r>
          <a:r>
            <a:rPr kumimoji="1" lang="en-US" altLang="ja-JP" sz="1100" b="0" i="0" baseline="0">
              <a:solidFill>
                <a:schemeClr val="dk1"/>
              </a:solidFill>
              <a:effectLst/>
              <a:latin typeface="+mn-lt"/>
              <a:ea typeface="+mn-ea"/>
              <a:cs typeface="+mn-cs"/>
            </a:rPr>
            <a:t>57.2</a:t>
          </a:r>
          <a:r>
            <a:rPr kumimoji="1" lang="ja-JP" altLang="ja-JP" sz="1100" b="0" i="0" baseline="0">
              <a:solidFill>
                <a:schemeClr val="dk1"/>
              </a:solidFill>
              <a:effectLst/>
              <a:latin typeface="+mn-lt"/>
              <a:ea typeface="+mn-ea"/>
              <a:cs typeface="+mn-cs"/>
            </a:rPr>
            <a:t>億円の減となったことがあげられる。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今後も大規模事業が予定されているため、比率の推移に留意し、「姫路市行財政改革プラン」の目標値（令和元年度末）である</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以下を達成できるよう適正な財政運営に努める。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兵庫県姫路市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その他特定目的基金で、特別会計等財政健全化調整基金、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世紀都市創造基金、地域社会活性化基金を取り崩したことなどにより基金全体で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財政調整基金については、経済事情の変動に伴う財源不足や災害時に生じた経費の財源とする場合に取り崩す。</a:t>
          </a:r>
          <a:endParaRPr lang="ja-JP" altLang="ja-JP" sz="1400">
            <a:effectLst/>
          </a:endParaRPr>
        </a:p>
        <a:p>
          <a:r>
            <a:rPr kumimoji="1" lang="ja-JP" altLang="ja-JP" sz="1100">
              <a:solidFill>
                <a:schemeClr val="dk1"/>
              </a:solidFill>
              <a:effectLst/>
              <a:latin typeface="+mn-lt"/>
              <a:ea typeface="+mn-ea"/>
              <a:cs typeface="+mn-cs"/>
            </a:rPr>
            <a:t>その他特定目的基金については、将来必要となる事業を実施するための財源として積み立てたものであり、今後事業実施に合わせて適切に取り崩す。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世紀都市創造基金については、都市機能の高度化に資する拠点施設の整備に活用する。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世紀都市創造基金については、文化コンベンション施設整備の財源として活用するため、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億円を取り崩したことによる。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世紀都市創造基金については、引き続き文化コンベンション施設整備の財源として活用する一方、同施設の整備完了後は基金の設置目的に合致する施設整備の財源として活用する。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基金運用利子を積立したことにより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経済事情の変動に伴う財源不足や災害時に生じた経費の財源とする場合に取り崩す。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基金運用利子を積立したことにより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市債の計画的な償還に必要な財源として活用する。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537,101
526,071
534.48
208,224,585
198,710,771
5,548,407
119,754,707
198,893,754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年度に策定した姫路市公共施設等総合管理計画に基づき、長寿命化など施設の特性に応じた老朽化対策を進めているが、多くの施設が昭和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建設されているため、有形固定資産減価償却率については、類似団体内平均より上回っていると考えられる。当該数値の伸び率については類似団体内平均と同値であるが、引き続き老朽化対策等について計画的に取り組む必要があ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4" name="直線コネクタ 63"/>
        <xdr:cNvCxnSpPr/>
      </xdr:nvCxnSpPr>
      <xdr:spPr>
        <a:xfrm flipV="1">
          <a:off x="4206240" y="5381371"/>
          <a:ext cx="1270" cy="125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5" name="有形固定資産減価償却率最小値テキスト"/>
        <xdr:cNvSpPr txBox="1"/>
      </xdr:nvSpPr>
      <xdr:spPr>
        <a:xfrm>
          <a:off x="4258945" y="664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6" name="直線コネクタ 65"/>
        <xdr:cNvCxnSpPr/>
      </xdr:nvCxnSpPr>
      <xdr:spPr>
        <a:xfrm>
          <a:off x="4119245" y="66376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7" name="有形固定資産減価償却率最大値テキスト"/>
        <xdr:cNvSpPr txBox="1"/>
      </xdr:nvSpPr>
      <xdr:spPr>
        <a:xfrm>
          <a:off x="4258945"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8" name="直線コネクタ 67"/>
        <xdr:cNvCxnSpPr/>
      </xdr:nvCxnSpPr>
      <xdr:spPr>
        <a:xfrm>
          <a:off x="4119245" y="53813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9" name="有形固定資産減価償却率平均値テキスト"/>
        <xdr:cNvSpPr txBox="1"/>
      </xdr:nvSpPr>
      <xdr:spPr>
        <a:xfrm>
          <a:off x="4258945" y="6006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0" name="フローチャート: 判断 69"/>
        <xdr:cNvSpPr/>
      </xdr:nvSpPr>
      <xdr:spPr>
        <a:xfrm>
          <a:off x="4157345" y="6027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1" name="フローチャート: 判断 70"/>
        <xdr:cNvSpPr/>
      </xdr:nvSpPr>
      <xdr:spPr>
        <a:xfrm>
          <a:off x="353758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2" name="フローチャート: 判断 71"/>
        <xdr:cNvSpPr/>
      </xdr:nvSpPr>
      <xdr:spPr>
        <a:xfrm>
          <a:off x="2867025" y="6092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3" name="フローチャート: 判断 72"/>
        <xdr:cNvSpPr/>
      </xdr:nvSpPr>
      <xdr:spPr>
        <a:xfrm>
          <a:off x="2196465" y="6053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9" name="楕円 78"/>
        <xdr:cNvSpPr/>
      </xdr:nvSpPr>
      <xdr:spPr>
        <a:xfrm>
          <a:off x="4157345" y="58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89552</xdr:rowOff>
    </xdr:from>
    <xdr:ext cx="405111" cy="259045"/>
    <xdr:sp macro="" textlink="">
      <xdr:nvSpPr>
        <xdr:cNvPr id="80" name="有形固定資産減価償却率該当値テキスト"/>
        <xdr:cNvSpPr txBox="1"/>
      </xdr:nvSpPr>
      <xdr:spPr>
        <a:xfrm>
          <a:off x="4258945"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81" name="楕円 80"/>
        <xdr:cNvSpPr/>
      </xdr:nvSpPr>
      <xdr:spPr>
        <a:xfrm>
          <a:off x="3537585" y="5884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152019</xdr:rowOff>
    </xdr:to>
    <xdr:cxnSp macro="">
      <xdr:nvCxnSpPr>
        <xdr:cNvPr id="82" name="直線コネクタ 81"/>
        <xdr:cNvCxnSpPr/>
      </xdr:nvCxnSpPr>
      <xdr:spPr>
        <a:xfrm flipV="1">
          <a:off x="3588385" y="5901055"/>
          <a:ext cx="6197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140081</xdr:rowOff>
    </xdr:from>
    <xdr:to>
      <xdr:col>15</xdr:col>
      <xdr:colOff>187325</xdr:colOff>
      <xdr:row>31</xdr:row>
      <xdr:rowOff>70231</xdr:rowOff>
    </xdr:to>
    <xdr:sp macro="" textlink="">
      <xdr:nvSpPr>
        <xdr:cNvPr id="83" name="楕円 82"/>
        <xdr:cNvSpPr/>
      </xdr:nvSpPr>
      <xdr:spPr>
        <a:xfrm>
          <a:off x="2867025" y="5923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152019</xdr:rowOff>
    </xdr:from>
    <xdr:to>
      <xdr:col>19</xdr:col>
      <xdr:colOff>136525</xdr:colOff>
      <xdr:row>31</xdr:row>
      <xdr:rowOff>19431</xdr:rowOff>
    </xdr:to>
    <xdr:cxnSp macro="">
      <xdr:nvCxnSpPr>
        <xdr:cNvPr id="84" name="直線コネクタ 83"/>
        <xdr:cNvCxnSpPr/>
      </xdr:nvCxnSpPr>
      <xdr:spPr>
        <a:xfrm flipV="1">
          <a:off x="2917825" y="5935599"/>
          <a:ext cx="6705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5" name="楕円 84"/>
        <xdr:cNvSpPr/>
      </xdr:nvSpPr>
      <xdr:spPr>
        <a:xfrm>
          <a:off x="2196465" y="59630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19431</xdr:rowOff>
    </xdr:from>
    <xdr:to>
      <xdr:col>15</xdr:col>
      <xdr:colOff>136525</xdr:colOff>
      <xdr:row>31</xdr:row>
      <xdr:rowOff>62611</xdr:rowOff>
    </xdr:to>
    <xdr:cxnSp macro="">
      <xdr:nvCxnSpPr>
        <xdr:cNvPr id="86" name="直線コネクタ 85"/>
        <xdr:cNvCxnSpPr/>
      </xdr:nvCxnSpPr>
      <xdr:spPr>
        <a:xfrm flipV="1">
          <a:off x="2247265" y="597065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7" name="n_1aveValue有形固定資産減価償却率"/>
        <xdr:cNvSpPr txBox="1"/>
      </xdr:nvSpPr>
      <xdr:spPr>
        <a:xfrm>
          <a:off x="3395989"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8" name="n_2aveValue有形固定資産減価償却率"/>
        <xdr:cNvSpPr txBox="1"/>
      </xdr:nvSpPr>
      <xdr:spPr>
        <a:xfrm>
          <a:off x="2738129" y="618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9" name="n_3aveValue有形固定資産減価償却率"/>
        <xdr:cNvSpPr txBox="1"/>
      </xdr:nvSpPr>
      <xdr:spPr>
        <a:xfrm>
          <a:off x="2067569" y="614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47896</xdr:rowOff>
    </xdr:from>
    <xdr:ext cx="405111" cy="259045"/>
    <xdr:sp macro="" textlink="">
      <xdr:nvSpPr>
        <xdr:cNvPr id="90" name="n_1mainValue有形固定資産減価償却率"/>
        <xdr:cNvSpPr txBox="1"/>
      </xdr:nvSpPr>
      <xdr:spPr>
        <a:xfrm>
          <a:off x="3395989" y="566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86758</xdr:rowOff>
    </xdr:from>
    <xdr:ext cx="405111" cy="259045"/>
    <xdr:sp macro="" textlink="">
      <xdr:nvSpPr>
        <xdr:cNvPr id="91" name="n_2mainValue有形固定資産減価償却率"/>
        <xdr:cNvSpPr txBox="1"/>
      </xdr:nvSpPr>
      <xdr:spPr>
        <a:xfrm>
          <a:off x="2738129" y="570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129938</xdr:rowOff>
    </xdr:from>
    <xdr:ext cx="405111" cy="259045"/>
    <xdr:sp macro="" textlink="">
      <xdr:nvSpPr>
        <xdr:cNvPr id="92" name="n_3mainValue有形固定資産減価償却率"/>
        <xdr:cNvSpPr txBox="1"/>
      </xdr:nvSpPr>
      <xdr:spPr>
        <a:xfrm>
          <a:off x="2067569" y="574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及び県平均を下回っており、債務の経済的収支に対する負担は比較的少ないといえる。一方で有形固定資産減価償却率は全国及び県平均を上回っているなど、老朽化対策に伴う投資的経費の増大が今後見込まれること、また、文化コンベンションセンター建設工事の本格実施や手柄山中央公園の再整備など、大規模投資の執行が控えていることから、今後当該数値の増加が予想さ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1" name="直線コネクタ 120"/>
        <xdr:cNvCxnSpPr/>
      </xdr:nvCxnSpPr>
      <xdr:spPr>
        <a:xfrm flipV="1">
          <a:off x="13027660" y="5176238"/>
          <a:ext cx="1269" cy="142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4" name="債務償還比率最大値テキスト"/>
        <xdr:cNvSpPr txBox="1"/>
      </xdr:nvSpPr>
      <xdr:spPr>
        <a:xfrm>
          <a:off x="13080365" y="49552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5" name="直線コネクタ 124"/>
        <xdr:cNvCxnSpPr/>
      </xdr:nvCxnSpPr>
      <xdr:spPr>
        <a:xfrm>
          <a:off x="12963525" y="5176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6" name="債務償還比率平均値テキスト"/>
        <xdr:cNvSpPr txBox="1"/>
      </xdr:nvSpPr>
      <xdr:spPr>
        <a:xfrm>
          <a:off x="13080365" y="5654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3001625" y="5799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8" name="フローチャート: 判断 127"/>
        <xdr:cNvSpPr/>
      </xdr:nvSpPr>
      <xdr:spPr>
        <a:xfrm>
          <a:off x="12359005" y="578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68905</xdr:rowOff>
    </xdr:from>
    <xdr:to>
      <xdr:col>76</xdr:col>
      <xdr:colOff>73025</xdr:colOff>
      <xdr:row>31</xdr:row>
      <xdr:rowOff>170505</xdr:rowOff>
    </xdr:to>
    <xdr:sp macro="" textlink="">
      <xdr:nvSpPr>
        <xdr:cNvPr id="134" name="楕円 133"/>
        <xdr:cNvSpPr/>
      </xdr:nvSpPr>
      <xdr:spPr>
        <a:xfrm>
          <a:off x="13001625" y="6020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47332</xdr:rowOff>
    </xdr:from>
    <xdr:ext cx="469744" cy="259045"/>
    <xdr:sp macro="" textlink="">
      <xdr:nvSpPr>
        <xdr:cNvPr id="135" name="債務償還比率該当値テキスト"/>
        <xdr:cNvSpPr txBox="1"/>
      </xdr:nvSpPr>
      <xdr:spPr>
        <a:xfrm>
          <a:off x="13080365" y="599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48154</xdr:rowOff>
    </xdr:from>
    <xdr:to>
      <xdr:col>72</xdr:col>
      <xdr:colOff>123825</xdr:colOff>
      <xdr:row>31</xdr:row>
      <xdr:rowOff>149754</xdr:rowOff>
    </xdr:to>
    <xdr:sp macro="" textlink="">
      <xdr:nvSpPr>
        <xdr:cNvPr id="136" name="楕円 135"/>
        <xdr:cNvSpPr/>
      </xdr:nvSpPr>
      <xdr:spPr>
        <a:xfrm>
          <a:off x="12359005" y="59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98954</xdr:rowOff>
    </xdr:from>
    <xdr:to>
      <xdr:col>76</xdr:col>
      <xdr:colOff>22225</xdr:colOff>
      <xdr:row>31</xdr:row>
      <xdr:rowOff>119705</xdr:rowOff>
    </xdr:to>
    <xdr:cxnSp macro="">
      <xdr:nvCxnSpPr>
        <xdr:cNvPr id="137" name="直線コネクタ 136"/>
        <xdr:cNvCxnSpPr/>
      </xdr:nvCxnSpPr>
      <xdr:spPr>
        <a:xfrm>
          <a:off x="12409805" y="6050174"/>
          <a:ext cx="61976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8" name="n_1aveValue債務償還比率"/>
        <xdr:cNvSpPr txBox="1"/>
      </xdr:nvSpPr>
      <xdr:spPr>
        <a:xfrm>
          <a:off x="12185092" y="55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140881</xdr:rowOff>
    </xdr:from>
    <xdr:ext cx="469744" cy="259045"/>
    <xdr:sp macro="" textlink="">
      <xdr:nvSpPr>
        <xdr:cNvPr id="139" name="n_1mainValue債務償還比率"/>
        <xdr:cNvSpPr txBox="1"/>
      </xdr:nvSpPr>
      <xdr:spPr>
        <a:xfrm>
          <a:off x="12185092" y="609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537,101
526,071
534.48
208,224,585
198,710,771
5,548,407
119,754,707
198,893,754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086225" y="56292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12496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02082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12496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02082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12496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03606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7399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97790</xdr:rowOff>
    </xdr:from>
    <xdr:to>
      <xdr:col>24</xdr:col>
      <xdr:colOff>114300</xdr:colOff>
      <xdr:row>37</xdr:row>
      <xdr:rowOff>27940</xdr:rowOff>
    </xdr:to>
    <xdr:sp macro="" textlink="">
      <xdr:nvSpPr>
        <xdr:cNvPr id="71" name="楕円 70"/>
        <xdr:cNvSpPr/>
      </xdr:nvSpPr>
      <xdr:spPr>
        <a:xfrm>
          <a:off x="403606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120667</xdr:rowOff>
    </xdr:from>
    <xdr:ext cx="405111" cy="259045"/>
    <xdr:sp macro="" textlink="">
      <xdr:nvSpPr>
        <xdr:cNvPr id="72" name="【道路】&#10;有形固定資産減価償却率該当値テキスト"/>
        <xdr:cNvSpPr txBox="1"/>
      </xdr:nvSpPr>
      <xdr:spPr>
        <a:xfrm>
          <a:off x="412496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3" name="楕円 72"/>
        <xdr:cNvSpPr/>
      </xdr:nvSpPr>
      <xdr:spPr>
        <a:xfrm>
          <a:off x="3312160" y="615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148590</xdr:rowOff>
    </xdr:from>
    <xdr:to>
      <xdr:col>24</xdr:col>
      <xdr:colOff>63500</xdr:colOff>
      <xdr:row>37</xdr:row>
      <xdr:rowOff>0</xdr:rowOff>
    </xdr:to>
    <xdr:cxnSp macro="">
      <xdr:nvCxnSpPr>
        <xdr:cNvPr id="74" name="直線コネクタ 73"/>
        <xdr:cNvCxnSpPr/>
      </xdr:nvCxnSpPr>
      <xdr:spPr>
        <a:xfrm flipV="1">
          <a:off x="3355340" y="618363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147320</xdr:rowOff>
    </xdr:from>
    <xdr:to>
      <xdr:col>15</xdr:col>
      <xdr:colOff>101600</xdr:colOff>
      <xdr:row>37</xdr:row>
      <xdr:rowOff>77470</xdr:rowOff>
    </xdr:to>
    <xdr:sp macro="" textlink="">
      <xdr:nvSpPr>
        <xdr:cNvPr id="75" name="楕円 74"/>
        <xdr:cNvSpPr/>
      </xdr:nvSpPr>
      <xdr:spPr>
        <a:xfrm>
          <a:off x="2514600" y="618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26670</xdr:rowOff>
    </xdr:to>
    <xdr:cxnSp macro="">
      <xdr:nvCxnSpPr>
        <xdr:cNvPr id="76" name="直線コネクタ 75"/>
        <xdr:cNvCxnSpPr/>
      </xdr:nvCxnSpPr>
      <xdr:spPr>
        <a:xfrm flipV="1">
          <a:off x="2565400" y="620268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7" name="楕円 76"/>
        <xdr:cNvSpPr/>
      </xdr:nvSpPr>
      <xdr:spPr>
        <a:xfrm>
          <a:off x="17399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51435</xdr:rowOff>
    </xdr:to>
    <xdr:cxnSp macro="">
      <xdr:nvCxnSpPr>
        <xdr:cNvPr id="78" name="直線コネクタ 77"/>
        <xdr:cNvCxnSpPr/>
      </xdr:nvCxnSpPr>
      <xdr:spPr>
        <a:xfrm flipV="1">
          <a:off x="1790700" y="622935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9" name="n_1aveValue【道路】&#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0" name="n_2aveValue【道路】&#10;有形固定資産減価償却率"/>
        <xdr:cNvSpPr txBox="1"/>
      </xdr:nvSpPr>
      <xdr:spPr>
        <a:xfrm>
          <a:off x="23857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1" name="n_3aveValue【道路】&#10;有形固定資産減価償却率"/>
        <xdr:cNvSpPr txBox="1"/>
      </xdr:nvSpPr>
      <xdr:spPr>
        <a:xfrm>
          <a:off x="161100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2" name="n_1mainValue【道路】&#10;有形固定資産減価償却率"/>
        <xdr:cNvSpPr txBox="1"/>
      </xdr:nvSpPr>
      <xdr:spPr>
        <a:xfrm>
          <a:off x="317056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93997</xdr:rowOff>
    </xdr:from>
    <xdr:ext cx="405111" cy="259045"/>
    <xdr:sp macro="" textlink="">
      <xdr:nvSpPr>
        <xdr:cNvPr id="83" name="n_2mainValue【道路】&#10;有形固定資産減価償却率"/>
        <xdr:cNvSpPr txBox="1"/>
      </xdr:nvSpPr>
      <xdr:spPr>
        <a:xfrm>
          <a:off x="238570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4" name="n_3mainValue【道路】&#10;有形固定資産減価償却率"/>
        <xdr:cNvSpPr txBox="1"/>
      </xdr:nvSpPr>
      <xdr:spPr>
        <a:xfrm>
          <a:off x="16110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9219565" y="5694159"/>
          <a:ext cx="0" cy="130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9258300" y="700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9154160" y="699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9258300" y="547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9154160" y="5694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9258300" y="666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9192260" y="6810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8445500" y="6825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7670800" y="6833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68732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146398</xdr:rowOff>
    </xdr:from>
    <xdr:to>
      <xdr:col>55</xdr:col>
      <xdr:colOff>50800</xdr:colOff>
      <xdr:row>41</xdr:row>
      <xdr:rowOff>76548</xdr:rowOff>
    </xdr:to>
    <xdr:sp macro="" textlink="">
      <xdr:nvSpPr>
        <xdr:cNvPr id="121" name="楕円 120"/>
        <xdr:cNvSpPr/>
      </xdr:nvSpPr>
      <xdr:spPr>
        <a:xfrm>
          <a:off x="9192260" y="6851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22" name="【道路】&#10;一人当たり延長該当値テキスト"/>
        <xdr:cNvSpPr txBox="1"/>
      </xdr:nvSpPr>
      <xdr:spPr>
        <a:xfrm>
          <a:off x="9258300" y="678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146901</xdr:rowOff>
    </xdr:from>
    <xdr:to>
      <xdr:col>50</xdr:col>
      <xdr:colOff>165100</xdr:colOff>
      <xdr:row>41</xdr:row>
      <xdr:rowOff>77051</xdr:rowOff>
    </xdr:to>
    <xdr:sp macro="" textlink="">
      <xdr:nvSpPr>
        <xdr:cNvPr id="123" name="楕円 122"/>
        <xdr:cNvSpPr/>
      </xdr:nvSpPr>
      <xdr:spPr>
        <a:xfrm>
          <a:off x="8445500" y="6852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25748</xdr:rowOff>
    </xdr:from>
    <xdr:to>
      <xdr:col>55</xdr:col>
      <xdr:colOff>0</xdr:colOff>
      <xdr:row>41</xdr:row>
      <xdr:rowOff>26251</xdr:rowOff>
    </xdr:to>
    <xdr:cxnSp macro="">
      <xdr:nvCxnSpPr>
        <xdr:cNvPr id="124" name="直線コネクタ 123"/>
        <xdr:cNvCxnSpPr/>
      </xdr:nvCxnSpPr>
      <xdr:spPr>
        <a:xfrm flipV="1">
          <a:off x="8496300" y="6898988"/>
          <a:ext cx="7239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147404</xdr:rowOff>
    </xdr:from>
    <xdr:to>
      <xdr:col>46</xdr:col>
      <xdr:colOff>38100</xdr:colOff>
      <xdr:row>41</xdr:row>
      <xdr:rowOff>77554</xdr:rowOff>
    </xdr:to>
    <xdr:sp macro="" textlink="">
      <xdr:nvSpPr>
        <xdr:cNvPr id="125" name="楕円 124"/>
        <xdr:cNvSpPr/>
      </xdr:nvSpPr>
      <xdr:spPr>
        <a:xfrm>
          <a:off x="7670800" y="6853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26251</xdr:rowOff>
    </xdr:from>
    <xdr:to>
      <xdr:col>50</xdr:col>
      <xdr:colOff>114300</xdr:colOff>
      <xdr:row>41</xdr:row>
      <xdr:rowOff>26754</xdr:rowOff>
    </xdr:to>
    <xdr:cxnSp macro="">
      <xdr:nvCxnSpPr>
        <xdr:cNvPr id="126" name="直線コネクタ 125"/>
        <xdr:cNvCxnSpPr/>
      </xdr:nvCxnSpPr>
      <xdr:spPr>
        <a:xfrm flipV="1">
          <a:off x="7713980" y="6899491"/>
          <a:ext cx="78232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147998</xdr:rowOff>
    </xdr:from>
    <xdr:to>
      <xdr:col>41</xdr:col>
      <xdr:colOff>101600</xdr:colOff>
      <xdr:row>41</xdr:row>
      <xdr:rowOff>78148</xdr:rowOff>
    </xdr:to>
    <xdr:sp macro="" textlink="">
      <xdr:nvSpPr>
        <xdr:cNvPr id="127" name="楕円 126"/>
        <xdr:cNvSpPr/>
      </xdr:nvSpPr>
      <xdr:spPr>
        <a:xfrm>
          <a:off x="6873240" y="6853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26754</xdr:rowOff>
    </xdr:from>
    <xdr:to>
      <xdr:col>45</xdr:col>
      <xdr:colOff>177800</xdr:colOff>
      <xdr:row>41</xdr:row>
      <xdr:rowOff>27348</xdr:rowOff>
    </xdr:to>
    <xdr:cxnSp macro="">
      <xdr:nvCxnSpPr>
        <xdr:cNvPr id="128" name="直線コネクタ 127"/>
        <xdr:cNvCxnSpPr/>
      </xdr:nvCxnSpPr>
      <xdr:spPr>
        <a:xfrm flipV="1">
          <a:off x="6924040" y="6899994"/>
          <a:ext cx="78994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xdr:cNvSpPr txBox="1"/>
      </xdr:nvSpPr>
      <xdr:spPr>
        <a:xfrm>
          <a:off x="8271587" y="660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xdr:cNvSpPr txBox="1"/>
      </xdr:nvSpPr>
      <xdr:spPr>
        <a:xfrm>
          <a:off x="7509587" y="66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xdr:cNvSpPr txBox="1"/>
      </xdr:nvSpPr>
      <xdr:spPr>
        <a:xfrm>
          <a:off x="67120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68178</xdr:rowOff>
    </xdr:from>
    <xdr:ext cx="469744" cy="259045"/>
    <xdr:sp macro="" textlink="">
      <xdr:nvSpPr>
        <xdr:cNvPr id="132" name="n_1mainValue【道路】&#10;一人当たり延長"/>
        <xdr:cNvSpPr txBox="1"/>
      </xdr:nvSpPr>
      <xdr:spPr>
        <a:xfrm>
          <a:off x="8271587" y="69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68681</xdr:rowOff>
    </xdr:from>
    <xdr:ext cx="469744" cy="259045"/>
    <xdr:sp macro="" textlink="">
      <xdr:nvSpPr>
        <xdr:cNvPr id="133" name="n_2mainValue【道路】&#10;一人当たり延長"/>
        <xdr:cNvSpPr txBox="1"/>
      </xdr:nvSpPr>
      <xdr:spPr>
        <a:xfrm>
          <a:off x="7509587" y="694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69275</xdr:rowOff>
    </xdr:from>
    <xdr:ext cx="469744" cy="259045"/>
    <xdr:sp macro="" textlink="">
      <xdr:nvSpPr>
        <xdr:cNvPr id="134" name="n_3mainValue【道路】&#10;一人当たり延長"/>
        <xdr:cNvSpPr txBox="1"/>
      </xdr:nvSpPr>
      <xdr:spPr>
        <a:xfrm>
          <a:off x="6712027" y="69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086225" y="94087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12496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020820" y="10586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12496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020820" y="940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xdr:cNvSpPr txBox="1"/>
      </xdr:nvSpPr>
      <xdr:spPr>
        <a:xfrm>
          <a:off x="4124960" y="966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036060" y="9683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312160" y="9710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514600" y="971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7399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73" name="楕円 172"/>
        <xdr:cNvSpPr/>
      </xdr:nvSpPr>
      <xdr:spPr>
        <a:xfrm>
          <a:off x="403606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174" name="【橋りょう・トンネル】&#10;有形固定資産減価償却率該当値テキスト"/>
        <xdr:cNvSpPr txBox="1"/>
      </xdr:nvSpPr>
      <xdr:spPr>
        <a:xfrm>
          <a:off x="4124960"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75" name="楕円 174"/>
        <xdr:cNvSpPr/>
      </xdr:nvSpPr>
      <xdr:spPr>
        <a:xfrm>
          <a:off x="3312160" y="963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125730</xdr:rowOff>
    </xdr:to>
    <xdr:cxnSp macro="">
      <xdr:nvCxnSpPr>
        <xdr:cNvPr id="176" name="直線コネクタ 175"/>
        <xdr:cNvCxnSpPr/>
      </xdr:nvCxnSpPr>
      <xdr:spPr>
        <a:xfrm flipV="1">
          <a:off x="3355340" y="96621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33655</xdr:rowOff>
    </xdr:to>
    <xdr:sp macro="" textlink="">
      <xdr:nvSpPr>
        <xdr:cNvPr id="177" name="楕円 176"/>
        <xdr:cNvSpPr/>
      </xdr:nvSpPr>
      <xdr:spPr>
        <a:xfrm>
          <a:off x="2514600" y="965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154305</xdr:rowOff>
    </xdr:to>
    <xdr:cxnSp macro="">
      <xdr:nvCxnSpPr>
        <xdr:cNvPr id="178" name="直線コネクタ 177"/>
        <xdr:cNvCxnSpPr/>
      </xdr:nvCxnSpPr>
      <xdr:spPr>
        <a:xfrm flipV="1">
          <a:off x="2565400" y="96812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179" name="楕円 178"/>
        <xdr:cNvSpPr/>
      </xdr:nvSpPr>
      <xdr:spPr>
        <a:xfrm>
          <a:off x="1739900" y="968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154305</xdr:rowOff>
    </xdr:from>
    <xdr:to>
      <xdr:col>15</xdr:col>
      <xdr:colOff>50800</xdr:colOff>
      <xdr:row>58</xdr:row>
      <xdr:rowOff>9525</xdr:rowOff>
    </xdr:to>
    <xdr:cxnSp macro="">
      <xdr:nvCxnSpPr>
        <xdr:cNvPr id="180" name="直線コネクタ 179"/>
        <xdr:cNvCxnSpPr/>
      </xdr:nvCxnSpPr>
      <xdr:spPr>
        <a:xfrm flipV="1">
          <a:off x="1790700" y="970978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xdr:cNvSpPr txBox="1"/>
      </xdr:nvSpPr>
      <xdr:spPr>
        <a:xfrm>
          <a:off x="3170564"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xdr:cNvSpPr txBox="1"/>
      </xdr:nvSpPr>
      <xdr:spPr>
        <a:xfrm>
          <a:off x="2385704" y="980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61100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84" name="n_1mainValue【橋りょう・トンネル】&#10;有形固定資産減価償却率"/>
        <xdr:cNvSpPr txBox="1"/>
      </xdr:nvSpPr>
      <xdr:spPr>
        <a:xfrm>
          <a:off x="317056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50182</xdr:rowOff>
    </xdr:from>
    <xdr:ext cx="405111" cy="259045"/>
    <xdr:sp macro="" textlink="">
      <xdr:nvSpPr>
        <xdr:cNvPr id="185" name="n_2mainValue【橋りょう・トンネル】&#10;有形固定資産減価償却率"/>
        <xdr:cNvSpPr txBox="1"/>
      </xdr:nvSpPr>
      <xdr:spPr>
        <a:xfrm>
          <a:off x="238570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76852</xdr:rowOff>
    </xdr:from>
    <xdr:ext cx="405111" cy="259045"/>
    <xdr:sp macro="" textlink="">
      <xdr:nvSpPr>
        <xdr:cNvPr id="186" name="n_3mainValue【橋りょう・トンネル】&#10;有形固定資産減価償却率"/>
        <xdr:cNvSpPr txBox="1"/>
      </xdr:nvSpPr>
      <xdr:spPr>
        <a:xfrm>
          <a:off x="161100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9219565" y="9633954"/>
          <a:ext cx="0" cy="1094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9258300" y="107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9154160" y="10728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9258300" y="941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9154160" y="9633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9258300" y="10124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9192260" y="10269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8445500" y="102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7670800" y="10264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6873240" y="102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55046</xdr:rowOff>
    </xdr:from>
    <xdr:to>
      <xdr:col>55</xdr:col>
      <xdr:colOff>50800</xdr:colOff>
      <xdr:row>62</xdr:row>
      <xdr:rowOff>156646</xdr:rowOff>
    </xdr:to>
    <xdr:sp macro="" textlink="">
      <xdr:nvSpPr>
        <xdr:cNvPr id="223" name="楕円 222"/>
        <xdr:cNvSpPr/>
      </xdr:nvSpPr>
      <xdr:spPr>
        <a:xfrm>
          <a:off x="9192260" y="10448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33473</xdr:rowOff>
    </xdr:from>
    <xdr:ext cx="534377" cy="259045"/>
    <xdr:sp macro="" textlink="">
      <xdr:nvSpPr>
        <xdr:cNvPr id="224" name="【橋りょう・トンネル】&#10;一人当たり有形固定資産（償却資産）額該当値テキスト"/>
        <xdr:cNvSpPr txBox="1"/>
      </xdr:nvSpPr>
      <xdr:spPr>
        <a:xfrm>
          <a:off x="9258300" y="104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55609</xdr:rowOff>
    </xdr:from>
    <xdr:to>
      <xdr:col>50</xdr:col>
      <xdr:colOff>165100</xdr:colOff>
      <xdr:row>62</xdr:row>
      <xdr:rowOff>157209</xdr:rowOff>
    </xdr:to>
    <xdr:sp macro="" textlink="">
      <xdr:nvSpPr>
        <xdr:cNvPr id="225" name="楕円 224"/>
        <xdr:cNvSpPr/>
      </xdr:nvSpPr>
      <xdr:spPr>
        <a:xfrm>
          <a:off x="8445500" y="10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105846</xdr:rowOff>
    </xdr:from>
    <xdr:to>
      <xdr:col>55</xdr:col>
      <xdr:colOff>0</xdr:colOff>
      <xdr:row>62</xdr:row>
      <xdr:rowOff>106409</xdr:rowOff>
    </xdr:to>
    <xdr:cxnSp macro="">
      <xdr:nvCxnSpPr>
        <xdr:cNvPr id="226" name="直線コネクタ 225"/>
        <xdr:cNvCxnSpPr/>
      </xdr:nvCxnSpPr>
      <xdr:spPr>
        <a:xfrm flipV="1">
          <a:off x="8496300" y="10499526"/>
          <a:ext cx="7239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57241</xdr:rowOff>
    </xdr:from>
    <xdr:to>
      <xdr:col>46</xdr:col>
      <xdr:colOff>38100</xdr:colOff>
      <xdr:row>62</xdr:row>
      <xdr:rowOff>158841</xdr:rowOff>
    </xdr:to>
    <xdr:sp macro="" textlink="">
      <xdr:nvSpPr>
        <xdr:cNvPr id="227" name="楕円 226"/>
        <xdr:cNvSpPr/>
      </xdr:nvSpPr>
      <xdr:spPr>
        <a:xfrm>
          <a:off x="7670800" y="10450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106409</xdr:rowOff>
    </xdr:from>
    <xdr:to>
      <xdr:col>50</xdr:col>
      <xdr:colOff>114300</xdr:colOff>
      <xdr:row>62</xdr:row>
      <xdr:rowOff>108041</xdr:rowOff>
    </xdr:to>
    <xdr:cxnSp macro="">
      <xdr:nvCxnSpPr>
        <xdr:cNvPr id="228" name="直線コネクタ 227"/>
        <xdr:cNvCxnSpPr/>
      </xdr:nvCxnSpPr>
      <xdr:spPr>
        <a:xfrm flipV="1">
          <a:off x="7713980" y="1050008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58983</xdr:rowOff>
    </xdr:from>
    <xdr:to>
      <xdr:col>41</xdr:col>
      <xdr:colOff>101600</xdr:colOff>
      <xdr:row>62</xdr:row>
      <xdr:rowOff>160583</xdr:rowOff>
    </xdr:to>
    <xdr:sp macro="" textlink="">
      <xdr:nvSpPr>
        <xdr:cNvPr id="229" name="楕円 228"/>
        <xdr:cNvSpPr/>
      </xdr:nvSpPr>
      <xdr:spPr>
        <a:xfrm>
          <a:off x="6873240" y="104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108041</xdr:rowOff>
    </xdr:from>
    <xdr:to>
      <xdr:col>45</xdr:col>
      <xdr:colOff>177800</xdr:colOff>
      <xdr:row>62</xdr:row>
      <xdr:rowOff>109783</xdr:rowOff>
    </xdr:to>
    <xdr:cxnSp macro="">
      <xdr:nvCxnSpPr>
        <xdr:cNvPr id="230" name="直線コネクタ 229"/>
        <xdr:cNvCxnSpPr/>
      </xdr:nvCxnSpPr>
      <xdr:spPr>
        <a:xfrm flipV="1">
          <a:off x="6924040" y="10501721"/>
          <a:ext cx="78994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xdr:cNvSpPr txBox="1"/>
      </xdr:nvSpPr>
      <xdr:spPr>
        <a:xfrm>
          <a:off x="8239271" y="10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xdr:cNvSpPr txBox="1"/>
      </xdr:nvSpPr>
      <xdr:spPr>
        <a:xfrm>
          <a:off x="7477271" y="100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xdr:cNvSpPr txBox="1"/>
      </xdr:nvSpPr>
      <xdr:spPr>
        <a:xfrm>
          <a:off x="6702571" y="100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148336</xdr:rowOff>
    </xdr:from>
    <xdr:ext cx="534377" cy="259045"/>
    <xdr:sp macro="" textlink="">
      <xdr:nvSpPr>
        <xdr:cNvPr id="234" name="n_1mainValue【橋りょう・トンネル】&#10;一人当たり有形固定資産（償却資産）額"/>
        <xdr:cNvSpPr txBox="1"/>
      </xdr:nvSpPr>
      <xdr:spPr>
        <a:xfrm>
          <a:off x="8239271" y="105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149968</xdr:rowOff>
    </xdr:from>
    <xdr:ext cx="534377" cy="259045"/>
    <xdr:sp macro="" textlink="">
      <xdr:nvSpPr>
        <xdr:cNvPr id="235" name="n_2mainValue【橋りょう・トンネル】&#10;一人当たり有形固定資産（償却資産）額"/>
        <xdr:cNvSpPr txBox="1"/>
      </xdr:nvSpPr>
      <xdr:spPr>
        <a:xfrm>
          <a:off x="7477271" y="105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151710</xdr:rowOff>
    </xdr:from>
    <xdr:ext cx="534377" cy="259045"/>
    <xdr:sp macro="" textlink="">
      <xdr:nvSpPr>
        <xdr:cNvPr id="236" name="n_3mainValue【橋りょう・トンネル】&#10;一人当たり有形固定資産（償却資産）額"/>
        <xdr:cNvSpPr txBox="1"/>
      </xdr:nvSpPr>
      <xdr:spPr>
        <a:xfrm>
          <a:off x="6702571" y="105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086225" y="1305306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124960" y="1451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02082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12496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02082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124960" y="1341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03606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31216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73990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76" name="楕円 275"/>
        <xdr:cNvSpPr/>
      </xdr:nvSpPr>
      <xdr:spPr>
        <a:xfrm>
          <a:off x="403606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277" name="【公営住宅】&#10;有形固定資産減価償却率該当値テキスト"/>
        <xdr:cNvSpPr txBox="1"/>
      </xdr:nvSpPr>
      <xdr:spPr>
        <a:xfrm>
          <a:off x="4124960"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278" name="楕円 277"/>
        <xdr:cNvSpPr/>
      </xdr:nvSpPr>
      <xdr:spPr>
        <a:xfrm>
          <a:off x="3312160" y="13783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87630</xdr:rowOff>
    </xdr:to>
    <xdr:cxnSp macro="">
      <xdr:nvCxnSpPr>
        <xdr:cNvPr id="279" name="直線コネクタ 278"/>
        <xdr:cNvCxnSpPr/>
      </xdr:nvCxnSpPr>
      <xdr:spPr>
        <a:xfrm flipV="1">
          <a:off x="3355340" y="1378458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80" name="楕円 279"/>
        <xdr:cNvSpPr/>
      </xdr:nvSpPr>
      <xdr:spPr>
        <a:xfrm>
          <a:off x="2514600" y="13832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137161</xdr:rowOff>
    </xdr:to>
    <xdr:cxnSp macro="">
      <xdr:nvCxnSpPr>
        <xdr:cNvPr id="281" name="直線コネクタ 280"/>
        <xdr:cNvCxnSpPr/>
      </xdr:nvCxnSpPr>
      <xdr:spPr>
        <a:xfrm flipV="1">
          <a:off x="2565400" y="13834110"/>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82" name="楕円 281"/>
        <xdr:cNvSpPr/>
      </xdr:nvSpPr>
      <xdr:spPr>
        <a:xfrm>
          <a:off x="173990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38100</xdr:rowOff>
    </xdr:to>
    <xdr:cxnSp macro="">
      <xdr:nvCxnSpPr>
        <xdr:cNvPr id="283" name="直線コネクタ 282"/>
        <xdr:cNvCxnSpPr/>
      </xdr:nvCxnSpPr>
      <xdr:spPr>
        <a:xfrm flipV="1">
          <a:off x="1790700" y="13883641"/>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4" name="n_1aveValue【公営住宅】&#10;有形固定資産減価償却率"/>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xdr:cNvSpPr txBox="1"/>
      </xdr:nvSpPr>
      <xdr:spPr>
        <a:xfrm>
          <a:off x="161100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129557</xdr:rowOff>
    </xdr:from>
    <xdr:ext cx="405111" cy="259045"/>
    <xdr:sp macro="" textlink="">
      <xdr:nvSpPr>
        <xdr:cNvPr id="287" name="n_1mainValue【公営住宅】&#10;有形固定資産減価償却率"/>
        <xdr:cNvSpPr txBox="1"/>
      </xdr:nvSpPr>
      <xdr:spPr>
        <a:xfrm>
          <a:off x="317056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288" name="n_2mainValue【公営住宅】&#10;有形固定資産減価償却率"/>
        <xdr:cNvSpPr txBox="1"/>
      </xdr:nvSpPr>
      <xdr:spPr>
        <a:xfrm>
          <a:off x="2385704" y="1392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289" name="n_3mainValue【公営住宅】&#10;有形固定資産減価償却率"/>
        <xdr:cNvSpPr txBox="1"/>
      </xdr:nvSpPr>
      <xdr:spPr>
        <a:xfrm>
          <a:off x="161100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9219565" y="13124688"/>
          <a:ext cx="0" cy="140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9258300"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9154160" y="13124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9258300" y="13935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9192260" y="13957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844550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68732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152654</xdr:rowOff>
    </xdr:from>
    <xdr:to>
      <xdr:col>55</xdr:col>
      <xdr:colOff>50800</xdr:colOff>
      <xdr:row>83</xdr:row>
      <xdr:rowOff>82804</xdr:rowOff>
    </xdr:to>
    <xdr:sp macro="" textlink="">
      <xdr:nvSpPr>
        <xdr:cNvPr id="328" name="楕円 327"/>
        <xdr:cNvSpPr/>
      </xdr:nvSpPr>
      <xdr:spPr>
        <a:xfrm>
          <a:off x="9192260" y="1389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4081</xdr:rowOff>
    </xdr:from>
    <xdr:ext cx="469744" cy="259045"/>
    <xdr:sp macro="" textlink="">
      <xdr:nvSpPr>
        <xdr:cNvPr id="329" name="【公営住宅】&#10;一人当たり面積該当値テキスト"/>
        <xdr:cNvSpPr txBox="1"/>
      </xdr:nvSpPr>
      <xdr:spPr>
        <a:xfrm>
          <a:off x="9258300" y="137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30" name="楕円 329"/>
        <xdr:cNvSpPr/>
      </xdr:nvSpPr>
      <xdr:spPr>
        <a:xfrm>
          <a:off x="844550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32004</xdr:rowOff>
    </xdr:from>
    <xdr:to>
      <xdr:col>55</xdr:col>
      <xdr:colOff>0</xdr:colOff>
      <xdr:row>83</xdr:row>
      <xdr:rowOff>38100</xdr:rowOff>
    </xdr:to>
    <xdr:cxnSp macro="">
      <xdr:nvCxnSpPr>
        <xdr:cNvPr id="331" name="直線コネクタ 330"/>
        <xdr:cNvCxnSpPr/>
      </xdr:nvCxnSpPr>
      <xdr:spPr>
        <a:xfrm flipV="1">
          <a:off x="8496300" y="13946124"/>
          <a:ext cx="7239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165608</xdr:rowOff>
    </xdr:from>
    <xdr:to>
      <xdr:col>46</xdr:col>
      <xdr:colOff>38100</xdr:colOff>
      <xdr:row>83</xdr:row>
      <xdr:rowOff>95758</xdr:rowOff>
    </xdr:to>
    <xdr:sp macro="" textlink="">
      <xdr:nvSpPr>
        <xdr:cNvPr id="332" name="楕円 331"/>
        <xdr:cNvSpPr/>
      </xdr:nvSpPr>
      <xdr:spPr>
        <a:xfrm>
          <a:off x="7670800" y="13912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44958</xdr:rowOff>
    </xdr:to>
    <xdr:cxnSp macro="">
      <xdr:nvCxnSpPr>
        <xdr:cNvPr id="333" name="直線コネクタ 332"/>
        <xdr:cNvCxnSpPr/>
      </xdr:nvCxnSpPr>
      <xdr:spPr>
        <a:xfrm flipV="1">
          <a:off x="7713980" y="1395222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154939</xdr:rowOff>
    </xdr:from>
    <xdr:to>
      <xdr:col>41</xdr:col>
      <xdr:colOff>101600</xdr:colOff>
      <xdr:row>83</xdr:row>
      <xdr:rowOff>85089</xdr:rowOff>
    </xdr:to>
    <xdr:sp macro="" textlink="">
      <xdr:nvSpPr>
        <xdr:cNvPr id="334" name="楕円 333"/>
        <xdr:cNvSpPr/>
      </xdr:nvSpPr>
      <xdr:spPr>
        <a:xfrm>
          <a:off x="687324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34289</xdr:rowOff>
    </xdr:from>
    <xdr:to>
      <xdr:col>45</xdr:col>
      <xdr:colOff>177800</xdr:colOff>
      <xdr:row>83</xdr:row>
      <xdr:rowOff>44958</xdr:rowOff>
    </xdr:to>
    <xdr:cxnSp macro="">
      <xdr:nvCxnSpPr>
        <xdr:cNvPr id="335" name="直線コネクタ 334"/>
        <xdr:cNvCxnSpPr/>
      </xdr:nvCxnSpPr>
      <xdr:spPr>
        <a:xfrm>
          <a:off x="6924040" y="13948409"/>
          <a:ext cx="78994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36" name="n_1aveValue【公営住宅】&#10;一人当たり面積"/>
        <xdr:cNvSpPr txBox="1"/>
      </xdr:nvSpPr>
      <xdr:spPr>
        <a:xfrm>
          <a:off x="827158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xdr:cNvSpPr txBox="1"/>
      </xdr:nvSpPr>
      <xdr:spPr>
        <a:xfrm>
          <a:off x="7509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xdr:cNvSpPr txBox="1"/>
      </xdr:nvSpPr>
      <xdr:spPr>
        <a:xfrm>
          <a:off x="6712027" y="1407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39" name="n_1mainValue【公営住宅】&#10;一人当たり面積"/>
        <xdr:cNvSpPr txBox="1"/>
      </xdr:nvSpPr>
      <xdr:spPr>
        <a:xfrm>
          <a:off x="827158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112285</xdr:rowOff>
    </xdr:from>
    <xdr:ext cx="469744" cy="259045"/>
    <xdr:sp macro="" textlink="">
      <xdr:nvSpPr>
        <xdr:cNvPr id="340" name="n_2mainValue【公営住宅】&#10;一人当たり面積"/>
        <xdr:cNvSpPr txBox="1"/>
      </xdr:nvSpPr>
      <xdr:spPr>
        <a:xfrm>
          <a:off x="750958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101616</xdr:rowOff>
    </xdr:from>
    <xdr:ext cx="469744" cy="259045"/>
    <xdr:sp macro="" textlink="">
      <xdr:nvSpPr>
        <xdr:cNvPr id="341" name="n_3mainValue【公営住宅】&#10;一人当たり面積"/>
        <xdr:cNvSpPr txBox="1"/>
      </xdr:nvSpPr>
      <xdr:spPr>
        <a:xfrm>
          <a:off x="6712027"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086225" y="16889730"/>
          <a:ext cx="0" cy="1215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124960"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020820" y="1810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124960" y="1666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020820" y="1688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71" name="【港湾・漁港】&#10;有形固定資産減価償却率平均値テキスト"/>
        <xdr:cNvSpPr txBox="1"/>
      </xdr:nvSpPr>
      <xdr:spPr>
        <a:xfrm>
          <a:off x="4124960" y="1715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03606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3" name="フローチャート: 判断 372"/>
        <xdr:cNvSpPr/>
      </xdr:nvSpPr>
      <xdr:spPr>
        <a:xfrm>
          <a:off x="3312160" y="17345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74" name="フローチャート: 判断 373"/>
        <xdr:cNvSpPr/>
      </xdr:nvSpPr>
      <xdr:spPr>
        <a:xfrm>
          <a:off x="251460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75" name="フローチャート: 判断 374"/>
        <xdr:cNvSpPr/>
      </xdr:nvSpPr>
      <xdr:spPr>
        <a:xfrm>
          <a:off x="173990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381" name="楕円 380"/>
        <xdr:cNvSpPr/>
      </xdr:nvSpPr>
      <xdr:spPr>
        <a:xfrm>
          <a:off x="403606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5732</xdr:rowOff>
    </xdr:from>
    <xdr:ext cx="405111" cy="259045"/>
    <xdr:sp macro="" textlink="">
      <xdr:nvSpPr>
        <xdr:cNvPr id="382" name="【港湾・漁港】&#10;有形固定資産減価償却率該当値テキスト"/>
        <xdr:cNvSpPr txBox="1"/>
      </xdr:nvSpPr>
      <xdr:spPr>
        <a:xfrm>
          <a:off x="4124960"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114936</xdr:rowOff>
    </xdr:from>
    <xdr:to>
      <xdr:col>20</xdr:col>
      <xdr:colOff>38100</xdr:colOff>
      <xdr:row>106</xdr:row>
      <xdr:rowOff>45086</xdr:rowOff>
    </xdr:to>
    <xdr:sp macro="" textlink="">
      <xdr:nvSpPr>
        <xdr:cNvPr id="383" name="楕円 382"/>
        <xdr:cNvSpPr/>
      </xdr:nvSpPr>
      <xdr:spPr>
        <a:xfrm>
          <a:off x="3312160" y="17717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78105</xdr:rowOff>
    </xdr:from>
    <xdr:to>
      <xdr:col>24</xdr:col>
      <xdr:colOff>63500</xdr:colOff>
      <xdr:row>105</xdr:row>
      <xdr:rowOff>165736</xdr:rowOff>
    </xdr:to>
    <xdr:cxnSp macro="">
      <xdr:nvCxnSpPr>
        <xdr:cNvPr id="384" name="直線コネクタ 383"/>
        <xdr:cNvCxnSpPr/>
      </xdr:nvCxnSpPr>
      <xdr:spPr>
        <a:xfrm flipV="1">
          <a:off x="3355340" y="17680305"/>
          <a:ext cx="73152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168275</xdr:rowOff>
    </xdr:from>
    <xdr:to>
      <xdr:col>15</xdr:col>
      <xdr:colOff>101600</xdr:colOff>
      <xdr:row>105</xdr:row>
      <xdr:rowOff>98425</xdr:rowOff>
    </xdr:to>
    <xdr:sp macro="" textlink="">
      <xdr:nvSpPr>
        <xdr:cNvPr id="385" name="楕円 384"/>
        <xdr:cNvSpPr/>
      </xdr:nvSpPr>
      <xdr:spPr>
        <a:xfrm>
          <a:off x="251460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47625</xdr:rowOff>
    </xdr:from>
    <xdr:to>
      <xdr:col>19</xdr:col>
      <xdr:colOff>177800</xdr:colOff>
      <xdr:row>105</xdr:row>
      <xdr:rowOff>165736</xdr:rowOff>
    </xdr:to>
    <xdr:cxnSp macro="">
      <xdr:nvCxnSpPr>
        <xdr:cNvPr id="386" name="直線コネクタ 385"/>
        <xdr:cNvCxnSpPr/>
      </xdr:nvCxnSpPr>
      <xdr:spPr>
        <a:xfrm>
          <a:off x="2565400" y="17649825"/>
          <a:ext cx="78994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38736</xdr:rowOff>
    </xdr:from>
    <xdr:to>
      <xdr:col>10</xdr:col>
      <xdr:colOff>165100</xdr:colOff>
      <xdr:row>108</xdr:row>
      <xdr:rowOff>140336</xdr:rowOff>
    </xdr:to>
    <xdr:sp macro="" textlink="">
      <xdr:nvSpPr>
        <xdr:cNvPr id="387" name="楕円 386"/>
        <xdr:cNvSpPr/>
      </xdr:nvSpPr>
      <xdr:spPr>
        <a:xfrm>
          <a:off x="1739900" y="181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47625</xdr:rowOff>
    </xdr:from>
    <xdr:to>
      <xdr:col>15</xdr:col>
      <xdr:colOff>50800</xdr:colOff>
      <xdr:row>108</xdr:row>
      <xdr:rowOff>89536</xdr:rowOff>
    </xdr:to>
    <xdr:cxnSp macro="">
      <xdr:nvCxnSpPr>
        <xdr:cNvPr id="388" name="直線コネクタ 387"/>
        <xdr:cNvCxnSpPr/>
      </xdr:nvCxnSpPr>
      <xdr:spPr>
        <a:xfrm flipV="1">
          <a:off x="1790700" y="17649825"/>
          <a:ext cx="774700" cy="5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89" name="n_1aveValue【港湾・漁港】&#10;有形固定資産減価償却率"/>
        <xdr:cNvSpPr txBox="1"/>
      </xdr:nvSpPr>
      <xdr:spPr>
        <a:xfrm>
          <a:off x="317056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90" name="n_2aveValue【港湾・漁港】&#10;有形固定資産減価償却率"/>
        <xdr:cNvSpPr txBox="1"/>
      </xdr:nvSpPr>
      <xdr:spPr>
        <a:xfrm>
          <a:off x="238570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91" name="n_3aveValue【港湾・漁港】&#10;有形固定資産減価償却率"/>
        <xdr:cNvSpPr txBox="1"/>
      </xdr:nvSpPr>
      <xdr:spPr>
        <a:xfrm>
          <a:off x="16110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36213</xdr:rowOff>
    </xdr:from>
    <xdr:ext cx="405111" cy="259045"/>
    <xdr:sp macro="" textlink="">
      <xdr:nvSpPr>
        <xdr:cNvPr id="392" name="n_1mainValue【港湾・漁港】&#10;有形固定資産減価償却率"/>
        <xdr:cNvSpPr txBox="1"/>
      </xdr:nvSpPr>
      <xdr:spPr>
        <a:xfrm>
          <a:off x="3170564"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89552</xdr:rowOff>
    </xdr:from>
    <xdr:ext cx="405111" cy="259045"/>
    <xdr:sp macro="" textlink="">
      <xdr:nvSpPr>
        <xdr:cNvPr id="393" name="n_2mainValue【港湾・漁港】&#10;有形固定資産減価償却率"/>
        <xdr:cNvSpPr txBox="1"/>
      </xdr:nvSpPr>
      <xdr:spPr>
        <a:xfrm>
          <a:off x="238570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131463</xdr:rowOff>
    </xdr:from>
    <xdr:ext cx="405111" cy="259045"/>
    <xdr:sp macro="" textlink="">
      <xdr:nvSpPr>
        <xdr:cNvPr id="394" name="n_3mainValue【港湾・漁港】&#10;有形固定資産減価償却率"/>
        <xdr:cNvSpPr txBox="1"/>
      </xdr:nvSpPr>
      <xdr:spPr>
        <a:xfrm>
          <a:off x="1611004"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9219565" y="16763527"/>
          <a:ext cx="0" cy="154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9258300" y="18311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9154160" y="1830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9258300" y="1654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9154160" y="16763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25" name="【港湾・漁港】&#10;一人当たり有形固定資産（償却資産）額平均値テキスト"/>
        <xdr:cNvSpPr txBox="1"/>
      </xdr:nvSpPr>
      <xdr:spPr>
        <a:xfrm>
          <a:off x="9258300" y="17893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9192260" y="18038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27" name="フローチャート: 判断 426"/>
        <xdr:cNvSpPr/>
      </xdr:nvSpPr>
      <xdr:spPr>
        <a:xfrm>
          <a:off x="8445500" y="18081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28" name="フローチャート: 判断 427"/>
        <xdr:cNvSpPr/>
      </xdr:nvSpPr>
      <xdr:spPr>
        <a:xfrm>
          <a:off x="7670800" y="18087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29" name="フローチャート: 判断 428"/>
        <xdr:cNvSpPr/>
      </xdr:nvSpPr>
      <xdr:spPr>
        <a:xfrm>
          <a:off x="6873240" y="1823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150209</xdr:rowOff>
    </xdr:from>
    <xdr:to>
      <xdr:col>55</xdr:col>
      <xdr:colOff>50800</xdr:colOff>
      <xdr:row>109</xdr:row>
      <xdr:rowOff>80359</xdr:rowOff>
    </xdr:to>
    <xdr:sp macro="" textlink="">
      <xdr:nvSpPr>
        <xdr:cNvPr id="435" name="楕円 434"/>
        <xdr:cNvSpPr/>
      </xdr:nvSpPr>
      <xdr:spPr>
        <a:xfrm>
          <a:off x="9192260" y="18255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65136</xdr:rowOff>
    </xdr:from>
    <xdr:ext cx="469744" cy="259045"/>
    <xdr:sp macro="" textlink="">
      <xdr:nvSpPr>
        <xdr:cNvPr id="436" name="【港湾・漁港】&#10;一人当たり有形固定資産（償却資産）額該当値テキスト"/>
        <xdr:cNvSpPr txBox="1"/>
      </xdr:nvSpPr>
      <xdr:spPr>
        <a:xfrm>
          <a:off x="9258300" y="181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150251</xdr:rowOff>
    </xdr:from>
    <xdr:to>
      <xdr:col>50</xdr:col>
      <xdr:colOff>165100</xdr:colOff>
      <xdr:row>109</xdr:row>
      <xdr:rowOff>80401</xdr:rowOff>
    </xdr:to>
    <xdr:sp macro="" textlink="">
      <xdr:nvSpPr>
        <xdr:cNvPr id="437" name="楕円 436"/>
        <xdr:cNvSpPr/>
      </xdr:nvSpPr>
      <xdr:spPr>
        <a:xfrm>
          <a:off x="8445500" y="18255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29559</xdr:rowOff>
    </xdr:from>
    <xdr:to>
      <xdr:col>55</xdr:col>
      <xdr:colOff>0</xdr:colOff>
      <xdr:row>109</xdr:row>
      <xdr:rowOff>29601</xdr:rowOff>
    </xdr:to>
    <xdr:cxnSp macro="">
      <xdr:nvCxnSpPr>
        <xdr:cNvPr id="438" name="直線コネクタ 437"/>
        <xdr:cNvCxnSpPr/>
      </xdr:nvCxnSpPr>
      <xdr:spPr>
        <a:xfrm flipV="1">
          <a:off x="8496300" y="18302319"/>
          <a:ext cx="7239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151355</xdr:rowOff>
    </xdr:from>
    <xdr:to>
      <xdr:col>46</xdr:col>
      <xdr:colOff>38100</xdr:colOff>
      <xdr:row>109</xdr:row>
      <xdr:rowOff>81505</xdr:rowOff>
    </xdr:to>
    <xdr:sp macro="" textlink="">
      <xdr:nvSpPr>
        <xdr:cNvPr id="439" name="楕円 438"/>
        <xdr:cNvSpPr/>
      </xdr:nvSpPr>
      <xdr:spPr>
        <a:xfrm>
          <a:off x="7670800" y="18256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29601</xdr:rowOff>
    </xdr:from>
    <xdr:to>
      <xdr:col>50</xdr:col>
      <xdr:colOff>114300</xdr:colOff>
      <xdr:row>109</xdr:row>
      <xdr:rowOff>30705</xdr:rowOff>
    </xdr:to>
    <xdr:cxnSp macro="">
      <xdr:nvCxnSpPr>
        <xdr:cNvPr id="440" name="直線コネクタ 439"/>
        <xdr:cNvCxnSpPr/>
      </xdr:nvCxnSpPr>
      <xdr:spPr>
        <a:xfrm flipV="1">
          <a:off x="7713980" y="18302361"/>
          <a:ext cx="78232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155477</xdr:rowOff>
    </xdr:from>
    <xdr:to>
      <xdr:col>41</xdr:col>
      <xdr:colOff>101600</xdr:colOff>
      <xdr:row>109</xdr:row>
      <xdr:rowOff>85627</xdr:rowOff>
    </xdr:to>
    <xdr:sp macro="" textlink="">
      <xdr:nvSpPr>
        <xdr:cNvPr id="441" name="楕円 440"/>
        <xdr:cNvSpPr/>
      </xdr:nvSpPr>
      <xdr:spPr>
        <a:xfrm>
          <a:off x="6873240" y="18260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30705</xdr:rowOff>
    </xdr:from>
    <xdr:to>
      <xdr:col>45</xdr:col>
      <xdr:colOff>177800</xdr:colOff>
      <xdr:row>109</xdr:row>
      <xdr:rowOff>34827</xdr:rowOff>
    </xdr:to>
    <xdr:cxnSp macro="">
      <xdr:nvCxnSpPr>
        <xdr:cNvPr id="442" name="直線コネクタ 441"/>
        <xdr:cNvCxnSpPr/>
      </xdr:nvCxnSpPr>
      <xdr:spPr>
        <a:xfrm flipV="1">
          <a:off x="6924040" y="18303465"/>
          <a:ext cx="78994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43" name="n_1aveValue【港湾・漁港】&#10;一人当たり有形固定資産（償却資産）額"/>
        <xdr:cNvSpPr txBox="1"/>
      </xdr:nvSpPr>
      <xdr:spPr>
        <a:xfrm>
          <a:off x="82392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44" name="n_2aveValue【港湾・漁港】&#10;一人当たり有形固定資産（償却資産）額"/>
        <xdr:cNvSpPr txBox="1"/>
      </xdr:nvSpPr>
      <xdr:spPr>
        <a:xfrm>
          <a:off x="747727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45" name="n_3aveValue【港湾・漁港】&#10;一人当たり有形固定資産（償却資産）額"/>
        <xdr:cNvSpPr txBox="1"/>
      </xdr:nvSpPr>
      <xdr:spPr>
        <a:xfrm>
          <a:off x="6712028" y="180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71528</xdr:rowOff>
    </xdr:from>
    <xdr:ext cx="469744" cy="259045"/>
    <xdr:sp macro="" textlink="">
      <xdr:nvSpPr>
        <xdr:cNvPr id="446" name="n_1mainValue【港湾・漁港】&#10;一人当たり有形固定資産（償却資産）額"/>
        <xdr:cNvSpPr txBox="1"/>
      </xdr:nvSpPr>
      <xdr:spPr>
        <a:xfrm>
          <a:off x="8271588" y="183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72632</xdr:rowOff>
    </xdr:from>
    <xdr:ext cx="469744" cy="259045"/>
    <xdr:sp macro="" textlink="">
      <xdr:nvSpPr>
        <xdr:cNvPr id="447" name="n_2mainValue【港湾・漁港】&#10;一人当たり有形固定資産（償却資産）額"/>
        <xdr:cNvSpPr txBox="1"/>
      </xdr:nvSpPr>
      <xdr:spPr>
        <a:xfrm>
          <a:off x="7509588" y="1834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76754</xdr:rowOff>
    </xdr:from>
    <xdr:ext cx="378565" cy="259045"/>
    <xdr:sp macro="" textlink="">
      <xdr:nvSpPr>
        <xdr:cNvPr id="448" name="n_3mainValue【港湾・漁港】&#10;一人当たり有形固定資産（償却資産）額"/>
        <xdr:cNvSpPr txBox="1"/>
      </xdr:nvSpPr>
      <xdr:spPr>
        <a:xfrm>
          <a:off x="6757617" y="1834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4375764" y="5840730"/>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44145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4287500" y="683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44145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4287500" y="5840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78" name="【認定こども園・幼稚園・保育所】&#10;有形固定資産減価償却率平均値テキスト"/>
        <xdr:cNvSpPr txBox="1"/>
      </xdr:nvSpPr>
      <xdr:spPr>
        <a:xfrm>
          <a:off x="1441450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4325600" y="63404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1" name="フローチャート: 判断 480"/>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82" name="フローチャート: 判断 481"/>
        <xdr:cNvSpPr/>
      </xdr:nvSpPr>
      <xdr:spPr>
        <a:xfrm>
          <a:off x="1202944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488" name="楕円 487"/>
        <xdr:cNvSpPr/>
      </xdr:nvSpPr>
      <xdr:spPr>
        <a:xfrm>
          <a:off x="14325600" y="64109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489" name="【認定こども園・幼稚園・保育所】&#10;有形固定資産減価償却率該当値テキスト"/>
        <xdr:cNvSpPr txBox="1"/>
      </xdr:nvSpPr>
      <xdr:spPr>
        <a:xfrm>
          <a:off x="144145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490" name="楕円 489"/>
        <xdr:cNvSpPr/>
      </xdr:nvSpPr>
      <xdr:spPr>
        <a:xfrm>
          <a:off x="1357884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112395</xdr:rowOff>
    </xdr:to>
    <xdr:cxnSp macro="">
      <xdr:nvCxnSpPr>
        <xdr:cNvPr id="491" name="直線コネクタ 490"/>
        <xdr:cNvCxnSpPr/>
      </xdr:nvCxnSpPr>
      <xdr:spPr>
        <a:xfrm flipV="1">
          <a:off x="13629640" y="646176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92" name="楕円 491"/>
        <xdr:cNvSpPr/>
      </xdr:nvSpPr>
      <xdr:spPr>
        <a:xfrm>
          <a:off x="1280414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38</xdr:row>
      <xdr:rowOff>112395</xdr:rowOff>
    </xdr:to>
    <xdr:cxnSp macro="">
      <xdr:nvCxnSpPr>
        <xdr:cNvPr id="493" name="直線コネクタ 492"/>
        <xdr:cNvCxnSpPr/>
      </xdr:nvCxnSpPr>
      <xdr:spPr>
        <a:xfrm>
          <a:off x="12854940" y="64674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94" name="楕円 493"/>
        <xdr:cNvSpPr/>
      </xdr:nvSpPr>
      <xdr:spPr>
        <a:xfrm>
          <a:off x="1202944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97155</xdr:rowOff>
    </xdr:to>
    <xdr:cxnSp macro="">
      <xdr:nvCxnSpPr>
        <xdr:cNvPr id="495" name="直線コネクタ 494"/>
        <xdr:cNvCxnSpPr/>
      </xdr:nvCxnSpPr>
      <xdr:spPr>
        <a:xfrm>
          <a:off x="12072620" y="6389370"/>
          <a:ext cx="78232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6" name="n_1aveValue【認定こども園・幼稚園・保育所】&#10;有形固定資産減価償却率"/>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97" name="n_2aveValue【認定こども園・幼稚園・保育所】&#10;有形固定資産減価償却率"/>
        <xdr:cNvSpPr txBox="1"/>
      </xdr:nvSpPr>
      <xdr:spPr>
        <a:xfrm>
          <a:off x="126752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98" name="n_3aveValue【認定こども園・幼稚園・保育所】&#10;有形固定資産減価償却率"/>
        <xdr:cNvSpPr txBox="1"/>
      </xdr:nvSpPr>
      <xdr:spPr>
        <a:xfrm>
          <a:off x="119005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499" name="n_1mainValue【認定こども園・幼稚園・保育所】&#10;有形固定資産減価償却率"/>
        <xdr:cNvSpPr txBox="1"/>
      </xdr:nvSpPr>
      <xdr:spPr>
        <a:xfrm>
          <a:off x="134372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500" name="n_2mainValue【認定こども園・幼稚園・保育所】&#10;有形固定資産減価償却率"/>
        <xdr:cNvSpPr txBox="1"/>
      </xdr:nvSpPr>
      <xdr:spPr>
        <a:xfrm>
          <a:off x="126752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501" name="n_3mainValue【認定こども園・幼稚園・保育所】&#10;有形固定資産減価償却率"/>
        <xdr:cNvSpPr txBox="1"/>
      </xdr:nvSpPr>
      <xdr:spPr>
        <a:xfrm>
          <a:off x="119005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19509104" y="5705094"/>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19547840" y="54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19443700" y="5705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28" name="【認定こども園・幼稚園・保育所】&#10;一人当たり面積平均値テキスト"/>
        <xdr:cNvSpPr txBox="1"/>
      </xdr:nvSpPr>
      <xdr:spPr>
        <a:xfrm>
          <a:off x="19547840" y="676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1945894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30" name="フローチャート: 判断 529"/>
        <xdr:cNvSpPr/>
      </xdr:nvSpPr>
      <xdr:spPr>
        <a:xfrm>
          <a:off x="1873504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31" name="フローチャート: 判断 530"/>
        <xdr:cNvSpPr/>
      </xdr:nvSpPr>
      <xdr:spPr>
        <a:xfrm>
          <a:off x="17937480" y="6815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32" name="フローチャート: 判断 531"/>
        <xdr:cNvSpPr/>
      </xdr:nvSpPr>
      <xdr:spPr>
        <a:xfrm>
          <a:off x="17162780" y="6820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538" name="楕円 537"/>
        <xdr:cNvSpPr/>
      </xdr:nvSpPr>
      <xdr:spPr>
        <a:xfrm>
          <a:off x="19458940" y="67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43705</xdr:rowOff>
    </xdr:from>
    <xdr:ext cx="469744" cy="259045"/>
    <xdr:sp macro="" textlink="">
      <xdr:nvSpPr>
        <xdr:cNvPr id="539" name="【認定こども園・幼稚園・保育所】&#10;一人当たり面積該当値テキスト"/>
        <xdr:cNvSpPr txBox="1"/>
      </xdr:nvSpPr>
      <xdr:spPr>
        <a:xfrm>
          <a:off x="19547840"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540" name="楕円 539"/>
        <xdr:cNvSpPr/>
      </xdr:nvSpPr>
      <xdr:spPr>
        <a:xfrm>
          <a:off x="18735040" y="6721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71628</xdr:rowOff>
    </xdr:to>
    <xdr:cxnSp macro="">
      <xdr:nvCxnSpPr>
        <xdr:cNvPr id="541" name="直線コネクタ 540"/>
        <xdr:cNvCxnSpPr/>
      </xdr:nvCxnSpPr>
      <xdr:spPr>
        <a:xfrm>
          <a:off x="18778220" y="677265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18542</xdr:rowOff>
    </xdr:from>
    <xdr:to>
      <xdr:col>107</xdr:col>
      <xdr:colOff>101600</xdr:colOff>
      <xdr:row>40</xdr:row>
      <xdr:rowOff>120142</xdr:rowOff>
    </xdr:to>
    <xdr:sp macro="" textlink="">
      <xdr:nvSpPr>
        <xdr:cNvPr id="542" name="楕円 541"/>
        <xdr:cNvSpPr/>
      </xdr:nvSpPr>
      <xdr:spPr>
        <a:xfrm>
          <a:off x="17937480" y="67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69342</xdr:rowOff>
    </xdr:to>
    <xdr:cxnSp macro="">
      <xdr:nvCxnSpPr>
        <xdr:cNvPr id="543" name="直線コネクタ 542"/>
        <xdr:cNvCxnSpPr/>
      </xdr:nvCxnSpPr>
      <xdr:spPr>
        <a:xfrm flipV="1">
          <a:off x="17988280" y="677265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544" name="楕円 543"/>
        <xdr:cNvSpPr/>
      </xdr:nvSpPr>
      <xdr:spPr>
        <a:xfrm>
          <a:off x="17162780" y="67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80772</xdr:rowOff>
    </xdr:to>
    <xdr:cxnSp macro="">
      <xdr:nvCxnSpPr>
        <xdr:cNvPr id="545" name="直線コネクタ 544"/>
        <xdr:cNvCxnSpPr/>
      </xdr:nvCxnSpPr>
      <xdr:spPr>
        <a:xfrm flipV="1">
          <a:off x="17213580" y="6774942"/>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46" name="n_1aveValue【認定こども園・幼稚園・保育所】&#10;一人当たり面積"/>
        <xdr:cNvSpPr txBox="1"/>
      </xdr:nvSpPr>
      <xdr:spPr>
        <a:xfrm>
          <a:off x="185611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47" name="n_2aveValue【認定こども園・幼稚園・保育所】&#10;一人当たり面積"/>
        <xdr:cNvSpPr txBox="1"/>
      </xdr:nvSpPr>
      <xdr:spPr>
        <a:xfrm>
          <a:off x="177762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548" name="n_3aveValue【認定こども園・幼稚園・保育所】&#10;一人当たり面積"/>
        <xdr:cNvSpPr txBox="1"/>
      </xdr:nvSpPr>
      <xdr:spPr>
        <a:xfrm>
          <a:off x="17001567" y="69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134383</xdr:rowOff>
    </xdr:from>
    <xdr:ext cx="469744" cy="259045"/>
    <xdr:sp macro="" textlink="">
      <xdr:nvSpPr>
        <xdr:cNvPr id="549" name="n_1mainValue【認定こども園・幼稚園・保育所】&#10;一人当たり面積"/>
        <xdr:cNvSpPr txBox="1"/>
      </xdr:nvSpPr>
      <xdr:spPr>
        <a:xfrm>
          <a:off x="18561127"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136669</xdr:rowOff>
    </xdr:from>
    <xdr:ext cx="469744" cy="259045"/>
    <xdr:sp macro="" textlink="">
      <xdr:nvSpPr>
        <xdr:cNvPr id="550" name="n_2mainValue【認定こども園・幼稚園・保育所】&#10;一人当たり面積"/>
        <xdr:cNvSpPr txBox="1"/>
      </xdr:nvSpPr>
      <xdr:spPr>
        <a:xfrm>
          <a:off x="17776267" y="65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148099</xdr:rowOff>
    </xdr:from>
    <xdr:ext cx="469744" cy="259045"/>
    <xdr:sp macro="" textlink="">
      <xdr:nvSpPr>
        <xdr:cNvPr id="551" name="n_3mainValue【認定こども園・幼稚園・保育所】&#10;一人当たり面積"/>
        <xdr:cNvSpPr txBox="1"/>
      </xdr:nvSpPr>
      <xdr:spPr>
        <a:xfrm>
          <a:off x="17001567"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4375764" y="92697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44145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42875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441450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428750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81" name="【学校施設】&#10;有形固定資産減価償却率平均値テキスト"/>
        <xdr:cNvSpPr txBox="1"/>
      </xdr:nvSpPr>
      <xdr:spPr>
        <a:xfrm>
          <a:off x="14414500" y="982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4325600" y="985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83" name="フローチャート: 判断 582"/>
        <xdr:cNvSpPr/>
      </xdr:nvSpPr>
      <xdr:spPr>
        <a:xfrm>
          <a:off x="1357884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84" name="フローチャート: 判断 583"/>
        <xdr:cNvSpPr/>
      </xdr:nvSpPr>
      <xdr:spPr>
        <a:xfrm>
          <a:off x="128041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85" name="フローチャート: 判断 584"/>
        <xdr:cNvSpPr/>
      </xdr:nvSpPr>
      <xdr:spPr>
        <a:xfrm>
          <a:off x="12029440" y="9832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591" name="楕円 590"/>
        <xdr:cNvSpPr/>
      </xdr:nvSpPr>
      <xdr:spPr>
        <a:xfrm>
          <a:off x="14325600" y="9474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592" name="【学校施設】&#10;有形固定資産減価償却率該当値テキスト"/>
        <xdr:cNvSpPr txBox="1"/>
      </xdr:nvSpPr>
      <xdr:spPr>
        <a:xfrm>
          <a:off x="14414500"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78740</xdr:rowOff>
    </xdr:from>
    <xdr:to>
      <xdr:col>81</xdr:col>
      <xdr:colOff>101600</xdr:colOff>
      <xdr:row>57</xdr:row>
      <xdr:rowOff>8890</xdr:rowOff>
    </xdr:to>
    <xdr:sp macro="" textlink="">
      <xdr:nvSpPr>
        <xdr:cNvPr id="593" name="楕円 592"/>
        <xdr:cNvSpPr/>
      </xdr:nvSpPr>
      <xdr:spPr>
        <a:xfrm>
          <a:off x="13578840" y="94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129540</xdr:rowOff>
    </xdr:from>
    <xdr:to>
      <xdr:col>85</xdr:col>
      <xdr:colOff>127000</xdr:colOff>
      <xdr:row>56</xdr:row>
      <xdr:rowOff>137160</xdr:rowOff>
    </xdr:to>
    <xdr:cxnSp macro="">
      <xdr:nvCxnSpPr>
        <xdr:cNvPr id="594" name="直線コネクタ 593"/>
        <xdr:cNvCxnSpPr/>
      </xdr:nvCxnSpPr>
      <xdr:spPr>
        <a:xfrm>
          <a:off x="13629640" y="951738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74930</xdr:rowOff>
    </xdr:from>
    <xdr:to>
      <xdr:col>76</xdr:col>
      <xdr:colOff>165100</xdr:colOff>
      <xdr:row>57</xdr:row>
      <xdr:rowOff>5080</xdr:rowOff>
    </xdr:to>
    <xdr:sp macro="" textlink="">
      <xdr:nvSpPr>
        <xdr:cNvPr id="595" name="楕円 594"/>
        <xdr:cNvSpPr/>
      </xdr:nvSpPr>
      <xdr:spPr>
        <a:xfrm>
          <a:off x="1280414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125730</xdr:rowOff>
    </xdr:from>
    <xdr:to>
      <xdr:col>81</xdr:col>
      <xdr:colOff>50800</xdr:colOff>
      <xdr:row>56</xdr:row>
      <xdr:rowOff>129540</xdr:rowOff>
    </xdr:to>
    <xdr:cxnSp macro="">
      <xdr:nvCxnSpPr>
        <xdr:cNvPr id="596" name="直線コネクタ 595"/>
        <xdr:cNvCxnSpPr/>
      </xdr:nvCxnSpPr>
      <xdr:spPr>
        <a:xfrm>
          <a:off x="12854940" y="95135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90170</xdr:rowOff>
    </xdr:from>
    <xdr:to>
      <xdr:col>72</xdr:col>
      <xdr:colOff>38100</xdr:colOff>
      <xdr:row>57</xdr:row>
      <xdr:rowOff>20320</xdr:rowOff>
    </xdr:to>
    <xdr:sp macro="" textlink="">
      <xdr:nvSpPr>
        <xdr:cNvPr id="597" name="楕円 596"/>
        <xdr:cNvSpPr/>
      </xdr:nvSpPr>
      <xdr:spPr>
        <a:xfrm>
          <a:off x="12029440" y="9478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125730</xdr:rowOff>
    </xdr:from>
    <xdr:to>
      <xdr:col>76</xdr:col>
      <xdr:colOff>114300</xdr:colOff>
      <xdr:row>56</xdr:row>
      <xdr:rowOff>140970</xdr:rowOff>
    </xdr:to>
    <xdr:cxnSp macro="">
      <xdr:nvCxnSpPr>
        <xdr:cNvPr id="598" name="直線コネクタ 597"/>
        <xdr:cNvCxnSpPr/>
      </xdr:nvCxnSpPr>
      <xdr:spPr>
        <a:xfrm flipV="1">
          <a:off x="12072620" y="951357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99" name="n_1aveValue【学校施設】&#10;有形固定資産減価償却率"/>
        <xdr:cNvSpPr txBox="1"/>
      </xdr:nvSpPr>
      <xdr:spPr>
        <a:xfrm>
          <a:off x="134372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00" name="n_2aveValue【学校施設】&#10;有形固定資産減価償却率"/>
        <xdr:cNvSpPr txBox="1"/>
      </xdr:nvSpPr>
      <xdr:spPr>
        <a:xfrm>
          <a:off x="12675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01" name="n_3aveValue【学校施設】&#10;有形固定資産減価償却率"/>
        <xdr:cNvSpPr txBox="1"/>
      </xdr:nvSpPr>
      <xdr:spPr>
        <a:xfrm>
          <a:off x="119005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25417</xdr:rowOff>
    </xdr:from>
    <xdr:ext cx="405111" cy="259045"/>
    <xdr:sp macro="" textlink="">
      <xdr:nvSpPr>
        <xdr:cNvPr id="602" name="n_1mainValue【学校施設】&#10;有形固定資産減価償却率"/>
        <xdr:cNvSpPr txBox="1"/>
      </xdr:nvSpPr>
      <xdr:spPr>
        <a:xfrm>
          <a:off x="134372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21607</xdr:rowOff>
    </xdr:from>
    <xdr:ext cx="405111" cy="259045"/>
    <xdr:sp macro="" textlink="">
      <xdr:nvSpPr>
        <xdr:cNvPr id="603" name="n_2mainValue【学校施設】&#10;有形固定資産減価償却率"/>
        <xdr:cNvSpPr txBox="1"/>
      </xdr:nvSpPr>
      <xdr:spPr>
        <a:xfrm>
          <a:off x="126752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36847</xdr:rowOff>
    </xdr:from>
    <xdr:ext cx="405111" cy="259045"/>
    <xdr:sp macro="" textlink="">
      <xdr:nvSpPr>
        <xdr:cNvPr id="604" name="n_3mainValue【学校施設】&#10;有形固定資産減価償却率"/>
        <xdr:cNvSpPr txBox="1"/>
      </xdr:nvSpPr>
      <xdr:spPr>
        <a:xfrm>
          <a:off x="119005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19509104" y="946023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1954784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19443700" y="1082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1954784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19443700" y="946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34" name="【学校施設】&#10;一人当たり面積平均値テキスト"/>
        <xdr:cNvSpPr txBox="1"/>
      </xdr:nvSpPr>
      <xdr:spPr>
        <a:xfrm>
          <a:off x="1954784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1945894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36" name="フローチャート: 判断 635"/>
        <xdr:cNvSpPr/>
      </xdr:nvSpPr>
      <xdr:spPr>
        <a:xfrm>
          <a:off x="18735040" y="10614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37" name="フローチャート: 判断 636"/>
        <xdr:cNvSpPr/>
      </xdr:nvSpPr>
      <xdr:spPr>
        <a:xfrm>
          <a:off x="1793748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38" name="フローチャート: 判断 637"/>
        <xdr:cNvSpPr/>
      </xdr:nvSpPr>
      <xdr:spPr>
        <a:xfrm>
          <a:off x="17162780" y="10662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165608</xdr:rowOff>
    </xdr:from>
    <xdr:to>
      <xdr:col>116</xdr:col>
      <xdr:colOff>114300</xdr:colOff>
      <xdr:row>63</xdr:row>
      <xdr:rowOff>95758</xdr:rowOff>
    </xdr:to>
    <xdr:sp macro="" textlink="">
      <xdr:nvSpPr>
        <xdr:cNvPr id="644" name="楕円 643"/>
        <xdr:cNvSpPr/>
      </xdr:nvSpPr>
      <xdr:spPr>
        <a:xfrm>
          <a:off x="19458940" y="10559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17035</xdr:rowOff>
    </xdr:from>
    <xdr:ext cx="469744" cy="259045"/>
    <xdr:sp macro="" textlink="">
      <xdr:nvSpPr>
        <xdr:cNvPr id="645" name="【学校施設】&#10;一人当たり面積該当値テキスト"/>
        <xdr:cNvSpPr txBox="1"/>
      </xdr:nvSpPr>
      <xdr:spPr>
        <a:xfrm>
          <a:off x="19547840"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165608</xdr:rowOff>
    </xdr:from>
    <xdr:to>
      <xdr:col>112</xdr:col>
      <xdr:colOff>38100</xdr:colOff>
      <xdr:row>63</xdr:row>
      <xdr:rowOff>95758</xdr:rowOff>
    </xdr:to>
    <xdr:sp macro="" textlink="">
      <xdr:nvSpPr>
        <xdr:cNvPr id="646" name="楕円 645"/>
        <xdr:cNvSpPr/>
      </xdr:nvSpPr>
      <xdr:spPr>
        <a:xfrm>
          <a:off x="18735040" y="10559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44958</xdr:rowOff>
    </xdr:from>
    <xdr:to>
      <xdr:col>116</xdr:col>
      <xdr:colOff>63500</xdr:colOff>
      <xdr:row>63</xdr:row>
      <xdr:rowOff>44958</xdr:rowOff>
    </xdr:to>
    <xdr:cxnSp macro="">
      <xdr:nvCxnSpPr>
        <xdr:cNvPr id="647" name="直線コネクタ 646"/>
        <xdr:cNvCxnSpPr/>
      </xdr:nvCxnSpPr>
      <xdr:spPr>
        <a:xfrm>
          <a:off x="18778220" y="1060627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167513</xdr:rowOff>
    </xdr:from>
    <xdr:to>
      <xdr:col>107</xdr:col>
      <xdr:colOff>101600</xdr:colOff>
      <xdr:row>63</xdr:row>
      <xdr:rowOff>97663</xdr:rowOff>
    </xdr:to>
    <xdr:sp macro="" textlink="">
      <xdr:nvSpPr>
        <xdr:cNvPr id="648" name="楕円 647"/>
        <xdr:cNvSpPr/>
      </xdr:nvSpPr>
      <xdr:spPr>
        <a:xfrm>
          <a:off x="17937480" y="10561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44958</xdr:rowOff>
    </xdr:from>
    <xdr:to>
      <xdr:col>111</xdr:col>
      <xdr:colOff>177800</xdr:colOff>
      <xdr:row>63</xdr:row>
      <xdr:rowOff>46863</xdr:rowOff>
    </xdr:to>
    <xdr:cxnSp macro="">
      <xdr:nvCxnSpPr>
        <xdr:cNvPr id="649" name="直線コネクタ 648"/>
        <xdr:cNvCxnSpPr/>
      </xdr:nvCxnSpPr>
      <xdr:spPr>
        <a:xfrm flipV="1">
          <a:off x="17988280" y="10606278"/>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169799</xdr:rowOff>
    </xdr:from>
    <xdr:to>
      <xdr:col>102</xdr:col>
      <xdr:colOff>165100</xdr:colOff>
      <xdr:row>63</xdr:row>
      <xdr:rowOff>99949</xdr:rowOff>
    </xdr:to>
    <xdr:sp macro="" textlink="">
      <xdr:nvSpPr>
        <xdr:cNvPr id="650" name="楕円 649"/>
        <xdr:cNvSpPr/>
      </xdr:nvSpPr>
      <xdr:spPr>
        <a:xfrm>
          <a:off x="17162780" y="10563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46863</xdr:rowOff>
    </xdr:from>
    <xdr:to>
      <xdr:col>107</xdr:col>
      <xdr:colOff>50800</xdr:colOff>
      <xdr:row>63</xdr:row>
      <xdr:rowOff>49149</xdr:rowOff>
    </xdr:to>
    <xdr:cxnSp macro="">
      <xdr:nvCxnSpPr>
        <xdr:cNvPr id="651" name="直線コネクタ 650"/>
        <xdr:cNvCxnSpPr/>
      </xdr:nvCxnSpPr>
      <xdr:spPr>
        <a:xfrm flipV="1">
          <a:off x="17213580" y="10608183"/>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52" name="n_1aveValue【学校施設】&#10;一人当たり面積"/>
        <xdr:cNvSpPr txBox="1"/>
      </xdr:nvSpPr>
      <xdr:spPr>
        <a:xfrm>
          <a:off x="18561127"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53" name="n_2aveValue【学校施設】&#10;一人当たり面積"/>
        <xdr:cNvSpPr txBox="1"/>
      </xdr:nvSpPr>
      <xdr:spPr>
        <a:xfrm>
          <a:off x="1777626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654" name="n_3aveValue【学校施設】&#10;一人当たり面積"/>
        <xdr:cNvSpPr txBox="1"/>
      </xdr:nvSpPr>
      <xdr:spPr>
        <a:xfrm>
          <a:off x="1700156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112285</xdr:rowOff>
    </xdr:from>
    <xdr:ext cx="469744" cy="259045"/>
    <xdr:sp macro="" textlink="">
      <xdr:nvSpPr>
        <xdr:cNvPr id="655" name="n_1mainValue【学校施設】&#10;一人当たり面積"/>
        <xdr:cNvSpPr txBox="1"/>
      </xdr:nvSpPr>
      <xdr:spPr>
        <a:xfrm>
          <a:off x="185611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114190</xdr:rowOff>
    </xdr:from>
    <xdr:ext cx="469744" cy="259045"/>
    <xdr:sp macro="" textlink="">
      <xdr:nvSpPr>
        <xdr:cNvPr id="656" name="n_2mainValue【学校施設】&#10;一人当たり面積"/>
        <xdr:cNvSpPr txBox="1"/>
      </xdr:nvSpPr>
      <xdr:spPr>
        <a:xfrm>
          <a:off x="17776267"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116476</xdr:rowOff>
    </xdr:from>
    <xdr:ext cx="469744" cy="259045"/>
    <xdr:sp macro="" textlink="">
      <xdr:nvSpPr>
        <xdr:cNvPr id="657" name="n_3mainValue【学校施設】&#10;一人当たり面積"/>
        <xdr:cNvSpPr txBox="1"/>
      </xdr:nvSpPr>
      <xdr:spPr>
        <a:xfrm>
          <a:off x="17001567" y="103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4375764" y="131159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44145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4287500" y="14411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4414500" y="1289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4287500" y="1311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87" name="【児童館】&#10;有形固定資産減価償却率平均値テキスト"/>
        <xdr:cNvSpPr txBox="1"/>
      </xdr:nvSpPr>
      <xdr:spPr>
        <a:xfrm>
          <a:off x="14414500" y="13583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4325600" y="137318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89" name="フローチャート: 判断 688"/>
        <xdr:cNvSpPr/>
      </xdr:nvSpPr>
      <xdr:spPr>
        <a:xfrm>
          <a:off x="135788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90" name="フローチャート: 判断 689"/>
        <xdr:cNvSpPr/>
      </xdr:nvSpPr>
      <xdr:spPr>
        <a:xfrm>
          <a:off x="1280414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91" name="フローチャート: 判断 690"/>
        <xdr:cNvSpPr/>
      </xdr:nvSpPr>
      <xdr:spPr>
        <a:xfrm>
          <a:off x="1202944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114936</xdr:rowOff>
    </xdr:from>
    <xdr:to>
      <xdr:col>85</xdr:col>
      <xdr:colOff>177800</xdr:colOff>
      <xdr:row>84</xdr:row>
      <xdr:rowOff>45086</xdr:rowOff>
    </xdr:to>
    <xdr:sp macro="" textlink="">
      <xdr:nvSpPr>
        <xdr:cNvPr id="697" name="楕円 696"/>
        <xdr:cNvSpPr/>
      </xdr:nvSpPr>
      <xdr:spPr>
        <a:xfrm>
          <a:off x="14325600" y="140290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93363</xdr:rowOff>
    </xdr:from>
    <xdr:ext cx="405111" cy="259045"/>
    <xdr:sp macro="" textlink="">
      <xdr:nvSpPr>
        <xdr:cNvPr id="698" name="【児童館】&#10;有形固定資産減価償却率該当値テキスト"/>
        <xdr:cNvSpPr txBox="1"/>
      </xdr:nvSpPr>
      <xdr:spPr>
        <a:xfrm>
          <a:off x="14414500"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92075</xdr:rowOff>
    </xdr:from>
    <xdr:to>
      <xdr:col>81</xdr:col>
      <xdr:colOff>101600</xdr:colOff>
      <xdr:row>83</xdr:row>
      <xdr:rowOff>22225</xdr:rowOff>
    </xdr:to>
    <xdr:sp macro="" textlink="">
      <xdr:nvSpPr>
        <xdr:cNvPr id="699" name="楕円 698"/>
        <xdr:cNvSpPr/>
      </xdr:nvSpPr>
      <xdr:spPr>
        <a:xfrm>
          <a:off x="13578840" y="1383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142875</xdr:rowOff>
    </xdr:from>
    <xdr:to>
      <xdr:col>85</xdr:col>
      <xdr:colOff>127000</xdr:colOff>
      <xdr:row>83</xdr:row>
      <xdr:rowOff>165736</xdr:rowOff>
    </xdr:to>
    <xdr:cxnSp macro="">
      <xdr:nvCxnSpPr>
        <xdr:cNvPr id="700" name="直線コネクタ 699"/>
        <xdr:cNvCxnSpPr/>
      </xdr:nvCxnSpPr>
      <xdr:spPr>
        <a:xfrm>
          <a:off x="13629640" y="13889355"/>
          <a:ext cx="74676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701" name="楕円 700"/>
        <xdr:cNvSpPr/>
      </xdr:nvSpPr>
      <xdr:spPr>
        <a:xfrm>
          <a:off x="12804140" y="138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142875</xdr:rowOff>
    </xdr:from>
    <xdr:to>
      <xdr:col>81</xdr:col>
      <xdr:colOff>50800</xdr:colOff>
      <xdr:row>82</xdr:row>
      <xdr:rowOff>154305</xdr:rowOff>
    </xdr:to>
    <xdr:cxnSp macro="">
      <xdr:nvCxnSpPr>
        <xdr:cNvPr id="702" name="直線コネクタ 701"/>
        <xdr:cNvCxnSpPr/>
      </xdr:nvCxnSpPr>
      <xdr:spPr>
        <a:xfrm flipV="1">
          <a:off x="12854940" y="1388935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703" name="楕円 702"/>
        <xdr:cNvSpPr/>
      </xdr:nvSpPr>
      <xdr:spPr>
        <a:xfrm>
          <a:off x="12029440" y="1388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154305</xdr:rowOff>
    </xdr:from>
    <xdr:to>
      <xdr:col>76</xdr:col>
      <xdr:colOff>114300</xdr:colOff>
      <xdr:row>83</xdr:row>
      <xdr:rowOff>17145</xdr:rowOff>
    </xdr:to>
    <xdr:cxnSp macro="">
      <xdr:nvCxnSpPr>
        <xdr:cNvPr id="704" name="直線コネクタ 703"/>
        <xdr:cNvCxnSpPr/>
      </xdr:nvCxnSpPr>
      <xdr:spPr>
        <a:xfrm flipV="1">
          <a:off x="12072620" y="1390078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705" name="n_1aveValue【児童館】&#10;有形固定資産減価償却率"/>
        <xdr:cNvSpPr txBox="1"/>
      </xdr:nvSpPr>
      <xdr:spPr>
        <a:xfrm>
          <a:off x="13437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706" name="n_2aveValue【児童館】&#10;有形固定資産減価償却率"/>
        <xdr:cNvSpPr txBox="1"/>
      </xdr:nvSpPr>
      <xdr:spPr>
        <a:xfrm>
          <a:off x="126752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707" name="n_3aveValue【児童館】&#10;有形固定資産減価償却率"/>
        <xdr:cNvSpPr txBox="1"/>
      </xdr:nvSpPr>
      <xdr:spPr>
        <a:xfrm>
          <a:off x="1190054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13352</xdr:rowOff>
    </xdr:from>
    <xdr:ext cx="405111" cy="259045"/>
    <xdr:sp macro="" textlink="">
      <xdr:nvSpPr>
        <xdr:cNvPr id="708" name="n_1mainValue【児童館】&#10;有形固定資産減価償却率"/>
        <xdr:cNvSpPr txBox="1"/>
      </xdr:nvSpPr>
      <xdr:spPr>
        <a:xfrm>
          <a:off x="134372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709" name="n_2mainValue【児童館】&#10;有形固定資産減価償却率"/>
        <xdr:cNvSpPr txBox="1"/>
      </xdr:nvSpPr>
      <xdr:spPr>
        <a:xfrm>
          <a:off x="1267524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710" name="n_3mainValue【児童館】&#10;有形固定資産減価償却率"/>
        <xdr:cNvSpPr txBox="1"/>
      </xdr:nvSpPr>
      <xdr:spPr>
        <a:xfrm>
          <a:off x="119005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19509104" y="1324102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19547840"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19443700" y="13241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9" name="【児童館】&#10;一人当たり面積平均値テキスト"/>
        <xdr:cNvSpPr txBox="1"/>
      </xdr:nvSpPr>
      <xdr:spPr>
        <a:xfrm>
          <a:off x="19547840" y="1416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1945894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41" name="フローチャート: 判断 740"/>
        <xdr:cNvSpPr/>
      </xdr:nvSpPr>
      <xdr:spPr>
        <a:xfrm>
          <a:off x="18735040" y="14306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42" name="フローチャート: 判断 741"/>
        <xdr:cNvSpPr/>
      </xdr:nvSpPr>
      <xdr:spPr>
        <a:xfrm>
          <a:off x="17937480"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43" name="フローチャート: 判断 742"/>
        <xdr:cNvSpPr/>
      </xdr:nvSpPr>
      <xdr:spPr>
        <a:xfrm>
          <a:off x="1716278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749" name="楕円 748"/>
        <xdr:cNvSpPr/>
      </xdr:nvSpPr>
      <xdr:spPr>
        <a:xfrm>
          <a:off x="19458940" y="14319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50" name="【児童館】&#10;一人当たり面積該当値テキスト"/>
        <xdr:cNvSpPr txBox="1"/>
      </xdr:nvSpPr>
      <xdr:spPr>
        <a:xfrm>
          <a:off x="1954784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751" name="楕円 750"/>
        <xdr:cNvSpPr/>
      </xdr:nvSpPr>
      <xdr:spPr>
        <a:xfrm>
          <a:off x="18735040" y="1430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120650</xdr:rowOff>
    </xdr:to>
    <xdr:cxnSp macro="">
      <xdr:nvCxnSpPr>
        <xdr:cNvPr id="752" name="直線コネクタ 751"/>
        <xdr:cNvCxnSpPr/>
      </xdr:nvCxnSpPr>
      <xdr:spPr>
        <a:xfrm>
          <a:off x="18778220" y="1435735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753" name="楕円 752"/>
        <xdr:cNvSpPr/>
      </xdr:nvSpPr>
      <xdr:spPr>
        <a:xfrm>
          <a:off x="17937480" y="14319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120650</xdr:rowOff>
    </xdr:to>
    <xdr:cxnSp macro="">
      <xdr:nvCxnSpPr>
        <xdr:cNvPr id="754" name="直線コネクタ 753"/>
        <xdr:cNvCxnSpPr/>
      </xdr:nvCxnSpPr>
      <xdr:spPr>
        <a:xfrm flipV="1">
          <a:off x="17988280" y="1435735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755" name="楕円 754"/>
        <xdr:cNvSpPr/>
      </xdr:nvSpPr>
      <xdr:spPr>
        <a:xfrm>
          <a:off x="17162780" y="14319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120650</xdr:rowOff>
    </xdr:to>
    <xdr:cxnSp macro="">
      <xdr:nvCxnSpPr>
        <xdr:cNvPr id="756" name="直線コネクタ 755"/>
        <xdr:cNvCxnSpPr/>
      </xdr:nvCxnSpPr>
      <xdr:spPr>
        <a:xfrm>
          <a:off x="17213580" y="143700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757" name="n_1aveValue【児童館】&#10;一人当たり面積"/>
        <xdr:cNvSpPr txBox="1"/>
      </xdr:nvSpPr>
      <xdr:spPr>
        <a:xfrm>
          <a:off x="185611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58" name="n_2aveValue【児童館】&#10;一人当たり面積"/>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759" name="n_3aveValue【児童館】&#10;一人当たり面積"/>
        <xdr:cNvSpPr txBox="1"/>
      </xdr:nvSpPr>
      <xdr:spPr>
        <a:xfrm>
          <a:off x="17001567"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760" name="n_1mainValue【児童館】&#10;一人当たり面積"/>
        <xdr:cNvSpPr txBox="1"/>
      </xdr:nvSpPr>
      <xdr:spPr>
        <a:xfrm>
          <a:off x="1856112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761" name="n_2mainValue【児童館】&#10;一人当たり面積"/>
        <xdr:cNvSpPr txBox="1"/>
      </xdr:nvSpPr>
      <xdr:spPr>
        <a:xfrm>
          <a:off x="17776267"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62" name="n_3mainValue【児童館】&#10;一人当たり面積"/>
        <xdr:cNvSpPr txBox="1"/>
      </xdr:nvSpPr>
      <xdr:spPr>
        <a:xfrm>
          <a:off x="17001567"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4375764" y="16973551"/>
          <a:ext cx="0" cy="12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4414500" y="182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4287500" y="1825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790" name="【公民館】&#10;有形固定資産減価償却率平均値テキスト"/>
        <xdr:cNvSpPr txBox="1"/>
      </xdr:nvSpPr>
      <xdr:spPr>
        <a:xfrm>
          <a:off x="14414500" y="1764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4325600" y="177860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92" name="フローチャート: 判断 791"/>
        <xdr:cNvSpPr/>
      </xdr:nvSpPr>
      <xdr:spPr>
        <a:xfrm>
          <a:off x="13578840" y="1782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93" name="フローチャート: 判断 792"/>
        <xdr:cNvSpPr/>
      </xdr:nvSpPr>
      <xdr:spPr>
        <a:xfrm>
          <a:off x="12804140" y="1783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94" name="フローチャート: 判断 793"/>
        <xdr:cNvSpPr/>
      </xdr:nvSpPr>
      <xdr:spPr>
        <a:xfrm>
          <a:off x="120294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98552</xdr:rowOff>
    </xdr:from>
    <xdr:to>
      <xdr:col>85</xdr:col>
      <xdr:colOff>177800</xdr:colOff>
      <xdr:row>108</xdr:row>
      <xdr:rowOff>28702</xdr:rowOff>
    </xdr:to>
    <xdr:sp macro="" textlink="">
      <xdr:nvSpPr>
        <xdr:cNvPr id="800" name="楕円 799"/>
        <xdr:cNvSpPr/>
      </xdr:nvSpPr>
      <xdr:spPr>
        <a:xfrm>
          <a:off x="14325600" y="180360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76979</xdr:rowOff>
    </xdr:from>
    <xdr:ext cx="405111" cy="259045"/>
    <xdr:sp macro="" textlink="">
      <xdr:nvSpPr>
        <xdr:cNvPr id="801" name="【公民館】&#10;有形固定資産減価償却率該当値テキスト"/>
        <xdr:cNvSpPr txBox="1"/>
      </xdr:nvSpPr>
      <xdr:spPr>
        <a:xfrm>
          <a:off x="14414500" y="1801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121413</xdr:rowOff>
    </xdr:from>
    <xdr:to>
      <xdr:col>81</xdr:col>
      <xdr:colOff>101600</xdr:colOff>
      <xdr:row>108</xdr:row>
      <xdr:rowOff>51563</xdr:rowOff>
    </xdr:to>
    <xdr:sp macro="" textlink="">
      <xdr:nvSpPr>
        <xdr:cNvPr id="802" name="楕円 801"/>
        <xdr:cNvSpPr/>
      </xdr:nvSpPr>
      <xdr:spPr>
        <a:xfrm>
          <a:off x="13578840" y="18058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149352</xdr:rowOff>
    </xdr:from>
    <xdr:to>
      <xdr:col>85</xdr:col>
      <xdr:colOff>127000</xdr:colOff>
      <xdr:row>108</xdr:row>
      <xdr:rowOff>763</xdr:rowOff>
    </xdr:to>
    <xdr:cxnSp macro="">
      <xdr:nvCxnSpPr>
        <xdr:cNvPr id="803" name="直線コネクタ 802"/>
        <xdr:cNvCxnSpPr/>
      </xdr:nvCxnSpPr>
      <xdr:spPr>
        <a:xfrm flipV="1">
          <a:off x="13629640" y="18086832"/>
          <a:ext cx="7467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804" name="楕円 803"/>
        <xdr:cNvSpPr/>
      </xdr:nvSpPr>
      <xdr:spPr>
        <a:xfrm>
          <a:off x="12804140" y="18079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763</xdr:rowOff>
    </xdr:from>
    <xdr:to>
      <xdr:col>81</xdr:col>
      <xdr:colOff>50800</xdr:colOff>
      <xdr:row>108</xdr:row>
      <xdr:rowOff>21337</xdr:rowOff>
    </xdr:to>
    <xdr:cxnSp macro="">
      <xdr:nvCxnSpPr>
        <xdr:cNvPr id="805" name="直線コネクタ 804"/>
        <xdr:cNvCxnSpPr/>
      </xdr:nvCxnSpPr>
      <xdr:spPr>
        <a:xfrm flipV="1">
          <a:off x="12854940" y="18105883"/>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137413</xdr:rowOff>
    </xdr:from>
    <xdr:to>
      <xdr:col>72</xdr:col>
      <xdr:colOff>38100</xdr:colOff>
      <xdr:row>108</xdr:row>
      <xdr:rowOff>67563</xdr:rowOff>
    </xdr:to>
    <xdr:sp macro="" textlink="">
      <xdr:nvSpPr>
        <xdr:cNvPr id="806" name="楕円 805"/>
        <xdr:cNvSpPr/>
      </xdr:nvSpPr>
      <xdr:spPr>
        <a:xfrm>
          <a:off x="12029440" y="18074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16763</xdr:rowOff>
    </xdr:from>
    <xdr:to>
      <xdr:col>76</xdr:col>
      <xdr:colOff>114300</xdr:colOff>
      <xdr:row>108</xdr:row>
      <xdr:rowOff>21337</xdr:rowOff>
    </xdr:to>
    <xdr:cxnSp macro="">
      <xdr:nvCxnSpPr>
        <xdr:cNvPr id="807" name="直線コネクタ 806"/>
        <xdr:cNvCxnSpPr/>
      </xdr:nvCxnSpPr>
      <xdr:spPr>
        <a:xfrm>
          <a:off x="12072620" y="18121883"/>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808" name="n_1aveValue【公民館】&#10;有形固定資産減価償却率"/>
        <xdr:cNvSpPr txBox="1"/>
      </xdr:nvSpPr>
      <xdr:spPr>
        <a:xfrm>
          <a:off x="13437244" y="1760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809" name="n_2aveValue【公民館】&#10;有形固定資産減価償却率"/>
        <xdr:cNvSpPr txBox="1"/>
      </xdr:nvSpPr>
      <xdr:spPr>
        <a:xfrm>
          <a:off x="12675244" y="1761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810" name="n_3aveValue【公民館】&#10;有形固定資産減価償却率"/>
        <xdr:cNvSpPr txBox="1"/>
      </xdr:nvSpPr>
      <xdr:spPr>
        <a:xfrm>
          <a:off x="119005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42690</xdr:rowOff>
    </xdr:from>
    <xdr:ext cx="405111" cy="259045"/>
    <xdr:sp macro="" textlink="">
      <xdr:nvSpPr>
        <xdr:cNvPr id="811" name="n_1mainValue【公民館】&#10;有形固定資産減価償却率"/>
        <xdr:cNvSpPr txBox="1"/>
      </xdr:nvSpPr>
      <xdr:spPr>
        <a:xfrm>
          <a:off x="13437244" y="1814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63264</xdr:rowOff>
    </xdr:from>
    <xdr:ext cx="405111" cy="259045"/>
    <xdr:sp macro="" textlink="">
      <xdr:nvSpPr>
        <xdr:cNvPr id="812" name="n_2mainValue【公民館】&#10;有形固定資産減価償却率"/>
        <xdr:cNvSpPr txBox="1"/>
      </xdr:nvSpPr>
      <xdr:spPr>
        <a:xfrm>
          <a:off x="12675244" y="181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58690</xdr:rowOff>
    </xdr:from>
    <xdr:ext cx="405111" cy="259045"/>
    <xdr:sp macro="" textlink="">
      <xdr:nvSpPr>
        <xdr:cNvPr id="813" name="n_3mainValue【公民館】&#10;有形固定資産減価償却率"/>
        <xdr:cNvSpPr txBox="1"/>
      </xdr:nvSpPr>
      <xdr:spPr>
        <a:xfrm>
          <a:off x="11900544" y="1816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7" name="直線コネクタ 836"/>
        <xdr:cNvCxnSpPr/>
      </xdr:nvCxnSpPr>
      <xdr:spPr>
        <a:xfrm flipV="1">
          <a:off x="19509104" y="169164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8"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40" name="【公民館】&#10;一人当たり面積最大値テキスト"/>
        <xdr:cNvSpPr txBox="1"/>
      </xdr:nvSpPr>
      <xdr:spPr>
        <a:xfrm>
          <a:off x="195478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42" name="【公民館】&#10;一人当たり面積平均値テキスト"/>
        <xdr:cNvSpPr txBox="1"/>
      </xdr:nvSpPr>
      <xdr:spPr>
        <a:xfrm>
          <a:off x="19547840" y="17562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3" name="フローチャート: 判断 842"/>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44" name="フローチャート: 判断 843"/>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5" name="フローチャート: 判断 844"/>
        <xdr:cNvSpPr/>
      </xdr:nvSpPr>
      <xdr:spPr>
        <a:xfrm>
          <a:off x="179374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6" name="フローチャート: 判断 845"/>
        <xdr:cNvSpPr/>
      </xdr:nvSpPr>
      <xdr:spPr>
        <a:xfrm>
          <a:off x="1716278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52" name="楕円 851"/>
        <xdr:cNvSpPr/>
      </xdr:nvSpPr>
      <xdr:spPr>
        <a:xfrm>
          <a:off x="194589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53" name="【公民館】&#10;一人当たり面積該当値テキスト"/>
        <xdr:cNvSpPr txBox="1"/>
      </xdr:nvSpPr>
      <xdr:spPr>
        <a:xfrm>
          <a:off x="19547840"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54" name="楕円 853"/>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55" name="直線コネクタ 854"/>
        <xdr:cNvCxnSpPr/>
      </xdr:nvCxnSpPr>
      <xdr:spPr>
        <a:xfrm>
          <a:off x="18778220" y="180251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56" name="楕円 855"/>
        <xdr:cNvSpPr/>
      </xdr:nvSpPr>
      <xdr:spPr>
        <a:xfrm>
          <a:off x="1793748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107</xdr:row>
      <xdr:rowOff>87630</xdr:rowOff>
    </xdr:to>
    <xdr:cxnSp macro="">
      <xdr:nvCxnSpPr>
        <xdr:cNvPr id="857" name="直線コネクタ 856"/>
        <xdr:cNvCxnSpPr/>
      </xdr:nvCxnSpPr>
      <xdr:spPr>
        <a:xfrm>
          <a:off x="17988280" y="17815560"/>
          <a:ext cx="78994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58" name="楕円 857"/>
        <xdr:cNvSpPr/>
      </xdr:nvSpPr>
      <xdr:spPr>
        <a:xfrm>
          <a:off x="1716278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859" name="直線コネクタ 858"/>
        <xdr:cNvCxnSpPr/>
      </xdr:nvCxnSpPr>
      <xdr:spPr>
        <a:xfrm>
          <a:off x="17213580" y="178155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60" name="n_1aveValue【公民館】&#10;一人当たり面積"/>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61" name="n_2aveValue【公民館】&#10;一人当たり面積"/>
        <xdr:cNvSpPr txBox="1"/>
      </xdr:nvSpPr>
      <xdr:spPr>
        <a:xfrm>
          <a:off x="1777626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62" name="n_3aveValue【公民館】&#10;一人当たり面積"/>
        <xdr:cNvSpPr txBox="1"/>
      </xdr:nvSpPr>
      <xdr:spPr>
        <a:xfrm>
          <a:off x="1700156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63" name="n_1mainValue【公民館】&#10;一人当たり面積"/>
        <xdr:cNvSpPr txBox="1"/>
      </xdr:nvSpPr>
      <xdr:spPr>
        <a:xfrm>
          <a:off x="185611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864" name="n_2mainValue【公民館】&#10;一人当たり面積"/>
        <xdr:cNvSpPr txBox="1"/>
      </xdr:nvSpPr>
      <xdr:spPr>
        <a:xfrm>
          <a:off x="17776267"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865" name="n_3mainValue【公民館】&#10;一人当たり面積"/>
        <xdr:cNvSpPr txBox="1"/>
      </xdr:nvSpPr>
      <xdr:spPr>
        <a:xfrm>
          <a:off x="170015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学校施設の有形固定資産減価償却率が他の施設と比較して高い。また、学校の有形固定資産減価償却率は類似団体内平均、県平均のいずれも超過しており、数値の開きも大きい。現在老朽化対策として施設の大規模改修工事に取り組んでいるところ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年連続で減少しているが、依然として類似団体内平均から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の開きがあるため、老朽化対策は継続して行っていく必要がある。また、公営住宅の有形固定資産減価償却率については類似団体内平均、県平均を下回っているものの、年々悪化する傾向にあるため、老朽化対策を行っていく必要がある。しかし、大規模改修による老朽化対策だけでは投資的経費の大幅な増大が伴うため、学校施設を含めた公共建築物については、姫路市公共施設等総合管理計画に基づき、統廃合や転用、ダウンサイジング等のストック量の最適化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537,101
526,071
534.48
208,224,585
198,710,771
5,548,407
119,754,707
198,893,754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086225" y="553810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124960" y="6981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1249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124960" y="624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03606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312160" y="6413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5146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73990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xdr:cNvSpPr/>
      </xdr:nvSpPr>
      <xdr:spPr>
        <a:xfrm>
          <a:off x="403606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xdr:cNvSpPr txBox="1"/>
      </xdr:nvSpPr>
      <xdr:spPr>
        <a:xfrm>
          <a:off x="4124960" y="642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62956</xdr:rowOff>
    </xdr:from>
    <xdr:to>
      <xdr:col>20</xdr:col>
      <xdr:colOff>38100</xdr:colOff>
      <xdr:row>38</xdr:row>
      <xdr:rowOff>164556</xdr:rowOff>
    </xdr:to>
    <xdr:sp macro="" textlink="">
      <xdr:nvSpPr>
        <xdr:cNvPr id="74" name="楕円 73"/>
        <xdr:cNvSpPr/>
      </xdr:nvSpPr>
      <xdr:spPr>
        <a:xfrm>
          <a:off x="3312160" y="643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113756</xdr:rowOff>
    </xdr:from>
    <xdr:to>
      <xdr:col>24</xdr:col>
      <xdr:colOff>63500</xdr:colOff>
      <xdr:row>38</xdr:row>
      <xdr:rowOff>125185</xdr:rowOff>
    </xdr:to>
    <xdr:cxnSp macro="">
      <xdr:nvCxnSpPr>
        <xdr:cNvPr id="75" name="直線コネクタ 74"/>
        <xdr:cNvCxnSpPr/>
      </xdr:nvCxnSpPr>
      <xdr:spPr>
        <a:xfrm>
          <a:off x="3355340" y="6484076"/>
          <a:ext cx="7315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6" name="楕円 75"/>
        <xdr:cNvSpPr/>
      </xdr:nvSpPr>
      <xdr:spPr>
        <a:xfrm>
          <a:off x="25146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113756</xdr:rowOff>
    </xdr:to>
    <xdr:cxnSp macro="">
      <xdr:nvCxnSpPr>
        <xdr:cNvPr id="77" name="直線コネクタ 76"/>
        <xdr:cNvCxnSpPr/>
      </xdr:nvCxnSpPr>
      <xdr:spPr>
        <a:xfrm>
          <a:off x="2565400" y="6423660"/>
          <a:ext cx="78994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78" name="楕円 77"/>
        <xdr:cNvSpPr/>
      </xdr:nvSpPr>
      <xdr:spPr>
        <a:xfrm>
          <a:off x="1739900" y="64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84365</xdr:rowOff>
    </xdr:to>
    <xdr:cxnSp macro="">
      <xdr:nvCxnSpPr>
        <xdr:cNvPr id="79" name="直線コネクタ 78"/>
        <xdr:cNvCxnSpPr/>
      </xdr:nvCxnSpPr>
      <xdr:spPr>
        <a:xfrm flipV="1">
          <a:off x="1790700" y="6423660"/>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80" name="n_1aveValue【図書館】&#10;有形固定資産減価償却率"/>
        <xdr:cNvSpPr txBox="1"/>
      </xdr:nvSpPr>
      <xdr:spPr>
        <a:xfrm>
          <a:off x="317056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3857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2" name="n_3aveValue【図書館】&#10;有形固定資産減価償却率"/>
        <xdr:cNvSpPr txBox="1"/>
      </xdr:nvSpPr>
      <xdr:spPr>
        <a:xfrm>
          <a:off x="161100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155683</xdr:rowOff>
    </xdr:from>
    <xdr:ext cx="405111" cy="259045"/>
    <xdr:sp macro="" textlink="">
      <xdr:nvSpPr>
        <xdr:cNvPr id="83" name="n_1mainValue【図書館】&#10;有形固定資産減価償却率"/>
        <xdr:cNvSpPr txBox="1"/>
      </xdr:nvSpPr>
      <xdr:spPr>
        <a:xfrm>
          <a:off x="3170564" y="652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mainValue【図書館】&#10;有形固定資産減価償却率"/>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85" name="n_3mainValue【図書館】&#10;有形固定資産減価償却率"/>
        <xdr:cNvSpPr txBox="1"/>
      </xdr:nvSpPr>
      <xdr:spPr>
        <a:xfrm>
          <a:off x="161100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9219565" y="565277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9258300"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9154160" y="565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9258300" y="654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8445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68732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4" name="楕円 123"/>
        <xdr:cNvSpPr/>
      </xdr:nvSpPr>
      <xdr:spPr>
        <a:xfrm>
          <a:off x="919226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25" name="【図書館】&#10;一人当たり面積該当値テキスト"/>
        <xdr:cNvSpPr txBox="1"/>
      </xdr:nvSpPr>
      <xdr:spPr>
        <a:xfrm>
          <a:off x="9258300"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6" name="楕円 125"/>
        <xdr:cNvSpPr/>
      </xdr:nvSpPr>
      <xdr:spPr>
        <a:xfrm>
          <a:off x="844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76200</xdr:rowOff>
    </xdr:to>
    <xdr:cxnSp macro="">
      <xdr:nvCxnSpPr>
        <xdr:cNvPr id="127" name="直線コネクタ 126"/>
        <xdr:cNvCxnSpPr/>
      </xdr:nvCxnSpPr>
      <xdr:spPr>
        <a:xfrm flipV="1">
          <a:off x="8496300" y="676910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28" name="楕円 127"/>
        <xdr:cNvSpPr/>
      </xdr:nvSpPr>
      <xdr:spPr>
        <a:xfrm>
          <a:off x="7670800" y="6607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40</xdr:row>
      <xdr:rowOff>76200</xdr:rowOff>
    </xdr:to>
    <xdr:cxnSp macro="">
      <xdr:nvCxnSpPr>
        <xdr:cNvPr id="129" name="直線コネクタ 128"/>
        <xdr:cNvCxnSpPr/>
      </xdr:nvCxnSpPr>
      <xdr:spPr>
        <a:xfrm>
          <a:off x="7713980" y="6658610"/>
          <a:ext cx="78232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0" name="楕円 129"/>
        <xdr:cNvSpPr/>
      </xdr:nvSpPr>
      <xdr:spPr>
        <a:xfrm>
          <a:off x="6873240" y="660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120650</xdr:rowOff>
    </xdr:to>
    <xdr:cxnSp macro="">
      <xdr:nvCxnSpPr>
        <xdr:cNvPr id="131" name="直線コネクタ 130"/>
        <xdr:cNvCxnSpPr/>
      </xdr:nvCxnSpPr>
      <xdr:spPr>
        <a:xfrm>
          <a:off x="6924040" y="66586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xdr:cNvSpPr txBox="1"/>
      </xdr:nvSpPr>
      <xdr:spPr>
        <a:xfrm>
          <a:off x="7509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xdr:cNvSpPr txBox="1"/>
      </xdr:nvSpPr>
      <xdr:spPr>
        <a:xfrm>
          <a:off x="67120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5" name="n_1mainValue【図書館】&#10;一人当たり面積"/>
        <xdr:cNvSpPr txBox="1"/>
      </xdr:nvSpPr>
      <xdr:spPr>
        <a:xfrm>
          <a:off x="8271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16527</xdr:rowOff>
    </xdr:from>
    <xdr:ext cx="469744" cy="259045"/>
    <xdr:sp macro="" textlink="">
      <xdr:nvSpPr>
        <xdr:cNvPr id="136" name="n_2mainValue【図書館】&#10;一人当たり面積"/>
        <xdr:cNvSpPr txBox="1"/>
      </xdr:nvSpPr>
      <xdr:spPr>
        <a:xfrm>
          <a:off x="750958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16527</xdr:rowOff>
    </xdr:from>
    <xdr:ext cx="469744" cy="259045"/>
    <xdr:sp macro="" textlink="">
      <xdr:nvSpPr>
        <xdr:cNvPr id="137" name="n_3mainValue【図書館】&#10;一人当たり面積"/>
        <xdr:cNvSpPr txBox="1"/>
      </xdr:nvSpPr>
      <xdr:spPr>
        <a:xfrm>
          <a:off x="671202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086225" y="9364218"/>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12496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020820" y="10655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124960" y="91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02082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124960" y="995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03606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514600" y="1000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739900" y="996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75" name="楕円 174"/>
        <xdr:cNvSpPr/>
      </xdr:nvSpPr>
      <xdr:spPr>
        <a:xfrm>
          <a:off x="4036060" y="9818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118381</xdr:rowOff>
    </xdr:from>
    <xdr:ext cx="405111" cy="259045"/>
    <xdr:sp macro="" textlink="">
      <xdr:nvSpPr>
        <xdr:cNvPr id="176" name="【体育館・プール】&#10;有形固定資産減価償却率該当値テキスト"/>
        <xdr:cNvSpPr txBox="1"/>
      </xdr:nvSpPr>
      <xdr:spPr>
        <a:xfrm>
          <a:off x="4124960" y="967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113792</xdr:rowOff>
    </xdr:from>
    <xdr:to>
      <xdr:col>20</xdr:col>
      <xdr:colOff>38100</xdr:colOff>
      <xdr:row>59</xdr:row>
      <xdr:rowOff>43942</xdr:rowOff>
    </xdr:to>
    <xdr:sp macro="" textlink="">
      <xdr:nvSpPr>
        <xdr:cNvPr id="177" name="楕円 176"/>
        <xdr:cNvSpPr/>
      </xdr:nvSpPr>
      <xdr:spPr>
        <a:xfrm>
          <a:off x="3312160" y="9836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146304</xdr:rowOff>
    </xdr:from>
    <xdr:to>
      <xdr:col>24</xdr:col>
      <xdr:colOff>63500</xdr:colOff>
      <xdr:row>58</xdr:row>
      <xdr:rowOff>164592</xdr:rowOff>
    </xdr:to>
    <xdr:cxnSp macro="">
      <xdr:nvCxnSpPr>
        <xdr:cNvPr id="178" name="直線コネクタ 177"/>
        <xdr:cNvCxnSpPr/>
      </xdr:nvCxnSpPr>
      <xdr:spPr>
        <a:xfrm flipV="1">
          <a:off x="3355340" y="9869424"/>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134366</xdr:rowOff>
    </xdr:from>
    <xdr:to>
      <xdr:col>15</xdr:col>
      <xdr:colOff>101600</xdr:colOff>
      <xdr:row>59</xdr:row>
      <xdr:rowOff>64516</xdr:rowOff>
    </xdr:to>
    <xdr:sp macro="" textlink="">
      <xdr:nvSpPr>
        <xdr:cNvPr id="179" name="楕円 178"/>
        <xdr:cNvSpPr/>
      </xdr:nvSpPr>
      <xdr:spPr>
        <a:xfrm>
          <a:off x="2514600" y="985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164592</xdr:rowOff>
    </xdr:from>
    <xdr:to>
      <xdr:col>19</xdr:col>
      <xdr:colOff>177800</xdr:colOff>
      <xdr:row>59</xdr:row>
      <xdr:rowOff>13716</xdr:rowOff>
    </xdr:to>
    <xdr:cxnSp macro="">
      <xdr:nvCxnSpPr>
        <xdr:cNvPr id="180" name="直線コネクタ 179"/>
        <xdr:cNvCxnSpPr/>
      </xdr:nvCxnSpPr>
      <xdr:spPr>
        <a:xfrm flipV="1">
          <a:off x="2565400" y="9887712"/>
          <a:ext cx="78994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81" name="楕円 180"/>
        <xdr:cNvSpPr/>
      </xdr:nvSpPr>
      <xdr:spPr>
        <a:xfrm>
          <a:off x="173990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xdr:rowOff>
    </xdr:from>
    <xdr:to>
      <xdr:col>15</xdr:col>
      <xdr:colOff>50800</xdr:colOff>
      <xdr:row>59</xdr:row>
      <xdr:rowOff>45720</xdr:rowOff>
    </xdr:to>
    <xdr:cxnSp macro="">
      <xdr:nvCxnSpPr>
        <xdr:cNvPr id="182" name="直線コネクタ 181"/>
        <xdr:cNvCxnSpPr/>
      </xdr:nvCxnSpPr>
      <xdr:spPr>
        <a:xfrm flipV="1">
          <a:off x="1790700" y="9904476"/>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17056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38570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xdr:cNvSpPr txBox="1"/>
      </xdr:nvSpPr>
      <xdr:spPr>
        <a:xfrm>
          <a:off x="1611004" y="1005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60469</xdr:rowOff>
    </xdr:from>
    <xdr:ext cx="405111" cy="259045"/>
    <xdr:sp macro="" textlink="">
      <xdr:nvSpPr>
        <xdr:cNvPr id="186" name="n_1mainValue【体育館・プール】&#10;有形固定資産減価償却率"/>
        <xdr:cNvSpPr txBox="1"/>
      </xdr:nvSpPr>
      <xdr:spPr>
        <a:xfrm>
          <a:off x="317056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81043</xdr:rowOff>
    </xdr:from>
    <xdr:ext cx="405111" cy="259045"/>
    <xdr:sp macro="" textlink="">
      <xdr:nvSpPr>
        <xdr:cNvPr id="187" name="n_2mainValue【体育館・プール】&#10;有形固定資産減価償却率"/>
        <xdr:cNvSpPr txBox="1"/>
      </xdr:nvSpPr>
      <xdr:spPr>
        <a:xfrm>
          <a:off x="238570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88" name="n_3mainValue【体育館・プール】&#10;有形固定資産減価償却率"/>
        <xdr:cNvSpPr txBox="1"/>
      </xdr:nvSpPr>
      <xdr:spPr>
        <a:xfrm>
          <a:off x="161100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9219565" y="94881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92583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915416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9258300"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9154160" y="9488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92583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9192260" y="10596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844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7670800" y="10629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687324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27" name="楕円 226"/>
        <xdr:cNvSpPr/>
      </xdr:nvSpPr>
      <xdr:spPr>
        <a:xfrm>
          <a:off x="919226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28" name="【体育館・プール】&#10;一人当たり面積該当値テキスト"/>
        <xdr:cNvSpPr txBox="1"/>
      </xdr:nvSpPr>
      <xdr:spPr>
        <a:xfrm>
          <a:off x="9258300"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229" name="楕円 228"/>
        <xdr:cNvSpPr/>
      </xdr:nvSpPr>
      <xdr:spPr>
        <a:xfrm>
          <a:off x="844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106680</xdr:rowOff>
    </xdr:to>
    <xdr:cxnSp macro="">
      <xdr:nvCxnSpPr>
        <xdr:cNvPr id="230" name="直線コネクタ 229"/>
        <xdr:cNvCxnSpPr/>
      </xdr:nvCxnSpPr>
      <xdr:spPr>
        <a:xfrm flipV="1">
          <a:off x="8496300" y="1066419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55880</xdr:rowOff>
    </xdr:from>
    <xdr:to>
      <xdr:col>46</xdr:col>
      <xdr:colOff>38100</xdr:colOff>
      <xdr:row>63</xdr:row>
      <xdr:rowOff>157480</xdr:rowOff>
    </xdr:to>
    <xdr:sp macro="" textlink="">
      <xdr:nvSpPr>
        <xdr:cNvPr id="231" name="楕円 230"/>
        <xdr:cNvSpPr/>
      </xdr:nvSpPr>
      <xdr:spPr>
        <a:xfrm>
          <a:off x="7670800" y="10617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106680</xdr:rowOff>
    </xdr:from>
    <xdr:to>
      <xdr:col>50</xdr:col>
      <xdr:colOff>114300</xdr:colOff>
      <xdr:row>63</xdr:row>
      <xdr:rowOff>106680</xdr:rowOff>
    </xdr:to>
    <xdr:cxnSp macro="">
      <xdr:nvCxnSpPr>
        <xdr:cNvPr id="232" name="直線コネクタ 231"/>
        <xdr:cNvCxnSpPr/>
      </xdr:nvCxnSpPr>
      <xdr:spPr>
        <a:xfrm>
          <a:off x="7713980" y="106680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33" name="楕円 232"/>
        <xdr:cNvSpPr/>
      </xdr:nvSpPr>
      <xdr:spPr>
        <a:xfrm>
          <a:off x="687324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106680</xdr:rowOff>
    </xdr:from>
    <xdr:to>
      <xdr:col>45</xdr:col>
      <xdr:colOff>177800</xdr:colOff>
      <xdr:row>63</xdr:row>
      <xdr:rowOff>107950</xdr:rowOff>
    </xdr:to>
    <xdr:cxnSp macro="">
      <xdr:nvCxnSpPr>
        <xdr:cNvPr id="234" name="直線コネクタ 233"/>
        <xdr:cNvCxnSpPr/>
      </xdr:nvCxnSpPr>
      <xdr:spPr>
        <a:xfrm flipV="1">
          <a:off x="6924040" y="1066800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827158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36" name="n_2aveValue【体育館・プール】&#10;一人当たり面積"/>
        <xdr:cNvSpPr txBox="1"/>
      </xdr:nvSpPr>
      <xdr:spPr>
        <a:xfrm>
          <a:off x="750958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xdr:cNvSpPr txBox="1"/>
      </xdr:nvSpPr>
      <xdr:spPr>
        <a:xfrm>
          <a:off x="67120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148607</xdr:rowOff>
    </xdr:from>
    <xdr:ext cx="469744" cy="259045"/>
    <xdr:sp macro="" textlink="">
      <xdr:nvSpPr>
        <xdr:cNvPr id="238" name="n_1mainValue【体育館・プール】&#10;一人当たり面積"/>
        <xdr:cNvSpPr txBox="1"/>
      </xdr:nvSpPr>
      <xdr:spPr>
        <a:xfrm>
          <a:off x="827158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2557</xdr:rowOff>
    </xdr:from>
    <xdr:ext cx="469744" cy="259045"/>
    <xdr:sp macro="" textlink="">
      <xdr:nvSpPr>
        <xdr:cNvPr id="239" name="n_2mainValue【体育館・プール】&#10;一人当たり面積"/>
        <xdr:cNvSpPr txBox="1"/>
      </xdr:nvSpPr>
      <xdr:spPr>
        <a:xfrm>
          <a:off x="750958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40" name="n_3mainValue【体育館・プール】&#10;一人当たり面積"/>
        <xdr:cNvSpPr txBox="1"/>
      </xdr:nvSpPr>
      <xdr:spPr>
        <a:xfrm>
          <a:off x="67120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086225" y="13283565"/>
          <a:ext cx="0" cy="988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12496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020820" y="1427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124960" y="130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020820" y="1328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70" name="【福祉施設】&#10;有形固定資産減価償却率平均値テキスト"/>
        <xdr:cNvSpPr txBox="1"/>
      </xdr:nvSpPr>
      <xdr:spPr>
        <a:xfrm>
          <a:off x="412496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312160" y="13914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51460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73990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143511</xdr:rowOff>
    </xdr:from>
    <xdr:to>
      <xdr:col>24</xdr:col>
      <xdr:colOff>114300</xdr:colOff>
      <xdr:row>85</xdr:row>
      <xdr:rowOff>73661</xdr:rowOff>
    </xdr:to>
    <xdr:sp macro="" textlink="">
      <xdr:nvSpPr>
        <xdr:cNvPr id="280" name="楕円 279"/>
        <xdr:cNvSpPr/>
      </xdr:nvSpPr>
      <xdr:spPr>
        <a:xfrm>
          <a:off x="4036060" y="1422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58438</xdr:rowOff>
    </xdr:from>
    <xdr:ext cx="405111" cy="259045"/>
    <xdr:sp macro="" textlink="">
      <xdr:nvSpPr>
        <xdr:cNvPr id="281" name="【福祉施設】&#10;有形固定資産減価償却率該当値テキスト"/>
        <xdr:cNvSpPr txBox="1"/>
      </xdr:nvSpPr>
      <xdr:spPr>
        <a:xfrm>
          <a:off x="4124960" y="1414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282" name="楕円 281"/>
        <xdr:cNvSpPr/>
      </xdr:nvSpPr>
      <xdr:spPr>
        <a:xfrm>
          <a:off x="3312160" y="14181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22861</xdr:rowOff>
    </xdr:to>
    <xdr:cxnSp macro="">
      <xdr:nvCxnSpPr>
        <xdr:cNvPr id="283" name="直線コネクタ 282"/>
        <xdr:cNvCxnSpPr/>
      </xdr:nvCxnSpPr>
      <xdr:spPr>
        <a:xfrm>
          <a:off x="3355340" y="1423225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284" name="楕円 283"/>
        <xdr:cNvSpPr/>
      </xdr:nvSpPr>
      <xdr:spPr>
        <a:xfrm>
          <a:off x="25146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150495</xdr:rowOff>
    </xdr:to>
    <xdr:cxnSp macro="">
      <xdr:nvCxnSpPr>
        <xdr:cNvPr id="285" name="直線コネクタ 284"/>
        <xdr:cNvCxnSpPr/>
      </xdr:nvCxnSpPr>
      <xdr:spPr>
        <a:xfrm>
          <a:off x="2565400" y="14157960"/>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23495</xdr:rowOff>
    </xdr:from>
    <xdr:to>
      <xdr:col>10</xdr:col>
      <xdr:colOff>165100</xdr:colOff>
      <xdr:row>84</xdr:row>
      <xdr:rowOff>125095</xdr:rowOff>
    </xdr:to>
    <xdr:sp macro="" textlink="">
      <xdr:nvSpPr>
        <xdr:cNvPr id="286" name="楕円 285"/>
        <xdr:cNvSpPr/>
      </xdr:nvSpPr>
      <xdr:spPr>
        <a:xfrm>
          <a:off x="17399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74295</xdr:rowOff>
    </xdr:from>
    <xdr:to>
      <xdr:col>15</xdr:col>
      <xdr:colOff>50800</xdr:colOff>
      <xdr:row>84</xdr:row>
      <xdr:rowOff>76200</xdr:rowOff>
    </xdr:to>
    <xdr:cxnSp macro="">
      <xdr:nvCxnSpPr>
        <xdr:cNvPr id="287" name="直線コネクタ 286"/>
        <xdr:cNvCxnSpPr/>
      </xdr:nvCxnSpPr>
      <xdr:spPr>
        <a:xfrm>
          <a:off x="1790700" y="1415605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88" name="n_1aveValue【福祉施設】&#10;有形固定資産減価償却率"/>
        <xdr:cNvSpPr txBox="1"/>
      </xdr:nvSpPr>
      <xdr:spPr>
        <a:xfrm>
          <a:off x="3170564" y="13697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89" name="n_2aveValue【福祉施設】&#10;有形固定資産減価償却率"/>
        <xdr:cNvSpPr txBox="1"/>
      </xdr:nvSpPr>
      <xdr:spPr>
        <a:xfrm>
          <a:off x="2385704" y="136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0" name="n_3aveValue【福祉施設】&#10;有形固定資産減価償却率"/>
        <xdr:cNvSpPr txBox="1"/>
      </xdr:nvSpPr>
      <xdr:spPr>
        <a:xfrm>
          <a:off x="1611004" y="1371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291" name="n_1mainValue【福祉施設】&#10;有形固定資産減価償却率"/>
        <xdr:cNvSpPr txBox="1"/>
      </xdr:nvSpPr>
      <xdr:spPr>
        <a:xfrm>
          <a:off x="317056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292" name="n_2mainValue【福祉施設】&#10;有形固定資産減価償却率"/>
        <xdr:cNvSpPr txBox="1"/>
      </xdr:nvSpPr>
      <xdr:spPr>
        <a:xfrm>
          <a:off x="238570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116222</xdr:rowOff>
    </xdr:from>
    <xdr:ext cx="405111" cy="259045"/>
    <xdr:sp macro="" textlink="">
      <xdr:nvSpPr>
        <xdr:cNvPr id="293" name="n_3mainValue【福祉施設】&#10;有形固定資産減価償却率"/>
        <xdr:cNvSpPr txBox="1"/>
      </xdr:nvSpPr>
      <xdr:spPr>
        <a:xfrm>
          <a:off x="161100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9219565" y="130759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925830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915416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925830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915416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2" name="【福祉施設】&#10;一人当たり面積平均値テキスト"/>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844550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767080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40639</xdr:rowOff>
    </xdr:from>
    <xdr:to>
      <xdr:col>55</xdr:col>
      <xdr:colOff>50800</xdr:colOff>
      <xdr:row>82</xdr:row>
      <xdr:rowOff>142239</xdr:rowOff>
    </xdr:to>
    <xdr:sp macro="" textlink="">
      <xdr:nvSpPr>
        <xdr:cNvPr id="332" name="楕円 331"/>
        <xdr:cNvSpPr/>
      </xdr:nvSpPr>
      <xdr:spPr>
        <a:xfrm>
          <a:off x="9192260" y="13787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63516</xdr:rowOff>
    </xdr:from>
    <xdr:ext cx="469744" cy="259045"/>
    <xdr:sp macro="" textlink="">
      <xdr:nvSpPr>
        <xdr:cNvPr id="333" name="【福祉施設】&#10;一人当たり面積該当値テキスト"/>
        <xdr:cNvSpPr txBox="1"/>
      </xdr:nvSpPr>
      <xdr:spPr>
        <a:xfrm>
          <a:off x="9258300" y="1364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34" name="楕円 333"/>
        <xdr:cNvSpPr/>
      </xdr:nvSpPr>
      <xdr:spPr>
        <a:xfrm>
          <a:off x="844550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91439</xdr:rowOff>
    </xdr:from>
    <xdr:to>
      <xdr:col>55</xdr:col>
      <xdr:colOff>0</xdr:colOff>
      <xdr:row>82</xdr:row>
      <xdr:rowOff>152400</xdr:rowOff>
    </xdr:to>
    <xdr:cxnSp macro="">
      <xdr:nvCxnSpPr>
        <xdr:cNvPr id="335" name="直線コネクタ 334"/>
        <xdr:cNvCxnSpPr/>
      </xdr:nvCxnSpPr>
      <xdr:spPr>
        <a:xfrm flipV="1">
          <a:off x="8496300" y="13837919"/>
          <a:ext cx="7239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36" name="楕円 335"/>
        <xdr:cNvSpPr/>
      </xdr:nvSpPr>
      <xdr:spPr>
        <a:xfrm>
          <a:off x="7670800" y="1385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160020</xdr:rowOff>
    </xdr:to>
    <xdr:cxnSp macro="">
      <xdr:nvCxnSpPr>
        <xdr:cNvPr id="337" name="直線コネクタ 336"/>
        <xdr:cNvCxnSpPr/>
      </xdr:nvCxnSpPr>
      <xdr:spPr>
        <a:xfrm flipV="1">
          <a:off x="7713980" y="138988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116839</xdr:rowOff>
    </xdr:from>
    <xdr:to>
      <xdr:col>41</xdr:col>
      <xdr:colOff>101600</xdr:colOff>
      <xdr:row>83</xdr:row>
      <xdr:rowOff>46989</xdr:rowOff>
    </xdr:to>
    <xdr:sp macro="" textlink="">
      <xdr:nvSpPr>
        <xdr:cNvPr id="338" name="楕円 337"/>
        <xdr:cNvSpPr/>
      </xdr:nvSpPr>
      <xdr:spPr>
        <a:xfrm>
          <a:off x="687324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160020</xdr:rowOff>
    </xdr:from>
    <xdr:to>
      <xdr:col>45</xdr:col>
      <xdr:colOff>177800</xdr:colOff>
      <xdr:row>82</xdr:row>
      <xdr:rowOff>167639</xdr:rowOff>
    </xdr:to>
    <xdr:cxnSp macro="">
      <xdr:nvCxnSpPr>
        <xdr:cNvPr id="339" name="直線コネクタ 338"/>
        <xdr:cNvCxnSpPr/>
      </xdr:nvCxnSpPr>
      <xdr:spPr>
        <a:xfrm flipV="1">
          <a:off x="6924040" y="1390650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40" name="n_1aveValue【福祉施設】&#10;一人当たり面積"/>
        <xdr:cNvSpPr txBox="1"/>
      </xdr:nvSpPr>
      <xdr:spPr>
        <a:xfrm>
          <a:off x="827158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41" name="n_2aveValue【福祉施設】&#10;一人当たり面積"/>
        <xdr:cNvSpPr txBox="1"/>
      </xdr:nvSpPr>
      <xdr:spPr>
        <a:xfrm>
          <a:off x="7509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2" name="n_3aveValue【福祉施設】&#10;一人当たり面積"/>
        <xdr:cNvSpPr txBox="1"/>
      </xdr:nvSpPr>
      <xdr:spPr>
        <a:xfrm>
          <a:off x="67120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43" name="n_1mainValue【福祉施設】&#10;一人当たり面積"/>
        <xdr:cNvSpPr txBox="1"/>
      </xdr:nvSpPr>
      <xdr:spPr>
        <a:xfrm>
          <a:off x="827158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44" name="n_2mainValue【福祉施設】&#10;一人当たり面積"/>
        <xdr:cNvSpPr txBox="1"/>
      </xdr:nvSpPr>
      <xdr:spPr>
        <a:xfrm>
          <a:off x="7509587" y="136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63516</xdr:rowOff>
    </xdr:from>
    <xdr:ext cx="469744" cy="259045"/>
    <xdr:sp macro="" textlink="">
      <xdr:nvSpPr>
        <xdr:cNvPr id="345" name="n_3mainValue【福祉施設】&#10;一人当たり面積"/>
        <xdr:cNvSpPr txBox="1"/>
      </xdr:nvSpPr>
      <xdr:spPr>
        <a:xfrm>
          <a:off x="6712027" y="1364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086225" y="16765633"/>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12496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02082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124960" y="1654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02082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124960" y="1739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036060" y="1742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312160" y="17458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51460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739900" y="1742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84182</xdr:rowOff>
    </xdr:from>
    <xdr:to>
      <xdr:col>24</xdr:col>
      <xdr:colOff>114300</xdr:colOff>
      <xdr:row>102</xdr:row>
      <xdr:rowOff>14332</xdr:rowOff>
    </xdr:to>
    <xdr:sp macro="" textlink="">
      <xdr:nvSpPr>
        <xdr:cNvPr id="386" name="楕円 385"/>
        <xdr:cNvSpPr/>
      </xdr:nvSpPr>
      <xdr:spPr>
        <a:xfrm>
          <a:off x="4036060" y="17015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107059</xdr:rowOff>
    </xdr:from>
    <xdr:ext cx="405111" cy="259045"/>
    <xdr:sp macro="" textlink="">
      <xdr:nvSpPr>
        <xdr:cNvPr id="387" name="【市民会館】&#10;有形固定資産減価償却率該当値テキスト"/>
        <xdr:cNvSpPr txBox="1"/>
      </xdr:nvSpPr>
      <xdr:spPr>
        <a:xfrm>
          <a:off x="4124960" y="1687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164193</xdr:rowOff>
    </xdr:from>
    <xdr:to>
      <xdr:col>20</xdr:col>
      <xdr:colOff>38100</xdr:colOff>
      <xdr:row>102</xdr:row>
      <xdr:rowOff>94343</xdr:rowOff>
    </xdr:to>
    <xdr:sp macro="" textlink="">
      <xdr:nvSpPr>
        <xdr:cNvPr id="388" name="楕円 387"/>
        <xdr:cNvSpPr/>
      </xdr:nvSpPr>
      <xdr:spPr>
        <a:xfrm>
          <a:off x="3312160" y="17095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134982</xdr:rowOff>
    </xdr:from>
    <xdr:to>
      <xdr:col>24</xdr:col>
      <xdr:colOff>63500</xdr:colOff>
      <xdr:row>102</xdr:row>
      <xdr:rowOff>43543</xdr:rowOff>
    </xdr:to>
    <xdr:cxnSp macro="">
      <xdr:nvCxnSpPr>
        <xdr:cNvPr id="389" name="直線コネクタ 388"/>
        <xdr:cNvCxnSpPr/>
      </xdr:nvCxnSpPr>
      <xdr:spPr>
        <a:xfrm flipV="1">
          <a:off x="3355340" y="17066622"/>
          <a:ext cx="73152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xdr:rowOff>
    </xdr:from>
    <xdr:to>
      <xdr:col>15</xdr:col>
      <xdr:colOff>101600</xdr:colOff>
      <xdr:row>102</xdr:row>
      <xdr:rowOff>115570</xdr:rowOff>
    </xdr:to>
    <xdr:sp macro="" textlink="">
      <xdr:nvSpPr>
        <xdr:cNvPr id="390" name="楕円 389"/>
        <xdr:cNvSpPr/>
      </xdr:nvSpPr>
      <xdr:spPr>
        <a:xfrm>
          <a:off x="25146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43543</xdr:rowOff>
    </xdr:from>
    <xdr:to>
      <xdr:col>19</xdr:col>
      <xdr:colOff>177800</xdr:colOff>
      <xdr:row>102</xdr:row>
      <xdr:rowOff>64770</xdr:rowOff>
    </xdr:to>
    <xdr:cxnSp macro="">
      <xdr:nvCxnSpPr>
        <xdr:cNvPr id="391" name="直線コネクタ 390"/>
        <xdr:cNvCxnSpPr/>
      </xdr:nvCxnSpPr>
      <xdr:spPr>
        <a:xfrm flipV="1">
          <a:off x="2565400" y="17142823"/>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35198</xdr:rowOff>
    </xdr:from>
    <xdr:to>
      <xdr:col>10</xdr:col>
      <xdr:colOff>165100</xdr:colOff>
      <xdr:row>102</xdr:row>
      <xdr:rowOff>136798</xdr:rowOff>
    </xdr:to>
    <xdr:sp macro="" textlink="">
      <xdr:nvSpPr>
        <xdr:cNvPr id="392" name="楕円 391"/>
        <xdr:cNvSpPr/>
      </xdr:nvSpPr>
      <xdr:spPr>
        <a:xfrm>
          <a:off x="1739900" y="171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64770</xdr:rowOff>
    </xdr:from>
    <xdr:to>
      <xdr:col>15</xdr:col>
      <xdr:colOff>50800</xdr:colOff>
      <xdr:row>102</xdr:row>
      <xdr:rowOff>85998</xdr:rowOff>
    </xdr:to>
    <xdr:cxnSp macro="">
      <xdr:nvCxnSpPr>
        <xdr:cNvPr id="393" name="直線コネクタ 392"/>
        <xdr:cNvCxnSpPr/>
      </xdr:nvCxnSpPr>
      <xdr:spPr>
        <a:xfrm flipV="1">
          <a:off x="1790700" y="17164050"/>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170564" y="175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38570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611004" y="1751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110870</xdr:rowOff>
    </xdr:from>
    <xdr:ext cx="405111" cy="259045"/>
    <xdr:sp macro="" textlink="">
      <xdr:nvSpPr>
        <xdr:cNvPr id="397" name="n_1mainValue【市民会館】&#10;有形固定資産減価償却率"/>
        <xdr:cNvSpPr txBox="1"/>
      </xdr:nvSpPr>
      <xdr:spPr>
        <a:xfrm>
          <a:off x="3170564" y="1687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132097</xdr:rowOff>
    </xdr:from>
    <xdr:ext cx="405111" cy="259045"/>
    <xdr:sp macro="" textlink="">
      <xdr:nvSpPr>
        <xdr:cNvPr id="398" name="n_2mainValue【市民会館】&#10;有形固定資産減価償却率"/>
        <xdr:cNvSpPr txBox="1"/>
      </xdr:nvSpPr>
      <xdr:spPr>
        <a:xfrm>
          <a:off x="238570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153325</xdr:rowOff>
    </xdr:from>
    <xdr:ext cx="405111" cy="259045"/>
    <xdr:sp macro="" textlink="">
      <xdr:nvSpPr>
        <xdr:cNvPr id="399" name="n_3mainValue【市民会館】&#10;有形固定資産減価償却率"/>
        <xdr:cNvSpPr txBox="1"/>
      </xdr:nvSpPr>
      <xdr:spPr>
        <a:xfrm>
          <a:off x="1611004" y="1691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9219565" y="16891636"/>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9258300" y="166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915416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8445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116839</xdr:rowOff>
    </xdr:from>
    <xdr:to>
      <xdr:col>55</xdr:col>
      <xdr:colOff>50800</xdr:colOff>
      <xdr:row>104</xdr:row>
      <xdr:rowOff>46989</xdr:rowOff>
    </xdr:to>
    <xdr:sp macro="" textlink="">
      <xdr:nvSpPr>
        <xdr:cNvPr id="434" name="楕円 433"/>
        <xdr:cNvSpPr/>
      </xdr:nvSpPr>
      <xdr:spPr>
        <a:xfrm>
          <a:off x="919226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139716</xdr:rowOff>
    </xdr:from>
    <xdr:ext cx="469744" cy="259045"/>
    <xdr:sp macro="" textlink="">
      <xdr:nvSpPr>
        <xdr:cNvPr id="435" name="【市民会館】&#10;一人当たり面積該当値テキスト"/>
        <xdr:cNvSpPr txBox="1"/>
      </xdr:nvSpPr>
      <xdr:spPr>
        <a:xfrm>
          <a:off x="9258300" y="172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116839</xdr:rowOff>
    </xdr:from>
    <xdr:to>
      <xdr:col>50</xdr:col>
      <xdr:colOff>165100</xdr:colOff>
      <xdr:row>104</xdr:row>
      <xdr:rowOff>46989</xdr:rowOff>
    </xdr:to>
    <xdr:sp macro="" textlink="">
      <xdr:nvSpPr>
        <xdr:cNvPr id="436" name="楕円 435"/>
        <xdr:cNvSpPr/>
      </xdr:nvSpPr>
      <xdr:spPr>
        <a:xfrm>
          <a:off x="844550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167639</xdr:rowOff>
    </xdr:from>
    <xdr:to>
      <xdr:col>55</xdr:col>
      <xdr:colOff>0</xdr:colOff>
      <xdr:row>103</xdr:row>
      <xdr:rowOff>167639</xdr:rowOff>
    </xdr:to>
    <xdr:cxnSp macro="">
      <xdr:nvCxnSpPr>
        <xdr:cNvPr id="437" name="直線コネクタ 436"/>
        <xdr:cNvCxnSpPr/>
      </xdr:nvCxnSpPr>
      <xdr:spPr>
        <a:xfrm>
          <a:off x="8496300" y="1743455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38" name="楕円 437"/>
        <xdr:cNvSpPr/>
      </xdr:nvSpPr>
      <xdr:spPr>
        <a:xfrm>
          <a:off x="767080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167639</xdr:rowOff>
    </xdr:from>
    <xdr:to>
      <xdr:col>50</xdr:col>
      <xdr:colOff>114300</xdr:colOff>
      <xdr:row>105</xdr:row>
      <xdr:rowOff>30480</xdr:rowOff>
    </xdr:to>
    <xdr:cxnSp macro="">
      <xdr:nvCxnSpPr>
        <xdr:cNvPr id="439" name="直線コネクタ 438"/>
        <xdr:cNvCxnSpPr/>
      </xdr:nvCxnSpPr>
      <xdr:spPr>
        <a:xfrm flipV="1">
          <a:off x="7713980" y="17434559"/>
          <a:ext cx="78232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145414</xdr:rowOff>
    </xdr:from>
    <xdr:to>
      <xdr:col>41</xdr:col>
      <xdr:colOff>101600</xdr:colOff>
      <xdr:row>105</xdr:row>
      <xdr:rowOff>75564</xdr:rowOff>
    </xdr:to>
    <xdr:sp macro="" textlink="">
      <xdr:nvSpPr>
        <xdr:cNvPr id="440" name="楕円 439"/>
        <xdr:cNvSpPr/>
      </xdr:nvSpPr>
      <xdr:spPr>
        <a:xfrm>
          <a:off x="6873240" y="17579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24764</xdr:rowOff>
    </xdr:from>
    <xdr:to>
      <xdr:col>45</xdr:col>
      <xdr:colOff>177800</xdr:colOff>
      <xdr:row>105</xdr:row>
      <xdr:rowOff>30480</xdr:rowOff>
    </xdr:to>
    <xdr:cxnSp macro="">
      <xdr:nvCxnSpPr>
        <xdr:cNvPr id="441" name="直線コネクタ 440"/>
        <xdr:cNvCxnSpPr/>
      </xdr:nvCxnSpPr>
      <xdr:spPr>
        <a:xfrm>
          <a:off x="6924040" y="17626964"/>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8271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67120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63516</xdr:rowOff>
    </xdr:from>
    <xdr:ext cx="469744" cy="259045"/>
    <xdr:sp macro="" textlink="">
      <xdr:nvSpPr>
        <xdr:cNvPr id="445" name="n_1mainValue【市民会館】&#10;一人当たり面積"/>
        <xdr:cNvSpPr txBox="1"/>
      </xdr:nvSpPr>
      <xdr:spPr>
        <a:xfrm>
          <a:off x="8271587" y="171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46" name="n_2mainValue【市民会館】&#10;一人当たり面積"/>
        <xdr:cNvSpPr txBox="1"/>
      </xdr:nvSpPr>
      <xdr:spPr>
        <a:xfrm>
          <a:off x="750958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92091</xdr:rowOff>
    </xdr:from>
    <xdr:ext cx="469744" cy="259045"/>
    <xdr:sp macro="" textlink="">
      <xdr:nvSpPr>
        <xdr:cNvPr id="447" name="n_3mainValue【市民会館】&#10;一人当たり面積"/>
        <xdr:cNvSpPr txBox="1"/>
      </xdr:nvSpPr>
      <xdr:spPr>
        <a:xfrm>
          <a:off x="6712027" y="173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4375764" y="573024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44145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4325600" y="62776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35788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2029440" y="630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87" name="楕円 486"/>
        <xdr:cNvSpPr/>
      </xdr:nvSpPr>
      <xdr:spPr>
        <a:xfrm>
          <a:off x="14325600" y="63080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488" name="【一般廃棄物処理施設】&#10;有形固定資産減価償却率該当値テキスト"/>
        <xdr:cNvSpPr txBox="1"/>
      </xdr:nvSpPr>
      <xdr:spPr>
        <a:xfrm>
          <a:off x="14414500"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89" name="楕円 488"/>
        <xdr:cNvSpPr/>
      </xdr:nvSpPr>
      <xdr:spPr>
        <a:xfrm>
          <a:off x="1357884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57150</xdr:rowOff>
    </xdr:to>
    <xdr:cxnSp macro="">
      <xdr:nvCxnSpPr>
        <xdr:cNvPr id="490" name="直線コネクタ 489"/>
        <xdr:cNvCxnSpPr/>
      </xdr:nvCxnSpPr>
      <xdr:spPr>
        <a:xfrm flipV="1">
          <a:off x="13629640" y="6358890"/>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5080</xdr:rowOff>
    </xdr:to>
    <xdr:sp macro="" textlink="">
      <xdr:nvSpPr>
        <xdr:cNvPr id="491" name="楕円 490"/>
        <xdr:cNvSpPr/>
      </xdr:nvSpPr>
      <xdr:spPr>
        <a:xfrm>
          <a:off x="1280414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125730</xdr:rowOff>
    </xdr:to>
    <xdr:cxnSp macro="">
      <xdr:nvCxnSpPr>
        <xdr:cNvPr id="492" name="直線コネクタ 491"/>
        <xdr:cNvCxnSpPr/>
      </xdr:nvCxnSpPr>
      <xdr:spPr>
        <a:xfrm flipV="1">
          <a:off x="12854940" y="642747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493" name="楕円 492"/>
        <xdr:cNvSpPr/>
      </xdr:nvSpPr>
      <xdr:spPr>
        <a:xfrm>
          <a:off x="12029440" y="6523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125730</xdr:rowOff>
    </xdr:from>
    <xdr:to>
      <xdr:col>76</xdr:col>
      <xdr:colOff>114300</xdr:colOff>
      <xdr:row>39</xdr:row>
      <xdr:rowOff>32385</xdr:rowOff>
    </xdr:to>
    <xdr:cxnSp macro="">
      <xdr:nvCxnSpPr>
        <xdr:cNvPr id="494" name="直線コネクタ 493"/>
        <xdr:cNvCxnSpPr/>
      </xdr:nvCxnSpPr>
      <xdr:spPr>
        <a:xfrm flipV="1">
          <a:off x="12072620" y="6496050"/>
          <a:ext cx="7823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5" name="n_1aveValue【一般廃棄物処理施設】&#10;有形固定資産減価償却率"/>
        <xdr:cNvSpPr txBox="1"/>
      </xdr:nvSpPr>
      <xdr:spPr>
        <a:xfrm>
          <a:off x="13437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6" name="n_2aveValue【一般廃棄物処理施設】&#10;有形固定資産減価償却率"/>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xdr:cNvSpPr txBox="1"/>
      </xdr:nvSpPr>
      <xdr:spPr>
        <a:xfrm>
          <a:off x="119005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98" name="n_1mainValue【一般廃棄物処理施設】&#10;有形固定資産減価償却率"/>
        <xdr:cNvSpPr txBox="1"/>
      </xdr:nvSpPr>
      <xdr:spPr>
        <a:xfrm>
          <a:off x="134372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167657</xdr:rowOff>
    </xdr:from>
    <xdr:ext cx="405111" cy="259045"/>
    <xdr:sp macro="" textlink="">
      <xdr:nvSpPr>
        <xdr:cNvPr id="499" name="n_2mainValue【一般廃棄物処理施設】&#10;有形固定資産減価償却率"/>
        <xdr:cNvSpPr txBox="1"/>
      </xdr:nvSpPr>
      <xdr:spPr>
        <a:xfrm>
          <a:off x="126752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500" name="n_3mainValue【一般廃棄物処理施設】&#10;有形固定資産減価償却率"/>
        <xdr:cNvSpPr txBox="1"/>
      </xdr:nvSpPr>
      <xdr:spPr>
        <a:xfrm>
          <a:off x="119005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19509104" y="5680079"/>
          <a:ext cx="0" cy="1424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19547840" y="71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19443700" y="710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19547840" y="545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19443700" y="568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19547840" y="63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19458940" y="63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18735040" y="638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17937480" y="6442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7162780" y="638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24290</xdr:rowOff>
    </xdr:from>
    <xdr:to>
      <xdr:col>116</xdr:col>
      <xdr:colOff>114300</xdr:colOff>
      <xdr:row>37</xdr:row>
      <xdr:rowOff>125890</xdr:rowOff>
    </xdr:to>
    <xdr:sp macro="" textlink="">
      <xdr:nvSpPr>
        <xdr:cNvPr id="541" name="楕円 540"/>
        <xdr:cNvSpPr/>
      </xdr:nvSpPr>
      <xdr:spPr>
        <a:xfrm>
          <a:off x="19458940" y="62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47167</xdr:rowOff>
    </xdr:from>
    <xdr:ext cx="534377" cy="259045"/>
    <xdr:sp macro="" textlink="">
      <xdr:nvSpPr>
        <xdr:cNvPr id="542" name="【一般廃棄物処理施設】&#10;一人当たり有形固定資産（償却資産）額該当値テキスト"/>
        <xdr:cNvSpPr txBox="1"/>
      </xdr:nvSpPr>
      <xdr:spPr>
        <a:xfrm>
          <a:off x="19547840" y="60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17682</xdr:rowOff>
    </xdr:from>
    <xdr:to>
      <xdr:col>112</xdr:col>
      <xdr:colOff>38100</xdr:colOff>
      <xdr:row>37</xdr:row>
      <xdr:rowOff>119282</xdr:rowOff>
    </xdr:to>
    <xdr:sp macro="" textlink="">
      <xdr:nvSpPr>
        <xdr:cNvPr id="543" name="楕円 542"/>
        <xdr:cNvSpPr/>
      </xdr:nvSpPr>
      <xdr:spPr>
        <a:xfrm>
          <a:off x="18735040" y="62203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68482</xdr:rowOff>
    </xdr:from>
    <xdr:to>
      <xdr:col>116</xdr:col>
      <xdr:colOff>63500</xdr:colOff>
      <xdr:row>37</xdr:row>
      <xdr:rowOff>75090</xdr:rowOff>
    </xdr:to>
    <xdr:cxnSp macro="">
      <xdr:nvCxnSpPr>
        <xdr:cNvPr id="544" name="直線コネクタ 543"/>
        <xdr:cNvCxnSpPr/>
      </xdr:nvCxnSpPr>
      <xdr:spPr>
        <a:xfrm>
          <a:off x="18778220" y="6271162"/>
          <a:ext cx="73152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9528</xdr:rowOff>
    </xdr:from>
    <xdr:to>
      <xdr:col>107</xdr:col>
      <xdr:colOff>101600</xdr:colOff>
      <xdr:row>37</xdr:row>
      <xdr:rowOff>111128</xdr:rowOff>
    </xdr:to>
    <xdr:sp macro="" textlink="">
      <xdr:nvSpPr>
        <xdr:cNvPr id="545" name="楕円 544"/>
        <xdr:cNvSpPr/>
      </xdr:nvSpPr>
      <xdr:spPr>
        <a:xfrm>
          <a:off x="17937480" y="62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60328</xdr:rowOff>
    </xdr:from>
    <xdr:to>
      <xdr:col>111</xdr:col>
      <xdr:colOff>177800</xdr:colOff>
      <xdr:row>37</xdr:row>
      <xdr:rowOff>68482</xdr:rowOff>
    </xdr:to>
    <xdr:cxnSp macro="">
      <xdr:nvCxnSpPr>
        <xdr:cNvPr id="546" name="直線コネクタ 545"/>
        <xdr:cNvCxnSpPr/>
      </xdr:nvCxnSpPr>
      <xdr:spPr>
        <a:xfrm>
          <a:off x="17988280" y="6263008"/>
          <a:ext cx="78994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xdr:rowOff>
    </xdr:from>
    <xdr:to>
      <xdr:col>102</xdr:col>
      <xdr:colOff>165100</xdr:colOff>
      <xdr:row>37</xdr:row>
      <xdr:rowOff>113665</xdr:rowOff>
    </xdr:to>
    <xdr:sp macro="" textlink="">
      <xdr:nvSpPr>
        <xdr:cNvPr id="547" name="楕円 546"/>
        <xdr:cNvSpPr/>
      </xdr:nvSpPr>
      <xdr:spPr>
        <a:xfrm>
          <a:off x="1716278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60328</xdr:rowOff>
    </xdr:from>
    <xdr:to>
      <xdr:col>107</xdr:col>
      <xdr:colOff>50800</xdr:colOff>
      <xdr:row>37</xdr:row>
      <xdr:rowOff>62865</xdr:rowOff>
    </xdr:to>
    <xdr:cxnSp macro="">
      <xdr:nvCxnSpPr>
        <xdr:cNvPr id="548" name="直線コネクタ 547"/>
        <xdr:cNvCxnSpPr/>
      </xdr:nvCxnSpPr>
      <xdr:spPr>
        <a:xfrm flipV="1">
          <a:off x="17213580" y="6263008"/>
          <a:ext cx="7747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49" name="n_1aveValue【一般廃棄物処理施設】&#10;一人当たり有形固定資産（償却資産）額"/>
        <xdr:cNvSpPr txBox="1"/>
      </xdr:nvSpPr>
      <xdr:spPr>
        <a:xfrm>
          <a:off x="18528811" y="64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50" name="n_2aveValue【一般廃棄物処理施設】&#10;一人当たり有形固定資産（償却資産）額"/>
        <xdr:cNvSpPr txBox="1"/>
      </xdr:nvSpPr>
      <xdr:spPr>
        <a:xfrm>
          <a:off x="17766811" y="65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106795</xdr:rowOff>
    </xdr:from>
    <xdr:ext cx="534377" cy="259045"/>
    <xdr:sp macro="" textlink="">
      <xdr:nvSpPr>
        <xdr:cNvPr id="551" name="n_3aveValue【一般廃棄物処理施設】&#10;一人当たり有形固定資産（償却資産）額"/>
        <xdr:cNvSpPr txBox="1"/>
      </xdr:nvSpPr>
      <xdr:spPr>
        <a:xfrm>
          <a:off x="16969251" y="647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135809</xdr:rowOff>
    </xdr:from>
    <xdr:ext cx="534377" cy="259045"/>
    <xdr:sp macro="" textlink="">
      <xdr:nvSpPr>
        <xdr:cNvPr id="552" name="n_1mainValue【一般廃棄物処理施設】&#10;一人当たり有形固定資産（償却資産）額"/>
        <xdr:cNvSpPr txBox="1"/>
      </xdr:nvSpPr>
      <xdr:spPr>
        <a:xfrm>
          <a:off x="18528811" y="6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127655</xdr:rowOff>
    </xdr:from>
    <xdr:ext cx="534377" cy="259045"/>
    <xdr:sp macro="" textlink="">
      <xdr:nvSpPr>
        <xdr:cNvPr id="553" name="n_2mainValue【一般廃棄物処理施設】&#10;一人当たり有形固定資産（償却資産）額"/>
        <xdr:cNvSpPr txBox="1"/>
      </xdr:nvSpPr>
      <xdr:spPr>
        <a:xfrm>
          <a:off x="17766811" y="59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130192</xdr:rowOff>
    </xdr:from>
    <xdr:ext cx="534377" cy="259045"/>
    <xdr:sp macro="" textlink="">
      <xdr:nvSpPr>
        <xdr:cNvPr id="554" name="n_3mainValue【一般廃棄物処理施設】&#10;一人当たり有形固定資産（償却資産）額"/>
        <xdr:cNvSpPr txBox="1"/>
      </xdr:nvSpPr>
      <xdr:spPr>
        <a:xfrm>
          <a:off x="16969251" y="59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4375764" y="952881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4414500" y="10715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428750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44145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4287500" y="952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83" name="【保健センター・保健所】&#10;有形固定資産減価償却率平均値テキスト"/>
        <xdr:cNvSpPr txBox="1"/>
      </xdr:nvSpPr>
      <xdr:spPr>
        <a:xfrm>
          <a:off x="14414500" y="10010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4325600" y="100323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280414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20294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593" name="楕円 592"/>
        <xdr:cNvSpPr/>
      </xdr:nvSpPr>
      <xdr:spPr>
        <a:xfrm>
          <a:off x="14325600" y="98761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594" name="【保健センター・保健所】&#10;有形固定資産減価償却率該当値テキスト"/>
        <xdr:cNvSpPr txBox="1"/>
      </xdr:nvSpPr>
      <xdr:spPr>
        <a:xfrm>
          <a:off x="14414500"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595" name="楕円 594"/>
        <xdr:cNvSpPr/>
      </xdr:nvSpPr>
      <xdr:spPr>
        <a:xfrm>
          <a:off x="1357884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70485</xdr:rowOff>
    </xdr:to>
    <xdr:cxnSp macro="">
      <xdr:nvCxnSpPr>
        <xdr:cNvPr id="596" name="直線コネクタ 595"/>
        <xdr:cNvCxnSpPr/>
      </xdr:nvCxnSpPr>
      <xdr:spPr>
        <a:xfrm flipV="1">
          <a:off x="13629640" y="992314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97" name="楕円 596"/>
        <xdr:cNvSpPr/>
      </xdr:nvSpPr>
      <xdr:spPr>
        <a:xfrm>
          <a:off x="1280414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100965</xdr:rowOff>
    </xdr:to>
    <xdr:cxnSp macro="">
      <xdr:nvCxnSpPr>
        <xdr:cNvPr id="598" name="直線コネクタ 597"/>
        <xdr:cNvCxnSpPr/>
      </xdr:nvCxnSpPr>
      <xdr:spPr>
        <a:xfrm flipV="1">
          <a:off x="12854940" y="996124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59690</xdr:rowOff>
    </xdr:from>
    <xdr:to>
      <xdr:col>72</xdr:col>
      <xdr:colOff>38100</xdr:colOff>
      <xdr:row>59</xdr:row>
      <xdr:rowOff>161290</xdr:rowOff>
    </xdr:to>
    <xdr:sp macro="" textlink="">
      <xdr:nvSpPr>
        <xdr:cNvPr id="599" name="楕円 598"/>
        <xdr:cNvSpPr/>
      </xdr:nvSpPr>
      <xdr:spPr>
        <a:xfrm>
          <a:off x="12029440" y="9950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59</xdr:row>
      <xdr:rowOff>110490</xdr:rowOff>
    </xdr:to>
    <xdr:cxnSp macro="">
      <xdr:nvCxnSpPr>
        <xdr:cNvPr id="600" name="直線コネクタ 599"/>
        <xdr:cNvCxnSpPr/>
      </xdr:nvCxnSpPr>
      <xdr:spPr>
        <a:xfrm flipV="1">
          <a:off x="12072620" y="999172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01" name="n_1aveValue【保健センター・保健所】&#10;有形固定資産減価償却率"/>
        <xdr:cNvSpPr txBox="1"/>
      </xdr:nvSpPr>
      <xdr:spPr>
        <a:xfrm>
          <a:off x="13437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02" name="n_2aveValue【保健センター・保健所】&#10;有形固定資産減価償却率"/>
        <xdr:cNvSpPr txBox="1"/>
      </xdr:nvSpPr>
      <xdr:spPr>
        <a:xfrm>
          <a:off x="126752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3" name="n_3aveValue【保健センター・保健所】&#10;有形固定資産減価償却率"/>
        <xdr:cNvSpPr txBox="1"/>
      </xdr:nvSpPr>
      <xdr:spPr>
        <a:xfrm>
          <a:off x="119005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137812</xdr:rowOff>
    </xdr:from>
    <xdr:ext cx="405111" cy="259045"/>
    <xdr:sp macro="" textlink="">
      <xdr:nvSpPr>
        <xdr:cNvPr id="604" name="n_1mainValue【保健センター・保健所】&#10;有形固定資産減価償却率"/>
        <xdr:cNvSpPr txBox="1"/>
      </xdr:nvSpPr>
      <xdr:spPr>
        <a:xfrm>
          <a:off x="134372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605" name="n_2mainValue【保健センター・保健所】&#10;有形固定資産減価償却率"/>
        <xdr:cNvSpPr txBox="1"/>
      </xdr:nvSpPr>
      <xdr:spPr>
        <a:xfrm>
          <a:off x="126752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6367</xdr:rowOff>
    </xdr:from>
    <xdr:ext cx="405111" cy="259045"/>
    <xdr:sp macro="" textlink="">
      <xdr:nvSpPr>
        <xdr:cNvPr id="606" name="n_3mainValue【保健センター・保健所】&#10;有形固定資産減価償却率"/>
        <xdr:cNvSpPr txBox="1"/>
      </xdr:nvSpPr>
      <xdr:spPr>
        <a:xfrm>
          <a:off x="119005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19509104" y="93345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195478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19547840" y="1024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194589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1873504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179374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716278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645" name="楕円 644"/>
        <xdr:cNvSpPr/>
      </xdr:nvSpPr>
      <xdr:spPr>
        <a:xfrm>
          <a:off x="1945894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646" name="【保健センター・保健所】&#10;一人当たり面積該当値テキスト"/>
        <xdr:cNvSpPr txBox="1"/>
      </xdr:nvSpPr>
      <xdr:spPr>
        <a:xfrm>
          <a:off x="19547840"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647" name="楕円 646"/>
        <xdr:cNvSpPr/>
      </xdr:nvSpPr>
      <xdr:spPr>
        <a:xfrm>
          <a:off x="1873504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57150</xdr:rowOff>
    </xdr:to>
    <xdr:cxnSp macro="">
      <xdr:nvCxnSpPr>
        <xdr:cNvPr id="648" name="直線コネクタ 647"/>
        <xdr:cNvCxnSpPr/>
      </xdr:nvCxnSpPr>
      <xdr:spPr>
        <a:xfrm>
          <a:off x="18778220" y="1011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49" name="楕円 648"/>
        <xdr:cNvSpPr/>
      </xdr:nvSpPr>
      <xdr:spPr>
        <a:xfrm>
          <a:off x="179374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57150</xdr:rowOff>
    </xdr:to>
    <xdr:cxnSp macro="">
      <xdr:nvCxnSpPr>
        <xdr:cNvPr id="650" name="直線コネクタ 649"/>
        <xdr:cNvCxnSpPr/>
      </xdr:nvCxnSpPr>
      <xdr:spPr>
        <a:xfrm>
          <a:off x="17988280" y="10115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651" name="楕円 650"/>
        <xdr:cNvSpPr/>
      </xdr:nvSpPr>
      <xdr:spPr>
        <a:xfrm>
          <a:off x="171627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57150</xdr:rowOff>
    </xdr:to>
    <xdr:cxnSp macro="">
      <xdr:nvCxnSpPr>
        <xdr:cNvPr id="652" name="直線コネクタ 651"/>
        <xdr:cNvCxnSpPr/>
      </xdr:nvCxnSpPr>
      <xdr:spPr>
        <a:xfrm>
          <a:off x="17213580" y="10115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53" name="n_1aveValue【保健センター・保健所】&#10;一人当たり面積"/>
        <xdr:cNvSpPr txBox="1"/>
      </xdr:nvSpPr>
      <xdr:spPr>
        <a:xfrm>
          <a:off x="185611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54" name="n_2aveValue【保健センター・保健所】&#10;一人当たり面積"/>
        <xdr:cNvSpPr txBox="1"/>
      </xdr:nvSpPr>
      <xdr:spPr>
        <a:xfrm>
          <a:off x="1777626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80027</xdr:rowOff>
    </xdr:from>
    <xdr:ext cx="469744" cy="259045"/>
    <xdr:sp macro="" textlink="">
      <xdr:nvSpPr>
        <xdr:cNvPr id="655" name="n_3aveValue【保健センター・保健所】&#10;一人当たり面積"/>
        <xdr:cNvSpPr txBox="1"/>
      </xdr:nvSpPr>
      <xdr:spPr>
        <a:xfrm>
          <a:off x="1700156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124477</xdr:rowOff>
    </xdr:from>
    <xdr:ext cx="469744" cy="259045"/>
    <xdr:sp macro="" textlink="">
      <xdr:nvSpPr>
        <xdr:cNvPr id="656" name="n_1mainValue【保健センター・保健所】&#10;一人当たり面積"/>
        <xdr:cNvSpPr txBox="1"/>
      </xdr:nvSpPr>
      <xdr:spPr>
        <a:xfrm>
          <a:off x="185611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57" name="n_2mainValue【保健センター・保健所】&#10;一人当たり面積"/>
        <xdr:cNvSpPr txBox="1"/>
      </xdr:nvSpPr>
      <xdr:spPr>
        <a:xfrm>
          <a:off x="177762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658" name="n_3mainValue【保健センター・保健所】&#10;一人当たり面積"/>
        <xdr:cNvSpPr txBox="1"/>
      </xdr:nvSpPr>
      <xdr:spPr>
        <a:xfrm>
          <a:off x="170015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4375764" y="13150596"/>
          <a:ext cx="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4414500" y="1446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4287500" y="14459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4414500" y="1292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4287500" y="13150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86" name="【消防施設】&#10;有形固定資産減価償却率平均値テキスト"/>
        <xdr:cNvSpPr txBox="1"/>
      </xdr:nvSpPr>
      <xdr:spPr>
        <a:xfrm>
          <a:off x="14414500" y="13487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4325600" y="136324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3578840" y="13671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28041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202944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131318</xdr:rowOff>
    </xdr:from>
    <xdr:to>
      <xdr:col>85</xdr:col>
      <xdr:colOff>177800</xdr:colOff>
      <xdr:row>83</xdr:row>
      <xdr:rowOff>61468</xdr:rowOff>
    </xdr:to>
    <xdr:sp macro="" textlink="">
      <xdr:nvSpPr>
        <xdr:cNvPr id="696" name="楕円 695"/>
        <xdr:cNvSpPr/>
      </xdr:nvSpPr>
      <xdr:spPr>
        <a:xfrm>
          <a:off x="14325600" y="138777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109745</xdr:rowOff>
    </xdr:from>
    <xdr:ext cx="405111" cy="259045"/>
    <xdr:sp macro="" textlink="">
      <xdr:nvSpPr>
        <xdr:cNvPr id="697" name="【消防施設】&#10;有形固定資産減価償却率該当値テキスト"/>
        <xdr:cNvSpPr txBox="1"/>
      </xdr:nvSpPr>
      <xdr:spPr>
        <a:xfrm>
          <a:off x="14414500" y="1385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165608</xdr:rowOff>
    </xdr:from>
    <xdr:to>
      <xdr:col>81</xdr:col>
      <xdr:colOff>101600</xdr:colOff>
      <xdr:row>83</xdr:row>
      <xdr:rowOff>95758</xdr:rowOff>
    </xdr:to>
    <xdr:sp macro="" textlink="">
      <xdr:nvSpPr>
        <xdr:cNvPr id="698" name="楕円 697"/>
        <xdr:cNvSpPr/>
      </xdr:nvSpPr>
      <xdr:spPr>
        <a:xfrm>
          <a:off x="13578840" y="1391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xdr:rowOff>
    </xdr:from>
    <xdr:to>
      <xdr:col>85</xdr:col>
      <xdr:colOff>127000</xdr:colOff>
      <xdr:row>83</xdr:row>
      <xdr:rowOff>44958</xdr:rowOff>
    </xdr:to>
    <xdr:cxnSp macro="">
      <xdr:nvCxnSpPr>
        <xdr:cNvPr id="699" name="直線コネクタ 698"/>
        <xdr:cNvCxnSpPr/>
      </xdr:nvCxnSpPr>
      <xdr:spPr>
        <a:xfrm flipV="1">
          <a:off x="13629640" y="13924788"/>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165608</xdr:rowOff>
    </xdr:from>
    <xdr:to>
      <xdr:col>76</xdr:col>
      <xdr:colOff>165100</xdr:colOff>
      <xdr:row>83</xdr:row>
      <xdr:rowOff>95758</xdr:rowOff>
    </xdr:to>
    <xdr:sp macro="" textlink="">
      <xdr:nvSpPr>
        <xdr:cNvPr id="700" name="楕円 699"/>
        <xdr:cNvSpPr/>
      </xdr:nvSpPr>
      <xdr:spPr>
        <a:xfrm>
          <a:off x="12804140" y="1391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44958</xdr:rowOff>
    </xdr:from>
    <xdr:to>
      <xdr:col>81</xdr:col>
      <xdr:colOff>50800</xdr:colOff>
      <xdr:row>83</xdr:row>
      <xdr:rowOff>44958</xdr:rowOff>
    </xdr:to>
    <xdr:cxnSp macro="">
      <xdr:nvCxnSpPr>
        <xdr:cNvPr id="701" name="直線コネクタ 700"/>
        <xdr:cNvCxnSpPr/>
      </xdr:nvCxnSpPr>
      <xdr:spPr>
        <a:xfrm>
          <a:off x="12854940" y="139590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02" name="楕円 701"/>
        <xdr:cNvSpPr/>
      </xdr:nvSpPr>
      <xdr:spPr>
        <a:xfrm>
          <a:off x="1202944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44958</xdr:rowOff>
    </xdr:from>
    <xdr:to>
      <xdr:col>76</xdr:col>
      <xdr:colOff>114300</xdr:colOff>
      <xdr:row>83</xdr:row>
      <xdr:rowOff>72389</xdr:rowOff>
    </xdr:to>
    <xdr:cxnSp macro="">
      <xdr:nvCxnSpPr>
        <xdr:cNvPr id="703" name="直線コネクタ 702"/>
        <xdr:cNvCxnSpPr/>
      </xdr:nvCxnSpPr>
      <xdr:spPr>
        <a:xfrm flipV="1">
          <a:off x="12072620" y="13959078"/>
          <a:ext cx="78232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704" name="n_1aveValue【消防施設】&#10;有形固定資産減価償却率"/>
        <xdr:cNvSpPr txBox="1"/>
      </xdr:nvSpPr>
      <xdr:spPr>
        <a:xfrm>
          <a:off x="13437244" y="134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05" name="n_2aveValue【消防施設】&#10;有形固定資産減価償却率"/>
        <xdr:cNvSpPr txBox="1"/>
      </xdr:nvSpPr>
      <xdr:spPr>
        <a:xfrm>
          <a:off x="12675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19005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86885</xdr:rowOff>
    </xdr:from>
    <xdr:ext cx="405111" cy="259045"/>
    <xdr:sp macro="" textlink="">
      <xdr:nvSpPr>
        <xdr:cNvPr id="707" name="n_1mainValue【消防施設】&#10;有形固定資産減価償却率"/>
        <xdr:cNvSpPr txBox="1"/>
      </xdr:nvSpPr>
      <xdr:spPr>
        <a:xfrm>
          <a:off x="13437244" y="1400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86885</xdr:rowOff>
    </xdr:from>
    <xdr:ext cx="405111" cy="259045"/>
    <xdr:sp macro="" textlink="">
      <xdr:nvSpPr>
        <xdr:cNvPr id="708" name="n_2mainValue【消防施設】&#10;有形固定資産減価償却率"/>
        <xdr:cNvSpPr txBox="1"/>
      </xdr:nvSpPr>
      <xdr:spPr>
        <a:xfrm>
          <a:off x="12675244" y="1400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9" name="n_3mainValue【消防施設】&#10;有形固定資産減価償却率"/>
        <xdr:cNvSpPr txBox="1"/>
      </xdr:nvSpPr>
      <xdr:spPr>
        <a:xfrm>
          <a:off x="1190054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19509104" y="12980669"/>
          <a:ext cx="0" cy="139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19547840"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19443700" y="14376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19547840" y="1380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19458940" y="1394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18735040" y="139494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1793748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46" name="楕円 745"/>
        <xdr:cNvSpPr/>
      </xdr:nvSpPr>
      <xdr:spPr>
        <a:xfrm>
          <a:off x="19458940" y="14031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96029</xdr:rowOff>
    </xdr:from>
    <xdr:ext cx="469744" cy="259045"/>
    <xdr:sp macro="" textlink="">
      <xdr:nvSpPr>
        <xdr:cNvPr id="747" name="【消防施設】&#10;一人当たり面積該当値テキスト"/>
        <xdr:cNvSpPr txBox="1"/>
      </xdr:nvSpPr>
      <xdr:spPr>
        <a:xfrm>
          <a:off x="19547840" y="14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748" name="楕円 747"/>
        <xdr:cNvSpPr/>
      </xdr:nvSpPr>
      <xdr:spPr>
        <a:xfrm>
          <a:off x="18735040" y="14022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83</xdr:row>
      <xdr:rowOff>168402</xdr:rowOff>
    </xdr:to>
    <xdr:cxnSp macro="">
      <xdr:nvCxnSpPr>
        <xdr:cNvPr id="749" name="直線コネクタ 748"/>
        <xdr:cNvCxnSpPr/>
      </xdr:nvCxnSpPr>
      <xdr:spPr>
        <a:xfrm>
          <a:off x="18778220" y="1407337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750" name="楕円 749"/>
        <xdr:cNvSpPr/>
      </xdr:nvSpPr>
      <xdr:spPr>
        <a:xfrm>
          <a:off x="17937480" y="1404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84</xdr:row>
      <xdr:rowOff>6096</xdr:rowOff>
    </xdr:to>
    <xdr:cxnSp macro="">
      <xdr:nvCxnSpPr>
        <xdr:cNvPr id="751" name="直線コネクタ 750"/>
        <xdr:cNvCxnSpPr/>
      </xdr:nvCxnSpPr>
      <xdr:spPr>
        <a:xfrm flipV="1">
          <a:off x="17988280" y="14073378"/>
          <a:ext cx="78994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52" name="楕円 751"/>
        <xdr:cNvSpPr/>
      </xdr:nvSpPr>
      <xdr:spPr>
        <a:xfrm>
          <a:off x="171627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15239</xdr:rowOff>
    </xdr:to>
    <xdr:cxnSp macro="">
      <xdr:nvCxnSpPr>
        <xdr:cNvPr id="753" name="直線コネクタ 752"/>
        <xdr:cNvCxnSpPr/>
      </xdr:nvCxnSpPr>
      <xdr:spPr>
        <a:xfrm flipV="1">
          <a:off x="17213580" y="14087856"/>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18561127" y="137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xdr:cNvSpPr txBox="1"/>
      </xdr:nvSpPr>
      <xdr:spPr>
        <a:xfrm>
          <a:off x="177762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6" name="n_3aveValue【消防施設】&#10;一人当たり面積"/>
        <xdr:cNvSpPr txBox="1"/>
      </xdr:nvSpPr>
      <xdr:spPr>
        <a:xfrm>
          <a:off x="170015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29735</xdr:rowOff>
    </xdr:from>
    <xdr:ext cx="469744" cy="259045"/>
    <xdr:sp macro="" textlink="">
      <xdr:nvSpPr>
        <xdr:cNvPr id="757" name="n_1mainValue【消防施設】&#10;一人当たり面積"/>
        <xdr:cNvSpPr txBox="1"/>
      </xdr:nvSpPr>
      <xdr:spPr>
        <a:xfrm>
          <a:off x="185611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758" name="n_2mainValue【消防施設】&#10;一人当たり面積"/>
        <xdr:cNvSpPr txBox="1"/>
      </xdr:nvSpPr>
      <xdr:spPr>
        <a:xfrm>
          <a:off x="1777626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59" name="n_3mainValue【消防施設】&#10;一人当たり面積"/>
        <xdr:cNvSpPr txBox="1"/>
      </xdr:nvSpPr>
      <xdr:spPr>
        <a:xfrm>
          <a:off x="170015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4375764" y="16922114"/>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44145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4287500" y="1825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4414500" y="1670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42875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4414500" y="1754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4325600" y="1756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2804140" y="1759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202944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99" name="楕円 798"/>
        <xdr:cNvSpPr/>
      </xdr:nvSpPr>
      <xdr:spPr>
        <a:xfrm>
          <a:off x="14325600" y="173609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800" name="【庁舎】&#10;有形固定資産減価償却率該当値テキスト"/>
        <xdr:cNvSpPr txBox="1"/>
      </xdr:nvSpPr>
      <xdr:spPr>
        <a:xfrm>
          <a:off x="14414500" y="1721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01" name="楕円 800"/>
        <xdr:cNvSpPr/>
      </xdr:nvSpPr>
      <xdr:spPr>
        <a:xfrm>
          <a:off x="1357884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19050</xdr:rowOff>
    </xdr:to>
    <xdr:cxnSp macro="">
      <xdr:nvCxnSpPr>
        <xdr:cNvPr id="802" name="直線コネクタ 801"/>
        <xdr:cNvCxnSpPr/>
      </xdr:nvCxnSpPr>
      <xdr:spPr>
        <a:xfrm flipV="1">
          <a:off x="13629640" y="1741170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803" name="楕円 802"/>
        <xdr:cNvSpPr/>
      </xdr:nvSpPr>
      <xdr:spPr>
        <a:xfrm>
          <a:off x="1280414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53339</xdr:rowOff>
    </xdr:to>
    <xdr:cxnSp macro="">
      <xdr:nvCxnSpPr>
        <xdr:cNvPr id="804" name="直線コネクタ 803"/>
        <xdr:cNvCxnSpPr/>
      </xdr:nvCxnSpPr>
      <xdr:spPr>
        <a:xfrm flipV="1">
          <a:off x="12854940" y="1745361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805" name="楕円 804"/>
        <xdr:cNvSpPr/>
      </xdr:nvSpPr>
      <xdr:spPr>
        <a:xfrm>
          <a:off x="12029440" y="17475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91439</xdr:rowOff>
    </xdr:to>
    <xdr:cxnSp macro="">
      <xdr:nvCxnSpPr>
        <xdr:cNvPr id="806" name="直線コネクタ 805"/>
        <xdr:cNvCxnSpPr/>
      </xdr:nvCxnSpPr>
      <xdr:spPr>
        <a:xfrm flipV="1">
          <a:off x="12072620" y="17487899"/>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xdr:cNvSpPr txBox="1"/>
      </xdr:nvSpPr>
      <xdr:spPr>
        <a:xfrm>
          <a:off x="13437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xdr:cNvSpPr txBox="1"/>
      </xdr:nvSpPr>
      <xdr:spPr>
        <a:xfrm>
          <a:off x="126752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9" name="n_3aveValue【庁舎】&#10;有形固定資産減価償却率"/>
        <xdr:cNvSpPr txBox="1"/>
      </xdr:nvSpPr>
      <xdr:spPr>
        <a:xfrm>
          <a:off x="119005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810" name="n_1mainValue【庁舎】&#10;有形固定資産減価償却率"/>
        <xdr:cNvSpPr txBox="1"/>
      </xdr:nvSpPr>
      <xdr:spPr>
        <a:xfrm>
          <a:off x="1343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811" name="n_2mainValue【庁舎】&#10;有形固定資産減価償却率"/>
        <xdr:cNvSpPr txBox="1"/>
      </xdr:nvSpPr>
      <xdr:spPr>
        <a:xfrm>
          <a:off x="12675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158766</xdr:rowOff>
    </xdr:from>
    <xdr:ext cx="405111" cy="259045"/>
    <xdr:sp macro="" textlink="">
      <xdr:nvSpPr>
        <xdr:cNvPr id="812" name="n_3mainValue【庁舎】&#10;有形固定資産減価償却率"/>
        <xdr:cNvSpPr txBox="1"/>
      </xdr:nvSpPr>
      <xdr:spPr>
        <a:xfrm>
          <a:off x="11900544" y="1725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19509104" y="1697736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1954784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19443700" y="18021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19547840" y="167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19443700" y="1697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71627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51" name="楕円 850"/>
        <xdr:cNvSpPr/>
      </xdr:nvSpPr>
      <xdr:spPr>
        <a:xfrm>
          <a:off x="194589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852" name="【庁舎】&#10;一人当たり面積該当値テキスト"/>
        <xdr:cNvSpPr txBox="1"/>
      </xdr:nvSpPr>
      <xdr:spPr>
        <a:xfrm>
          <a:off x="19547840"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53" name="楕円 852"/>
        <xdr:cNvSpPr/>
      </xdr:nvSpPr>
      <xdr:spPr>
        <a:xfrm>
          <a:off x="1873504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76200</xdr:rowOff>
    </xdr:to>
    <xdr:cxnSp macro="">
      <xdr:nvCxnSpPr>
        <xdr:cNvPr id="854" name="直線コネクタ 853"/>
        <xdr:cNvCxnSpPr/>
      </xdr:nvCxnSpPr>
      <xdr:spPr>
        <a:xfrm>
          <a:off x="18778220" y="17678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55" name="楕円 854"/>
        <xdr:cNvSpPr/>
      </xdr:nvSpPr>
      <xdr:spPr>
        <a:xfrm>
          <a:off x="1793748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76200</xdr:rowOff>
    </xdr:to>
    <xdr:cxnSp macro="">
      <xdr:nvCxnSpPr>
        <xdr:cNvPr id="856" name="直線コネクタ 855"/>
        <xdr:cNvCxnSpPr/>
      </xdr:nvCxnSpPr>
      <xdr:spPr>
        <a:xfrm>
          <a:off x="17988280" y="1767458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57" name="楕円 856"/>
        <xdr:cNvSpPr/>
      </xdr:nvSpPr>
      <xdr:spPr>
        <a:xfrm>
          <a:off x="1716278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72389</xdr:rowOff>
    </xdr:to>
    <xdr:cxnSp macro="">
      <xdr:nvCxnSpPr>
        <xdr:cNvPr id="858" name="直線コネクタ 857"/>
        <xdr:cNvCxnSpPr/>
      </xdr:nvCxnSpPr>
      <xdr:spPr>
        <a:xfrm>
          <a:off x="17213580" y="176745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xdr:cNvSpPr txBox="1"/>
      </xdr:nvSpPr>
      <xdr:spPr>
        <a:xfrm>
          <a:off x="185611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xdr:cNvSpPr txBox="1"/>
      </xdr:nvSpPr>
      <xdr:spPr>
        <a:xfrm>
          <a:off x="170015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62" name="n_1mainValue【庁舎】&#10;一人当たり面積"/>
        <xdr:cNvSpPr txBox="1"/>
      </xdr:nvSpPr>
      <xdr:spPr>
        <a:xfrm>
          <a:off x="185611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63" name="n_2mainValue【庁舎】&#10;一人当たり面積"/>
        <xdr:cNvSpPr txBox="1"/>
      </xdr:nvSpPr>
      <xdr:spPr>
        <a:xfrm>
          <a:off x="177762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64" name="n_3mainValue【庁舎】&#10;一人当たり面積"/>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本市においては、市民会館の有形固定資産減価償却率が</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市施設の中でも突出して高く、類似団体内平均、県平均も大きく上回っている。今後、文化コンベンションセンター等の新たな大規模施設の建設が予定されていることから、姫路市公共施設等総合管理計画に基づき、統廃合等によるストック量の最適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なって有形固定資産減価償却率が全国平均を上回るなど、上昇傾向が続いている。これについては、市内に２か所ある一般廃棄物処理施設のうち、市川美化センターの長寿命化工事が令和元年度より本格化しており、令和元年度以降の有形固定資産減価償却率は改善するものと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12510;&#12452;&#12489;&#12461;&#12517;/12&#20844;&#34920;&#38306;&#20418;/04&#36001;&#25919;&#29366;&#27841;&#31561;&#19968;&#35239;&#34920;/&#9734;30&#24180;&#24230;&#27770;&#31639;&#65288;&#36001;&#25919;&#29366;&#27841;&#36039;&#26009;&#38598;&#65289;/0820&#30476;&#29031;&#20250;/&#12304;&#36001;&#25919;&#29366;&#27841;&#36039;&#26009;&#38598;&#12305;_282014_&#23019;&#3633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9.6</v>
          </cell>
          <cell r="CF51">
            <v>0.7</v>
          </cell>
          <cell r="CN51">
            <v>3.7</v>
          </cell>
        </row>
        <row r="53">
          <cell r="BX53">
            <v>62.3</v>
          </cell>
          <cell r="CF53">
            <v>63.3</v>
          </cell>
          <cell r="CN53">
            <v>64.2</v>
          </cell>
          <cell r="CV53">
            <v>65</v>
          </cell>
        </row>
        <row r="55">
          <cell r="AN55" t="str">
            <v>類似団体内平均値</v>
          </cell>
          <cell r="BX55">
            <v>41.4</v>
          </cell>
          <cell r="CF55">
            <v>38.9</v>
          </cell>
          <cell r="CN55">
            <v>37.6</v>
          </cell>
          <cell r="CV55">
            <v>34</v>
          </cell>
        </row>
        <row r="57">
          <cell r="BX57">
            <v>60.2</v>
          </cell>
          <cell r="CF57">
            <v>59.3</v>
          </cell>
          <cell r="CN57">
            <v>60</v>
          </cell>
          <cell r="CV57">
            <v>60.8</v>
          </cell>
        </row>
        <row r="72">
          <cell r="BP72" t="str">
            <v>H26</v>
          </cell>
          <cell r="BX72" t="str">
            <v>H27</v>
          </cell>
          <cell r="CF72" t="str">
            <v>H28</v>
          </cell>
          <cell r="CN72" t="str">
            <v>H29</v>
          </cell>
          <cell r="CV72" t="str">
            <v>H30</v>
          </cell>
        </row>
        <row r="73">
          <cell r="AN73" t="str">
            <v>当該団体値</v>
          </cell>
          <cell r="BP73">
            <v>25.1</v>
          </cell>
          <cell r="BX73">
            <v>9.6</v>
          </cell>
          <cell r="CF73">
            <v>0.7</v>
          </cell>
          <cell r="CN73">
            <v>3.7</v>
          </cell>
        </row>
        <row r="75">
          <cell r="BP75">
            <v>6.4</v>
          </cell>
          <cell r="BX75">
            <v>5.5</v>
          </cell>
          <cell r="CF75">
            <v>4.7</v>
          </cell>
          <cell r="CN75">
            <v>4.2</v>
          </cell>
          <cell r="CV75">
            <v>3.6</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208224585</v>
      </c>
      <c r="BO4" s="392"/>
      <c r="BP4" s="392"/>
      <c r="BQ4" s="392"/>
      <c r="BR4" s="392"/>
      <c r="BS4" s="392"/>
      <c r="BT4" s="392"/>
      <c r="BU4" s="393"/>
      <c r="BV4" s="391">
        <v>214371736</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4.5999999999999996</v>
      </c>
      <c r="CU4" s="398"/>
      <c r="CV4" s="398"/>
      <c r="CW4" s="398"/>
      <c r="CX4" s="398"/>
      <c r="CY4" s="398"/>
      <c r="CZ4" s="398"/>
      <c r="DA4" s="399"/>
      <c r="DB4" s="397">
        <v>4.8</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198710771</v>
      </c>
      <c r="BO5" s="429"/>
      <c r="BP5" s="429"/>
      <c r="BQ5" s="429"/>
      <c r="BR5" s="429"/>
      <c r="BS5" s="429"/>
      <c r="BT5" s="429"/>
      <c r="BU5" s="430"/>
      <c r="BV5" s="428">
        <v>206814785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86.5</v>
      </c>
      <c r="CU5" s="426"/>
      <c r="CV5" s="426"/>
      <c r="CW5" s="426"/>
      <c r="CX5" s="426"/>
      <c r="CY5" s="426"/>
      <c r="CZ5" s="426"/>
      <c r="DA5" s="427"/>
      <c r="DB5" s="425">
        <v>86.1</v>
      </c>
      <c r="DC5" s="426"/>
      <c r="DD5" s="426"/>
      <c r="DE5" s="426"/>
      <c r="DF5" s="426"/>
      <c r="DG5" s="426"/>
      <c r="DH5" s="426"/>
      <c r="DI5" s="427"/>
      <c r="DJ5" s="185"/>
      <c r="DK5" s="185"/>
      <c r="DL5" s="185"/>
      <c r="DM5" s="185"/>
      <c r="DN5" s="185"/>
      <c r="DO5" s="185"/>
    </row>
    <row r="6" spans="1:119" ht="18.75" customHeight="1" x14ac:dyDescent="0.2">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9513814</v>
      </c>
      <c r="BO6" s="429"/>
      <c r="BP6" s="429"/>
      <c r="BQ6" s="429"/>
      <c r="BR6" s="429"/>
      <c r="BS6" s="429"/>
      <c r="BT6" s="429"/>
      <c r="BU6" s="430"/>
      <c r="BV6" s="428">
        <v>7556951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92.6</v>
      </c>
      <c r="CU6" s="466"/>
      <c r="CV6" s="466"/>
      <c r="CW6" s="466"/>
      <c r="CX6" s="466"/>
      <c r="CY6" s="466"/>
      <c r="CZ6" s="466"/>
      <c r="DA6" s="467"/>
      <c r="DB6" s="465">
        <v>91.7</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3965407</v>
      </c>
      <c r="BO7" s="429"/>
      <c r="BP7" s="429"/>
      <c r="BQ7" s="429"/>
      <c r="BR7" s="429"/>
      <c r="BS7" s="429"/>
      <c r="BT7" s="429"/>
      <c r="BU7" s="430"/>
      <c r="BV7" s="428">
        <v>1816911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119754707</v>
      </c>
      <c r="CU7" s="429"/>
      <c r="CV7" s="429"/>
      <c r="CW7" s="429"/>
      <c r="CX7" s="429"/>
      <c r="CY7" s="429"/>
      <c r="CZ7" s="429"/>
      <c r="DA7" s="430"/>
      <c r="DB7" s="428">
        <v>119813260</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5548407</v>
      </c>
      <c r="BO8" s="429"/>
      <c r="BP8" s="429"/>
      <c r="BQ8" s="429"/>
      <c r="BR8" s="429"/>
      <c r="BS8" s="429"/>
      <c r="BT8" s="429"/>
      <c r="BU8" s="430"/>
      <c r="BV8" s="428">
        <v>5740040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0.89</v>
      </c>
      <c r="CU8" s="469"/>
      <c r="CV8" s="469"/>
      <c r="CW8" s="469"/>
      <c r="CX8" s="469"/>
      <c r="CY8" s="469"/>
      <c r="CZ8" s="469"/>
      <c r="DA8" s="470"/>
      <c r="DB8" s="468">
        <v>0.88</v>
      </c>
      <c r="DC8" s="469"/>
      <c r="DD8" s="469"/>
      <c r="DE8" s="469"/>
      <c r="DF8" s="469"/>
      <c r="DG8" s="469"/>
      <c r="DH8" s="469"/>
      <c r="DI8" s="470"/>
      <c r="DJ8" s="185"/>
      <c r="DK8" s="185"/>
      <c r="DL8" s="185"/>
      <c r="DM8" s="185"/>
      <c r="DN8" s="185"/>
      <c r="DO8" s="185"/>
    </row>
    <row r="9" spans="1:119" ht="18.75" customHeight="1" thickBot="1" x14ac:dyDescent="0.25">
      <c r="A9" s="186"/>
      <c r="B9" s="422" t="s">
        <v>112</v>
      </c>
      <c r="C9" s="423"/>
      <c r="D9" s="423"/>
      <c r="E9" s="423"/>
      <c r="F9" s="423"/>
      <c r="G9" s="423"/>
      <c r="H9" s="423"/>
      <c r="I9" s="423"/>
      <c r="J9" s="423"/>
      <c r="K9" s="471"/>
      <c r="L9" s="472" t="s">
        <v>113</v>
      </c>
      <c r="M9" s="473"/>
      <c r="N9" s="473"/>
      <c r="O9" s="473"/>
      <c r="P9" s="473"/>
      <c r="Q9" s="474"/>
      <c r="R9" s="475">
        <v>535664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101</v>
      </c>
      <c r="AV9" s="461"/>
      <c r="AW9" s="461"/>
      <c r="AX9" s="461"/>
      <c r="AY9" s="462" t="s">
        <v>116</v>
      </c>
      <c r="AZ9" s="463"/>
      <c r="BA9" s="463"/>
      <c r="BB9" s="463"/>
      <c r="BC9" s="463"/>
      <c r="BD9" s="463"/>
      <c r="BE9" s="463"/>
      <c r="BF9" s="463"/>
      <c r="BG9" s="463"/>
      <c r="BH9" s="463"/>
      <c r="BI9" s="463"/>
      <c r="BJ9" s="463"/>
      <c r="BK9" s="463"/>
      <c r="BL9" s="463"/>
      <c r="BM9" s="464"/>
      <c r="BN9" s="428">
        <v>-191633</v>
      </c>
      <c r="BO9" s="429"/>
      <c r="BP9" s="429"/>
      <c r="BQ9" s="429"/>
      <c r="BR9" s="429"/>
      <c r="BS9" s="429"/>
      <c r="BT9" s="429"/>
      <c r="BU9" s="430"/>
      <c r="BV9" s="428">
        <v>176791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13.8</v>
      </c>
      <c r="CU9" s="426"/>
      <c r="CV9" s="426"/>
      <c r="CW9" s="426"/>
      <c r="CX9" s="426"/>
      <c r="CY9" s="426"/>
      <c r="CZ9" s="426"/>
      <c r="DA9" s="427"/>
      <c r="DB9" s="425">
        <v>13.9</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536270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10737</v>
      </c>
      <c r="BO10" s="429"/>
      <c r="BP10" s="429"/>
      <c r="BQ10" s="429"/>
      <c r="BR10" s="429"/>
      <c r="BS10" s="429"/>
      <c r="BT10" s="429"/>
      <c r="BU10" s="430"/>
      <c r="BV10" s="428">
        <v>40580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348240</v>
      </c>
      <c r="BO11" s="429"/>
      <c r="BP11" s="429"/>
      <c r="BQ11" s="429"/>
      <c r="BR11" s="429"/>
      <c r="BS11" s="429"/>
      <c r="BT11" s="429"/>
      <c r="BU11" s="430"/>
      <c r="BV11" s="428">
        <v>311200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2">
      <c r="A12" s="186"/>
      <c r="B12" s="488" t="s">
        <v>131</v>
      </c>
      <c r="C12" s="489"/>
      <c r="D12" s="489"/>
      <c r="E12" s="489"/>
      <c r="F12" s="489"/>
      <c r="G12" s="489"/>
      <c r="H12" s="489"/>
      <c r="I12" s="489"/>
      <c r="J12" s="489"/>
      <c r="K12" s="490"/>
      <c r="L12" s="497" t="s">
        <v>132</v>
      </c>
      <c r="M12" s="498"/>
      <c r="N12" s="498"/>
      <c r="O12" s="498"/>
      <c r="P12" s="498"/>
      <c r="Q12" s="499"/>
      <c r="R12" s="500">
        <v>537101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105</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139</v>
      </c>
      <c r="N13" s="517"/>
      <c r="O13" s="517"/>
      <c r="P13" s="517"/>
      <c r="Q13" s="518"/>
      <c r="R13" s="509">
        <v>526071</v>
      </c>
      <c r="S13" s="510"/>
      <c r="T13" s="510"/>
      <c r="U13" s="510"/>
      <c r="V13" s="511"/>
      <c r="W13" s="444" t="s">
        <v>140</v>
      </c>
      <c r="X13" s="445"/>
      <c r="Y13" s="445"/>
      <c r="Z13" s="445"/>
      <c r="AA13" s="445"/>
      <c r="AB13" s="435"/>
      <c r="AC13" s="479">
        <v>2473</v>
      </c>
      <c r="AD13" s="480"/>
      <c r="AE13" s="480"/>
      <c r="AF13" s="480"/>
      <c r="AG13" s="519"/>
      <c r="AH13" s="479">
        <v>2595</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167344</v>
      </c>
      <c r="BO13" s="429"/>
      <c r="BP13" s="429"/>
      <c r="BQ13" s="429"/>
      <c r="BR13" s="429"/>
      <c r="BS13" s="429"/>
      <c r="BT13" s="429"/>
      <c r="BU13" s="430"/>
      <c r="BV13" s="428">
        <v>528571</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3.6</v>
      </c>
      <c r="CU13" s="426"/>
      <c r="CV13" s="426"/>
      <c r="CW13" s="426"/>
      <c r="CX13" s="426"/>
      <c r="CY13" s="426"/>
      <c r="CZ13" s="426"/>
      <c r="DA13" s="427"/>
      <c r="DB13" s="425">
        <v>4.2</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145</v>
      </c>
      <c r="M14" s="507"/>
      <c r="N14" s="507"/>
      <c r="O14" s="507"/>
      <c r="P14" s="507"/>
      <c r="Q14" s="508"/>
      <c r="R14" s="509">
        <v>538488</v>
      </c>
      <c r="S14" s="510"/>
      <c r="T14" s="510"/>
      <c r="U14" s="510"/>
      <c r="V14" s="511"/>
      <c r="W14" s="418"/>
      <c r="X14" s="419"/>
      <c r="Y14" s="419"/>
      <c r="Z14" s="419"/>
      <c r="AA14" s="419"/>
      <c r="AB14" s="408"/>
      <c r="AC14" s="512">
        <v>1</v>
      </c>
      <c r="AD14" s="513"/>
      <c r="AE14" s="513"/>
      <c r="AF14" s="513"/>
      <c r="AG14" s="514"/>
      <c r="AH14" s="512">
        <v>1.1000000000000001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147</v>
      </c>
      <c r="CU14" s="524"/>
      <c r="CV14" s="524"/>
      <c r="CW14" s="524"/>
      <c r="CX14" s="524"/>
      <c r="CY14" s="524"/>
      <c r="CZ14" s="524"/>
      <c r="DA14" s="525"/>
      <c r="DB14" s="523">
        <v>3.7</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148</v>
      </c>
      <c r="N15" s="517"/>
      <c r="O15" s="517"/>
      <c r="P15" s="517"/>
      <c r="Q15" s="518"/>
      <c r="R15" s="509">
        <v>527838</v>
      </c>
      <c r="S15" s="510"/>
      <c r="T15" s="510"/>
      <c r="U15" s="510"/>
      <c r="V15" s="511"/>
      <c r="W15" s="444" t="s">
        <v>149</v>
      </c>
      <c r="X15" s="445"/>
      <c r="Y15" s="445"/>
      <c r="Z15" s="445"/>
      <c r="AA15" s="445"/>
      <c r="AB15" s="435"/>
      <c r="AC15" s="479">
        <v>76327</v>
      </c>
      <c r="AD15" s="480"/>
      <c r="AE15" s="480"/>
      <c r="AF15" s="480"/>
      <c r="AG15" s="519"/>
      <c r="AH15" s="479">
        <v>74301</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77752017</v>
      </c>
      <c r="BO15" s="392"/>
      <c r="BP15" s="392"/>
      <c r="BQ15" s="392"/>
      <c r="BR15" s="392"/>
      <c r="BS15" s="392"/>
      <c r="BT15" s="392"/>
      <c r="BU15" s="393"/>
      <c r="BV15" s="391">
        <v>77574286</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32.299999999999997</v>
      </c>
      <c r="AD16" s="513"/>
      <c r="AE16" s="513"/>
      <c r="AF16" s="513"/>
      <c r="AG16" s="514"/>
      <c r="AH16" s="512">
        <v>32.5</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87304516</v>
      </c>
      <c r="BO16" s="429"/>
      <c r="BP16" s="429"/>
      <c r="BQ16" s="429"/>
      <c r="BR16" s="429"/>
      <c r="BS16" s="429"/>
      <c r="BT16" s="429"/>
      <c r="BU16" s="430"/>
      <c r="BV16" s="428">
        <v>87111630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157202</v>
      </c>
      <c r="AD17" s="480"/>
      <c r="AE17" s="480"/>
      <c r="AF17" s="480"/>
      <c r="AG17" s="519"/>
      <c r="AH17" s="479">
        <v>151937</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100529975</v>
      </c>
      <c r="BO17" s="429"/>
      <c r="BP17" s="429"/>
      <c r="BQ17" s="429"/>
      <c r="BR17" s="429"/>
      <c r="BS17" s="429"/>
      <c r="BT17" s="429"/>
      <c r="BU17" s="430"/>
      <c r="BV17" s="428">
        <v>100266988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159</v>
      </c>
      <c r="C18" s="471"/>
      <c r="D18" s="471"/>
      <c r="E18" s="540"/>
      <c r="F18" s="540"/>
      <c r="G18" s="540"/>
      <c r="H18" s="540"/>
      <c r="I18" s="540"/>
      <c r="J18" s="540"/>
      <c r="K18" s="540"/>
      <c r="L18" s="541">
        <v>534.48</v>
      </c>
      <c r="M18" s="541"/>
      <c r="N18" s="541"/>
      <c r="O18" s="541"/>
      <c r="P18" s="541"/>
      <c r="Q18" s="541"/>
      <c r="R18" s="542"/>
      <c r="S18" s="542"/>
      <c r="T18" s="542"/>
      <c r="U18" s="542"/>
      <c r="V18" s="543"/>
      <c r="W18" s="446"/>
      <c r="X18" s="447"/>
      <c r="Y18" s="447"/>
      <c r="Z18" s="447"/>
      <c r="AA18" s="447"/>
      <c r="AB18" s="438"/>
      <c r="AC18" s="544">
        <v>66.599999999999994</v>
      </c>
      <c r="AD18" s="545"/>
      <c r="AE18" s="545"/>
      <c r="AF18" s="545"/>
      <c r="AG18" s="546"/>
      <c r="AH18" s="544">
        <v>66.400000000000006</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106436083</v>
      </c>
      <c r="BO18" s="429"/>
      <c r="BP18" s="429"/>
      <c r="BQ18" s="429"/>
      <c r="BR18" s="429"/>
      <c r="BS18" s="429"/>
      <c r="BT18" s="429"/>
      <c r="BU18" s="430"/>
      <c r="BV18" s="428">
        <v>106126781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161</v>
      </c>
      <c r="C19" s="471"/>
      <c r="D19" s="471"/>
      <c r="E19" s="540"/>
      <c r="F19" s="540"/>
      <c r="G19" s="540"/>
      <c r="H19" s="540"/>
      <c r="I19" s="540"/>
      <c r="J19" s="540"/>
      <c r="K19" s="540"/>
      <c r="L19" s="548">
        <v>1002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139616634</v>
      </c>
      <c r="BO19" s="429"/>
      <c r="BP19" s="429"/>
      <c r="BQ19" s="429"/>
      <c r="BR19" s="429"/>
      <c r="BS19" s="429"/>
      <c r="BT19" s="429"/>
      <c r="BU19" s="430"/>
      <c r="BV19" s="428">
        <v>139881970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163</v>
      </c>
      <c r="C20" s="471"/>
      <c r="D20" s="471"/>
      <c r="E20" s="540"/>
      <c r="F20" s="540"/>
      <c r="G20" s="540"/>
      <c r="H20" s="540"/>
      <c r="I20" s="540"/>
      <c r="J20" s="540"/>
      <c r="K20" s="540"/>
      <c r="L20" s="548">
        <v>212801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88" t="s">
        <v>169</v>
      </c>
      <c r="AI22" s="445"/>
      <c r="AJ22" s="445"/>
      <c r="AK22" s="445"/>
      <c r="AL22" s="435"/>
      <c r="AM22" s="588" t="s">
        <v>170</v>
      </c>
      <c r="AN22" s="589"/>
      <c r="AO22" s="589"/>
      <c r="AP22" s="589"/>
      <c r="AQ22" s="589"/>
      <c r="AR22" s="590"/>
      <c r="AS22" s="571" t="s">
        <v>167</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171</v>
      </c>
      <c r="AZ23" s="389"/>
      <c r="BA23" s="389"/>
      <c r="BB23" s="389"/>
      <c r="BC23" s="389"/>
      <c r="BD23" s="389"/>
      <c r="BE23" s="389"/>
      <c r="BF23" s="389"/>
      <c r="BG23" s="389"/>
      <c r="BH23" s="389"/>
      <c r="BI23" s="389"/>
      <c r="BJ23" s="389"/>
      <c r="BK23" s="389"/>
      <c r="BL23" s="389"/>
      <c r="BM23" s="390"/>
      <c r="BN23" s="428">
        <v>198893754</v>
      </c>
      <c r="BO23" s="429"/>
      <c r="BP23" s="429"/>
      <c r="BQ23" s="429"/>
      <c r="BR23" s="429"/>
      <c r="BS23" s="429"/>
      <c r="BT23" s="429"/>
      <c r="BU23" s="430"/>
      <c r="BV23" s="428">
        <v>198810386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172</v>
      </c>
      <c r="F24" s="458"/>
      <c r="G24" s="458"/>
      <c r="H24" s="458"/>
      <c r="I24" s="458"/>
      <c r="J24" s="458"/>
      <c r="K24" s="459"/>
      <c r="L24" s="479">
        <v>1</v>
      </c>
      <c r="M24" s="480"/>
      <c r="N24" s="480"/>
      <c r="O24" s="480"/>
      <c r="P24" s="519"/>
      <c r="Q24" s="479">
        <v>11800</v>
      </c>
      <c r="R24" s="480"/>
      <c r="S24" s="480"/>
      <c r="T24" s="480"/>
      <c r="U24" s="480"/>
      <c r="V24" s="519"/>
      <c r="W24" s="578"/>
      <c r="X24" s="566"/>
      <c r="Y24" s="567"/>
      <c r="Z24" s="478" t="s">
        <v>173</v>
      </c>
      <c r="AA24" s="458"/>
      <c r="AB24" s="458"/>
      <c r="AC24" s="458"/>
      <c r="AD24" s="458"/>
      <c r="AE24" s="458"/>
      <c r="AF24" s="458"/>
      <c r="AG24" s="459"/>
      <c r="AH24" s="479">
        <v>3273</v>
      </c>
      <c r="AI24" s="480"/>
      <c r="AJ24" s="480"/>
      <c r="AK24" s="480"/>
      <c r="AL24" s="519"/>
      <c r="AM24" s="479">
        <v>10617612</v>
      </c>
      <c r="AN24" s="480"/>
      <c r="AO24" s="480"/>
      <c r="AP24" s="480"/>
      <c r="AQ24" s="480"/>
      <c r="AR24" s="519"/>
      <c r="AS24" s="479">
        <v>3244</v>
      </c>
      <c r="AT24" s="480"/>
      <c r="AU24" s="480"/>
      <c r="AV24" s="480"/>
      <c r="AW24" s="480"/>
      <c r="AX24" s="481"/>
      <c r="AY24" s="596" t="s">
        <v>174</v>
      </c>
      <c r="AZ24" s="597"/>
      <c r="BA24" s="597"/>
      <c r="BB24" s="597"/>
      <c r="BC24" s="597"/>
      <c r="BD24" s="597"/>
      <c r="BE24" s="597"/>
      <c r="BF24" s="597"/>
      <c r="BG24" s="597"/>
      <c r="BH24" s="597"/>
      <c r="BI24" s="597"/>
      <c r="BJ24" s="597"/>
      <c r="BK24" s="597"/>
      <c r="BL24" s="597"/>
      <c r="BM24" s="598"/>
      <c r="BN24" s="428">
        <v>137071276</v>
      </c>
      <c r="BO24" s="429"/>
      <c r="BP24" s="429"/>
      <c r="BQ24" s="429"/>
      <c r="BR24" s="429"/>
      <c r="BS24" s="429"/>
      <c r="BT24" s="429"/>
      <c r="BU24" s="430"/>
      <c r="BV24" s="428">
        <v>138870192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175</v>
      </c>
      <c r="F25" s="458"/>
      <c r="G25" s="458"/>
      <c r="H25" s="458"/>
      <c r="I25" s="458"/>
      <c r="J25" s="458"/>
      <c r="K25" s="459"/>
      <c r="L25" s="479">
        <v>2</v>
      </c>
      <c r="M25" s="480"/>
      <c r="N25" s="480"/>
      <c r="O25" s="480"/>
      <c r="P25" s="519"/>
      <c r="Q25" s="479">
        <v>9600</v>
      </c>
      <c r="R25" s="480"/>
      <c r="S25" s="480"/>
      <c r="T25" s="480"/>
      <c r="U25" s="480"/>
      <c r="V25" s="519"/>
      <c r="W25" s="578"/>
      <c r="X25" s="566"/>
      <c r="Y25" s="567"/>
      <c r="Z25" s="478" t="s">
        <v>176</v>
      </c>
      <c r="AA25" s="458"/>
      <c r="AB25" s="458"/>
      <c r="AC25" s="458"/>
      <c r="AD25" s="458"/>
      <c r="AE25" s="458"/>
      <c r="AF25" s="458"/>
      <c r="AG25" s="459"/>
      <c r="AH25" s="479">
        <v>560</v>
      </c>
      <c r="AI25" s="480"/>
      <c r="AJ25" s="480"/>
      <c r="AK25" s="480"/>
      <c r="AL25" s="519"/>
      <c r="AM25" s="479">
        <v>1690080</v>
      </c>
      <c r="AN25" s="480"/>
      <c r="AO25" s="480"/>
      <c r="AP25" s="480"/>
      <c r="AQ25" s="480"/>
      <c r="AR25" s="519"/>
      <c r="AS25" s="479">
        <v>3018</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50573874</v>
      </c>
      <c r="BO25" s="392"/>
      <c r="BP25" s="392"/>
      <c r="BQ25" s="392"/>
      <c r="BR25" s="392"/>
      <c r="BS25" s="392"/>
      <c r="BT25" s="392"/>
      <c r="BU25" s="393"/>
      <c r="BV25" s="391">
        <v>26349918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178</v>
      </c>
      <c r="F26" s="458"/>
      <c r="G26" s="458"/>
      <c r="H26" s="458"/>
      <c r="I26" s="458"/>
      <c r="J26" s="458"/>
      <c r="K26" s="459"/>
      <c r="L26" s="479">
        <v>1</v>
      </c>
      <c r="M26" s="480"/>
      <c r="N26" s="480"/>
      <c r="O26" s="480"/>
      <c r="P26" s="519"/>
      <c r="Q26" s="479">
        <v>8100</v>
      </c>
      <c r="R26" s="480"/>
      <c r="S26" s="480"/>
      <c r="T26" s="480"/>
      <c r="U26" s="480"/>
      <c r="V26" s="519"/>
      <c r="W26" s="578"/>
      <c r="X26" s="566"/>
      <c r="Y26" s="567"/>
      <c r="Z26" s="478" t="s">
        <v>179</v>
      </c>
      <c r="AA26" s="602"/>
      <c r="AB26" s="602"/>
      <c r="AC26" s="602"/>
      <c r="AD26" s="602"/>
      <c r="AE26" s="602"/>
      <c r="AF26" s="602"/>
      <c r="AG26" s="603"/>
      <c r="AH26" s="479">
        <v>558</v>
      </c>
      <c r="AI26" s="480"/>
      <c r="AJ26" s="480"/>
      <c r="AK26" s="480"/>
      <c r="AL26" s="519"/>
      <c r="AM26" s="479">
        <v>1892736</v>
      </c>
      <c r="AN26" s="480"/>
      <c r="AO26" s="480"/>
      <c r="AP26" s="480"/>
      <c r="AQ26" s="480"/>
      <c r="AR26" s="519"/>
      <c r="AS26" s="479">
        <v>3392</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181</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182</v>
      </c>
      <c r="F27" s="458"/>
      <c r="G27" s="458"/>
      <c r="H27" s="458"/>
      <c r="I27" s="458"/>
      <c r="J27" s="458"/>
      <c r="K27" s="459"/>
      <c r="L27" s="479">
        <v>1</v>
      </c>
      <c r="M27" s="480"/>
      <c r="N27" s="480"/>
      <c r="O27" s="480"/>
      <c r="P27" s="519"/>
      <c r="Q27" s="479">
        <v>8230</v>
      </c>
      <c r="R27" s="480"/>
      <c r="S27" s="480"/>
      <c r="T27" s="480"/>
      <c r="U27" s="480"/>
      <c r="V27" s="519"/>
      <c r="W27" s="578"/>
      <c r="X27" s="566"/>
      <c r="Y27" s="567"/>
      <c r="Z27" s="478" t="s">
        <v>183</v>
      </c>
      <c r="AA27" s="458"/>
      <c r="AB27" s="458"/>
      <c r="AC27" s="458"/>
      <c r="AD27" s="458"/>
      <c r="AE27" s="458"/>
      <c r="AF27" s="458"/>
      <c r="AG27" s="459"/>
      <c r="AH27" s="479">
        <v>289</v>
      </c>
      <c r="AI27" s="480"/>
      <c r="AJ27" s="480"/>
      <c r="AK27" s="480"/>
      <c r="AL27" s="519"/>
      <c r="AM27" s="479">
        <v>1027494</v>
      </c>
      <c r="AN27" s="480"/>
      <c r="AO27" s="480"/>
      <c r="AP27" s="480"/>
      <c r="AQ27" s="480"/>
      <c r="AR27" s="519"/>
      <c r="AS27" s="479">
        <v>3555</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599">
        <v>5000000</v>
      </c>
      <c r="BO27" s="600"/>
      <c r="BP27" s="600"/>
      <c r="BQ27" s="600"/>
      <c r="BR27" s="600"/>
      <c r="BS27" s="600"/>
      <c r="BT27" s="600"/>
      <c r="BU27" s="601"/>
      <c r="BV27" s="599">
        <v>5000000</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185</v>
      </c>
      <c r="F28" s="458"/>
      <c r="G28" s="458"/>
      <c r="H28" s="458"/>
      <c r="I28" s="458"/>
      <c r="J28" s="458"/>
      <c r="K28" s="459"/>
      <c r="L28" s="479">
        <v>1</v>
      </c>
      <c r="M28" s="480"/>
      <c r="N28" s="480"/>
      <c r="O28" s="480"/>
      <c r="P28" s="519"/>
      <c r="Q28" s="479">
        <v>7470</v>
      </c>
      <c r="R28" s="480"/>
      <c r="S28" s="480"/>
      <c r="T28" s="480"/>
      <c r="U28" s="480"/>
      <c r="V28" s="519"/>
      <c r="W28" s="578"/>
      <c r="X28" s="566"/>
      <c r="Y28" s="567"/>
      <c r="Z28" s="478" t="s">
        <v>186</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187</v>
      </c>
      <c r="AZ28" s="605"/>
      <c r="BA28" s="605"/>
      <c r="BB28" s="606"/>
      <c r="BC28" s="388" t="s">
        <v>47</v>
      </c>
      <c r="BD28" s="389"/>
      <c r="BE28" s="389"/>
      <c r="BF28" s="389"/>
      <c r="BG28" s="389"/>
      <c r="BH28" s="389"/>
      <c r="BI28" s="389"/>
      <c r="BJ28" s="389"/>
      <c r="BK28" s="389"/>
      <c r="BL28" s="389"/>
      <c r="BM28" s="390"/>
      <c r="BN28" s="391">
        <v>14307238</v>
      </c>
      <c r="BO28" s="392"/>
      <c r="BP28" s="392"/>
      <c r="BQ28" s="392"/>
      <c r="BR28" s="392"/>
      <c r="BS28" s="392"/>
      <c r="BT28" s="392"/>
      <c r="BU28" s="393"/>
      <c r="BV28" s="391">
        <v>14296501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188</v>
      </c>
      <c r="F29" s="458"/>
      <c r="G29" s="458"/>
      <c r="H29" s="458"/>
      <c r="I29" s="458"/>
      <c r="J29" s="458"/>
      <c r="K29" s="459"/>
      <c r="L29" s="479">
        <v>45</v>
      </c>
      <c r="M29" s="480"/>
      <c r="N29" s="480"/>
      <c r="O29" s="480"/>
      <c r="P29" s="519"/>
      <c r="Q29" s="479">
        <v>6850</v>
      </c>
      <c r="R29" s="480"/>
      <c r="S29" s="480"/>
      <c r="T29" s="480"/>
      <c r="U29" s="480"/>
      <c r="V29" s="519"/>
      <c r="W29" s="579"/>
      <c r="X29" s="580"/>
      <c r="Y29" s="581"/>
      <c r="Z29" s="478" t="s">
        <v>189</v>
      </c>
      <c r="AA29" s="458"/>
      <c r="AB29" s="458"/>
      <c r="AC29" s="458"/>
      <c r="AD29" s="458"/>
      <c r="AE29" s="458"/>
      <c r="AF29" s="458"/>
      <c r="AG29" s="459"/>
      <c r="AH29" s="479">
        <v>3562</v>
      </c>
      <c r="AI29" s="480"/>
      <c r="AJ29" s="480"/>
      <c r="AK29" s="480"/>
      <c r="AL29" s="519"/>
      <c r="AM29" s="479">
        <v>11645106</v>
      </c>
      <c r="AN29" s="480"/>
      <c r="AO29" s="480"/>
      <c r="AP29" s="480"/>
      <c r="AQ29" s="480"/>
      <c r="AR29" s="519"/>
      <c r="AS29" s="479">
        <v>3269</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1727269</v>
      </c>
      <c r="BO29" s="429"/>
      <c r="BP29" s="429"/>
      <c r="BQ29" s="429"/>
      <c r="BR29" s="429"/>
      <c r="BS29" s="429"/>
      <c r="BT29" s="429"/>
      <c r="BU29" s="430"/>
      <c r="BV29" s="428">
        <v>1726432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101.3</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49</v>
      </c>
      <c r="BD30" s="597"/>
      <c r="BE30" s="597"/>
      <c r="BF30" s="597"/>
      <c r="BG30" s="597"/>
      <c r="BH30" s="597"/>
      <c r="BI30" s="597"/>
      <c r="BJ30" s="597"/>
      <c r="BK30" s="597"/>
      <c r="BL30" s="597"/>
      <c r="BM30" s="598"/>
      <c r="BN30" s="599">
        <v>36964097</v>
      </c>
      <c r="BO30" s="600"/>
      <c r="BP30" s="600"/>
      <c r="BQ30" s="600"/>
      <c r="BR30" s="600"/>
      <c r="BS30" s="600"/>
      <c r="BT30" s="600"/>
      <c r="BU30" s="601"/>
      <c r="BV30" s="599">
        <v>37232712</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201</v>
      </c>
      <c r="X33" s="417"/>
      <c r="Y33" s="417"/>
      <c r="Z33" s="417"/>
      <c r="AA33" s="417"/>
      <c r="AB33" s="417"/>
      <c r="AC33" s="417"/>
      <c r="AD33" s="417"/>
      <c r="AE33" s="417"/>
      <c r="AF33" s="417"/>
      <c r="AG33" s="417"/>
      <c r="AH33" s="417"/>
      <c r="AI33" s="417"/>
      <c r="AJ33" s="417"/>
      <c r="AK33" s="417"/>
      <c r="AL33" s="215"/>
      <c r="AM33" s="452" t="s">
        <v>202</v>
      </c>
      <c r="AN33" s="452"/>
      <c r="AO33" s="417" t="s">
        <v>203</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202</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IF('各会計、関係団体の財政状況及び健全化判断比率'!B34="","",'各会計、関係団体の財政状況及び健全化判断比率'!B34)</f>
        <v>卸売市場事業特別会計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加古川市外二市共有公会堂事務組合</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（公財）姫路市救急医療協会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母子父子寡婦福祉資金貸付事業特別会計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市川町外三ヶ市町共有財産事務組合</v>
      </c>
      <c r="BZ35" s="615"/>
      <c r="CA35" s="615"/>
      <c r="CB35" s="615"/>
      <c r="CC35" s="615"/>
      <c r="CD35" s="615"/>
      <c r="CE35" s="615"/>
      <c r="CF35" s="615"/>
      <c r="CG35" s="615"/>
      <c r="CH35" s="615"/>
      <c r="CI35" s="615"/>
      <c r="CJ35" s="615"/>
      <c r="CK35" s="615"/>
      <c r="CL35" s="615"/>
      <c r="CM35" s="615"/>
      <c r="CN35" s="213"/>
      <c r="CO35" s="614">
        <f t="shared" ref="CO35:CO43" si="3">IF(CQ35="","",CO34+1)</f>
        <v>23</v>
      </c>
      <c r="CP35" s="614"/>
      <c r="CQ35" s="615" t="str">
        <f>IF('各会計、関係団体の財政状況及び健全化判断比率'!BS8="","",'各会計、関係団体の財政状況及び健全化判断比率'!BS8)</f>
        <v>（公財）姫路市中小企業共済センター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奨学学術振興事業特別会計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IF('各会計、関係団体の財政状況及び健全化判断比率'!B33="","",'各会計、関係団体の財政状況及び健全化判断比率'!B33)</f>
        <v>都市開発整備事業会計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中播衛生施設事務組合</v>
      </c>
      <c r="BZ36" s="615"/>
      <c r="CA36" s="615"/>
      <c r="CB36" s="615"/>
      <c r="CC36" s="615"/>
      <c r="CD36" s="615"/>
      <c r="CE36" s="615"/>
      <c r="CF36" s="615"/>
      <c r="CG36" s="615"/>
      <c r="CH36" s="615"/>
      <c r="CI36" s="615"/>
      <c r="CJ36" s="615"/>
      <c r="CK36" s="615"/>
      <c r="CL36" s="615"/>
      <c r="CM36" s="615"/>
      <c r="CN36" s="213"/>
      <c r="CO36" s="614">
        <f t="shared" si="3"/>
        <v>24</v>
      </c>
      <c r="CP36" s="614"/>
      <c r="CQ36" s="615" t="str">
        <f>IF('各会計、関係団体の財政状況及び健全化判断比率'!BS9="","",'各会計、関係団体の財政状況及び健全化判断比率'!BS9)</f>
        <v>（公財）姫路・西はりま地場産業センター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財政健全化調整特別会計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兵庫県競馬組合</v>
      </c>
      <c r="BZ37" s="615"/>
      <c r="CA37" s="615"/>
      <c r="CB37" s="615"/>
      <c r="CC37" s="615"/>
      <c r="CD37" s="615"/>
      <c r="CE37" s="615"/>
      <c r="CF37" s="615"/>
      <c r="CG37" s="615"/>
      <c r="CH37" s="615"/>
      <c r="CI37" s="615"/>
      <c r="CJ37" s="615"/>
      <c r="CK37" s="615"/>
      <c r="CL37" s="615"/>
      <c r="CM37" s="615"/>
      <c r="CN37" s="213"/>
      <c r="CO37" s="614">
        <f t="shared" si="3"/>
        <v>25</v>
      </c>
      <c r="CP37" s="614"/>
      <c r="CQ37" s="615" t="str">
        <f>IF('各会計、関係団体の財政状況及び健全化判断比率'!BS10="","",'各会計、関係団体の財政状況及び健全化判断比率'!BS10)</f>
        <v>（一財）姫路市まちづくり振興機構</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姫路福崎斎苑施設事務組合</v>
      </c>
      <c r="BZ38" s="615"/>
      <c r="CA38" s="615"/>
      <c r="CB38" s="615"/>
      <c r="CC38" s="615"/>
      <c r="CD38" s="615"/>
      <c r="CE38" s="615"/>
      <c r="CF38" s="615"/>
      <c r="CG38" s="615"/>
      <c r="CH38" s="615"/>
      <c r="CI38" s="615"/>
      <c r="CJ38" s="615"/>
      <c r="CK38" s="615"/>
      <c r="CL38" s="615"/>
      <c r="CM38" s="615"/>
      <c r="CN38" s="213"/>
      <c r="CO38" s="614">
        <f t="shared" si="3"/>
        <v>26</v>
      </c>
      <c r="CP38" s="614"/>
      <c r="CQ38" s="615" t="str">
        <f>IF('各会計、関係団体の財政状況及び健全化判断比率'!BS11="","",'各会計、関係団体の財政状況及び健全化判断比率'!BS11)</f>
        <v>姫路ウォーターフロント㈱</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中播農業共済事務組合</v>
      </c>
      <c r="BZ39" s="615"/>
      <c r="CA39" s="615"/>
      <c r="CB39" s="615"/>
      <c r="CC39" s="615"/>
      <c r="CD39" s="615"/>
      <c r="CE39" s="615"/>
      <c r="CF39" s="615"/>
      <c r="CG39" s="615"/>
      <c r="CH39" s="615"/>
      <c r="CI39" s="615"/>
      <c r="CJ39" s="615"/>
      <c r="CK39" s="615"/>
      <c r="CL39" s="615"/>
      <c r="CM39" s="615"/>
      <c r="CN39" s="213"/>
      <c r="CO39" s="614">
        <f t="shared" si="3"/>
        <v>27</v>
      </c>
      <c r="CP39" s="614"/>
      <c r="CQ39" s="615" t="str">
        <f>IF('各会計、関係団体の財政状況及び健全化判断比率'!BS12="","",'各会計、関係団体の財政状況及び健全化判断比率'!BS12)</f>
        <v>アイシーエス姫路市ウェルフェア―㈱</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くれさか環境事務組合</v>
      </c>
      <c r="BZ40" s="615"/>
      <c r="CA40" s="615"/>
      <c r="CB40" s="615"/>
      <c r="CC40" s="615"/>
      <c r="CD40" s="615"/>
      <c r="CE40" s="615"/>
      <c r="CF40" s="615"/>
      <c r="CG40" s="615"/>
      <c r="CH40" s="615"/>
      <c r="CI40" s="615"/>
      <c r="CJ40" s="615"/>
      <c r="CK40" s="615"/>
      <c r="CL40" s="615"/>
      <c r="CM40" s="615"/>
      <c r="CN40" s="213"/>
      <c r="CO40" s="614">
        <f t="shared" si="3"/>
        <v>28</v>
      </c>
      <c r="CP40" s="614"/>
      <c r="CQ40" s="615" t="str">
        <f>IF('各会計、関係団体の財政状況及び健全化判断比率'!BS13="","",'各会計、関係団体の財政状況及び健全化判断比率'!BS13)</f>
        <v>イーグレひめじ管理㈱</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にしはりま環境事務組合</v>
      </c>
      <c r="BZ41" s="615"/>
      <c r="CA41" s="615"/>
      <c r="CB41" s="615"/>
      <c r="CC41" s="615"/>
      <c r="CD41" s="615"/>
      <c r="CE41" s="615"/>
      <c r="CF41" s="615"/>
      <c r="CG41" s="615"/>
      <c r="CH41" s="615"/>
      <c r="CI41" s="615"/>
      <c r="CJ41" s="615"/>
      <c r="CK41" s="615"/>
      <c r="CL41" s="615"/>
      <c r="CM41" s="615"/>
      <c r="CN41" s="213"/>
      <c r="CO41" s="614">
        <f t="shared" si="3"/>
        <v>29</v>
      </c>
      <c r="CP41" s="614"/>
      <c r="CQ41" s="615" t="str">
        <f>IF('各会計、関係団体の財政状況及び健全化判断比率'!BS14="","",'各会計、関係団体の財政状況及び健全化判断比率'!BS14)</f>
        <v>㈱姫路ポートセンター</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20</v>
      </c>
      <c r="BX42" s="614"/>
      <c r="BY42" s="615" t="str">
        <f>IF('各会計、関係団体の財政状況及び健全化判断比率'!B76="","",'各会計、関係団体の財政状況及び健全化判断比率'!B76)</f>
        <v>兵庫県後期高齢者医療広域連合（一般会計）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21</v>
      </c>
      <c r="BX43" s="614"/>
      <c r="BY43" s="615" t="str">
        <f>IF('各会計、関係団体の財政状況及び健全化判断比率'!B77="","",'各会計、関係団体の財政状況及び健全化判断比率'!B77)</f>
        <v>兵庫県後期高齢者医療広域連合（特別会計）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HqpINKyIJEDrIsLej8dzpdRknN4E1fJivDBObAK4bTzqXQRNixL945KNAwH3loRsWRCUo6Aha/VS0zU/5Vw7w==" saltValue="klHnMDP+EdmRu4v8EKhL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230</v>
      </c>
      <c r="C5" s="628"/>
      <c r="D5" s="628"/>
      <c r="E5" s="628"/>
      <c r="F5" s="628"/>
      <c r="G5" s="628"/>
      <c r="H5" s="628"/>
      <c r="I5" s="628"/>
      <c r="J5" s="628"/>
      <c r="K5" s="628"/>
      <c r="L5" s="628"/>
      <c r="M5" s="628"/>
      <c r="N5" s="628"/>
      <c r="O5" s="628"/>
      <c r="P5" s="628"/>
      <c r="Q5" s="629"/>
      <c r="R5" s="630">
        <v>96205981</v>
      </c>
      <c r="S5" s="631"/>
      <c r="T5" s="631"/>
      <c r="U5" s="631"/>
      <c r="V5" s="631"/>
      <c r="W5" s="631"/>
      <c r="X5" s="631"/>
      <c r="Y5" s="632"/>
      <c r="Z5" s="633">
        <v>46.2</v>
      </c>
      <c r="AA5" s="633"/>
      <c r="AB5" s="633"/>
      <c r="AC5" s="633"/>
      <c r="AD5" s="634">
        <v>89329849</v>
      </c>
      <c r="AE5" s="634"/>
      <c r="AF5" s="634"/>
      <c r="AG5" s="634"/>
      <c r="AH5" s="634"/>
      <c r="AI5" s="634"/>
      <c r="AJ5" s="634"/>
      <c r="AK5" s="634"/>
      <c r="AL5" s="635">
        <v>77.7</v>
      </c>
      <c r="AM5" s="636"/>
      <c r="AN5" s="636"/>
      <c r="AO5" s="637"/>
      <c r="AP5" s="627" t="s">
        <v>231</v>
      </c>
      <c r="AQ5" s="628"/>
      <c r="AR5" s="628"/>
      <c r="AS5" s="628"/>
      <c r="AT5" s="628"/>
      <c r="AU5" s="628"/>
      <c r="AV5" s="628"/>
      <c r="AW5" s="628"/>
      <c r="AX5" s="628"/>
      <c r="AY5" s="628"/>
      <c r="AZ5" s="628"/>
      <c r="BA5" s="628"/>
      <c r="BB5" s="628"/>
      <c r="BC5" s="628"/>
      <c r="BD5" s="628"/>
      <c r="BE5" s="628"/>
      <c r="BF5" s="629"/>
      <c r="BG5" s="641">
        <v>84812593</v>
      </c>
      <c r="BH5" s="642"/>
      <c r="BI5" s="642"/>
      <c r="BJ5" s="642"/>
      <c r="BK5" s="642"/>
      <c r="BL5" s="642"/>
      <c r="BM5" s="642"/>
      <c r="BN5" s="643"/>
      <c r="BO5" s="644">
        <v>88.2</v>
      </c>
      <c r="BP5" s="644"/>
      <c r="BQ5" s="644"/>
      <c r="BR5" s="644"/>
      <c r="BS5" s="645">
        <v>1547328</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2">
      <c r="B6" s="638" t="s">
        <v>235</v>
      </c>
      <c r="C6" s="639"/>
      <c r="D6" s="639"/>
      <c r="E6" s="639"/>
      <c r="F6" s="639"/>
      <c r="G6" s="639"/>
      <c r="H6" s="639"/>
      <c r="I6" s="639"/>
      <c r="J6" s="639"/>
      <c r="K6" s="639"/>
      <c r="L6" s="639"/>
      <c r="M6" s="639"/>
      <c r="N6" s="639"/>
      <c r="O6" s="639"/>
      <c r="P6" s="639"/>
      <c r="Q6" s="640"/>
      <c r="R6" s="641">
        <v>1416365</v>
      </c>
      <c r="S6" s="642"/>
      <c r="T6" s="642"/>
      <c r="U6" s="642"/>
      <c r="V6" s="642"/>
      <c r="W6" s="642"/>
      <c r="X6" s="642"/>
      <c r="Y6" s="643"/>
      <c r="Z6" s="644">
        <v>0.7</v>
      </c>
      <c r="AA6" s="644"/>
      <c r="AB6" s="644"/>
      <c r="AC6" s="644"/>
      <c r="AD6" s="645">
        <v>1416365</v>
      </c>
      <c r="AE6" s="645"/>
      <c r="AF6" s="645"/>
      <c r="AG6" s="645"/>
      <c r="AH6" s="645"/>
      <c r="AI6" s="645"/>
      <c r="AJ6" s="645"/>
      <c r="AK6" s="645"/>
      <c r="AL6" s="646">
        <v>1.2</v>
      </c>
      <c r="AM6" s="647"/>
      <c r="AN6" s="647"/>
      <c r="AO6" s="648"/>
      <c r="AP6" s="638" t="s">
        <v>236</v>
      </c>
      <c r="AQ6" s="639"/>
      <c r="AR6" s="639"/>
      <c r="AS6" s="639"/>
      <c r="AT6" s="639"/>
      <c r="AU6" s="639"/>
      <c r="AV6" s="639"/>
      <c r="AW6" s="639"/>
      <c r="AX6" s="639"/>
      <c r="AY6" s="639"/>
      <c r="AZ6" s="639"/>
      <c r="BA6" s="639"/>
      <c r="BB6" s="639"/>
      <c r="BC6" s="639"/>
      <c r="BD6" s="639"/>
      <c r="BE6" s="639"/>
      <c r="BF6" s="640"/>
      <c r="BG6" s="641">
        <v>84812593</v>
      </c>
      <c r="BH6" s="642"/>
      <c r="BI6" s="642"/>
      <c r="BJ6" s="642"/>
      <c r="BK6" s="642"/>
      <c r="BL6" s="642"/>
      <c r="BM6" s="642"/>
      <c r="BN6" s="643"/>
      <c r="BO6" s="644">
        <v>88.2</v>
      </c>
      <c r="BP6" s="644"/>
      <c r="BQ6" s="644"/>
      <c r="BR6" s="644"/>
      <c r="BS6" s="645">
        <v>1547328</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964883</v>
      </c>
      <c r="CS6" s="642"/>
      <c r="CT6" s="642"/>
      <c r="CU6" s="642"/>
      <c r="CV6" s="642"/>
      <c r="CW6" s="642"/>
      <c r="CX6" s="642"/>
      <c r="CY6" s="643"/>
      <c r="CZ6" s="635">
        <v>0.5</v>
      </c>
      <c r="DA6" s="636"/>
      <c r="DB6" s="636"/>
      <c r="DC6" s="655"/>
      <c r="DD6" s="650" t="s">
        <v>129</v>
      </c>
      <c r="DE6" s="642"/>
      <c r="DF6" s="642"/>
      <c r="DG6" s="642"/>
      <c r="DH6" s="642"/>
      <c r="DI6" s="642"/>
      <c r="DJ6" s="642"/>
      <c r="DK6" s="642"/>
      <c r="DL6" s="642"/>
      <c r="DM6" s="642"/>
      <c r="DN6" s="642"/>
      <c r="DO6" s="642"/>
      <c r="DP6" s="643"/>
      <c r="DQ6" s="650">
        <v>964883</v>
      </c>
      <c r="DR6" s="642"/>
      <c r="DS6" s="642"/>
      <c r="DT6" s="642"/>
      <c r="DU6" s="642"/>
      <c r="DV6" s="642"/>
      <c r="DW6" s="642"/>
      <c r="DX6" s="642"/>
      <c r="DY6" s="642"/>
      <c r="DZ6" s="642"/>
      <c r="EA6" s="642"/>
      <c r="EB6" s="642"/>
      <c r="EC6" s="651"/>
    </row>
    <row r="7" spans="2:143" ht="11.25" customHeight="1" x14ac:dyDescent="0.2">
      <c r="B7" s="638" t="s">
        <v>238</v>
      </c>
      <c r="C7" s="639"/>
      <c r="D7" s="639"/>
      <c r="E7" s="639"/>
      <c r="F7" s="639"/>
      <c r="G7" s="639"/>
      <c r="H7" s="639"/>
      <c r="I7" s="639"/>
      <c r="J7" s="639"/>
      <c r="K7" s="639"/>
      <c r="L7" s="639"/>
      <c r="M7" s="639"/>
      <c r="N7" s="639"/>
      <c r="O7" s="639"/>
      <c r="P7" s="639"/>
      <c r="Q7" s="640"/>
      <c r="R7" s="641">
        <v>157018</v>
      </c>
      <c r="S7" s="642"/>
      <c r="T7" s="642"/>
      <c r="U7" s="642"/>
      <c r="V7" s="642"/>
      <c r="W7" s="642"/>
      <c r="X7" s="642"/>
      <c r="Y7" s="643"/>
      <c r="Z7" s="644">
        <v>0.1</v>
      </c>
      <c r="AA7" s="644"/>
      <c r="AB7" s="644"/>
      <c r="AC7" s="644"/>
      <c r="AD7" s="645">
        <v>157018</v>
      </c>
      <c r="AE7" s="645"/>
      <c r="AF7" s="645"/>
      <c r="AG7" s="645"/>
      <c r="AH7" s="645"/>
      <c r="AI7" s="645"/>
      <c r="AJ7" s="645"/>
      <c r="AK7" s="645"/>
      <c r="AL7" s="646">
        <v>0.1</v>
      </c>
      <c r="AM7" s="647"/>
      <c r="AN7" s="647"/>
      <c r="AO7" s="648"/>
      <c r="AP7" s="638" t="s">
        <v>239</v>
      </c>
      <c r="AQ7" s="639"/>
      <c r="AR7" s="639"/>
      <c r="AS7" s="639"/>
      <c r="AT7" s="639"/>
      <c r="AU7" s="639"/>
      <c r="AV7" s="639"/>
      <c r="AW7" s="639"/>
      <c r="AX7" s="639"/>
      <c r="AY7" s="639"/>
      <c r="AZ7" s="639"/>
      <c r="BA7" s="639"/>
      <c r="BB7" s="639"/>
      <c r="BC7" s="639"/>
      <c r="BD7" s="639"/>
      <c r="BE7" s="639"/>
      <c r="BF7" s="640"/>
      <c r="BG7" s="641">
        <v>37163950</v>
      </c>
      <c r="BH7" s="642"/>
      <c r="BI7" s="642"/>
      <c r="BJ7" s="642"/>
      <c r="BK7" s="642"/>
      <c r="BL7" s="642"/>
      <c r="BM7" s="642"/>
      <c r="BN7" s="643"/>
      <c r="BO7" s="644">
        <v>38.6</v>
      </c>
      <c r="BP7" s="644"/>
      <c r="BQ7" s="644"/>
      <c r="BR7" s="644"/>
      <c r="BS7" s="645">
        <v>1547328</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14178896</v>
      </c>
      <c r="CS7" s="642"/>
      <c r="CT7" s="642"/>
      <c r="CU7" s="642"/>
      <c r="CV7" s="642"/>
      <c r="CW7" s="642"/>
      <c r="CX7" s="642"/>
      <c r="CY7" s="643"/>
      <c r="CZ7" s="644">
        <v>7.1</v>
      </c>
      <c r="DA7" s="644"/>
      <c r="DB7" s="644"/>
      <c r="DC7" s="644"/>
      <c r="DD7" s="650">
        <v>643641</v>
      </c>
      <c r="DE7" s="642"/>
      <c r="DF7" s="642"/>
      <c r="DG7" s="642"/>
      <c r="DH7" s="642"/>
      <c r="DI7" s="642"/>
      <c r="DJ7" s="642"/>
      <c r="DK7" s="642"/>
      <c r="DL7" s="642"/>
      <c r="DM7" s="642"/>
      <c r="DN7" s="642"/>
      <c r="DO7" s="642"/>
      <c r="DP7" s="643"/>
      <c r="DQ7" s="650">
        <v>11940367</v>
      </c>
      <c r="DR7" s="642"/>
      <c r="DS7" s="642"/>
      <c r="DT7" s="642"/>
      <c r="DU7" s="642"/>
      <c r="DV7" s="642"/>
      <c r="DW7" s="642"/>
      <c r="DX7" s="642"/>
      <c r="DY7" s="642"/>
      <c r="DZ7" s="642"/>
      <c r="EA7" s="642"/>
      <c r="EB7" s="642"/>
      <c r="EC7" s="651"/>
    </row>
    <row r="8" spans="2:143" ht="11.25" customHeight="1" x14ac:dyDescent="0.2">
      <c r="B8" s="638" t="s">
        <v>241</v>
      </c>
      <c r="C8" s="639"/>
      <c r="D8" s="639"/>
      <c r="E8" s="639"/>
      <c r="F8" s="639"/>
      <c r="G8" s="639"/>
      <c r="H8" s="639"/>
      <c r="I8" s="639"/>
      <c r="J8" s="639"/>
      <c r="K8" s="639"/>
      <c r="L8" s="639"/>
      <c r="M8" s="639"/>
      <c r="N8" s="639"/>
      <c r="O8" s="639"/>
      <c r="P8" s="639"/>
      <c r="Q8" s="640"/>
      <c r="R8" s="641">
        <v>470590</v>
      </c>
      <c r="S8" s="642"/>
      <c r="T8" s="642"/>
      <c r="U8" s="642"/>
      <c r="V8" s="642"/>
      <c r="W8" s="642"/>
      <c r="X8" s="642"/>
      <c r="Y8" s="643"/>
      <c r="Z8" s="644">
        <v>0.2</v>
      </c>
      <c r="AA8" s="644"/>
      <c r="AB8" s="644"/>
      <c r="AC8" s="644"/>
      <c r="AD8" s="645">
        <v>470590</v>
      </c>
      <c r="AE8" s="645"/>
      <c r="AF8" s="645"/>
      <c r="AG8" s="645"/>
      <c r="AH8" s="645"/>
      <c r="AI8" s="645"/>
      <c r="AJ8" s="645"/>
      <c r="AK8" s="645"/>
      <c r="AL8" s="646">
        <v>0.4</v>
      </c>
      <c r="AM8" s="647"/>
      <c r="AN8" s="647"/>
      <c r="AO8" s="648"/>
      <c r="AP8" s="638" t="s">
        <v>242</v>
      </c>
      <c r="AQ8" s="639"/>
      <c r="AR8" s="639"/>
      <c r="AS8" s="639"/>
      <c r="AT8" s="639"/>
      <c r="AU8" s="639"/>
      <c r="AV8" s="639"/>
      <c r="AW8" s="639"/>
      <c r="AX8" s="639"/>
      <c r="AY8" s="639"/>
      <c r="AZ8" s="639"/>
      <c r="BA8" s="639"/>
      <c r="BB8" s="639"/>
      <c r="BC8" s="639"/>
      <c r="BD8" s="639"/>
      <c r="BE8" s="639"/>
      <c r="BF8" s="640"/>
      <c r="BG8" s="641">
        <v>859513</v>
      </c>
      <c r="BH8" s="642"/>
      <c r="BI8" s="642"/>
      <c r="BJ8" s="642"/>
      <c r="BK8" s="642"/>
      <c r="BL8" s="642"/>
      <c r="BM8" s="642"/>
      <c r="BN8" s="643"/>
      <c r="BO8" s="644">
        <v>0.9</v>
      </c>
      <c r="BP8" s="644"/>
      <c r="BQ8" s="644"/>
      <c r="BR8" s="644"/>
      <c r="BS8" s="650" t="s">
        <v>243</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79990346</v>
      </c>
      <c r="CS8" s="642"/>
      <c r="CT8" s="642"/>
      <c r="CU8" s="642"/>
      <c r="CV8" s="642"/>
      <c r="CW8" s="642"/>
      <c r="CX8" s="642"/>
      <c r="CY8" s="643"/>
      <c r="CZ8" s="644">
        <v>40.299999999999997</v>
      </c>
      <c r="DA8" s="644"/>
      <c r="DB8" s="644"/>
      <c r="DC8" s="644"/>
      <c r="DD8" s="650">
        <v>2858379</v>
      </c>
      <c r="DE8" s="642"/>
      <c r="DF8" s="642"/>
      <c r="DG8" s="642"/>
      <c r="DH8" s="642"/>
      <c r="DI8" s="642"/>
      <c r="DJ8" s="642"/>
      <c r="DK8" s="642"/>
      <c r="DL8" s="642"/>
      <c r="DM8" s="642"/>
      <c r="DN8" s="642"/>
      <c r="DO8" s="642"/>
      <c r="DP8" s="643"/>
      <c r="DQ8" s="650">
        <v>38746219</v>
      </c>
      <c r="DR8" s="642"/>
      <c r="DS8" s="642"/>
      <c r="DT8" s="642"/>
      <c r="DU8" s="642"/>
      <c r="DV8" s="642"/>
      <c r="DW8" s="642"/>
      <c r="DX8" s="642"/>
      <c r="DY8" s="642"/>
      <c r="DZ8" s="642"/>
      <c r="EA8" s="642"/>
      <c r="EB8" s="642"/>
      <c r="EC8" s="651"/>
    </row>
    <row r="9" spans="2:143" ht="11.25" customHeight="1" x14ac:dyDescent="0.2">
      <c r="B9" s="638" t="s">
        <v>245</v>
      </c>
      <c r="C9" s="639"/>
      <c r="D9" s="639"/>
      <c r="E9" s="639"/>
      <c r="F9" s="639"/>
      <c r="G9" s="639"/>
      <c r="H9" s="639"/>
      <c r="I9" s="639"/>
      <c r="J9" s="639"/>
      <c r="K9" s="639"/>
      <c r="L9" s="639"/>
      <c r="M9" s="639"/>
      <c r="N9" s="639"/>
      <c r="O9" s="639"/>
      <c r="P9" s="639"/>
      <c r="Q9" s="640"/>
      <c r="R9" s="641">
        <v>373277</v>
      </c>
      <c r="S9" s="642"/>
      <c r="T9" s="642"/>
      <c r="U9" s="642"/>
      <c r="V9" s="642"/>
      <c r="W9" s="642"/>
      <c r="X9" s="642"/>
      <c r="Y9" s="643"/>
      <c r="Z9" s="644">
        <v>0.2</v>
      </c>
      <c r="AA9" s="644"/>
      <c r="AB9" s="644"/>
      <c r="AC9" s="644"/>
      <c r="AD9" s="645">
        <v>373277</v>
      </c>
      <c r="AE9" s="645"/>
      <c r="AF9" s="645"/>
      <c r="AG9" s="645"/>
      <c r="AH9" s="645"/>
      <c r="AI9" s="645"/>
      <c r="AJ9" s="645"/>
      <c r="AK9" s="645"/>
      <c r="AL9" s="646">
        <v>0.3</v>
      </c>
      <c r="AM9" s="647"/>
      <c r="AN9" s="647"/>
      <c r="AO9" s="648"/>
      <c r="AP9" s="638" t="s">
        <v>246</v>
      </c>
      <c r="AQ9" s="639"/>
      <c r="AR9" s="639"/>
      <c r="AS9" s="639"/>
      <c r="AT9" s="639"/>
      <c r="AU9" s="639"/>
      <c r="AV9" s="639"/>
      <c r="AW9" s="639"/>
      <c r="AX9" s="639"/>
      <c r="AY9" s="639"/>
      <c r="AZ9" s="639"/>
      <c r="BA9" s="639"/>
      <c r="BB9" s="639"/>
      <c r="BC9" s="639"/>
      <c r="BD9" s="639"/>
      <c r="BE9" s="639"/>
      <c r="BF9" s="640"/>
      <c r="BG9" s="641">
        <v>27906863</v>
      </c>
      <c r="BH9" s="642"/>
      <c r="BI9" s="642"/>
      <c r="BJ9" s="642"/>
      <c r="BK9" s="642"/>
      <c r="BL9" s="642"/>
      <c r="BM9" s="642"/>
      <c r="BN9" s="643"/>
      <c r="BO9" s="644">
        <v>29</v>
      </c>
      <c r="BP9" s="644"/>
      <c r="BQ9" s="644"/>
      <c r="BR9" s="644"/>
      <c r="BS9" s="650" t="s">
        <v>243</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15539950</v>
      </c>
      <c r="CS9" s="642"/>
      <c r="CT9" s="642"/>
      <c r="CU9" s="642"/>
      <c r="CV9" s="642"/>
      <c r="CW9" s="642"/>
      <c r="CX9" s="642"/>
      <c r="CY9" s="643"/>
      <c r="CZ9" s="644">
        <v>7.8</v>
      </c>
      <c r="DA9" s="644"/>
      <c r="DB9" s="644"/>
      <c r="DC9" s="644"/>
      <c r="DD9" s="650">
        <v>2313997</v>
      </c>
      <c r="DE9" s="642"/>
      <c r="DF9" s="642"/>
      <c r="DG9" s="642"/>
      <c r="DH9" s="642"/>
      <c r="DI9" s="642"/>
      <c r="DJ9" s="642"/>
      <c r="DK9" s="642"/>
      <c r="DL9" s="642"/>
      <c r="DM9" s="642"/>
      <c r="DN9" s="642"/>
      <c r="DO9" s="642"/>
      <c r="DP9" s="643"/>
      <c r="DQ9" s="650">
        <v>11979922</v>
      </c>
      <c r="DR9" s="642"/>
      <c r="DS9" s="642"/>
      <c r="DT9" s="642"/>
      <c r="DU9" s="642"/>
      <c r="DV9" s="642"/>
      <c r="DW9" s="642"/>
      <c r="DX9" s="642"/>
      <c r="DY9" s="642"/>
      <c r="DZ9" s="642"/>
      <c r="EA9" s="642"/>
      <c r="EB9" s="642"/>
      <c r="EC9" s="651"/>
    </row>
    <row r="10" spans="2:143" ht="11.25" customHeight="1" x14ac:dyDescent="0.2">
      <c r="B10" s="638" t="s">
        <v>248</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243</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1824555</v>
      </c>
      <c r="BH10" s="642"/>
      <c r="BI10" s="642"/>
      <c r="BJ10" s="642"/>
      <c r="BK10" s="642"/>
      <c r="BL10" s="642"/>
      <c r="BM10" s="642"/>
      <c r="BN10" s="643"/>
      <c r="BO10" s="644">
        <v>1.9</v>
      </c>
      <c r="BP10" s="644"/>
      <c r="BQ10" s="644"/>
      <c r="BR10" s="644"/>
      <c r="BS10" s="650">
        <v>303458</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v>281868</v>
      </c>
      <c r="CS10" s="642"/>
      <c r="CT10" s="642"/>
      <c r="CU10" s="642"/>
      <c r="CV10" s="642"/>
      <c r="CW10" s="642"/>
      <c r="CX10" s="642"/>
      <c r="CY10" s="643"/>
      <c r="CZ10" s="644">
        <v>0.1</v>
      </c>
      <c r="DA10" s="644"/>
      <c r="DB10" s="644"/>
      <c r="DC10" s="644"/>
      <c r="DD10" s="650">
        <v>33885</v>
      </c>
      <c r="DE10" s="642"/>
      <c r="DF10" s="642"/>
      <c r="DG10" s="642"/>
      <c r="DH10" s="642"/>
      <c r="DI10" s="642"/>
      <c r="DJ10" s="642"/>
      <c r="DK10" s="642"/>
      <c r="DL10" s="642"/>
      <c r="DM10" s="642"/>
      <c r="DN10" s="642"/>
      <c r="DO10" s="642"/>
      <c r="DP10" s="643"/>
      <c r="DQ10" s="650">
        <v>266358</v>
      </c>
      <c r="DR10" s="642"/>
      <c r="DS10" s="642"/>
      <c r="DT10" s="642"/>
      <c r="DU10" s="642"/>
      <c r="DV10" s="642"/>
      <c r="DW10" s="642"/>
      <c r="DX10" s="642"/>
      <c r="DY10" s="642"/>
      <c r="DZ10" s="642"/>
      <c r="EA10" s="642"/>
      <c r="EB10" s="642"/>
      <c r="EC10" s="651"/>
    </row>
    <row r="11" spans="2:143" ht="11.25" customHeight="1" x14ac:dyDescent="0.2">
      <c r="B11" s="638" t="s">
        <v>251</v>
      </c>
      <c r="C11" s="639"/>
      <c r="D11" s="639"/>
      <c r="E11" s="639"/>
      <c r="F11" s="639"/>
      <c r="G11" s="639"/>
      <c r="H11" s="639"/>
      <c r="I11" s="639"/>
      <c r="J11" s="639"/>
      <c r="K11" s="639"/>
      <c r="L11" s="639"/>
      <c r="M11" s="639"/>
      <c r="N11" s="639"/>
      <c r="O11" s="639"/>
      <c r="P11" s="639"/>
      <c r="Q11" s="640"/>
      <c r="R11" s="641" t="s">
        <v>243</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6573019</v>
      </c>
      <c r="BH11" s="642"/>
      <c r="BI11" s="642"/>
      <c r="BJ11" s="642"/>
      <c r="BK11" s="642"/>
      <c r="BL11" s="642"/>
      <c r="BM11" s="642"/>
      <c r="BN11" s="643"/>
      <c r="BO11" s="644">
        <v>6.8</v>
      </c>
      <c r="BP11" s="644"/>
      <c r="BQ11" s="644"/>
      <c r="BR11" s="644"/>
      <c r="BS11" s="650">
        <v>1243870</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2882471</v>
      </c>
      <c r="CS11" s="642"/>
      <c r="CT11" s="642"/>
      <c r="CU11" s="642"/>
      <c r="CV11" s="642"/>
      <c r="CW11" s="642"/>
      <c r="CX11" s="642"/>
      <c r="CY11" s="643"/>
      <c r="CZ11" s="644">
        <v>1.5</v>
      </c>
      <c r="DA11" s="644"/>
      <c r="DB11" s="644"/>
      <c r="DC11" s="644"/>
      <c r="DD11" s="650">
        <v>1171035</v>
      </c>
      <c r="DE11" s="642"/>
      <c r="DF11" s="642"/>
      <c r="DG11" s="642"/>
      <c r="DH11" s="642"/>
      <c r="DI11" s="642"/>
      <c r="DJ11" s="642"/>
      <c r="DK11" s="642"/>
      <c r="DL11" s="642"/>
      <c r="DM11" s="642"/>
      <c r="DN11" s="642"/>
      <c r="DO11" s="642"/>
      <c r="DP11" s="643"/>
      <c r="DQ11" s="650">
        <v>1794425</v>
      </c>
      <c r="DR11" s="642"/>
      <c r="DS11" s="642"/>
      <c r="DT11" s="642"/>
      <c r="DU11" s="642"/>
      <c r="DV11" s="642"/>
      <c r="DW11" s="642"/>
      <c r="DX11" s="642"/>
      <c r="DY11" s="642"/>
      <c r="DZ11" s="642"/>
      <c r="EA11" s="642"/>
      <c r="EB11" s="642"/>
      <c r="EC11" s="651"/>
    </row>
    <row r="12" spans="2:143" ht="11.25" customHeight="1" x14ac:dyDescent="0.2">
      <c r="B12" s="638" t="s">
        <v>254</v>
      </c>
      <c r="C12" s="639"/>
      <c r="D12" s="639"/>
      <c r="E12" s="639"/>
      <c r="F12" s="639"/>
      <c r="G12" s="639"/>
      <c r="H12" s="639"/>
      <c r="I12" s="639"/>
      <c r="J12" s="639"/>
      <c r="K12" s="639"/>
      <c r="L12" s="639"/>
      <c r="M12" s="639"/>
      <c r="N12" s="639"/>
      <c r="O12" s="639"/>
      <c r="P12" s="639"/>
      <c r="Q12" s="640"/>
      <c r="R12" s="641">
        <v>9778848</v>
      </c>
      <c r="S12" s="642"/>
      <c r="T12" s="642"/>
      <c r="U12" s="642"/>
      <c r="V12" s="642"/>
      <c r="W12" s="642"/>
      <c r="X12" s="642"/>
      <c r="Y12" s="643"/>
      <c r="Z12" s="644">
        <v>4.7</v>
      </c>
      <c r="AA12" s="644"/>
      <c r="AB12" s="644"/>
      <c r="AC12" s="644"/>
      <c r="AD12" s="645">
        <v>9778848</v>
      </c>
      <c r="AE12" s="645"/>
      <c r="AF12" s="645"/>
      <c r="AG12" s="645"/>
      <c r="AH12" s="645"/>
      <c r="AI12" s="645"/>
      <c r="AJ12" s="645"/>
      <c r="AK12" s="645"/>
      <c r="AL12" s="646">
        <v>8.5</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42694994</v>
      </c>
      <c r="BH12" s="642"/>
      <c r="BI12" s="642"/>
      <c r="BJ12" s="642"/>
      <c r="BK12" s="642"/>
      <c r="BL12" s="642"/>
      <c r="BM12" s="642"/>
      <c r="BN12" s="643"/>
      <c r="BO12" s="644">
        <v>44.4</v>
      </c>
      <c r="BP12" s="644"/>
      <c r="BQ12" s="644"/>
      <c r="BR12" s="644"/>
      <c r="BS12" s="650" t="s">
        <v>129</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5101802</v>
      </c>
      <c r="CS12" s="642"/>
      <c r="CT12" s="642"/>
      <c r="CU12" s="642"/>
      <c r="CV12" s="642"/>
      <c r="CW12" s="642"/>
      <c r="CX12" s="642"/>
      <c r="CY12" s="643"/>
      <c r="CZ12" s="644">
        <v>2.6</v>
      </c>
      <c r="DA12" s="644"/>
      <c r="DB12" s="644"/>
      <c r="DC12" s="644"/>
      <c r="DD12" s="650">
        <v>654402</v>
      </c>
      <c r="DE12" s="642"/>
      <c r="DF12" s="642"/>
      <c r="DG12" s="642"/>
      <c r="DH12" s="642"/>
      <c r="DI12" s="642"/>
      <c r="DJ12" s="642"/>
      <c r="DK12" s="642"/>
      <c r="DL12" s="642"/>
      <c r="DM12" s="642"/>
      <c r="DN12" s="642"/>
      <c r="DO12" s="642"/>
      <c r="DP12" s="643"/>
      <c r="DQ12" s="650">
        <v>2322993</v>
      </c>
      <c r="DR12" s="642"/>
      <c r="DS12" s="642"/>
      <c r="DT12" s="642"/>
      <c r="DU12" s="642"/>
      <c r="DV12" s="642"/>
      <c r="DW12" s="642"/>
      <c r="DX12" s="642"/>
      <c r="DY12" s="642"/>
      <c r="DZ12" s="642"/>
      <c r="EA12" s="642"/>
      <c r="EB12" s="642"/>
      <c r="EC12" s="651"/>
    </row>
    <row r="13" spans="2:143" ht="11.25" customHeight="1" x14ac:dyDescent="0.2">
      <c r="B13" s="638" t="s">
        <v>257</v>
      </c>
      <c r="C13" s="639"/>
      <c r="D13" s="639"/>
      <c r="E13" s="639"/>
      <c r="F13" s="639"/>
      <c r="G13" s="639"/>
      <c r="H13" s="639"/>
      <c r="I13" s="639"/>
      <c r="J13" s="639"/>
      <c r="K13" s="639"/>
      <c r="L13" s="639"/>
      <c r="M13" s="639"/>
      <c r="N13" s="639"/>
      <c r="O13" s="639"/>
      <c r="P13" s="639"/>
      <c r="Q13" s="640"/>
      <c r="R13" s="641">
        <v>47639</v>
      </c>
      <c r="S13" s="642"/>
      <c r="T13" s="642"/>
      <c r="U13" s="642"/>
      <c r="V13" s="642"/>
      <c r="W13" s="642"/>
      <c r="X13" s="642"/>
      <c r="Y13" s="643"/>
      <c r="Z13" s="644">
        <v>0</v>
      </c>
      <c r="AA13" s="644"/>
      <c r="AB13" s="644"/>
      <c r="AC13" s="644"/>
      <c r="AD13" s="645">
        <v>47639</v>
      </c>
      <c r="AE13" s="645"/>
      <c r="AF13" s="645"/>
      <c r="AG13" s="645"/>
      <c r="AH13" s="645"/>
      <c r="AI13" s="645"/>
      <c r="AJ13" s="645"/>
      <c r="AK13" s="645"/>
      <c r="AL13" s="646">
        <v>0</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42303468</v>
      </c>
      <c r="BH13" s="642"/>
      <c r="BI13" s="642"/>
      <c r="BJ13" s="642"/>
      <c r="BK13" s="642"/>
      <c r="BL13" s="642"/>
      <c r="BM13" s="642"/>
      <c r="BN13" s="643"/>
      <c r="BO13" s="644">
        <v>44</v>
      </c>
      <c r="BP13" s="644"/>
      <c r="BQ13" s="644"/>
      <c r="BR13" s="644"/>
      <c r="BS13" s="650" t="s">
        <v>243</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31636135</v>
      </c>
      <c r="CS13" s="642"/>
      <c r="CT13" s="642"/>
      <c r="CU13" s="642"/>
      <c r="CV13" s="642"/>
      <c r="CW13" s="642"/>
      <c r="CX13" s="642"/>
      <c r="CY13" s="643"/>
      <c r="CZ13" s="644">
        <v>15.9</v>
      </c>
      <c r="DA13" s="644"/>
      <c r="DB13" s="644"/>
      <c r="DC13" s="644"/>
      <c r="DD13" s="650">
        <v>16298005</v>
      </c>
      <c r="DE13" s="642"/>
      <c r="DF13" s="642"/>
      <c r="DG13" s="642"/>
      <c r="DH13" s="642"/>
      <c r="DI13" s="642"/>
      <c r="DJ13" s="642"/>
      <c r="DK13" s="642"/>
      <c r="DL13" s="642"/>
      <c r="DM13" s="642"/>
      <c r="DN13" s="642"/>
      <c r="DO13" s="642"/>
      <c r="DP13" s="643"/>
      <c r="DQ13" s="650">
        <v>21159371</v>
      </c>
      <c r="DR13" s="642"/>
      <c r="DS13" s="642"/>
      <c r="DT13" s="642"/>
      <c r="DU13" s="642"/>
      <c r="DV13" s="642"/>
      <c r="DW13" s="642"/>
      <c r="DX13" s="642"/>
      <c r="DY13" s="642"/>
      <c r="DZ13" s="642"/>
      <c r="EA13" s="642"/>
      <c r="EB13" s="642"/>
      <c r="EC13" s="651"/>
    </row>
    <row r="14" spans="2:143" ht="11.25" customHeight="1" x14ac:dyDescent="0.2">
      <c r="B14" s="638" t="s">
        <v>260</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243</v>
      </c>
      <c r="AE14" s="645"/>
      <c r="AF14" s="645"/>
      <c r="AG14" s="645"/>
      <c r="AH14" s="645"/>
      <c r="AI14" s="645"/>
      <c r="AJ14" s="645"/>
      <c r="AK14" s="645"/>
      <c r="AL14" s="646" t="s">
        <v>129</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1191647</v>
      </c>
      <c r="BH14" s="642"/>
      <c r="BI14" s="642"/>
      <c r="BJ14" s="642"/>
      <c r="BK14" s="642"/>
      <c r="BL14" s="642"/>
      <c r="BM14" s="642"/>
      <c r="BN14" s="643"/>
      <c r="BO14" s="644">
        <v>1.2</v>
      </c>
      <c r="BP14" s="644"/>
      <c r="BQ14" s="644"/>
      <c r="BR14" s="644"/>
      <c r="BS14" s="650" t="s">
        <v>129</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6555482</v>
      </c>
      <c r="CS14" s="642"/>
      <c r="CT14" s="642"/>
      <c r="CU14" s="642"/>
      <c r="CV14" s="642"/>
      <c r="CW14" s="642"/>
      <c r="CX14" s="642"/>
      <c r="CY14" s="643"/>
      <c r="CZ14" s="644">
        <v>3.3</v>
      </c>
      <c r="DA14" s="644"/>
      <c r="DB14" s="644"/>
      <c r="DC14" s="644"/>
      <c r="DD14" s="650">
        <v>710316</v>
      </c>
      <c r="DE14" s="642"/>
      <c r="DF14" s="642"/>
      <c r="DG14" s="642"/>
      <c r="DH14" s="642"/>
      <c r="DI14" s="642"/>
      <c r="DJ14" s="642"/>
      <c r="DK14" s="642"/>
      <c r="DL14" s="642"/>
      <c r="DM14" s="642"/>
      <c r="DN14" s="642"/>
      <c r="DO14" s="642"/>
      <c r="DP14" s="643"/>
      <c r="DQ14" s="650">
        <v>5588344</v>
      </c>
      <c r="DR14" s="642"/>
      <c r="DS14" s="642"/>
      <c r="DT14" s="642"/>
      <c r="DU14" s="642"/>
      <c r="DV14" s="642"/>
      <c r="DW14" s="642"/>
      <c r="DX14" s="642"/>
      <c r="DY14" s="642"/>
      <c r="DZ14" s="642"/>
      <c r="EA14" s="642"/>
      <c r="EB14" s="642"/>
      <c r="EC14" s="651"/>
    </row>
    <row r="15" spans="2:143" ht="11.25" customHeight="1" x14ac:dyDescent="0.2">
      <c r="B15" s="638" t="s">
        <v>263</v>
      </c>
      <c r="C15" s="639"/>
      <c r="D15" s="639"/>
      <c r="E15" s="639"/>
      <c r="F15" s="639"/>
      <c r="G15" s="639"/>
      <c r="H15" s="639"/>
      <c r="I15" s="639"/>
      <c r="J15" s="639"/>
      <c r="K15" s="639"/>
      <c r="L15" s="639"/>
      <c r="M15" s="639"/>
      <c r="N15" s="639"/>
      <c r="O15" s="639"/>
      <c r="P15" s="639"/>
      <c r="Q15" s="640"/>
      <c r="R15" s="641">
        <v>567476</v>
      </c>
      <c r="S15" s="642"/>
      <c r="T15" s="642"/>
      <c r="U15" s="642"/>
      <c r="V15" s="642"/>
      <c r="W15" s="642"/>
      <c r="X15" s="642"/>
      <c r="Y15" s="643"/>
      <c r="Z15" s="644">
        <v>0.3</v>
      </c>
      <c r="AA15" s="644"/>
      <c r="AB15" s="644"/>
      <c r="AC15" s="644"/>
      <c r="AD15" s="645">
        <v>567476</v>
      </c>
      <c r="AE15" s="645"/>
      <c r="AF15" s="645"/>
      <c r="AG15" s="645"/>
      <c r="AH15" s="645"/>
      <c r="AI15" s="645"/>
      <c r="AJ15" s="645"/>
      <c r="AK15" s="645"/>
      <c r="AL15" s="646">
        <v>0.5</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3743146</v>
      </c>
      <c r="BH15" s="642"/>
      <c r="BI15" s="642"/>
      <c r="BJ15" s="642"/>
      <c r="BK15" s="642"/>
      <c r="BL15" s="642"/>
      <c r="BM15" s="642"/>
      <c r="BN15" s="643"/>
      <c r="BO15" s="644">
        <v>3.9</v>
      </c>
      <c r="BP15" s="644"/>
      <c r="BQ15" s="644"/>
      <c r="BR15" s="644"/>
      <c r="BS15" s="650" t="s">
        <v>129</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21446142</v>
      </c>
      <c r="CS15" s="642"/>
      <c r="CT15" s="642"/>
      <c r="CU15" s="642"/>
      <c r="CV15" s="642"/>
      <c r="CW15" s="642"/>
      <c r="CX15" s="642"/>
      <c r="CY15" s="643"/>
      <c r="CZ15" s="644">
        <v>10.8</v>
      </c>
      <c r="DA15" s="644"/>
      <c r="DB15" s="644"/>
      <c r="DC15" s="644"/>
      <c r="DD15" s="650">
        <v>5879397</v>
      </c>
      <c r="DE15" s="642"/>
      <c r="DF15" s="642"/>
      <c r="DG15" s="642"/>
      <c r="DH15" s="642"/>
      <c r="DI15" s="642"/>
      <c r="DJ15" s="642"/>
      <c r="DK15" s="642"/>
      <c r="DL15" s="642"/>
      <c r="DM15" s="642"/>
      <c r="DN15" s="642"/>
      <c r="DO15" s="642"/>
      <c r="DP15" s="643"/>
      <c r="DQ15" s="650">
        <v>16032113</v>
      </c>
      <c r="DR15" s="642"/>
      <c r="DS15" s="642"/>
      <c r="DT15" s="642"/>
      <c r="DU15" s="642"/>
      <c r="DV15" s="642"/>
      <c r="DW15" s="642"/>
      <c r="DX15" s="642"/>
      <c r="DY15" s="642"/>
      <c r="DZ15" s="642"/>
      <c r="EA15" s="642"/>
      <c r="EB15" s="642"/>
      <c r="EC15" s="651"/>
    </row>
    <row r="16" spans="2:143" ht="11.25" customHeight="1" x14ac:dyDescent="0.2">
      <c r="B16" s="638" t="s">
        <v>266</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129</v>
      </c>
      <c r="AE16" s="645"/>
      <c r="AF16" s="645"/>
      <c r="AG16" s="645"/>
      <c r="AH16" s="645"/>
      <c r="AI16" s="645"/>
      <c r="AJ16" s="645"/>
      <c r="AK16" s="645"/>
      <c r="AL16" s="646" t="s">
        <v>243</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243</v>
      </c>
      <c r="BP16" s="644"/>
      <c r="BQ16" s="644"/>
      <c r="BR16" s="644"/>
      <c r="BS16" s="650" t="s">
        <v>243</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12792</v>
      </c>
      <c r="CS16" s="642"/>
      <c r="CT16" s="642"/>
      <c r="CU16" s="642"/>
      <c r="CV16" s="642"/>
      <c r="CW16" s="642"/>
      <c r="CX16" s="642"/>
      <c r="CY16" s="643"/>
      <c r="CZ16" s="644">
        <v>0</v>
      </c>
      <c r="DA16" s="644"/>
      <c r="DB16" s="644"/>
      <c r="DC16" s="644"/>
      <c r="DD16" s="650" t="s">
        <v>243</v>
      </c>
      <c r="DE16" s="642"/>
      <c r="DF16" s="642"/>
      <c r="DG16" s="642"/>
      <c r="DH16" s="642"/>
      <c r="DI16" s="642"/>
      <c r="DJ16" s="642"/>
      <c r="DK16" s="642"/>
      <c r="DL16" s="642"/>
      <c r="DM16" s="642"/>
      <c r="DN16" s="642"/>
      <c r="DO16" s="642"/>
      <c r="DP16" s="643"/>
      <c r="DQ16" s="650">
        <v>1408</v>
      </c>
      <c r="DR16" s="642"/>
      <c r="DS16" s="642"/>
      <c r="DT16" s="642"/>
      <c r="DU16" s="642"/>
      <c r="DV16" s="642"/>
      <c r="DW16" s="642"/>
      <c r="DX16" s="642"/>
      <c r="DY16" s="642"/>
      <c r="DZ16" s="642"/>
      <c r="EA16" s="642"/>
      <c r="EB16" s="642"/>
      <c r="EC16" s="651"/>
    </row>
    <row r="17" spans="2:133" ht="11.25" customHeight="1" x14ac:dyDescent="0.2">
      <c r="B17" s="638" t="s">
        <v>269</v>
      </c>
      <c r="C17" s="639"/>
      <c r="D17" s="639"/>
      <c r="E17" s="639"/>
      <c r="F17" s="639"/>
      <c r="G17" s="639"/>
      <c r="H17" s="639"/>
      <c r="I17" s="639"/>
      <c r="J17" s="639"/>
      <c r="K17" s="639"/>
      <c r="L17" s="639"/>
      <c r="M17" s="639"/>
      <c r="N17" s="639"/>
      <c r="O17" s="639"/>
      <c r="P17" s="639"/>
      <c r="Q17" s="640"/>
      <c r="R17" s="641">
        <v>468297</v>
      </c>
      <c r="S17" s="642"/>
      <c r="T17" s="642"/>
      <c r="U17" s="642"/>
      <c r="V17" s="642"/>
      <c r="W17" s="642"/>
      <c r="X17" s="642"/>
      <c r="Y17" s="643"/>
      <c r="Z17" s="644">
        <v>0.2</v>
      </c>
      <c r="AA17" s="644"/>
      <c r="AB17" s="644"/>
      <c r="AC17" s="644"/>
      <c r="AD17" s="645">
        <v>468297</v>
      </c>
      <c r="AE17" s="645"/>
      <c r="AF17" s="645"/>
      <c r="AG17" s="645"/>
      <c r="AH17" s="645"/>
      <c r="AI17" s="645"/>
      <c r="AJ17" s="645"/>
      <c r="AK17" s="645"/>
      <c r="AL17" s="646">
        <v>0.4</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v>18856</v>
      </c>
      <c r="BH17" s="642"/>
      <c r="BI17" s="642"/>
      <c r="BJ17" s="642"/>
      <c r="BK17" s="642"/>
      <c r="BL17" s="642"/>
      <c r="BM17" s="642"/>
      <c r="BN17" s="643"/>
      <c r="BO17" s="644">
        <v>0</v>
      </c>
      <c r="BP17" s="644"/>
      <c r="BQ17" s="644"/>
      <c r="BR17" s="644"/>
      <c r="BS17" s="650" t="s">
        <v>243</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20120004</v>
      </c>
      <c r="CS17" s="642"/>
      <c r="CT17" s="642"/>
      <c r="CU17" s="642"/>
      <c r="CV17" s="642"/>
      <c r="CW17" s="642"/>
      <c r="CX17" s="642"/>
      <c r="CY17" s="643"/>
      <c r="CZ17" s="644">
        <v>10.1</v>
      </c>
      <c r="DA17" s="644"/>
      <c r="DB17" s="644"/>
      <c r="DC17" s="644"/>
      <c r="DD17" s="650" t="s">
        <v>243</v>
      </c>
      <c r="DE17" s="642"/>
      <c r="DF17" s="642"/>
      <c r="DG17" s="642"/>
      <c r="DH17" s="642"/>
      <c r="DI17" s="642"/>
      <c r="DJ17" s="642"/>
      <c r="DK17" s="642"/>
      <c r="DL17" s="642"/>
      <c r="DM17" s="642"/>
      <c r="DN17" s="642"/>
      <c r="DO17" s="642"/>
      <c r="DP17" s="643"/>
      <c r="DQ17" s="650">
        <v>19397399</v>
      </c>
      <c r="DR17" s="642"/>
      <c r="DS17" s="642"/>
      <c r="DT17" s="642"/>
      <c r="DU17" s="642"/>
      <c r="DV17" s="642"/>
      <c r="DW17" s="642"/>
      <c r="DX17" s="642"/>
      <c r="DY17" s="642"/>
      <c r="DZ17" s="642"/>
      <c r="EA17" s="642"/>
      <c r="EB17" s="642"/>
      <c r="EC17" s="651"/>
    </row>
    <row r="18" spans="2:133" ht="11.25" customHeight="1" x14ac:dyDescent="0.2">
      <c r="B18" s="638" t="s">
        <v>272</v>
      </c>
      <c r="C18" s="639"/>
      <c r="D18" s="639"/>
      <c r="E18" s="639"/>
      <c r="F18" s="639"/>
      <c r="G18" s="639"/>
      <c r="H18" s="639"/>
      <c r="I18" s="639"/>
      <c r="J18" s="639"/>
      <c r="K18" s="639"/>
      <c r="L18" s="639"/>
      <c r="M18" s="639"/>
      <c r="N18" s="639"/>
      <c r="O18" s="639"/>
      <c r="P18" s="639"/>
      <c r="Q18" s="640"/>
      <c r="R18" s="641">
        <v>12354850</v>
      </c>
      <c r="S18" s="642"/>
      <c r="T18" s="642"/>
      <c r="U18" s="642"/>
      <c r="V18" s="642"/>
      <c r="W18" s="642"/>
      <c r="X18" s="642"/>
      <c r="Y18" s="643"/>
      <c r="Z18" s="644">
        <v>5.9</v>
      </c>
      <c r="AA18" s="644"/>
      <c r="AB18" s="644"/>
      <c r="AC18" s="644"/>
      <c r="AD18" s="645">
        <v>11112154</v>
      </c>
      <c r="AE18" s="645"/>
      <c r="AF18" s="645"/>
      <c r="AG18" s="645"/>
      <c r="AH18" s="645"/>
      <c r="AI18" s="645"/>
      <c r="AJ18" s="645"/>
      <c r="AK18" s="645"/>
      <c r="AL18" s="646">
        <v>9.6999999999999993</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243</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243</v>
      </c>
      <c r="DR18" s="642"/>
      <c r="DS18" s="642"/>
      <c r="DT18" s="642"/>
      <c r="DU18" s="642"/>
      <c r="DV18" s="642"/>
      <c r="DW18" s="642"/>
      <c r="DX18" s="642"/>
      <c r="DY18" s="642"/>
      <c r="DZ18" s="642"/>
      <c r="EA18" s="642"/>
      <c r="EB18" s="642"/>
      <c r="EC18" s="651"/>
    </row>
    <row r="19" spans="2:133" ht="11.25" customHeight="1" x14ac:dyDescent="0.2">
      <c r="B19" s="638" t="s">
        <v>275</v>
      </c>
      <c r="C19" s="639"/>
      <c r="D19" s="639"/>
      <c r="E19" s="639"/>
      <c r="F19" s="639"/>
      <c r="G19" s="639"/>
      <c r="H19" s="639"/>
      <c r="I19" s="639"/>
      <c r="J19" s="639"/>
      <c r="K19" s="639"/>
      <c r="L19" s="639"/>
      <c r="M19" s="639"/>
      <c r="N19" s="639"/>
      <c r="O19" s="639"/>
      <c r="P19" s="639"/>
      <c r="Q19" s="640"/>
      <c r="R19" s="641">
        <v>11112154</v>
      </c>
      <c r="S19" s="642"/>
      <c r="T19" s="642"/>
      <c r="U19" s="642"/>
      <c r="V19" s="642"/>
      <c r="W19" s="642"/>
      <c r="X19" s="642"/>
      <c r="Y19" s="643"/>
      <c r="Z19" s="644">
        <v>5.3</v>
      </c>
      <c r="AA19" s="644"/>
      <c r="AB19" s="644"/>
      <c r="AC19" s="644"/>
      <c r="AD19" s="645">
        <v>11112154</v>
      </c>
      <c r="AE19" s="645"/>
      <c r="AF19" s="645"/>
      <c r="AG19" s="645"/>
      <c r="AH19" s="645"/>
      <c r="AI19" s="645"/>
      <c r="AJ19" s="645"/>
      <c r="AK19" s="645"/>
      <c r="AL19" s="646">
        <v>9.6999999999999993</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11393388</v>
      </c>
      <c r="BH19" s="642"/>
      <c r="BI19" s="642"/>
      <c r="BJ19" s="642"/>
      <c r="BK19" s="642"/>
      <c r="BL19" s="642"/>
      <c r="BM19" s="642"/>
      <c r="BN19" s="643"/>
      <c r="BO19" s="644">
        <v>11.8</v>
      </c>
      <c r="BP19" s="644"/>
      <c r="BQ19" s="644"/>
      <c r="BR19" s="644"/>
      <c r="BS19" s="650" t="s">
        <v>129</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243</v>
      </c>
      <c r="DA19" s="644"/>
      <c r="DB19" s="644"/>
      <c r="DC19" s="644"/>
      <c r="DD19" s="650" t="s">
        <v>243</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2">
      <c r="B20" s="638" t="s">
        <v>278</v>
      </c>
      <c r="C20" s="639"/>
      <c r="D20" s="639"/>
      <c r="E20" s="639"/>
      <c r="F20" s="639"/>
      <c r="G20" s="639"/>
      <c r="H20" s="639"/>
      <c r="I20" s="639"/>
      <c r="J20" s="639"/>
      <c r="K20" s="639"/>
      <c r="L20" s="639"/>
      <c r="M20" s="639"/>
      <c r="N20" s="639"/>
      <c r="O20" s="639"/>
      <c r="P20" s="639"/>
      <c r="Q20" s="640"/>
      <c r="R20" s="641">
        <v>1242696</v>
      </c>
      <c r="S20" s="642"/>
      <c r="T20" s="642"/>
      <c r="U20" s="642"/>
      <c r="V20" s="642"/>
      <c r="W20" s="642"/>
      <c r="X20" s="642"/>
      <c r="Y20" s="643"/>
      <c r="Z20" s="644">
        <v>0.6</v>
      </c>
      <c r="AA20" s="644"/>
      <c r="AB20" s="644"/>
      <c r="AC20" s="644"/>
      <c r="AD20" s="645" t="s">
        <v>129</v>
      </c>
      <c r="AE20" s="645"/>
      <c r="AF20" s="645"/>
      <c r="AG20" s="645"/>
      <c r="AH20" s="645"/>
      <c r="AI20" s="645"/>
      <c r="AJ20" s="645"/>
      <c r="AK20" s="645"/>
      <c r="AL20" s="646" t="s">
        <v>243</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11393388</v>
      </c>
      <c r="BH20" s="642"/>
      <c r="BI20" s="642"/>
      <c r="BJ20" s="642"/>
      <c r="BK20" s="642"/>
      <c r="BL20" s="642"/>
      <c r="BM20" s="642"/>
      <c r="BN20" s="643"/>
      <c r="BO20" s="644">
        <v>11.8</v>
      </c>
      <c r="BP20" s="644"/>
      <c r="BQ20" s="644"/>
      <c r="BR20" s="644"/>
      <c r="BS20" s="650" t="s">
        <v>243</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198710771</v>
      </c>
      <c r="CS20" s="642"/>
      <c r="CT20" s="642"/>
      <c r="CU20" s="642"/>
      <c r="CV20" s="642"/>
      <c r="CW20" s="642"/>
      <c r="CX20" s="642"/>
      <c r="CY20" s="643"/>
      <c r="CZ20" s="644">
        <v>100</v>
      </c>
      <c r="DA20" s="644"/>
      <c r="DB20" s="644"/>
      <c r="DC20" s="644"/>
      <c r="DD20" s="650">
        <v>30563057</v>
      </c>
      <c r="DE20" s="642"/>
      <c r="DF20" s="642"/>
      <c r="DG20" s="642"/>
      <c r="DH20" s="642"/>
      <c r="DI20" s="642"/>
      <c r="DJ20" s="642"/>
      <c r="DK20" s="642"/>
      <c r="DL20" s="642"/>
      <c r="DM20" s="642"/>
      <c r="DN20" s="642"/>
      <c r="DO20" s="642"/>
      <c r="DP20" s="643"/>
      <c r="DQ20" s="650">
        <v>130193802</v>
      </c>
      <c r="DR20" s="642"/>
      <c r="DS20" s="642"/>
      <c r="DT20" s="642"/>
      <c r="DU20" s="642"/>
      <c r="DV20" s="642"/>
      <c r="DW20" s="642"/>
      <c r="DX20" s="642"/>
      <c r="DY20" s="642"/>
      <c r="DZ20" s="642"/>
      <c r="EA20" s="642"/>
      <c r="EB20" s="642"/>
      <c r="EC20" s="651"/>
    </row>
    <row r="21" spans="2:133" ht="11.25" customHeight="1" x14ac:dyDescent="0.2">
      <c r="B21" s="638" t="s">
        <v>281</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129</v>
      </c>
      <c r="AA21" s="644"/>
      <c r="AB21" s="644"/>
      <c r="AC21" s="644"/>
      <c r="AD21" s="645" t="s">
        <v>243</v>
      </c>
      <c r="AE21" s="645"/>
      <c r="AF21" s="645"/>
      <c r="AG21" s="645"/>
      <c r="AH21" s="645"/>
      <c r="AI21" s="645"/>
      <c r="AJ21" s="645"/>
      <c r="AK21" s="645"/>
      <c r="AL21" s="646" t="s">
        <v>243</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v>25967</v>
      </c>
      <c r="BH21" s="642"/>
      <c r="BI21" s="642"/>
      <c r="BJ21" s="642"/>
      <c r="BK21" s="642"/>
      <c r="BL21" s="642"/>
      <c r="BM21" s="642"/>
      <c r="BN21" s="643"/>
      <c r="BO21" s="644">
        <v>0</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283</v>
      </c>
      <c r="C22" s="639"/>
      <c r="D22" s="639"/>
      <c r="E22" s="639"/>
      <c r="F22" s="639"/>
      <c r="G22" s="639"/>
      <c r="H22" s="639"/>
      <c r="I22" s="639"/>
      <c r="J22" s="639"/>
      <c r="K22" s="639"/>
      <c r="L22" s="639"/>
      <c r="M22" s="639"/>
      <c r="N22" s="639"/>
      <c r="O22" s="639"/>
      <c r="P22" s="639"/>
      <c r="Q22" s="640"/>
      <c r="R22" s="641">
        <v>121840341</v>
      </c>
      <c r="S22" s="642"/>
      <c r="T22" s="642"/>
      <c r="U22" s="642"/>
      <c r="V22" s="642"/>
      <c r="W22" s="642"/>
      <c r="X22" s="642"/>
      <c r="Y22" s="643"/>
      <c r="Z22" s="644">
        <v>58.5</v>
      </c>
      <c r="AA22" s="644"/>
      <c r="AB22" s="644"/>
      <c r="AC22" s="644"/>
      <c r="AD22" s="645">
        <v>113721513</v>
      </c>
      <c r="AE22" s="645"/>
      <c r="AF22" s="645"/>
      <c r="AG22" s="645"/>
      <c r="AH22" s="645"/>
      <c r="AI22" s="645"/>
      <c r="AJ22" s="645"/>
      <c r="AK22" s="645"/>
      <c r="AL22" s="646">
        <v>98.9</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v>4491289</v>
      </c>
      <c r="BH22" s="642"/>
      <c r="BI22" s="642"/>
      <c r="BJ22" s="642"/>
      <c r="BK22" s="642"/>
      <c r="BL22" s="642"/>
      <c r="BM22" s="642"/>
      <c r="BN22" s="643"/>
      <c r="BO22" s="644">
        <v>4.7</v>
      </c>
      <c r="BP22" s="644"/>
      <c r="BQ22" s="644"/>
      <c r="BR22" s="644"/>
      <c r="BS22" s="650" t="s">
        <v>243</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286</v>
      </c>
      <c r="C23" s="639"/>
      <c r="D23" s="639"/>
      <c r="E23" s="639"/>
      <c r="F23" s="639"/>
      <c r="G23" s="639"/>
      <c r="H23" s="639"/>
      <c r="I23" s="639"/>
      <c r="J23" s="639"/>
      <c r="K23" s="639"/>
      <c r="L23" s="639"/>
      <c r="M23" s="639"/>
      <c r="N23" s="639"/>
      <c r="O23" s="639"/>
      <c r="P23" s="639"/>
      <c r="Q23" s="640"/>
      <c r="R23" s="641">
        <v>97101</v>
      </c>
      <c r="S23" s="642"/>
      <c r="T23" s="642"/>
      <c r="U23" s="642"/>
      <c r="V23" s="642"/>
      <c r="W23" s="642"/>
      <c r="X23" s="642"/>
      <c r="Y23" s="643"/>
      <c r="Z23" s="644">
        <v>0</v>
      </c>
      <c r="AA23" s="644"/>
      <c r="AB23" s="644"/>
      <c r="AC23" s="644"/>
      <c r="AD23" s="645">
        <v>97101</v>
      </c>
      <c r="AE23" s="645"/>
      <c r="AF23" s="645"/>
      <c r="AG23" s="645"/>
      <c r="AH23" s="645"/>
      <c r="AI23" s="645"/>
      <c r="AJ23" s="645"/>
      <c r="AK23" s="645"/>
      <c r="AL23" s="646">
        <v>0.1</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v>6876132</v>
      </c>
      <c r="BH23" s="642"/>
      <c r="BI23" s="642"/>
      <c r="BJ23" s="642"/>
      <c r="BK23" s="642"/>
      <c r="BL23" s="642"/>
      <c r="BM23" s="642"/>
      <c r="BN23" s="643"/>
      <c r="BO23" s="644">
        <v>7.1</v>
      </c>
      <c r="BP23" s="644"/>
      <c r="BQ23" s="644"/>
      <c r="BR23" s="644"/>
      <c r="BS23" s="650" t="s">
        <v>129</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x14ac:dyDescent="0.2">
      <c r="B24" s="638" t="s">
        <v>293</v>
      </c>
      <c r="C24" s="639"/>
      <c r="D24" s="639"/>
      <c r="E24" s="639"/>
      <c r="F24" s="639"/>
      <c r="G24" s="639"/>
      <c r="H24" s="639"/>
      <c r="I24" s="639"/>
      <c r="J24" s="639"/>
      <c r="K24" s="639"/>
      <c r="L24" s="639"/>
      <c r="M24" s="639"/>
      <c r="N24" s="639"/>
      <c r="O24" s="639"/>
      <c r="P24" s="639"/>
      <c r="Q24" s="640"/>
      <c r="R24" s="641">
        <v>1642098</v>
      </c>
      <c r="S24" s="642"/>
      <c r="T24" s="642"/>
      <c r="U24" s="642"/>
      <c r="V24" s="642"/>
      <c r="W24" s="642"/>
      <c r="X24" s="642"/>
      <c r="Y24" s="643"/>
      <c r="Z24" s="644">
        <v>0.8</v>
      </c>
      <c r="AA24" s="644"/>
      <c r="AB24" s="644"/>
      <c r="AC24" s="644"/>
      <c r="AD24" s="645" t="s">
        <v>129</v>
      </c>
      <c r="AE24" s="645"/>
      <c r="AF24" s="645"/>
      <c r="AG24" s="645"/>
      <c r="AH24" s="645"/>
      <c r="AI24" s="645"/>
      <c r="AJ24" s="645"/>
      <c r="AK24" s="645"/>
      <c r="AL24" s="646" t="s">
        <v>129</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243</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104909090</v>
      </c>
      <c r="CS24" s="631"/>
      <c r="CT24" s="631"/>
      <c r="CU24" s="631"/>
      <c r="CV24" s="631"/>
      <c r="CW24" s="631"/>
      <c r="CX24" s="631"/>
      <c r="CY24" s="632"/>
      <c r="CZ24" s="635">
        <v>52.8</v>
      </c>
      <c r="DA24" s="636"/>
      <c r="DB24" s="636"/>
      <c r="DC24" s="655"/>
      <c r="DD24" s="678">
        <v>66456472</v>
      </c>
      <c r="DE24" s="631"/>
      <c r="DF24" s="631"/>
      <c r="DG24" s="631"/>
      <c r="DH24" s="631"/>
      <c r="DI24" s="631"/>
      <c r="DJ24" s="631"/>
      <c r="DK24" s="632"/>
      <c r="DL24" s="678">
        <v>65407834</v>
      </c>
      <c r="DM24" s="631"/>
      <c r="DN24" s="631"/>
      <c r="DO24" s="631"/>
      <c r="DP24" s="631"/>
      <c r="DQ24" s="631"/>
      <c r="DR24" s="631"/>
      <c r="DS24" s="631"/>
      <c r="DT24" s="631"/>
      <c r="DU24" s="631"/>
      <c r="DV24" s="632"/>
      <c r="DW24" s="635">
        <v>53.1</v>
      </c>
      <c r="DX24" s="636"/>
      <c r="DY24" s="636"/>
      <c r="DZ24" s="636"/>
      <c r="EA24" s="636"/>
      <c r="EB24" s="636"/>
      <c r="EC24" s="637"/>
    </row>
    <row r="25" spans="2:133" ht="11.25" customHeight="1" x14ac:dyDescent="0.2">
      <c r="B25" s="638" t="s">
        <v>296</v>
      </c>
      <c r="C25" s="639"/>
      <c r="D25" s="639"/>
      <c r="E25" s="639"/>
      <c r="F25" s="639"/>
      <c r="G25" s="639"/>
      <c r="H25" s="639"/>
      <c r="I25" s="639"/>
      <c r="J25" s="639"/>
      <c r="K25" s="639"/>
      <c r="L25" s="639"/>
      <c r="M25" s="639"/>
      <c r="N25" s="639"/>
      <c r="O25" s="639"/>
      <c r="P25" s="639"/>
      <c r="Q25" s="640"/>
      <c r="R25" s="641">
        <v>6529400</v>
      </c>
      <c r="S25" s="642"/>
      <c r="T25" s="642"/>
      <c r="U25" s="642"/>
      <c r="V25" s="642"/>
      <c r="W25" s="642"/>
      <c r="X25" s="642"/>
      <c r="Y25" s="643"/>
      <c r="Z25" s="644">
        <v>3.1</v>
      </c>
      <c r="AA25" s="644"/>
      <c r="AB25" s="644"/>
      <c r="AC25" s="644"/>
      <c r="AD25" s="645">
        <v>891663</v>
      </c>
      <c r="AE25" s="645"/>
      <c r="AF25" s="645"/>
      <c r="AG25" s="645"/>
      <c r="AH25" s="645"/>
      <c r="AI25" s="645"/>
      <c r="AJ25" s="645"/>
      <c r="AK25" s="645"/>
      <c r="AL25" s="646">
        <v>0.8</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243</v>
      </c>
      <c r="BH25" s="642"/>
      <c r="BI25" s="642"/>
      <c r="BJ25" s="642"/>
      <c r="BK25" s="642"/>
      <c r="BL25" s="642"/>
      <c r="BM25" s="642"/>
      <c r="BN25" s="643"/>
      <c r="BO25" s="644" t="s">
        <v>243</v>
      </c>
      <c r="BP25" s="644"/>
      <c r="BQ25" s="644"/>
      <c r="BR25" s="644"/>
      <c r="BS25" s="650" t="s">
        <v>243</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33178851</v>
      </c>
      <c r="CS25" s="674"/>
      <c r="CT25" s="674"/>
      <c r="CU25" s="674"/>
      <c r="CV25" s="674"/>
      <c r="CW25" s="674"/>
      <c r="CX25" s="674"/>
      <c r="CY25" s="675"/>
      <c r="CZ25" s="646">
        <v>16.7</v>
      </c>
      <c r="DA25" s="676"/>
      <c r="DB25" s="676"/>
      <c r="DC25" s="679"/>
      <c r="DD25" s="650">
        <v>29882436</v>
      </c>
      <c r="DE25" s="674"/>
      <c r="DF25" s="674"/>
      <c r="DG25" s="674"/>
      <c r="DH25" s="674"/>
      <c r="DI25" s="674"/>
      <c r="DJ25" s="674"/>
      <c r="DK25" s="675"/>
      <c r="DL25" s="650">
        <v>29548278</v>
      </c>
      <c r="DM25" s="674"/>
      <c r="DN25" s="674"/>
      <c r="DO25" s="674"/>
      <c r="DP25" s="674"/>
      <c r="DQ25" s="674"/>
      <c r="DR25" s="674"/>
      <c r="DS25" s="674"/>
      <c r="DT25" s="674"/>
      <c r="DU25" s="674"/>
      <c r="DV25" s="675"/>
      <c r="DW25" s="646">
        <v>24</v>
      </c>
      <c r="DX25" s="676"/>
      <c r="DY25" s="676"/>
      <c r="DZ25" s="676"/>
      <c r="EA25" s="676"/>
      <c r="EB25" s="676"/>
      <c r="EC25" s="677"/>
    </row>
    <row r="26" spans="2:133" ht="11.25" customHeight="1" x14ac:dyDescent="0.2">
      <c r="B26" s="638" t="s">
        <v>299</v>
      </c>
      <c r="C26" s="639"/>
      <c r="D26" s="639"/>
      <c r="E26" s="639"/>
      <c r="F26" s="639"/>
      <c r="G26" s="639"/>
      <c r="H26" s="639"/>
      <c r="I26" s="639"/>
      <c r="J26" s="639"/>
      <c r="K26" s="639"/>
      <c r="L26" s="639"/>
      <c r="M26" s="639"/>
      <c r="N26" s="639"/>
      <c r="O26" s="639"/>
      <c r="P26" s="639"/>
      <c r="Q26" s="640"/>
      <c r="R26" s="641">
        <v>1093323</v>
      </c>
      <c r="S26" s="642"/>
      <c r="T26" s="642"/>
      <c r="U26" s="642"/>
      <c r="V26" s="642"/>
      <c r="W26" s="642"/>
      <c r="X26" s="642"/>
      <c r="Y26" s="643"/>
      <c r="Z26" s="644">
        <v>0.5</v>
      </c>
      <c r="AA26" s="644"/>
      <c r="AB26" s="644"/>
      <c r="AC26" s="644"/>
      <c r="AD26" s="645" t="s">
        <v>129</v>
      </c>
      <c r="AE26" s="645"/>
      <c r="AF26" s="645"/>
      <c r="AG26" s="645"/>
      <c r="AH26" s="645"/>
      <c r="AI26" s="645"/>
      <c r="AJ26" s="645"/>
      <c r="AK26" s="645"/>
      <c r="AL26" s="646" t="s">
        <v>129</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22911069</v>
      </c>
      <c r="CS26" s="642"/>
      <c r="CT26" s="642"/>
      <c r="CU26" s="642"/>
      <c r="CV26" s="642"/>
      <c r="CW26" s="642"/>
      <c r="CX26" s="642"/>
      <c r="CY26" s="643"/>
      <c r="CZ26" s="646">
        <v>11.5</v>
      </c>
      <c r="DA26" s="676"/>
      <c r="DB26" s="676"/>
      <c r="DC26" s="679"/>
      <c r="DD26" s="650">
        <v>20399114</v>
      </c>
      <c r="DE26" s="642"/>
      <c r="DF26" s="642"/>
      <c r="DG26" s="642"/>
      <c r="DH26" s="642"/>
      <c r="DI26" s="642"/>
      <c r="DJ26" s="642"/>
      <c r="DK26" s="643"/>
      <c r="DL26" s="650" t="s">
        <v>243</v>
      </c>
      <c r="DM26" s="642"/>
      <c r="DN26" s="642"/>
      <c r="DO26" s="642"/>
      <c r="DP26" s="642"/>
      <c r="DQ26" s="642"/>
      <c r="DR26" s="642"/>
      <c r="DS26" s="642"/>
      <c r="DT26" s="642"/>
      <c r="DU26" s="642"/>
      <c r="DV26" s="643"/>
      <c r="DW26" s="646" t="s">
        <v>129</v>
      </c>
      <c r="DX26" s="676"/>
      <c r="DY26" s="676"/>
      <c r="DZ26" s="676"/>
      <c r="EA26" s="676"/>
      <c r="EB26" s="676"/>
      <c r="EC26" s="677"/>
    </row>
    <row r="27" spans="2:133" ht="11.25" customHeight="1" x14ac:dyDescent="0.2">
      <c r="B27" s="638" t="s">
        <v>302</v>
      </c>
      <c r="C27" s="639"/>
      <c r="D27" s="639"/>
      <c r="E27" s="639"/>
      <c r="F27" s="639"/>
      <c r="G27" s="639"/>
      <c r="H27" s="639"/>
      <c r="I27" s="639"/>
      <c r="J27" s="639"/>
      <c r="K27" s="639"/>
      <c r="L27" s="639"/>
      <c r="M27" s="639"/>
      <c r="N27" s="639"/>
      <c r="O27" s="639"/>
      <c r="P27" s="639"/>
      <c r="Q27" s="640"/>
      <c r="R27" s="641">
        <v>32917881</v>
      </c>
      <c r="S27" s="642"/>
      <c r="T27" s="642"/>
      <c r="U27" s="642"/>
      <c r="V27" s="642"/>
      <c r="W27" s="642"/>
      <c r="X27" s="642"/>
      <c r="Y27" s="643"/>
      <c r="Z27" s="644">
        <v>15.8</v>
      </c>
      <c r="AA27" s="644"/>
      <c r="AB27" s="644"/>
      <c r="AC27" s="644"/>
      <c r="AD27" s="645" t="s">
        <v>129</v>
      </c>
      <c r="AE27" s="645"/>
      <c r="AF27" s="645"/>
      <c r="AG27" s="645"/>
      <c r="AH27" s="645"/>
      <c r="AI27" s="645"/>
      <c r="AJ27" s="645"/>
      <c r="AK27" s="645"/>
      <c r="AL27" s="646" t="s">
        <v>129</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96205981</v>
      </c>
      <c r="BH27" s="642"/>
      <c r="BI27" s="642"/>
      <c r="BJ27" s="642"/>
      <c r="BK27" s="642"/>
      <c r="BL27" s="642"/>
      <c r="BM27" s="642"/>
      <c r="BN27" s="643"/>
      <c r="BO27" s="644">
        <v>100</v>
      </c>
      <c r="BP27" s="644"/>
      <c r="BQ27" s="644"/>
      <c r="BR27" s="644"/>
      <c r="BS27" s="650">
        <v>1547328</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51722144</v>
      </c>
      <c r="CS27" s="674"/>
      <c r="CT27" s="674"/>
      <c r="CU27" s="674"/>
      <c r="CV27" s="674"/>
      <c r="CW27" s="674"/>
      <c r="CX27" s="674"/>
      <c r="CY27" s="675"/>
      <c r="CZ27" s="646">
        <v>26</v>
      </c>
      <c r="DA27" s="676"/>
      <c r="DB27" s="676"/>
      <c r="DC27" s="679"/>
      <c r="DD27" s="650">
        <v>17288546</v>
      </c>
      <c r="DE27" s="674"/>
      <c r="DF27" s="674"/>
      <c r="DG27" s="674"/>
      <c r="DH27" s="674"/>
      <c r="DI27" s="674"/>
      <c r="DJ27" s="674"/>
      <c r="DK27" s="675"/>
      <c r="DL27" s="650">
        <v>16922306</v>
      </c>
      <c r="DM27" s="674"/>
      <c r="DN27" s="674"/>
      <c r="DO27" s="674"/>
      <c r="DP27" s="674"/>
      <c r="DQ27" s="674"/>
      <c r="DR27" s="674"/>
      <c r="DS27" s="674"/>
      <c r="DT27" s="674"/>
      <c r="DU27" s="674"/>
      <c r="DV27" s="675"/>
      <c r="DW27" s="646">
        <v>13.8</v>
      </c>
      <c r="DX27" s="676"/>
      <c r="DY27" s="676"/>
      <c r="DZ27" s="676"/>
      <c r="EA27" s="676"/>
      <c r="EB27" s="676"/>
      <c r="EC27" s="677"/>
    </row>
    <row r="28" spans="2:133" ht="11.25" customHeight="1" x14ac:dyDescent="0.2">
      <c r="B28" s="683" t="s">
        <v>305</v>
      </c>
      <c r="C28" s="684"/>
      <c r="D28" s="684"/>
      <c r="E28" s="684"/>
      <c r="F28" s="684"/>
      <c r="G28" s="684"/>
      <c r="H28" s="684"/>
      <c r="I28" s="684"/>
      <c r="J28" s="684"/>
      <c r="K28" s="684"/>
      <c r="L28" s="684"/>
      <c r="M28" s="684"/>
      <c r="N28" s="684"/>
      <c r="O28" s="684"/>
      <c r="P28" s="684"/>
      <c r="Q28" s="685"/>
      <c r="R28" s="641">
        <v>6984</v>
      </c>
      <c r="S28" s="642"/>
      <c r="T28" s="642"/>
      <c r="U28" s="642"/>
      <c r="V28" s="642"/>
      <c r="W28" s="642"/>
      <c r="X28" s="642"/>
      <c r="Y28" s="643"/>
      <c r="Z28" s="644">
        <v>0</v>
      </c>
      <c r="AA28" s="644"/>
      <c r="AB28" s="644"/>
      <c r="AC28" s="644"/>
      <c r="AD28" s="645">
        <v>6984</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20008095</v>
      </c>
      <c r="CS28" s="642"/>
      <c r="CT28" s="642"/>
      <c r="CU28" s="642"/>
      <c r="CV28" s="642"/>
      <c r="CW28" s="642"/>
      <c r="CX28" s="642"/>
      <c r="CY28" s="643"/>
      <c r="CZ28" s="646">
        <v>10.1</v>
      </c>
      <c r="DA28" s="676"/>
      <c r="DB28" s="676"/>
      <c r="DC28" s="679"/>
      <c r="DD28" s="650">
        <v>19285490</v>
      </c>
      <c r="DE28" s="642"/>
      <c r="DF28" s="642"/>
      <c r="DG28" s="642"/>
      <c r="DH28" s="642"/>
      <c r="DI28" s="642"/>
      <c r="DJ28" s="642"/>
      <c r="DK28" s="643"/>
      <c r="DL28" s="650">
        <v>18937250</v>
      </c>
      <c r="DM28" s="642"/>
      <c r="DN28" s="642"/>
      <c r="DO28" s="642"/>
      <c r="DP28" s="642"/>
      <c r="DQ28" s="642"/>
      <c r="DR28" s="642"/>
      <c r="DS28" s="642"/>
      <c r="DT28" s="642"/>
      <c r="DU28" s="642"/>
      <c r="DV28" s="643"/>
      <c r="DW28" s="646">
        <v>15.4</v>
      </c>
      <c r="DX28" s="676"/>
      <c r="DY28" s="676"/>
      <c r="DZ28" s="676"/>
      <c r="EA28" s="676"/>
      <c r="EB28" s="676"/>
      <c r="EC28" s="677"/>
    </row>
    <row r="29" spans="2:133" ht="11.25" customHeight="1" x14ac:dyDescent="0.2">
      <c r="B29" s="638" t="s">
        <v>307</v>
      </c>
      <c r="C29" s="639"/>
      <c r="D29" s="639"/>
      <c r="E29" s="639"/>
      <c r="F29" s="639"/>
      <c r="G29" s="639"/>
      <c r="H29" s="639"/>
      <c r="I29" s="639"/>
      <c r="J29" s="639"/>
      <c r="K29" s="639"/>
      <c r="L29" s="639"/>
      <c r="M29" s="639"/>
      <c r="N29" s="639"/>
      <c r="O29" s="639"/>
      <c r="P29" s="639"/>
      <c r="Q29" s="640"/>
      <c r="R29" s="641">
        <v>12451045</v>
      </c>
      <c r="S29" s="642"/>
      <c r="T29" s="642"/>
      <c r="U29" s="642"/>
      <c r="V29" s="642"/>
      <c r="W29" s="642"/>
      <c r="X29" s="642"/>
      <c r="Y29" s="643"/>
      <c r="Z29" s="644">
        <v>6</v>
      </c>
      <c r="AA29" s="644"/>
      <c r="AB29" s="644"/>
      <c r="AC29" s="644"/>
      <c r="AD29" s="645" t="s">
        <v>129</v>
      </c>
      <c r="AE29" s="645"/>
      <c r="AF29" s="645"/>
      <c r="AG29" s="645"/>
      <c r="AH29" s="645"/>
      <c r="AI29" s="645"/>
      <c r="AJ29" s="645"/>
      <c r="AK29" s="645"/>
      <c r="AL29" s="646" t="s">
        <v>129</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20006421</v>
      </c>
      <c r="CS29" s="674"/>
      <c r="CT29" s="674"/>
      <c r="CU29" s="674"/>
      <c r="CV29" s="674"/>
      <c r="CW29" s="674"/>
      <c r="CX29" s="674"/>
      <c r="CY29" s="675"/>
      <c r="CZ29" s="646">
        <v>10.1</v>
      </c>
      <c r="DA29" s="676"/>
      <c r="DB29" s="676"/>
      <c r="DC29" s="679"/>
      <c r="DD29" s="650">
        <v>19283816</v>
      </c>
      <c r="DE29" s="674"/>
      <c r="DF29" s="674"/>
      <c r="DG29" s="674"/>
      <c r="DH29" s="674"/>
      <c r="DI29" s="674"/>
      <c r="DJ29" s="674"/>
      <c r="DK29" s="675"/>
      <c r="DL29" s="650">
        <v>18935576</v>
      </c>
      <c r="DM29" s="674"/>
      <c r="DN29" s="674"/>
      <c r="DO29" s="674"/>
      <c r="DP29" s="674"/>
      <c r="DQ29" s="674"/>
      <c r="DR29" s="674"/>
      <c r="DS29" s="674"/>
      <c r="DT29" s="674"/>
      <c r="DU29" s="674"/>
      <c r="DV29" s="675"/>
      <c r="DW29" s="646">
        <v>15.4</v>
      </c>
      <c r="DX29" s="676"/>
      <c r="DY29" s="676"/>
      <c r="DZ29" s="676"/>
      <c r="EA29" s="676"/>
      <c r="EB29" s="676"/>
      <c r="EC29" s="677"/>
    </row>
    <row r="30" spans="2:133" ht="11.25" customHeight="1" x14ac:dyDescent="0.2">
      <c r="B30" s="638" t="s">
        <v>312</v>
      </c>
      <c r="C30" s="639"/>
      <c r="D30" s="639"/>
      <c r="E30" s="639"/>
      <c r="F30" s="639"/>
      <c r="G30" s="639"/>
      <c r="H30" s="639"/>
      <c r="I30" s="639"/>
      <c r="J30" s="639"/>
      <c r="K30" s="639"/>
      <c r="L30" s="639"/>
      <c r="M30" s="639"/>
      <c r="N30" s="639"/>
      <c r="O30" s="639"/>
      <c r="P30" s="639"/>
      <c r="Q30" s="640"/>
      <c r="R30" s="641">
        <v>546961</v>
      </c>
      <c r="S30" s="642"/>
      <c r="T30" s="642"/>
      <c r="U30" s="642"/>
      <c r="V30" s="642"/>
      <c r="W30" s="642"/>
      <c r="X30" s="642"/>
      <c r="Y30" s="643"/>
      <c r="Z30" s="644">
        <v>0.3</v>
      </c>
      <c r="AA30" s="644"/>
      <c r="AB30" s="644"/>
      <c r="AC30" s="644"/>
      <c r="AD30" s="645">
        <v>101345</v>
      </c>
      <c r="AE30" s="645"/>
      <c r="AF30" s="645"/>
      <c r="AG30" s="645"/>
      <c r="AH30" s="645"/>
      <c r="AI30" s="645"/>
      <c r="AJ30" s="645"/>
      <c r="AK30" s="645"/>
      <c r="AL30" s="646">
        <v>0.1</v>
      </c>
      <c r="AM30" s="647"/>
      <c r="AN30" s="647"/>
      <c r="AO30" s="648"/>
      <c r="AP30" s="689" t="s">
        <v>313</v>
      </c>
      <c r="AQ30" s="690"/>
      <c r="AR30" s="690"/>
      <c r="AS30" s="690"/>
      <c r="AT30" s="695" t="s">
        <v>314</v>
      </c>
      <c r="AU30" s="230"/>
      <c r="AV30" s="230"/>
      <c r="AW30" s="230"/>
      <c r="AX30" s="627" t="s">
        <v>189</v>
      </c>
      <c r="AY30" s="628"/>
      <c r="AZ30" s="628"/>
      <c r="BA30" s="628"/>
      <c r="BB30" s="628"/>
      <c r="BC30" s="628"/>
      <c r="BD30" s="628"/>
      <c r="BE30" s="628"/>
      <c r="BF30" s="629"/>
      <c r="BG30" s="701">
        <v>99.2</v>
      </c>
      <c r="BH30" s="702"/>
      <c r="BI30" s="702"/>
      <c r="BJ30" s="702"/>
      <c r="BK30" s="702"/>
      <c r="BL30" s="702"/>
      <c r="BM30" s="636">
        <v>96.7</v>
      </c>
      <c r="BN30" s="702"/>
      <c r="BO30" s="702"/>
      <c r="BP30" s="702"/>
      <c r="BQ30" s="703"/>
      <c r="BR30" s="701">
        <v>99.1</v>
      </c>
      <c r="BS30" s="702"/>
      <c r="BT30" s="702"/>
      <c r="BU30" s="702"/>
      <c r="BV30" s="702"/>
      <c r="BW30" s="702"/>
      <c r="BX30" s="636">
        <v>96.3</v>
      </c>
      <c r="BY30" s="702"/>
      <c r="BZ30" s="702"/>
      <c r="CA30" s="702"/>
      <c r="CB30" s="703"/>
      <c r="CD30" s="706"/>
      <c r="CE30" s="707"/>
      <c r="CF30" s="656" t="s">
        <v>315</v>
      </c>
      <c r="CG30" s="657"/>
      <c r="CH30" s="657"/>
      <c r="CI30" s="657"/>
      <c r="CJ30" s="657"/>
      <c r="CK30" s="657"/>
      <c r="CL30" s="657"/>
      <c r="CM30" s="657"/>
      <c r="CN30" s="657"/>
      <c r="CO30" s="657"/>
      <c r="CP30" s="657"/>
      <c r="CQ30" s="658"/>
      <c r="CR30" s="641">
        <v>18390932</v>
      </c>
      <c r="CS30" s="642"/>
      <c r="CT30" s="642"/>
      <c r="CU30" s="642"/>
      <c r="CV30" s="642"/>
      <c r="CW30" s="642"/>
      <c r="CX30" s="642"/>
      <c r="CY30" s="643"/>
      <c r="CZ30" s="646">
        <v>9.3000000000000007</v>
      </c>
      <c r="DA30" s="676"/>
      <c r="DB30" s="676"/>
      <c r="DC30" s="679"/>
      <c r="DD30" s="650">
        <v>17769905</v>
      </c>
      <c r="DE30" s="642"/>
      <c r="DF30" s="642"/>
      <c r="DG30" s="642"/>
      <c r="DH30" s="642"/>
      <c r="DI30" s="642"/>
      <c r="DJ30" s="642"/>
      <c r="DK30" s="643"/>
      <c r="DL30" s="650">
        <v>17421665</v>
      </c>
      <c r="DM30" s="642"/>
      <c r="DN30" s="642"/>
      <c r="DO30" s="642"/>
      <c r="DP30" s="642"/>
      <c r="DQ30" s="642"/>
      <c r="DR30" s="642"/>
      <c r="DS30" s="642"/>
      <c r="DT30" s="642"/>
      <c r="DU30" s="642"/>
      <c r="DV30" s="643"/>
      <c r="DW30" s="646">
        <v>14.2</v>
      </c>
      <c r="DX30" s="676"/>
      <c r="DY30" s="676"/>
      <c r="DZ30" s="676"/>
      <c r="EA30" s="676"/>
      <c r="EB30" s="676"/>
      <c r="EC30" s="677"/>
    </row>
    <row r="31" spans="2:133" ht="11.25" customHeight="1" x14ac:dyDescent="0.2">
      <c r="B31" s="638" t="s">
        <v>316</v>
      </c>
      <c r="C31" s="639"/>
      <c r="D31" s="639"/>
      <c r="E31" s="639"/>
      <c r="F31" s="639"/>
      <c r="G31" s="639"/>
      <c r="H31" s="639"/>
      <c r="I31" s="639"/>
      <c r="J31" s="639"/>
      <c r="K31" s="639"/>
      <c r="L31" s="639"/>
      <c r="M31" s="639"/>
      <c r="N31" s="639"/>
      <c r="O31" s="639"/>
      <c r="P31" s="639"/>
      <c r="Q31" s="640"/>
      <c r="R31" s="641">
        <v>212117</v>
      </c>
      <c r="S31" s="642"/>
      <c r="T31" s="642"/>
      <c r="U31" s="642"/>
      <c r="V31" s="642"/>
      <c r="W31" s="642"/>
      <c r="X31" s="642"/>
      <c r="Y31" s="643"/>
      <c r="Z31" s="644">
        <v>0.1</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v>
      </c>
      <c r="BH31" s="674"/>
      <c r="BI31" s="674"/>
      <c r="BJ31" s="674"/>
      <c r="BK31" s="674"/>
      <c r="BL31" s="674"/>
      <c r="BM31" s="647">
        <v>96.6</v>
      </c>
      <c r="BN31" s="699"/>
      <c r="BO31" s="699"/>
      <c r="BP31" s="699"/>
      <c r="BQ31" s="700"/>
      <c r="BR31" s="698">
        <v>98.9</v>
      </c>
      <c r="BS31" s="674"/>
      <c r="BT31" s="674"/>
      <c r="BU31" s="674"/>
      <c r="BV31" s="674"/>
      <c r="BW31" s="674"/>
      <c r="BX31" s="647">
        <v>96.2</v>
      </c>
      <c r="BY31" s="699"/>
      <c r="BZ31" s="699"/>
      <c r="CA31" s="699"/>
      <c r="CB31" s="700"/>
      <c r="CD31" s="706"/>
      <c r="CE31" s="707"/>
      <c r="CF31" s="656" t="s">
        <v>319</v>
      </c>
      <c r="CG31" s="657"/>
      <c r="CH31" s="657"/>
      <c r="CI31" s="657"/>
      <c r="CJ31" s="657"/>
      <c r="CK31" s="657"/>
      <c r="CL31" s="657"/>
      <c r="CM31" s="657"/>
      <c r="CN31" s="657"/>
      <c r="CO31" s="657"/>
      <c r="CP31" s="657"/>
      <c r="CQ31" s="658"/>
      <c r="CR31" s="641">
        <v>1615489</v>
      </c>
      <c r="CS31" s="674"/>
      <c r="CT31" s="674"/>
      <c r="CU31" s="674"/>
      <c r="CV31" s="674"/>
      <c r="CW31" s="674"/>
      <c r="CX31" s="674"/>
      <c r="CY31" s="675"/>
      <c r="CZ31" s="646">
        <v>0.8</v>
      </c>
      <c r="DA31" s="676"/>
      <c r="DB31" s="676"/>
      <c r="DC31" s="679"/>
      <c r="DD31" s="650">
        <v>1513911</v>
      </c>
      <c r="DE31" s="674"/>
      <c r="DF31" s="674"/>
      <c r="DG31" s="674"/>
      <c r="DH31" s="674"/>
      <c r="DI31" s="674"/>
      <c r="DJ31" s="674"/>
      <c r="DK31" s="675"/>
      <c r="DL31" s="650">
        <v>1513911</v>
      </c>
      <c r="DM31" s="674"/>
      <c r="DN31" s="674"/>
      <c r="DO31" s="674"/>
      <c r="DP31" s="674"/>
      <c r="DQ31" s="674"/>
      <c r="DR31" s="674"/>
      <c r="DS31" s="674"/>
      <c r="DT31" s="674"/>
      <c r="DU31" s="674"/>
      <c r="DV31" s="675"/>
      <c r="DW31" s="646">
        <v>1.2</v>
      </c>
      <c r="DX31" s="676"/>
      <c r="DY31" s="676"/>
      <c r="DZ31" s="676"/>
      <c r="EA31" s="676"/>
      <c r="EB31" s="676"/>
      <c r="EC31" s="677"/>
    </row>
    <row r="32" spans="2:133" ht="11.25" customHeight="1" x14ac:dyDescent="0.2">
      <c r="B32" s="638" t="s">
        <v>320</v>
      </c>
      <c r="C32" s="639"/>
      <c r="D32" s="639"/>
      <c r="E32" s="639"/>
      <c r="F32" s="639"/>
      <c r="G32" s="639"/>
      <c r="H32" s="639"/>
      <c r="I32" s="639"/>
      <c r="J32" s="639"/>
      <c r="K32" s="639"/>
      <c r="L32" s="639"/>
      <c r="M32" s="639"/>
      <c r="N32" s="639"/>
      <c r="O32" s="639"/>
      <c r="P32" s="639"/>
      <c r="Q32" s="640"/>
      <c r="R32" s="641">
        <v>479098</v>
      </c>
      <c r="S32" s="642"/>
      <c r="T32" s="642"/>
      <c r="U32" s="642"/>
      <c r="V32" s="642"/>
      <c r="W32" s="642"/>
      <c r="X32" s="642"/>
      <c r="Y32" s="643"/>
      <c r="Z32" s="644">
        <v>0.2</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99.2</v>
      </c>
      <c r="BH32" s="711"/>
      <c r="BI32" s="711"/>
      <c r="BJ32" s="711"/>
      <c r="BK32" s="711"/>
      <c r="BL32" s="711"/>
      <c r="BM32" s="712">
        <v>96.3</v>
      </c>
      <c r="BN32" s="711"/>
      <c r="BO32" s="711"/>
      <c r="BP32" s="711"/>
      <c r="BQ32" s="713"/>
      <c r="BR32" s="710">
        <v>99.1</v>
      </c>
      <c r="BS32" s="711"/>
      <c r="BT32" s="711"/>
      <c r="BU32" s="711"/>
      <c r="BV32" s="711"/>
      <c r="BW32" s="711"/>
      <c r="BX32" s="712">
        <v>95.9</v>
      </c>
      <c r="BY32" s="711"/>
      <c r="BZ32" s="711"/>
      <c r="CA32" s="711"/>
      <c r="CB32" s="713"/>
      <c r="CD32" s="708"/>
      <c r="CE32" s="709"/>
      <c r="CF32" s="656" t="s">
        <v>322</v>
      </c>
      <c r="CG32" s="657"/>
      <c r="CH32" s="657"/>
      <c r="CI32" s="657"/>
      <c r="CJ32" s="657"/>
      <c r="CK32" s="657"/>
      <c r="CL32" s="657"/>
      <c r="CM32" s="657"/>
      <c r="CN32" s="657"/>
      <c r="CO32" s="657"/>
      <c r="CP32" s="657"/>
      <c r="CQ32" s="658"/>
      <c r="CR32" s="641">
        <v>1674</v>
      </c>
      <c r="CS32" s="642"/>
      <c r="CT32" s="642"/>
      <c r="CU32" s="642"/>
      <c r="CV32" s="642"/>
      <c r="CW32" s="642"/>
      <c r="CX32" s="642"/>
      <c r="CY32" s="643"/>
      <c r="CZ32" s="646">
        <v>0</v>
      </c>
      <c r="DA32" s="676"/>
      <c r="DB32" s="676"/>
      <c r="DC32" s="679"/>
      <c r="DD32" s="650">
        <v>1674</v>
      </c>
      <c r="DE32" s="642"/>
      <c r="DF32" s="642"/>
      <c r="DG32" s="642"/>
      <c r="DH32" s="642"/>
      <c r="DI32" s="642"/>
      <c r="DJ32" s="642"/>
      <c r="DK32" s="643"/>
      <c r="DL32" s="650">
        <v>1674</v>
      </c>
      <c r="DM32" s="642"/>
      <c r="DN32" s="642"/>
      <c r="DO32" s="642"/>
      <c r="DP32" s="642"/>
      <c r="DQ32" s="642"/>
      <c r="DR32" s="642"/>
      <c r="DS32" s="642"/>
      <c r="DT32" s="642"/>
      <c r="DU32" s="642"/>
      <c r="DV32" s="643"/>
      <c r="DW32" s="646">
        <v>0</v>
      </c>
      <c r="DX32" s="676"/>
      <c r="DY32" s="676"/>
      <c r="DZ32" s="676"/>
      <c r="EA32" s="676"/>
      <c r="EB32" s="676"/>
      <c r="EC32" s="677"/>
    </row>
    <row r="33" spans="2:133" ht="11.25" customHeight="1" x14ac:dyDescent="0.2">
      <c r="B33" s="638" t="s">
        <v>323</v>
      </c>
      <c r="C33" s="639"/>
      <c r="D33" s="639"/>
      <c r="E33" s="639"/>
      <c r="F33" s="639"/>
      <c r="G33" s="639"/>
      <c r="H33" s="639"/>
      <c r="I33" s="639"/>
      <c r="J33" s="639"/>
      <c r="K33" s="639"/>
      <c r="L33" s="639"/>
      <c r="M33" s="639"/>
      <c r="N33" s="639"/>
      <c r="O33" s="639"/>
      <c r="P33" s="639"/>
      <c r="Q33" s="640"/>
      <c r="R33" s="641">
        <v>7556951</v>
      </c>
      <c r="S33" s="642"/>
      <c r="T33" s="642"/>
      <c r="U33" s="642"/>
      <c r="V33" s="642"/>
      <c r="W33" s="642"/>
      <c r="X33" s="642"/>
      <c r="Y33" s="643"/>
      <c r="Z33" s="644">
        <v>3.6</v>
      </c>
      <c r="AA33" s="644"/>
      <c r="AB33" s="644"/>
      <c r="AC33" s="644"/>
      <c r="AD33" s="645" t="s">
        <v>243</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63225832</v>
      </c>
      <c r="CS33" s="674"/>
      <c r="CT33" s="674"/>
      <c r="CU33" s="674"/>
      <c r="CV33" s="674"/>
      <c r="CW33" s="674"/>
      <c r="CX33" s="674"/>
      <c r="CY33" s="675"/>
      <c r="CZ33" s="646">
        <v>31.8</v>
      </c>
      <c r="DA33" s="676"/>
      <c r="DB33" s="676"/>
      <c r="DC33" s="679"/>
      <c r="DD33" s="650">
        <v>50579281</v>
      </c>
      <c r="DE33" s="674"/>
      <c r="DF33" s="674"/>
      <c r="DG33" s="674"/>
      <c r="DH33" s="674"/>
      <c r="DI33" s="674"/>
      <c r="DJ33" s="674"/>
      <c r="DK33" s="675"/>
      <c r="DL33" s="650">
        <v>41028249</v>
      </c>
      <c r="DM33" s="674"/>
      <c r="DN33" s="674"/>
      <c r="DO33" s="674"/>
      <c r="DP33" s="674"/>
      <c r="DQ33" s="674"/>
      <c r="DR33" s="674"/>
      <c r="DS33" s="674"/>
      <c r="DT33" s="674"/>
      <c r="DU33" s="674"/>
      <c r="DV33" s="675"/>
      <c r="DW33" s="646">
        <v>33.299999999999997</v>
      </c>
      <c r="DX33" s="676"/>
      <c r="DY33" s="676"/>
      <c r="DZ33" s="676"/>
      <c r="EA33" s="676"/>
      <c r="EB33" s="676"/>
      <c r="EC33" s="677"/>
    </row>
    <row r="34" spans="2:133" ht="11.25" customHeight="1" x14ac:dyDescent="0.2">
      <c r="B34" s="638" t="s">
        <v>325</v>
      </c>
      <c r="C34" s="639"/>
      <c r="D34" s="639"/>
      <c r="E34" s="639"/>
      <c r="F34" s="639"/>
      <c r="G34" s="639"/>
      <c r="H34" s="639"/>
      <c r="I34" s="639"/>
      <c r="J34" s="639"/>
      <c r="K34" s="639"/>
      <c r="L34" s="639"/>
      <c r="M34" s="639"/>
      <c r="N34" s="639"/>
      <c r="O34" s="639"/>
      <c r="P34" s="639"/>
      <c r="Q34" s="640"/>
      <c r="R34" s="641">
        <v>4376985</v>
      </c>
      <c r="S34" s="642"/>
      <c r="T34" s="642"/>
      <c r="U34" s="642"/>
      <c r="V34" s="642"/>
      <c r="W34" s="642"/>
      <c r="X34" s="642"/>
      <c r="Y34" s="643"/>
      <c r="Z34" s="644">
        <v>2.1</v>
      </c>
      <c r="AA34" s="644"/>
      <c r="AB34" s="644"/>
      <c r="AC34" s="644"/>
      <c r="AD34" s="645">
        <v>137416</v>
      </c>
      <c r="AE34" s="645"/>
      <c r="AF34" s="645"/>
      <c r="AG34" s="645"/>
      <c r="AH34" s="645"/>
      <c r="AI34" s="645"/>
      <c r="AJ34" s="645"/>
      <c r="AK34" s="645"/>
      <c r="AL34" s="646">
        <v>0.1</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25549426</v>
      </c>
      <c r="CS34" s="642"/>
      <c r="CT34" s="642"/>
      <c r="CU34" s="642"/>
      <c r="CV34" s="642"/>
      <c r="CW34" s="642"/>
      <c r="CX34" s="642"/>
      <c r="CY34" s="643"/>
      <c r="CZ34" s="646">
        <v>12.9</v>
      </c>
      <c r="DA34" s="676"/>
      <c r="DB34" s="676"/>
      <c r="DC34" s="679"/>
      <c r="DD34" s="650">
        <v>20371024</v>
      </c>
      <c r="DE34" s="642"/>
      <c r="DF34" s="642"/>
      <c r="DG34" s="642"/>
      <c r="DH34" s="642"/>
      <c r="DI34" s="642"/>
      <c r="DJ34" s="642"/>
      <c r="DK34" s="643"/>
      <c r="DL34" s="650">
        <v>17994442</v>
      </c>
      <c r="DM34" s="642"/>
      <c r="DN34" s="642"/>
      <c r="DO34" s="642"/>
      <c r="DP34" s="642"/>
      <c r="DQ34" s="642"/>
      <c r="DR34" s="642"/>
      <c r="DS34" s="642"/>
      <c r="DT34" s="642"/>
      <c r="DU34" s="642"/>
      <c r="DV34" s="643"/>
      <c r="DW34" s="646">
        <v>14.6</v>
      </c>
      <c r="DX34" s="676"/>
      <c r="DY34" s="676"/>
      <c r="DZ34" s="676"/>
      <c r="EA34" s="676"/>
      <c r="EB34" s="676"/>
      <c r="EC34" s="677"/>
    </row>
    <row r="35" spans="2:133" ht="11.25" customHeight="1" x14ac:dyDescent="0.2">
      <c r="B35" s="638" t="s">
        <v>329</v>
      </c>
      <c r="C35" s="639"/>
      <c r="D35" s="639"/>
      <c r="E35" s="639"/>
      <c r="F35" s="639"/>
      <c r="G35" s="639"/>
      <c r="H35" s="639"/>
      <c r="I35" s="639"/>
      <c r="J35" s="639"/>
      <c r="K35" s="639"/>
      <c r="L35" s="639"/>
      <c r="M35" s="639"/>
      <c r="N35" s="639"/>
      <c r="O35" s="639"/>
      <c r="P35" s="639"/>
      <c r="Q35" s="640"/>
      <c r="R35" s="641">
        <v>18474300</v>
      </c>
      <c r="S35" s="642"/>
      <c r="T35" s="642"/>
      <c r="U35" s="642"/>
      <c r="V35" s="642"/>
      <c r="W35" s="642"/>
      <c r="X35" s="642"/>
      <c r="Y35" s="643"/>
      <c r="Z35" s="644">
        <v>8.9</v>
      </c>
      <c r="AA35" s="644"/>
      <c r="AB35" s="644"/>
      <c r="AC35" s="644"/>
      <c r="AD35" s="645" t="s">
        <v>129</v>
      </c>
      <c r="AE35" s="645"/>
      <c r="AF35" s="645"/>
      <c r="AG35" s="645"/>
      <c r="AH35" s="645"/>
      <c r="AI35" s="645"/>
      <c r="AJ35" s="645"/>
      <c r="AK35" s="645"/>
      <c r="AL35" s="646" t="s">
        <v>129</v>
      </c>
      <c r="AM35" s="647"/>
      <c r="AN35" s="647"/>
      <c r="AO35" s="648"/>
      <c r="AP35" s="234"/>
      <c r="AQ35" s="714" t="s">
        <v>330</v>
      </c>
      <c r="AR35" s="715"/>
      <c r="AS35" s="715"/>
      <c r="AT35" s="715"/>
      <c r="AU35" s="715"/>
      <c r="AV35" s="715"/>
      <c r="AW35" s="715"/>
      <c r="AX35" s="715"/>
      <c r="AY35" s="716"/>
      <c r="AZ35" s="630">
        <v>28630808</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886941</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1370046</v>
      </c>
      <c r="CS35" s="674"/>
      <c r="CT35" s="674"/>
      <c r="CU35" s="674"/>
      <c r="CV35" s="674"/>
      <c r="CW35" s="674"/>
      <c r="CX35" s="674"/>
      <c r="CY35" s="675"/>
      <c r="CZ35" s="646">
        <v>0.7</v>
      </c>
      <c r="DA35" s="676"/>
      <c r="DB35" s="676"/>
      <c r="DC35" s="679"/>
      <c r="DD35" s="650">
        <v>1004000</v>
      </c>
      <c r="DE35" s="674"/>
      <c r="DF35" s="674"/>
      <c r="DG35" s="674"/>
      <c r="DH35" s="674"/>
      <c r="DI35" s="674"/>
      <c r="DJ35" s="674"/>
      <c r="DK35" s="675"/>
      <c r="DL35" s="650">
        <v>1004000</v>
      </c>
      <c r="DM35" s="674"/>
      <c r="DN35" s="674"/>
      <c r="DO35" s="674"/>
      <c r="DP35" s="674"/>
      <c r="DQ35" s="674"/>
      <c r="DR35" s="674"/>
      <c r="DS35" s="674"/>
      <c r="DT35" s="674"/>
      <c r="DU35" s="674"/>
      <c r="DV35" s="675"/>
      <c r="DW35" s="646">
        <v>0.8</v>
      </c>
      <c r="DX35" s="676"/>
      <c r="DY35" s="676"/>
      <c r="DZ35" s="676"/>
      <c r="EA35" s="676"/>
      <c r="EB35" s="676"/>
      <c r="EC35" s="677"/>
    </row>
    <row r="36" spans="2:133" ht="11.25" customHeight="1" x14ac:dyDescent="0.2">
      <c r="B36" s="638" t="s">
        <v>333</v>
      </c>
      <c r="C36" s="639"/>
      <c r="D36" s="639"/>
      <c r="E36" s="639"/>
      <c r="F36" s="639"/>
      <c r="G36" s="639"/>
      <c r="H36" s="639"/>
      <c r="I36" s="639"/>
      <c r="J36" s="639"/>
      <c r="K36" s="639"/>
      <c r="L36" s="639"/>
      <c r="M36" s="639"/>
      <c r="N36" s="639"/>
      <c r="O36" s="639"/>
      <c r="P36" s="639"/>
      <c r="Q36" s="640"/>
      <c r="R36" s="641" t="s">
        <v>243</v>
      </c>
      <c r="S36" s="642"/>
      <c r="T36" s="642"/>
      <c r="U36" s="642"/>
      <c r="V36" s="642"/>
      <c r="W36" s="642"/>
      <c r="X36" s="642"/>
      <c r="Y36" s="643"/>
      <c r="Z36" s="644" t="s">
        <v>129</v>
      </c>
      <c r="AA36" s="644"/>
      <c r="AB36" s="644"/>
      <c r="AC36" s="644"/>
      <c r="AD36" s="645" t="s">
        <v>243</v>
      </c>
      <c r="AE36" s="645"/>
      <c r="AF36" s="645"/>
      <c r="AG36" s="645"/>
      <c r="AH36" s="645"/>
      <c r="AI36" s="645"/>
      <c r="AJ36" s="645"/>
      <c r="AK36" s="645"/>
      <c r="AL36" s="646" t="s">
        <v>243</v>
      </c>
      <c r="AM36" s="647"/>
      <c r="AN36" s="647"/>
      <c r="AO36" s="648"/>
      <c r="AQ36" s="718" t="s">
        <v>334</v>
      </c>
      <c r="AR36" s="719"/>
      <c r="AS36" s="719"/>
      <c r="AT36" s="719"/>
      <c r="AU36" s="719"/>
      <c r="AV36" s="719"/>
      <c r="AW36" s="719"/>
      <c r="AX36" s="719"/>
      <c r="AY36" s="720"/>
      <c r="AZ36" s="641">
        <v>10040635</v>
      </c>
      <c r="BA36" s="642"/>
      <c r="BB36" s="642"/>
      <c r="BC36" s="642"/>
      <c r="BD36" s="674"/>
      <c r="BE36" s="674"/>
      <c r="BF36" s="700"/>
      <c r="BG36" s="656" t="s">
        <v>335</v>
      </c>
      <c r="BH36" s="657"/>
      <c r="BI36" s="657"/>
      <c r="BJ36" s="657"/>
      <c r="BK36" s="657"/>
      <c r="BL36" s="657"/>
      <c r="BM36" s="657"/>
      <c r="BN36" s="657"/>
      <c r="BO36" s="657"/>
      <c r="BP36" s="657"/>
      <c r="BQ36" s="657"/>
      <c r="BR36" s="657"/>
      <c r="BS36" s="657"/>
      <c r="BT36" s="657"/>
      <c r="BU36" s="658"/>
      <c r="BV36" s="641">
        <v>-434439</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10991491</v>
      </c>
      <c r="CS36" s="642"/>
      <c r="CT36" s="642"/>
      <c r="CU36" s="642"/>
      <c r="CV36" s="642"/>
      <c r="CW36" s="642"/>
      <c r="CX36" s="642"/>
      <c r="CY36" s="643"/>
      <c r="CZ36" s="646">
        <v>5.5</v>
      </c>
      <c r="DA36" s="676"/>
      <c r="DB36" s="676"/>
      <c r="DC36" s="679"/>
      <c r="DD36" s="650">
        <v>10192297</v>
      </c>
      <c r="DE36" s="642"/>
      <c r="DF36" s="642"/>
      <c r="DG36" s="642"/>
      <c r="DH36" s="642"/>
      <c r="DI36" s="642"/>
      <c r="DJ36" s="642"/>
      <c r="DK36" s="643"/>
      <c r="DL36" s="650">
        <v>9128576</v>
      </c>
      <c r="DM36" s="642"/>
      <c r="DN36" s="642"/>
      <c r="DO36" s="642"/>
      <c r="DP36" s="642"/>
      <c r="DQ36" s="642"/>
      <c r="DR36" s="642"/>
      <c r="DS36" s="642"/>
      <c r="DT36" s="642"/>
      <c r="DU36" s="642"/>
      <c r="DV36" s="643"/>
      <c r="DW36" s="646">
        <v>7.4</v>
      </c>
      <c r="DX36" s="676"/>
      <c r="DY36" s="676"/>
      <c r="DZ36" s="676"/>
      <c r="EA36" s="676"/>
      <c r="EB36" s="676"/>
      <c r="EC36" s="677"/>
    </row>
    <row r="37" spans="2:133" ht="11.25" customHeight="1" x14ac:dyDescent="0.2">
      <c r="B37" s="638" t="s">
        <v>337</v>
      </c>
      <c r="C37" s="639"/>
      <c r="D37" s="639"/>
      <c r="E37" s="639"/>
      <c r="F37" s="639"/>
      <c r="G37" s="639"/>
      <c r="H37" s="639"/>
      <c r="I37" s="639"/>
      <c r="J37" s="639"/>
      <c r="K37" s="639"/>
      <c r="L37" s="639"/>
      <c r="M37" s="639"/>
      <c r="N37" s="639"/>
      <c r="O37" s="639"/>
      <c r="P37" s="639"/>
      <c r="Q37" s="640"/>
      <c r="R37" s="641">
        <v>8112500</v>
      </c>
      <c r="S37" s="642"/>
      <c r="T37" s="642"/>
      <c r="U37" s="642"/>
      <c r="V37" s="642"/>
      <c r="W37" s="642"/>
      <c r="X37" s="642"/>
      <c r="Y37" s="643"/>
      <c r="Z37" s="644">
        <v>3.9</v>
      </c>
      <c r="AA37" s="644"/>
      <c r="AB37" s="644"/>
      <c r="AC37" s="644"/>
      <c r="AD37" s="645" t="s">
        <v>129</v>
      </c>
      <c r="AE37" s="645"/>
      <c r="AF37" s="645"/>
      <c r="AG37" s="645"/>
      <c r="AH37" s="645"/>
      <c r="AI37" s="645"/>
      <c r="AJ37" s="645"/>
      <c r="AK37" s="645"/>
      <c r="AL37" s="646" t="s">
        <v>129</v>
      </c>
      <c r="AM37" s="647"/>
      <c r="AN37" s="647"/>
      <c r="AO37" s="648"/>
      <c r="AQ37" s="718" t="s">
        <v>338</v>
      </c>
      <c r="AR37" s="719"/>
      <c r="AS37" s="719"/>
      <c r="AT37" s="719"/>
      <c r="AU37" s="719"/>
      <c r="AV37" s="719"/>
      <c r="AW37" s="719"/>
      <c r="AX37" s="719"/>
      <c r="AY37" s="720"/>
      <c r="AZ37" s="641">
        <v>764576</v>
      </c>
      <c r="BA37" s="642"/>
      <c r="BB37" s="642"/>
      <c r="BC37" s="642"/>
      <c r="BD37" s="674"/>
      <c r="BE37" s="674"/>
      <c r="BF37" s="700"/>
      <c r="BG37" s="656" t="s">
        <v>339</v>
      </c>
      <c r="BH37" s="657"/>
      <c r="BI37" s="657"/>
      <c r="BJ37" s="657"/>
      <c r="BK37" s="657"/>
      <c r="BL37" s="657"/>
      <c r="BM37" s="657"/>
      <c r="BN37" s="657"/>
      <c r="BO37" s="657"/>
      <c r="BP37" s="657"/>
      <c r="BQ37" s="657"/>
      <c r="BR37" s="657"/>
      <c r="BS37" s="657"/>
      <c r="BT37" s="657"/>
      <c r="BU37" s="658"/>
      <c r="BV37" s="641">
        <v>70148</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503013</v>
      </c>
      <c r="CS37" s="674"/>
      <c r="CT37" s="674"/>
      <c r="CU37" s="674"/>
      <c r="CV37" s="674"/>
      <c r="CW37" s="674"/>
      <c r="CX37" s="674"/>
      <c r="CY37" s="675"/>
      <c r="CZ37" s="646">
        <v>0.3</v>
      </c>
      <c r="DA37" s="676"/>
      <c r="DB37" s="676"/>
      <c r="DC37" s="679"/>
      <c r="DD37" s="650">
        <v>503013</v>
      </c>
      <c r="DE37" s="674"/>
      <c r="DF37" s="674"/>
      <c r="DG37" s="674"/>
      <c r="DH37" s="674"/>
      <c r="DI37" s="674"/>
      <c r="DJ37" s="674"/>
      <c r="DK37" s="675"/>
      <c r="DL37" s="650">
        <v>487841</v>
      </c>
      <c r="DM37" s="674"/>
      <c r="DN37" s="674"/>
      <c r="DO37" s="674"/>
      <c r="DP37" s="674"/>
      <c r="DQ37" s="674"/>
      <c r="DR37" s="674"/>
      <c r="DS37" s="674"/>
      <c r="DT37" s="674"/>
      <c r="DU37" s="674"/>
      <c r="DV37" s="675"/>
      <c r="DW37" s="646">
        <v>0.4</v>
      </c>
      <c r="DX37" s="676"/>
      <c r="DY37" s="676"/>
      <c r="DZ37" s="676"/>
      <c r="EA37" s="676"/>
      <c r="EB37" s="676"/>
      <c r="EC37" s="677"/>
    </row>
    <row r="38" spans="2:133" ht="11.25" customHeight="1" x14ac:dyDescent="0.2">
      <c r="B38" s="686" t="s">
        <v>341</v>
      </c>
      <c r="C38" s="687"/>
      <c r="D38" s="687"/>
      <c r="E38" s="687"/>
      <c r="F38" s="687"/>
      <c r="G38" s="687"/>
      <c r="H38" s="687"/>
      <c r="I38" s="687"/>
      <c r="J38" s="687"/>
      <c r="K38" s="687"/>
      <c r="L38" s="687"/>
      <c r="M38" s="687"/>
      <c r="N38" s="687"/>
      <c r="O38" s="687"/>
      <c r="P38" s="687"/>
      <c r="Q38" s="688"/>
      <c r="R38" s="721">
        <v>208224585</v>
      </c>
      <c r="S38" s="722"/>
      <c r="T38" s="722"/>
      <c r="U38" s="722"/>
      <c r="V38" s="722"/>
      <c r="W38" s="722"/>
      <c r="X38" s="722"/>
      <c r="Y38" s="723"/>
      <c r="Z38" s="724">
        <v>100</v>
      </c>
      <c r="AA38" s="724"/>
      <c r="AB38" s="724"/>
      <c r="AC38" s="724"/>
      <c r="AD38" s="725">
        <v>114956022</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251856</v>
      </c>
      <c r="BA38" s="642"/>
      <c r="BB38" s="642"/>
      <c r="BC38" s="642"/>
      <c r="BD38" s="674"/>
      <c r="BE38" s="674"/>
      <c r="BF38" s="700"/>
      <c r="BG38" s="656" t="s">
        <v>343</v>
      </c>
      <c r="BH38" s="657"/>
      <c r="BI38" s="657"/>
      <c r="BJ38" s="657"/>
      <c r="BK38" s="657"/>
      <c r="BL38" s="657"/>
      <c r="BM38" s="657"/>
      <c r="BN38" s="657"/>
      <c r="BO38" s="657"/>
      <c r="BP38" s="657"/>
      <c r="BQ38" s="657"/>
      <c r="BR38" s="657"/>
      <c r="BS38" s="657"/>
      <c r="BT38" s="657"/>
      <c r="BU38" s="658"/>
      <c r="BV38" s="641">
        <v>112032</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17617140</v>
      </c>
      <c r="CS38" s="642"/>
      <c r="CT38" s="642"/>
      <c r="CU38" s="642"/>
      <c r="CV38" s="642"/>
      <c r="CW38" s="642"/>
      <c r="CX38" s="642"/>
      <c r="CY38" s="643"/>
      <c r="CZ38" s="646">
        <v>8.9</v>
      </c>
      <c r="DA38" s="676"/>
      <c r="DB38" s="676"/>
      <c r="DC38" s="679"/>
      <c r="DD38" s="650">
        <v>14382587</v>
      </c>
      <c r="DE38" s="642"/>
      <c r="DF38" s="642"/>
      <c r="DG38" s="642"/>
      <c r="DH38" s="642"/>
      <c r="DI38" s="642"/>
      <c r="DJ38" s="642"/>
      <c r="DK38" s="643"/>
      <c r="DL38" s="650">
        <v>12851616</v>
      </c>
      <c r="DM38" s="642"/>
      <c r="DN38" s="642"/>
      <c r="DO38" s="642"/>
      <c r="DP38" s="642"/>
      <c r="DQ38" s="642"/>
      <c r="DR38" s="642"/>
      <c r="DS38" s="642"/>
      <c r="DT38" s="642"/>
      <c r="DU38" s="642"/>
      <c r="DV38" s="643"/>
      <c r="DW38" s="646">
        <v>10.4</v>
      </c>
      <c r="DX38" s="676"/>
      <c r="DY38" s="676"/>
      <c r="DZ38" s="676"/>
      <c r="EA38" s="676"/>
      <c r="EB38" s="676"/>
      <c r="EC38" s="677"/>
    </row>
    <row r="39" spans="2:133" ht="11.25" customHeight="1" x14ac:dyDescent="0.2">
      <c r="AQ39" s="718" t="s">
        <v>345</v>
      </c>
      <c r="AR39" s="719"/>
      <c r="AS39" s="719"/>
      <c r="AT39" s="719"/>
      <c r="AU39" s="719"/>
      <c r="AV39" s="719"/>
      <c r="AW39" s="719"/>
      <c r="AX39" s="719"/>
      <c r="AY39" s="720"/>
      <c r="AZ39" s="641">
        <v>208457</v>
      </c>
      <c r="BA39" s="642"/>
      <c r="BB39" s="642"/>
      <c r="BC39" s="642"/>
      <c r="BD39" s="674"/>
      <c r="BE39" s="674"/>
      <c r="BF39" s="700"/>
      <c r="BG39" s="732" t="s">
        <v>346</v>
      </c>
      <c r="BH39" s="733"/>
      <c r="BI39" s="733"/>
      <c r="BJ39" s="733"/>
      <c r="BK39" s="733"/>
      <c r="BL39" s="235"/>
      <c r="BM39" s="657" t="s">
        <v>347</v>
      </c>
      <c r="BN39" s="657"/>
      <c r="BO39" s="657"/>
      <c r="BP39" s="657"/>
      <c r="BQ39" s="657"/>
      <c r="BR39" s="657"/>
      <c r="BS39" s="657"/>
      <c r="BT39" s="657"/>
      <c r="BU39" s="658"/>
      <c r="BV39" s="641">
        <v>82</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222057</v>
      </c>
      <c r="CS39" s="674"/>
      <c r="CT39" s="674"/>
      <c r="CU39" s="674"/>
      <c r="CV39" s="674"/>
      <c r="CW39" s="674"/>
      <c r="CX39" s="674"/>
      <c r="CY39" s="675"/>
      <c r="CZ39" s="646">
        <v>0.1</v>
      </c>
      <c r="DA39" s="676"/>
      <c r="DB39" s="676"/>
      <c r="DC39" s="679"/>
      <c r="DD39" s="650">
        <v>61</v>
      </c>
      <c r="DE39" s="674"/>
      <c r="DF39" s="674"/>
      <c r="DG39" s="674"/>
      <c r="DH39" s="674"/>
      <c r="DI39" s="674"/>
      <c r="DJ39" s="674"/>
      <c r="DK39" s="675"/>
      <c r="DL39" s="650" t="s">
        <v>129</v>
      </c>
      <c r="DM39" s="674"/>
      <c r="DN39" s="674"/>
      <c r="DO39" s="674"/>
      <c r="DP39" s="674"/>
      <c r="DQ39" s="674"/>
      <c r="DR39" s="674"/>
      <c r="DS39" s="674"/>
      <c r="DT39" s="674"/>
      <c r="DU39" s="674"/>
      <c r="DV39" s="675"/>
      <c r="DW39" s="646" t="s">
        <v>129</v>
      </c>
      <c r="DX39" s="676"/>
      <c r="DY39" s="676"/>
      <c r="DZ39" s="676"/>
      <c r="EA39" s="676"/>
      <c r="EB39" s="676"/>
      <c r="EC39" s="677"/>
    </row>
    <row r="40" spans="2:133" ht="11.25" customHeight="1" x14ac:dyDescent="0.2">
      <c r="AQ40" s="718" t="s">
        <v>349</v>
      </c>
      <c r="AR40" s="719"/>
      <c r="AS40" s="719"/>
      <c r="AT40" s="719"/>
      <c r="AU40" s="719"/>
      <c r="AV40" s="719"/>
      <c r="AW40" s="719"/>
      <c r="AX40" s="719"/>
      <c r="AY40" s="720"/>
      <c r="AZ40" s="641">
        <v>4968119</v>
      </c>
      <c r="BA40" s="642"/>
      <c r="BB40" s="642"/>
      <c r="BC40" s="642"/>
      <c r="BD40" s="674"/>
      <c r="BE40" s="674"/>
      <c r="BF40" s="700"/>
      <c r="BG40" s="732"/>
      <c r="BH40" s="733"/>
      <c r="BI40" s="733"/>
      <c r="BJ40" s="733"/>
      <c r="BK40" s="733"/>
      <c r="BL40" s="235"/>
      <c r="BM40" s="657" t="s">
        <v>350</v>
      </c>
      <c r="BN40" s="657"/>
      <c r="BO40" s="657"/>
      <c r="BP40" s="657"/>
      <c r="BQ40" s="657"/>
      <c r="BR40" s="657"/>
      <c r="BS40" s="657"/>
      <c r="BT40" s="657"/>
      <c r="BU40" s="658"/>
      <c r="BV40" s="641" t="s">
        <v>243</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7475672</v>
      </c>
      <c r="CS40" s="642"/>
      <c r="CT40" s="642"/>
      <c r="CU40" s="642"/>
      <c r="CV40" s="642"/>
      <c r="CW40" s="642"/>
      <c r="CX40" s="642"/>
      <c r="CY40" s="643"/>
      <c r="CZ40" s="646">
        <v>3.8</v>
      </c>
      <c r="DA40" s="676"/>
      <c r="DB40" s="676"/>
      <c r="DC40" s="679"/>
      <c r="DD40" s="650">
        <v>4629312</v>
      </c>
      <c r="DE40" s="642"/>
      <c r="DF40" s="642"/>
      <c r="DG40" s="642"/>
      <c r="DH40" s="642"/>
      <c r="DI40" s="642"/>
      <c r="DJ40" s="642"/>
      <c r="DK40" s="643"/>
      <c r="DL40" s="650">
        <v>49615</v>
      </c>
      <c r="DM40" s="642"/>
      <c r="DN40" s="642"/>
      <c r="DO40" s="642"/>
      <c r="DP40" s="642"/>
      <c r="DQ40" s="642"/>
      <c r="DR40" s="642"/>
      <c r="DS40" s="642"/>
      <c r="DT40" s="642"/>
      <c r="DU40" s="642"/>
      <c r="DV40" s="643"/>
      <c r="DW40" s="646">
        <v>0</v>
      </c>
      <c r="DX40" s="676"/>
      <c r="DY40" s="676"/>
      <c r="DZ40" s="676"/>
      <c r="EA40" s="676"/>
      <c r="EB40" s="676"/>
      <c r="EC40" s="677"/>
    </row>
    <row r="41" spans="2:133" ht="11.25" customHeight="1" x14ac:dyDescent="0.2">
      <c r="AQ41" s="728" t="s">
        <v>345</v>
      </c>
      <c r="AR41" s="729"/>
      <c r="AS41" s="729"/>
      <c r="AT41" s="729"/>
      <c r="AU41" s="729"/>
      <c r="AV41" s="729"/>
      <c r="AW41" s="729"/>
      <c r="AX41" s="729"/>
      <c r="AY41" s="730"/>
      <c r="AZ41" s="721">
        <v>12397165</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329</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129</v>
      </c>
      <c r="CS41" s="674"/>
      <c r="CT41" s="674"/>
      <c r="CU41" s="674"/>
      <c r="CV41" s="674"/>
      <c r="CW41" s="674"/>
      <c r="CX41" s="674"/>
      <c r="CY41" s="675"/>
      <c r="CZ41" s="646" t="s">
        <v>243</v>
      </c>
      <c r="DA41" s="676"/>
      <c r="DB41" s="676"/>
      <c r="DC41" s="679"/>
      <c r="DD41" s="650" t="s">
        <v>243</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30575849</v>
      </c>
      <c r="CS42" s="642"/>
      <c r="CT42" s="642"/>
      <c r="CU42" s="642"/>
      <c r="CV42" s="642"/>
      <c r="CW42" s="642"/>
      <c r="CX42" s="642"/>
      <c r="CY42" s="643"/>
      <c r="CZ42" s="646">
        <v>15.4</v>
      </c>
      <c r="DA42" s="647"/>
      <c r="DB42" s="647"/>
      <c r="DC42" s="742"/>
      <c r="DD42" s="650">
        <v>13158049</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712640</v>
      </c>
      <c r="CS43" s="674"/>
      <c r="CT43" s="674"/>
      <c r="CU43" s="674"/>
      <c r="CV43" s="674"/>
      <c r="CW43" s="674"/>
      <c r="CX43" s="674"/>
      <c r="CY43" s="675"/>
      <c r="CZ43" s="646">
        <v>0.4</v>
      </c>
      <c r="DA43" s="676"/>
      <c r="DB43" s="676"/>
      <c r="DC43" s="679"/>
      <c r="DD43" s="650">
        <v>709115</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2">
      <c r="B44" s="240" t="s">
        <v>358</v>
      </c>
      <c r="CD44" s="753" t="s">
        <v>310</v>
      </c>
      <c r="CE44" s="754"/>
      <c r="CF44" s="638" t="s">
        <v>359</v>
      </c>
      <c r="CG44" s="639"/>
      <c r="CH44" s="639"/>
      <c r="CI44" s="639"/>
      <c r="CJ44" s="639"/>
      <c r="CK44" s="639"/>
      <c r="CL44" s="639"/>
      <c r="CM44" s="639"/>
      <c r="CN44" s="639"/>
      <c r="CO44" s="639"/>
      <c r="CP44" s="639"/>
      <c r="CQ44" s="640"/>
      <c r="CR44" s="641">
        <v>30563057</v>
      </c>
      <c r="CS44" s="642"/>
      <c r="CT44" s="642"/>
      <c r="CU44" s="642"/>
      <c r="CV44" s="642"/>
      <c r="CW44" s="642"/>
      <c r="CX44" s="642"/>
      <c r="CY44" s="643"/>
      <c r="CZ44" s="646">
        <v>15.4</v>
      </c>
      <c r="DA44" s="647"/>
      <c r="DB44" s="647"/>
      <c r="DC44" s="742"/>
      <c r="DD44" s="650">
        <v>13156641</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2">
      <c r="CD45" s="755"/>
      <c r="CE45" s="756"/>
      <c r="CF45" s="638" t="s">
        <v>360</v>
      </c>
      <c r="CG45" s="639"/>
      <c r="CH45" s="639"/>
      <c r="CI45" s="639"/>
      <c r="CJ45" s="639"/>
      <c r="CK45" s="639"/>
      <c r="CL45" s="639"/>
      <c r="CM45" s="639"/>
      <c r="CN45" s="639"/>
      <c r="CO45" s="639"/>
      <c r="CP45" s="639"/>
      <c r="CQ45" s="640"/>
      <c r="CR45" s="641">
        <v>9847283</v>
      </c>
      <c r="CS45" s="674"/>
      <c r="CT45" s="674"/>
      <c r="CU45" s="674"/>
      <c r="CV45" s="674"/>
      <c r="CW45" s="674"/>
      <c r="CX45" s="674"/>
      <c r="CY45" s="675"/>
      <c r="CZ45" s="646">
        <v>5</v>
      </c>
      <c r="DA45" s="676"/>
      <c r="DB45" s="676"/>
      <c r="DC45" s="679"/>
      <c r="DD45" s="650">
        <v>1168739</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2">
      <c r="CD46" s="755"/>
      <c r="CE46" s="756"/>
      <c r="CF46" s="638" t="s">
        <v>361</v>
      </c>
      <c r="CG46" s="639"/>
      <c r="CH46" s="639"/>
      <c r="CI46" s="639"/>
      <c r="CJ46" s="639"/>
      <c r="CK46" s="639"/>
      <c r="CL46" s="639"/>
      <c r="CM46" s="639"/>
      <c r="CN46" s="639"/>
      <c r="CO46" s="639"/>
      <c r="CP46" s="639"/>
      <c r="CQ46" s="640"/>
      <c r="CR46" s="641">
        <v>20212203</v>
      </c>
      <c r="CS46" s="642"/>
      <c r="CT46" s="642"/>
      <c r="CU46" s="642"/>
      <c r="CV46" s="642"/>
      <c r="CW46" s="642"/>
      <c r="CX46" s="642"/>
      <c r="CY46" s="643"/>
      <c r="CZ46" s="646">
        <v>10.199999999999999</v>
      </c>
      <c r="DA46" s="647"/>
      <c r="DB46" s="647"/>
      <c r="DC46" s="742"/>
      <c r="DD46" s="650">
        <v>11789993</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2">
      <c r="CD47" s="755"/>
      <c r="CE47" s="756"/>
      <c r="CF47" s="638" t="s">
        <v>362</v>
      </c>
      <c r="CG47" s="639"/>
      <c r="CH47" s="639"/>
      <c r="CI47" s="639"/>
      <c r="CJ47" s="639"/>
      <c r="CK47" s="639"/>
      <c r="CL47" s="639"/>
      <c r="CM47" s="639"/>
      <c r="CN47" s="639"/>
      <c r="CO47" s="639"/>
      <c r="CP47" s="639"/>
      <c r="CQ47" s="640"/>
      <c r="CR47" s="641">
        <v>12792</v>
      </c>
      <c r="CS47" s="674"/>
      <c r="CT47" s="674"/>
      <c r="CU47" s="674"/>
      <c r="CV47" s="674"/>
      <c r="CW47" s="674"/>
      <c r="CX47" s="674"/>
      <c r="CY47" s="675"/>
      <c r="CZ47" s="646">
        <v>0</v>
      </c>
      <c r="DA47" s="676"/>
      <c r="DB47" s="676"/>
      <c r="DC47" s="679"/>
      <c r="DD47" s="650">
        <v>1408</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ht="10.8" x14ac:dyDescent="0.2">
      <c r="CD48" s="757"/>
      <c r="CE48" s="758"/>
      <c r="CF48" s="638" t="s">
        <v>363</v>
      </c>
      <c r="CG48" s="639"/>
      <c r="CH48" s="639"/>
      <c r="CI48" s="639"/>
      <c r="CJ48" s="639"/>
      <c r="CK48" s="639"/>
      <c r="CL48" s="639"/>
      <c r="CM48" s="639"/>
      <c r="CN48" s="639"/>
      <c r="CO48" s="639"/>
      <c r="CP48" s="639"/>
      <c r="CQ48" s="640"/>
      <c r="CR48" s="641" t="s">
        <v>243</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2">
      <c r="CD49" s="686" t="s">
        <v>364</v>
      </c>
      <c r="CE49" s="687"/>
      <c r="CF49" s="687"/>
      <c r="CG49" s="687"/>
      <c r="CH49" s="687"/>
      <c r="CI49" s="687"/>
      <c r="CJ49" s="687"/>
      <c r="CK49" s="687"/>
      <c r="CL49" s="687"/>
      <c r="CM49" s="687"/>
      <c r="CN49" s="687"/>
      <c r="CO49" s="687"/>
      <c r="CP49" s="687"/>
      <c r="CQ49" s="688"/>
      <c r="CR49" s="721">
        <v>198710771</v>
      </c>
      <c r="CS49" s="711"/>
      <c r="CT49" s="711"/>
      <c r="CU49" s="711"/>
      <c r="CV49" s="711"/>
      <c r="CW49" s="711"/>
      <c r="CX49" s="711"/>
      <c r="CY49" s="743"/>
      <c r="CZ49" s="726">
        <v>100</v>
      </c>
      <c r="DA49" s="744"/>
      <c r="DB49" s="744"/>
      <c r="DC49" s="745"/>
      <c r="DD49" s="746">
        <v>130193802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8XP72mpS/+IAq9Ndiro5O/TVHi2dsGUE5xlETbP196cAS4QItaf74iHDizkuNqivvnxR8rW4foRDp8hwlZRtRg==" saltValue="QiimHgTyObJDsw4f7cjGa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387</v>
      </c>
      <c r="C7" s="774"/>
      <c r="D7" s="774"/>
      <c r="E7" s="774"/>
      <c r="F7" s="774"/>
      <c r="G7" s="774"/>
      <c r="H7" s="774"/>
      <c r="I7" s="774"/>
      <c r="J7" s="774"/>
      <c r="K7" s="774"/>
      <c r="L7" s="774"/>
      <c r="M7" s="774"/>
      <c r="N7" s="774"/>
      <c r="O7" s="774"/>
      <c r="P7" s="775"/>
      <c r="Q7" s="776">
        <v>208038</v>
      </c>
      <c r="R7" s="777"/>
      <c r="S7" s="777"/>
      <c r="T7" s="777"/>
      <c r="U7" s="777"/>
      <c r="V7" s="777">
        <v>198593</v>
      </c>
      <c r="W7" s="777"/>
      <c r="X7" s="777"/>
      <c r="Y7" s="777"/>
      <c r="Z7" s="777"/>
      <c r="AA7" s="777">
        <v>9445</v>
      </c>
      <c r="AB7" s="777"/>
      <c r="AC7" s="777"/>
      <c r="AD7" s="777"/>
      <c r="AE7" s="778"/>
      <c r="AF7" s="779">
        <v>5548</v>
      </c>
      <c r="AG7" s="780"/>
      <c r="AH7" s="780"/>
      <c r="AI7" s="780"/>
      <c r="AJ7" s="781"/>
      <c r="AK7" s="816">
        <v>331</v>
      </c>
      <c r="AL7" s="817"/>
      <c r="AM7" s="817"/>
      <c r="AN7" s="817"/>
      <c r="AO7" s="817"/>
      <c r="AP7" s="817">
        <v>198894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-1</v>
      </c>
      <c r="CI7" s="814"/>
      <c r="CJ7" s="814"/>
      <c r="CK7" s="814"/>
      <c r="CL7" s="815"/>
      <c r="CM7" s="813">
        <v>67</v>
      </c>
      <c r="CN7" s="814"/>
      <c r="CO7" s="814"/>
      <c r="CP7" s="814"/>
      <c r="CQ7" s="815"/>
      <c r="CR7" s="813">
        <v>20</v>
      </c>
      <c r="CS7" s="814"/>
      <c r="CT7" s="814"/>
      <c r="CU7" s="814"/>
      <c r="CV7" s="815"/>
      <c r="CW7" s="813" t="s">
        <v>533</v>
      </c>
      <c r="CX7" s="814"/>
      <c r="CY7" s="814"/>
      <c r="CZ7" s="814"/>
      <c r="DA7" s="815"/>
      <c r="DB7" s="813" t="s">
        <v>533</v>
      </c>
      <c r="DC7" s="814"/>
      <c r="DD7" s="814"/>
      <c r="DE7" s="814"/>
      <c r="DF7" s="815"/>
      <c r="DG7" s="813" t="s">
        <v>533</v>
      </c>
      <c r="DH7" s="814"/>
      <c r="DI7" s="814"/>
      <c r="DJ7" s="814"/>
      <c r="DK7" s="815"/>
      <c r="DL7" s="813" t="s">
        <v>533</v>
      </c>
      <c r="DM7" s="814"/>
      <c r="DN7" s="814"/>
      <c r="DO7" s="814"/>
      <c r="DP7" s="815"/>
      <c r="DQ7" s="813" t="s">
        <v>533</v>
      </c>
      <c r="DR7" s="814"/>
      <c r="DS7" s="814"/>
      <c r="DT7" s="814"/>
      <c r="DU7" s="815"/>
      <c r="DV7" s="794"/>
      <c r="DW7" s="795"/>
      <c r="DX7" s="795"/>
      <c r="DY7" s="795"/>
      <c r="DZ7" s="796"/>
      <c r="EA7" s="254"/>
    </row>
    <row r="8" spans="1:131" s="255" customFormat="1" ht="26.25" customHeight="1" x14ac:dyDescent="0.2">
      <c r="A8" s="261">
        <v>2</v>
      </c>
      <c r="B8" s="797" t="s">
        <v>388</v>
      </c>
      <c r="C8" s="798"/>
      <c r="D8" s="798"/>
      <c r="E8" s="798"/>
      <c r="F8" s="798"/>
      <c r="G8" s="798"/>
      <c r="H8" s="798"/>
      <c r="I8" s="798"/>
      <c r="J8" s="798"/>
      <c r="K8" s="798"/>
      <c r="L8" s="798"/>
      <c r="M8" s="798"/>
      <c r="N8" s="798"/>
      <c r="O8" s="798"/>
      <c r="P8" s="799"/>
      <c r="Q8" s="800">
        <v>120</v>
      </c>
      <c r="R8" s="801"/>
      <c r="S8" s="801"/>
      <c r="T8" s="801"/>
      <c r="U8" s="801"/>
      <c r="V8" s="801">
        <v>51</v>
      </c>
      <c r="W8" s="801"/>
      <c r="X8" s="801"/>
      <c r="Y8" s="801"/>
      <c r="Z8" s="801"/>
      <c r="AA8" s="801">
        <v>69</v>
      </c>
      <c r="AB8" s="801"/>
      <c r="AC8" s="801"/>
      <c r="AD8" s="801"/>
      <c r="AE8" s="802"/>
      <c r="AF8" s="803" t="s">
        <v>533</v>
      </c>
      <c r="AG8" s="804"/>
      <c r="AH8" s="804"/>
      <c r="AI8" s="804"/>
      <c r="AJ8" s="805"/>
      <c r="AK8" s="806">
        <v>1</v>
      </c>
      <c r="AL8" s="807"/>
      <c r="AM8" s="807"/>
      <c r="AN8" s="807"/>
      <c r="AO8" s="807"/>
      <c r="AP8" s="807">
        <v>389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97</v>
      </c>
      <c r="CI8" s="824"/>
      <c r="CJ8" s="824"/>
      <c r="CK8" s="824"/>
      <c r="CL8" s="825"/>
      <c r="CM8" s="823">
        <v>339</v>
      </c>
      <c r="CN8" s="824"/>
      <c r="CO8" s="824"/>
      <c r="CP8" s="824"/>
      <c r="CQ8" s="825"/>
      <c r="CR8" s="823">
        <v>100</v>
      </c>
      <c r="CS8" s="824"/>
      <c r="CT8" s="824"/>
      <c r="CU8" s="824"/>
      <c r="CV8" s="825"/>
      <c r="CW8" s="823">
        <v>63</v>
      </c>
      <c r="CX8" s="824"/>
      <c r="CY8" s="824"/>
      <c r="CZ8" s="824"/>
      <c r="DA8" s="825"/>
      <c r="DB8" s="823" t="s">
        <v>533</v>
      </c>
      <c r="DC8" s="824"/>
      <c r="DD8" s="824"/>
      <c r="DE8" s="824"/>
      <c r="DF8" s="825"/>
      <c r="DG8" s="823" t="s">
        <v>533</v>
      </c>
      <c r="DH8" s="824"/>
      <c r="DI8" s="824"/>
      <c r="DJ8" s="824"/>
      <c r="DK8" s="825"/>
      <c r="DL8" s="823" t="s">
        <v>533</v>
      </c>
      <c r="DM8" s="824"/>
      <c r="DN8" s="824"/>
      <c r="DO8" s="824"/>
      <c r="DP8" s="825"/>
      <c r="DQ8" s="823" t="s">
        <v>533</v>
      </c>
      <c r="DR8" s="824"/>
      <c r="DS8" s="824"/>
      <c r="DT8" s="824"/>
      <c r="DU8" s="825"/>
      <c r="DV8" s="826"/>
      <c r="DW8" s="827"/>
      <c r="DX8" s="827"/>
      <c r="DY8" s="827"/>
      <c r="DZ8" s="828"/>
      <c r="EA8" s="254"/>
    </row>
    <row r="9" spans="1:131" s="255" customFormat="1" ht="26.25" customHeight="1" x14ac:dyDescent="0.2">
      <c r="A9" s="261">
        <v>3</v>
      </c>
      <c r="B9" s="797" t="s">
        <v>390</v>
      </c>
      <c r="C9" s="798"/>
      <c r="D9" s="798"/>
      <c r="E9" s="798"/>
      <c r="F9" s="798"/>
      <c r="G9" s="798"/>
      <c r="H9" s="798"/>
      <c r="I9" s="798"/>
      <c r="J9" s="798"/>
      <c r="K9" s="798"/>
      <c r="L9" s="798"/>
      <c r="M9" s="798"/>
      <c r="N9" s="798"/>
      <c r="O9" s="798"/>
      <c r="P9" s="799"/>
      <c r="Q9" s="800">
        <v>29</v>
      </c>
      <c r="R9" s="801"/>
      <c r="S9" s="801"/>
      <c r="T9" s="801"/>
      <c r="U9" s="801"/>
      <c r="V9" s="801">
        <v>29</v>
      </c>
      <c r="W9" s="801"/>
      <c r="X9" s="801"/>
      <c r="Y9" s="801"/>
      <c r="Z9" s="801"/>
      <c r="AA9" s="801">
        <v>0</v>
      </c>
      <c r="AB9" s="801"/>
      <c r="AC9" s="801"/>
      <c r="AD9" s="801"/>
      <c r="AE9" s="802"/>
      <c r="AF9" s="803" t="s">
        <v>533</v>
      </c>
      <c r="AG9" s="804"/>
      <c r="AH9" s="804"/>
      <c r="AI9" s="804"/>
      <c r="AJ9" s="805"/>
      <c r="AK9" s="806" t="s">
        <v>533</v>
      </c>
      <c r="AL9" s="807"/>
      <c r="AM9" s="807"/>
      <c r="AN9" s="807"/>
      <c r="AO9" s="807"/>
      <c r="AP9" s="807" t="s">
        <v>533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596</v>
      </c>
      <c r="BT9" s="811"/>
      <c r="BU9" s="811"/>
      <c r="BV9" s="811"/>
      <c r="BW9" s="811"/>
      <c r="BX9" s="811"/>
      <c r="BY9" s="811"/>
      <c r="BZ9" s="811"/>
      <c r="CA9" s="811"/>
      <c r="CB9" s="811"/>
      <c r="CC9" s="811"/>
      <c r="CD9" s="811"/>
      <c r="CE9" s="811"/>
      <c r="CF9" s="811"/>
      <c r="CG9" s="812"/>
      <c r="CH9" s="823">
        <v>-5</v>
      </c>
      <c r="CI9" s="824"/>
      <c r="CJ9" s="824"/>
      <c r="CK9" s="824"/>
      <c r="CL9" s="825"/>
      <c r="CM9" s="823">
        <v>434</v>
      </c>
      <c r="CN9" s="824"/>
      <c r="CO9" s="824"/>
      <c r="CP9" s="824"/>
      <c r="CQ9" s="825"/>
      <c r="CR9" s="823">
        <v>102</v>
      </c>
      <c r="CS9" s="824"/>
      <c r="CT9" s="824"/>
      <c r="CU9" s="824"/>
      <c r="CV9" s="825"/>
      <c r="CW9" s="823">
        <v>5</v>
      </c>
      <c r="CX9" s="824"/>
      <c r="CY9" s="824"/>
      <c r="CZ9" s="824"/>
      <c r="DA9" s="825"/>
      <c r="DB9" s="823" t="s">
        <v>533</v>
      </c>
      <c r="DC9" s="824"/>
      <c r="DD9" s="824"/>
      <c r="DE9" s="824"/>
      <c r="DF9" s="825"/>
      <c r="DG9" s="823" t="s">
        <v>533</v>
      </c>
      <c r="DH9" s="824"/>
      <c r="DI9" s="824"/>
      <c r="DJ9" s="824"/>
      <c r="DK9" s="825"/>
      <c r="DL9" s="823" t="s">
        <v>533</v>
      </c>
      <c r="DM9" s="824"/>
      <c r="DN9" s="824"/>
      <c r="DO9" s="824"/>
      <c r="DP9" s="825"/>
      <c r="DQ9" s="823" t="s">
        <v>533</v>
      </c>
      <c r="DR9" s="824"/>
      <c r="DS9" s="824"/>
      <c r="DT9" s="824"/>
      <c r="DU9" s="825"/>
      <c r="DV9" s="826"/>
      <c r="DW9" s="827"/>
      <c r="DX9" s="827"/>
      <c r="DY9" s="827"/>
      <c r="DZ9" s="828"/>
      <c r="EA9" s="254"/>
    </row>
    <row r="10" spans="1:131" s="255" customFormat="1" ht="26.25" customHeight="1" x14ac:dyDescent="0.2">
      <c r="A10" s="261">
        <v>4</v>
      </c>
      <c r="B10" s="797" t="s">
        <v>391</v>
      </c>
      <c r="C10" s="798"/>
      <c r="D10" s="798"/>
      <c r="E10" s="798"/>
      <c r="F10" s="798"/>
      <c r="G10" s="798"/>
      <c r="H10" s="798"/>
      <c r="I10" s="798"/>
      <c r="J10" s="798"/>
      <c r="K10" s="798"/>
      <c r="L10" s="798"/>
      <c r="M10" s="798"/>
      <c r="N10" s="798"/>
      <c r="O10" s="798"/>
      <c r="P10" s="799"/>
      <c r="Q10" s="800">
        <v>150</v>
      </c>
      <c r="R10" s="801"/>
      <c r="S10" s="801"/>
      <c r="T10" s="801"/>
      <c r="U10" s="801"/>
      <c r="V10" s="801">
        <v>150</v>
      </c>
      <c r="W10" s="801"/>
      <c r="X10" s="801"/>
      <c r="Y10" s="801"/>
      <c r="Z10" s="801"/>
      <c r="AA10" s="801">
        <v>0</v>
      </c>
      <c r="AB10" s="801"/>
      <c r="AC10" s="801"/>
      <c r="AD10" s="801"/>
      <c r="AE10" s="802"/>
      <c r="AF10" s="803" t="s">
        <v>533</v>
      </c>
      <c r="AG10" s="804"/>
      <c r="AH10" s="804"/>
      <c r="AI10" s="804"/>
      <c r="AJ10" s="805"/>
      <c r="AK10" s="806">
        <v>149</v>
      </c>
      <c r="AL10" s="807"/>
      <c r="AM10" s="807"/>
      <c r="AN10" s="807"/>
      <c r="AO10" s="807"/>
      <c r="AP10" s="807" t="s">
        <v>533</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597</v>
      </c>
      <c r="BT10" s="811"/>
      <c r="BU10" s="811"/>
      <c r="BV10" s="811"/>
      <c r="BW10" s="811"/>
      <c r="BX10" s="811"/>
      <c r="BY10" s="811"/>
      <c r="BZ10" s="811"/>
      <c r="CA10" s="811"/>
      <c r="CB10" s="811"/>
      <c r="CC10" s="811"/>
      <c r="CD10" s="811"/>
      <c r="CE10" s="811"/>
      <c r="CF10" s="811"/>
      <c r="CG10" s="812"/>
      <c r="CH10" s="823">
        <v>114</v>
      </c>
      <c r="CI10" s="824"/>
      <c r="CJ10" s="824"/>
      <c r="CK10" s="824"/>
      <c r="CL10" s="825"/>
      <c r="CM10" s="823">
        <v>2857</v>
      </c>
      <c r="CN10" s="824"/>
      <c r="CO10" s="824"/>
      <c r="CP10" s="824"/>
      <c r="CQ10" s="825"/>
      <c r="CR10" s="823">
        <v>80</v>
      </c>
      <c r="CS10" s="824"/>
      <c r="CT10" s="824"/>
      <c r="CU10" s="824"/>
      <c r="CV10" s="825"/>
      <c r="CW10" s="823" t="s">
        <v>533</v>
      </c>
      <c r="CX10" s="824"/>
      <c r="CY10" s="824"/>
      <c r="CZ10" s="824"/>
      <c r="DA10" s="825"/>
      <c r="DB10" s="823" t="s">
        <v>533</v>
      </c>
      <c r="DC10" s="824"/>
      <c r="DD10" s="824"/>
      <c r="DE10" s="824"/>
      <c r="DF10" s="825"/>
      <c r="DG10" s="823" t="s">
        <v>533</v>
      </c>
      <c r="DH10" s="824"/>
      <c r="DI10" s="824"/>
      <c r="DJ10" s="824"/>
      <c r="DK10" s="825"/>
      <c r="DL10" s="823">
        <v>430</v>
      </c>
      <c r="DM10" s="824"/>
      <c r="DN10" s="824"/>
      <c r="DO10" s="824"/>
      <c r="DP10" s="825"/>
      <c r="DQ10" s="823">
        <v>430</v>
      </c>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598</v>
      </c>
      <c r="BT11" s="811"/>
      <c r="BU11" s="811"/>
      <c r="BV11" s="811"/>
      <c r="BW11" s="811"/>
      <c r="BX11" s="811"/>
      <c r="BY11" s="811"/>
      <c r="BZ11" s="811"/>
      <c r="CA11" s="811"/>
      <c r="CB11" s="811"/>
      <c r="CC11" s="811"/>
      <c r="CD11" s="811"/>
      <c r="CE11" s="811"/>
      <c r="CF11" s="811"/>
      <c r="CG11" s="812"/>
      <c r="CH11" s="823">
        <v>4</v>
      </c>
      <c r="CI11" s="824"/>
      <c r="CJ11" s="824"/>
      <c r="CK11" s="824"/>
      <c r="CL11" s="825"/>
      <c r="CM11" s="823">
        <v>-141</v>
      </c>
      <c r="CN11" s="824"/>
      <c r="CO11" s="824"/>
      <c r="CP11" s="824"/>
      <c r="CQ11" s="825"/>
      <c r="CR11" s="823">
        <v>80</v>
      </c>
      <c r="CS11" s="824"/>
      <c r="CT11" s="824"/>
      <c r="CU11" s="824"/>
      <c r="CV11" s="825"/>
      <c r="CW11" s="823" t="s">
        <v>533</v>
      </c>
      <c r="CX11" s="824"/>
      <c r="CY11" s="824"/>
      <c r="CZ11" s="824"/>
      <c r="DA11" s="825"/>
      <c r="DB11" s="823" t="s">
        <v>533</v>
      </c>
      <c r="DC11" s="824"/>
      <c r="DD11" s="824"/>
      <c r="DE11" s="824"/>
      <c r="DF11" s="825"/>
      <c r="DG11" s="823" t="s">
        <v>533</v>
      </c>
      <c r="DH11" s="824"/>
      <c r="DI11" s="824"/>
      <c r="DJ11" s="824"/>
      <c r="DK11" s="825"/>
      <c r="DL11" s="823" t="s">
        <v>533</v>
      </c>
      <c r="DM11" s="824"/>
      <c r="DN11" s="824"/>
      <c r="DO11" s="824"/>
      <c r="DP11" s="825"/>
      <c r="DQ11" s="823" t="s">
        <v>533</v>
      </c>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599</v>
      </c>
      <c r="BT12" s="811"/>
      <c r="BU12" s="811"/>
      <c r="BV12" s="811"/>
      <c r="BW12" s="811"/>
      <c r="BX12" s="811"/>
      <c r="BY12" s="811"/>
      <c r="BZ12" s="811"/>
      <c r="CA12" s="811"/>
      <c r="CB12" s="811"/>
      <c r="CC12" s="811"/>
      <c r="CD12" s="811"/>
      <c r="CE12" s="811"/>
      <c r="CF12" s="811"/>
      <c r="CG12" s="812"/>
      <c r="CH12" s="823">
        <v>2</v>
      </c>
      <c r="CI12" s="824"/>
      <c r="CJ12" s="824"/>
      <c r="CK12" s="824"/>
      <c r="CL12" s="825"/>
      <c r="CM12" s="823">
        <v>56</v>
      </c>
      <c r="CN12" s="824"/>
      <c r="CO12" s="824"/>
      <c r="CP12" s="824"/>
      <c r="CQ12" s="825"/>
      <c r="CR12" s="823">
        <v>24</v>
      </c>
      <c r="CS12" s="824"/>
      <c r="CT12" s="824"/>
      <c r="CU12" s="824"/>
      <c r="CV12" s="825"/>
      <c r="CW12" s="823" t="s">
        <v>533</v>
      </c>
      <c r="CX12" s="824"/>
      <c r="CY12" s="824"/>
      <c r="CZ12" s="824"/>
      <c r="DA12" s="825"/>
      <c r="DB12" s="823" t="s">
        <v>533</v>
      </c>
      <c r="DC12" s="824"/>
      <c r="DD12" s="824"/>
      <c r="DE12" s="824"/>
      <c r="DF12" s="825"/>
      <c r="DG12" s="823" t="s">
        <v>533</v>
      </c>
      <c r="DH12" s="824"/>
      <c r="DI12" s="824"/>
      <c r="DJ12" s="824"/>
      <c r="DK12" s="825"/>
      <c r="DL12" s="823" t="s">
        <v>533</v>
      </c>
      <c r="DM12" s="824"/>
      <c r="DN12" s="824"/>
      <c r="DO12" s="824"/>
      <c r="DP12" s="825"/>
      <c r="DQ12" s="823" t="s">
        <v>533</v>
      </c>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600</v>
      </c>
      <c r="BT13" s="811"/>
      <c r="BU13" s="811"/>
      <c r="BV13" s="811"/>
      <c r="BW13" s="811"/>
      <c r="BX13" s="811"/>
      <c r="BY13" s="811"/>
      <c r="BZ13" s="811"/>
      <c r="CA13" s="811"/>
      <c r="CB13" s="811"/>
      <c r="CC13" s="811"/>
      <c r="CD13" s="811"/>
      <c r="CE13" s="811"/>
      <c r="CF13" s="811"/>
      <c r="CG13" s="812"/>
      <c r="CH13" s="823">
        <v>2</v>
      </c>
      <c r="CI13" s="824"/>
      <c r="CJ13" s="824"/>
      <c r="CK13" s="824"/>
      <c r="CL13" s="825"/>
      <c r="CM13" s="823">
        <v>104</v>
      </c>
      <c r="CN13" s="824"/>
      <c r="CO13" s="824"/>
      <c r="CP13" s="824"/>
      <c r="CQ13" s="825"/>
      <c r="CR13" s="823">
        <v>30</v>
      </c>
      <c r="CS13" s="824"/>
      <c r="CT13" s="824"/>
      <c r="CU13" s="824"/>
      <c r="CV13" s="825"/>
      <c r="CW13" s="823" t="s">
        <v>533</v>
      </c>
      <c r="CX13" s="824"/>
      <c r="CY13" s="824"/>
      <c r="CZ13" s="824"/>
      <c r="DA13" s="825"/>
      <c r="DB13" s="823" t="s">
        <v>533</v>
      </c>
      <c r="DC13" s="824"/>
      <c r="DD13" s="824"/>
      <c r="DE13" s="824"/>
      <c r="DF13" s="825"/>
      <c r="DG13" s="823" t="s">
        <v>533</v>
      </c>
      <c r="DH13" s="824"/>
      <c r="DI13" s="824"/>
      <c r="DJ13" s="824"/>
      <c r="DK13" s="825"/>
      <c r="DL13" s="823" t="s">
        <v>533</v>
      </c>
      <c r="DM13" s="824"/>
      <c r="DN13" s="824"/>
      <c r="DO13" s="824"/>
      <c r="DP13" s="825"/>
      <c r="DQ13" s="823" t="s">
        <v>533</v>
      </c>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601</v>
      </c>
      <c r="BT14" s="811"/>
      <c r="BU14" s="811"/>
      <c r="BV14" s="811"/>
      <c r="BW14" s="811"/>
      <c r="BX14" s="811"/>
      <c r="BY14" s="811"/>
      <c r="BZ14" s="811"/>
      <c r="CA14" s="811"/>
      <c r="CB14" s="811"/>
      <c r="CC14" s="811"/>
      <c r="CD14" s="811"/>
      <c r="CE14" s="811"/>
      <c r="CF14" s="811"/>
      <c r="CG14" s="812"/>
      <c r="CH14" s="823">
        <v>7</v>
      </c>
      <c r="CI14" s="824"/>
      <c r="CJ14" s="824"/>
      <c r="CK14" s="824"/>
      <c r="CL14" s="825"/>
      <c r="CM14" s="823">
        <v>471</v>
      </c>
      <c r="CN14" s="824"/>
      <c r="CO14" s="824"/>
      <c r="CP14" s="824"/>
      <c r="CQ14" s="825"/>
      <c r="CR14" s="823">
        <v>96</v>
      </c>
      <c r="CS14" s="824"/>
      <c r="CT14" s="824"/>
      <c r="CU14" s="824"/>
      <c r="CV14" s="825"/>
      <c r="CW14" s="823" t="s">
        <v>533</v>
      </c>
      <c r="CX14" s="824"/>
      <c r="CY14" s="824"/>
      <c r="CZ14" s="824"/>
      <c r="DA14" s="825"/>
      <c r="DB14" s="823" t="s">
        <v>533</v>
      </c>
      <c r="DC14" s="824"/>
      <c r="DD14" s="824"/>
      <c r="DE14" s="824"/>
      <c r="DF14" s="825"/>
      <c r="DG14" s="823" t="s">
        <v>533</v>
      </c>
      <c r="DH14" s="824"/>
      <c r="DI14" s="824"/>
      <c r="DJ14" s="824"/>
      <c r="DK14" s="825"/>
      <c r="DL14" s="823" t="s">
        <v>533</v>
      </c>
      <c r="DM14" s="824"/>
      <c r="DN14" s="824"/>
      <c r="DO14" s="824"/>
      <c r="DP14" s="825"/>
      <c r="DQ14" s="823" t="s">
        <v>533</v>
      </c>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393</v>
      </c>
      <c r="B23" s="832" t="s">
        <v>394</v>
      </c>
      <c r="C23" s="833"/>
      <c r="D23" s="833"/>
      <c r="E23" s="833"/>
      <c r="F23" s="833"/>
      <c r="G23" s="833"/>
      <c r="H23" s="833"/>
      <c r="I23" s="833"/>
      <c r="J23" s="833"/>
      <c r="K23" s="833"/>
      <c r="L23" s="833"/>
      <c r="M23" s="833"/>
      <c r="N23" s="833"/>
      <c r="O23" s="833"/>
      <c r="P23" s="834"/>
      <c r="Q23" s="835">
        <v>207926</v>
      </c>
      <c r="R23" s="836"/>
      <c r="S23" s="836"/>
      <c r="T23" s="836"/>
      <c r="U23" s="836"/>
      <c r="V23" s="836">
        <v>198481</v>
      </c>
      <c r="W23" s="836"/>
      <c r="X23" s="836"/>
      <c r="Y23" s="836"/>
      <c r="Z23" s="836"/>
      <c r="AA23" s="836">
        <v>9445</v>
      </c>
      <c r="AB23" s="836"/>
      <c r="AC23" s="836"/>
      <c r="AD23" s="836"/>
      <c r="AE23" s="837"/>
      <c r="AF23" s="838">
        <v>5548</v>
      </c>
      <c r="AG23" s="836"/>
      <c r="AH23" s="836"/>
      <c r="AI23" s="836"/>
      <c r="AJ23" s="839"/>
      <c r="AK23" s="840"/>
      <c r="AL23" s="841"/>
      <c r="AM23" s="841"/>
      <c r="AN23" s="841"/>
      <c r="AO23" s="841"/>
      <c r="AP23" s="836">
        <v>199283</v>
      </c>
      <c r="AQ23" s="836"/>
      <c r="AR23" s="836"/>
      <c r="AS23" s="836"/>
      <c r="AT23" s="836"/>
      <c r="AU23" s="842"/>
      <c r="AV23" s="842"/>
      <c r="AW23" s="842"/>
      <c r="AX23" s="842"/>
      <c r="AY23" s="843"/>
      <c r="AZ23" s="851" t="s">
        <v>129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395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370</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54" t="s">
        <v>400</v>
      </c>
      <c r="AG26" s="855"/>
      <c r="AH26" s="855"/>
      <c r="AI26" s="855"/>
      <c r="AJ26" s="856"/>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405</v>
      </c>
      <c r="C28" s="774"/>
      <c r="D28" s="774"/>
      <c r="E28" s="774"/>
      <c r="F28" s="774"/>
      <c r="G28" s="774"/>
      <c r="H28" s="774"/>
      <c r="I28" s="774"/>
      <c r="J28" s="774"/>
      <c r="K28" s="774"/>
      <c r="L28" s="774"/>
      <c r="M28" s="774"/>
      <c r="N28" s="774"/>
      <c r="O28" s="774"/>
      <c r="P28" s="775"/>
      <c r="Q28" s="864">
        <v>58645</v>
      </c>
      <c r="R28" s="865"/>
      <c r="S28" s="865"/>
      <c r="T28" s="865"/>
      <c r="U28" s="865"/>
      <c r="V28" s="865">
        <v>57665</v>
      </c>
      <c r="W28" s="865"/>
      <c r="X28" s="865"/>
      <c r="Y28" s="865"/>
      <c r="Z28" s="865"/>
      <c r="AA28" s="865">
        <v>980</v>
      </c>
      <c r="AB28" s="865"/>
      <c r="AC28" s="865"/>
      <c r="AD28" s="865"/>
      <c r="AE28" s="866"/>
      <c r="AF28" s="867">
        <v>980</v>
      </c>
      <c r="AG28" s="865"/>
      <c r="AH28" s="865"/>
      <c r="AI28" s="865"/>
      <c r="AJ28" s="868"/>
      <c r="AK28" s="869">
        <v>4968</v>
      </c>
      <c r="AL28" s="860"/>
      <c r="AM28" s="860"/>
      <c r="AN28" s="860"/>
      <c r="AO28" s="860"/>
      <c r="AP28" s="860">
        <v>9</v>
      </c>
      <c r="AQ28" s="860"/>
      <c r="AR28" s="860"/>
      <c r="AS28" s="860"/>
      <c r="AT28" s="860"/>
      <c r="AU28" s="860" t="s">
        <v>533</v>
      </c>
      <c r="AV28" s="860"/>
      <c r="AW28" s="860"/>
      <c r="AX28" s="860"/>
      <c r="AY28" s="860"/>
      <c r="AZ28" s="861" t="s">
        <v>533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406</v>
      </c>
      <c r="C29" s="798"/>
      <c r="D29" s="798"/>
      <c r="E29" s="798"/>
      <c r="F29" s="798"/>
      <c r="G29" s="798"/>
      <c r="H29" s="798"/>
      <c r="I29" s="798"/>
      <c r="J29" s="798"/>
      <c r="K29" s="798"/>
      <c r="L29" s="798"/>
      <c r="M29" s="798"/>
      <c r="N29" s="798"/>
      <c r="O29" s="798"/>
      <c r="P29" s="799"/>
      <c r="Q29" s="800">
        <v>42210</v>
      </c>
      <c r="R29" s="801"/>
      <c r="S29" s="801"/>
      <c r="T29" s="801"/>
      <c r="U29" s="801"/>
      <c r="V29" s="801">
        <v>42031</v>
      </c>
      <c r="W29" s="801"/>
      <c r="X29" s="801"/>
      <c r="Y29" s="801"/>
      <c r="Z29" s="801"/>
      <c r="AA29" s="801">
        <v>179</v>
      </c>
      <c r="AB29" s="801"/>
      <c r="AC29" s="801"/>
      <c r="AD29" s="801"/>
      <c r="AE29" s="802"/>
      <c r="AF29" s="803">
        <v>180</v>
      </c>
      <c r="AG29" s="804"/>
      <c r="AH29" s="804"/>
      <c r="AI29" s="804"/>
      <c r="AJ29" s="805"/>
      <c r="AK29" s="872">
        <v>6005</v>
      </c>
      <c r="AL29" s="873"/>
      <c r="AM29" s="873"/>
      <c r="AN29" s="873"/>
      <c r="AO29" s="873"/>
      <c r="AP29" s="873">
        <v>12</v>
      </c>
      <c r="AQ29" s="873"/>
      <c r="AR29" s="873"/>
      <c r="AS29" s="873"/>
      <c r="AT29" s="873"/>
      <c r="AU29" s="873">
        <v>12</v>
      </c>
      <c r="AV29" s="873"/>
      <c r="AW29" s="873"/>
      <c r="AX29" s="873"/>
      <c r="AY29" s="873"/>
      <c r="AZ29" s="874" t="s">
        <v>533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407</v>
      </c>
      <c r="C30" s="798"/>
      <c r="D30" s="798"/>
      <c r="E30" s="798"/>
      <c r="F30" s="798"/>
      <c r="G30" s="798"/>
      <c r="H30" s="798"/>
      <c r="I30" s="798"/>
      <c r="J30" s="798"/>
      <c r="K30" s="798"/>
      <c r="L30" s="798"/>
      <c r="M30" s="798"/>
      <c r="N30" s="798"/>
      <c r="O30" s="798"/>
      <c r="P30" s="799"/>
      <c r="Q30" s="800">
        <v>7364</v>
      </c>
      <c r="R30" s="801"/>
      <c r="S30" s="801"/>
      <c r="T30" s="801"/>
      <c r="U30" s="801"/>
      <c r="V30" s="801">
        <v>7143</v>
      </c>
      <c r="W30" s="801"/>
      <c r="X30" s="801"/>
      <c r="Y30" s="801"/>
      <c r="Z30" s="801"/>
      <c r="AA30" s="801">
        <v>221</v>
      </c>
      <c r="AB30" s="801"/>
      <c r="AC30" s="801"/>
      <c r="AD30" s="801"/>
      <c r="AE30" s="802"/>
      <c r="AF30" s="803">
        <v>221</v>
      </c>
      <c r="AG30" s="804"/>
      <c r="AH30" s="804"/>
      <c r="AI30" s="804"/>
      <c r="AJ30" s="805"/>
      <c r="AK30" s="872">
        <v>1550</v>
      </c>
      <c r="AL30" s="873"/>
      <c r="AM30" s="873"/>
      <c r="AN30" s="873"/>
      <c r="AO30" s="873"/>
      <c r="AP30" s="873" t="s">
        <v>533</v>
      </c>
      <c r="AQ30" s="873"/>
      <c r="AR30" s="873"/>
      <c r="AS30" s="873"/>
      <c r="AT30" s="873"/>
      <c r="AU30" s="873" t="s">
        <v>533</v>
      </c>
      <c r="AV30" s="873"/>
      <c r="AW30" s="873"/>
      <c r="AX30" s="873"/>
      <c r="AY30" s="873"/>
      <c r="AZ30" s="874" t="s">
        <v>533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408</v>
      </c>
      <c r="C31" s="798"/>
      <c r="D31" s="798"/>
      <c r="E31" s="798"/>
      <c r="F31" s="798"/>
      <c r="G31" s="798"/>
      <c r="H31" s="798"/>
      <c r="I31" s="798"/>
      <c r="J31" s="798"/>
      <c r="K31" s="798"/>
      <c r="L31" s="798"/>
      <c r="M31" s="798"/>
      <c r="N31" s="798"/>
      <c r="O31" s="798"/>
      <c r="P31" s="799"/>
      <c r="Q31" s="800">
        <v>10768</v>
      </c>
      <c r="R31" s="801"/>
      <c r="S31" s="801"/>
      <c r="T31" s="801"/>
      <c r="U31" s="801"/>
      <c r="V31" s="801">
        <v>9036</v>
      </c>
      <c r="W31" s="801"/>
      <c r="X31" s="801"/>
      <c r="Y31" s="801"/>
      <c r="Z31" s="801"/>
      <c r="AA31" s="801">
        <v>1732</v>
      </c>
      <c r="AB31" s="801"/>
      <c r="AC31" s="801"/>
      <c r="AD31" s="801"/>
      <c r="AE31" s="802"/>
      <c r="AF31" s="803">
        <v>7473</v>
      </c>
      <c r="AG31" s="804"/>
      <c r="AH31" s="804"/>
      <c r="AI31" s="804"/>
      <c r="AJ31" s="805"/>
      <c r="AK31" s="872">
        <v>765</v>
      </c>
      <c r="AL31" s="873"/>
      <c r="AM31" s="873"/>
      <c r="AN31" s="873"/>
      <c r="AO31" s="873"/>
      <c r="AP31" s="873">
        <v>18566</v>
      </c>
      <c r="AQ31" s="873"/>
      <c r="AR31" s="873"/>
      <c r="AS31" s="873"/>
      <c r="AT31" s="873"/>
      <c r="AU31" s="873">
        <v>464</v>
      </c>
      <c r="AV31" s="873"/>
      <c r="AW31" s="873"/>
      <c r="AX31" s="873"/>
      <c r="AY31" s="873"/>
      <c r="AZ31" s="874" t="s">
        <v>533</v>
      </c>
      <c r="BA31" s="874"/>
      <c r="BB31" s="874"/>
      <c r="BC31" s="874"/>
      <c r="BD31" s="874"/>
      <c r="BE31" s="870" t="s">
        <v>582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409</v>
      </c>
      <c r="C32" s="798"/>
      <c r="D32" s="798"/>
      <c r="E32" s="798"/>
      <c r="F32" s="798"/>
      <c r="G32" s="798"/>
      <c r="H32" s="798"/>
      <c r="I32" s="798"/>
      <c r="J32" s="798"/>
      <c r="K32" s="798"/>
      <c r="L32" s="798"/>
      <c r="M32" s="798"/>
      <c r="N32" s="798"/>
      <c r="O32" s="798"/>
      <c r="P32" s="799"/>
      <c r="Q32" s="800">
        <v>19369</v>
      </c>
      <c r="R32" s="801"/>
      <c r="S32" s="801"/>
      <c r="T32" s="801"/>
      <c r="U32" s="801"/>
      <c r="V32" s="801">
        <v>19369</v>
      </c>
      <c r="W32" s="801"/>
      <c r="X32" s="801"/>
      <c r="Y32" s="801"/>
      <c r="Z32" s="801"/>
      <c r="AA32" s="801" t="s">
        <v>533</v>
      </c>
      <c r="AB32" s="801"/>
      <c r="AC32" s="801"/>
      <c r="AD32" s="801"/>
      <c r="AE32" s="802"/>
      <c r="AF32" s="803">
        <v>1783</v>
      </c>
      <c r="AG32" s="804"/>
      <c r="AH32" s="804"/>
      <c r="AI32" s="804"/>
      <c r="AJ32" s="805"/>
      <c r="AK32" s="872">
        <v>10249</v>
      </c>
      <c r="AL32" s="873"/>
      <c r="AM32" s="873"/>
      <c r="AN32" s="873"/>
      <c r="AO32" s="873"/>
      <c r="AP32" s="873">
        <v>109177</v>
      </c>
      <c r="AQ32" s="873"/>
      <c r="AR32" s="873"/>
      <c r="AS32" s="873"/>
      <c r="AT32" s="873"/>
      <c r="AU32" s="873">
        <v>41309</v>
      </c>
      <c r="AV32" s="873"/>
      <c r="AW32" s="873"/>
      <c r="AX32" s="873"/>
      <c r="AY32" s="873"/>
      <c r="AZ32" s="874" t="s">
        <v>533</v>
      </c>
      <c r="BA32" s="874"/>
      <c r="BB32" s="874"/>
      <c r="BC32" s="874"/>
      <c r="BD32" s="874"/>
      <c r="BE32" s="870" t="s">
        <v>582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410</v>
      </c>
      <c r="C33" s="798"/>
      <c r="D33" s="798"/>
      <c r="E33" s="798"/>
      <c r="F33" s="798"/>
      <c r="G33" s="798"/>
      <c r="H33" s="798"/>
      <c r="I33" s="798"/>
      <c r="J33" s="798"/>
      <c r="K33" s="798"/>
      <c r="L33" s="798"/>
      <c r="M33" s="798"/>
      <c r="N33" s="798"/>
      <c r="O33" s="798"/>
      <c r="P33" s="799"/>
      <c r="Q33" s="800">
        <v>256</v>
      </c>
      <c r="R33" s="801"/>
      <c r="S33" s="801"/>
      <c r="T33" s="801"/>
      <c r="U33" s="801"/>
      <c r="V33" s="801">
        <v>215</v>
      </c>
      <c r="W33" s="801"/>
      <c r="X33" s="801"/>
      <c r="Y33" s="801"/>
      <c r="Z33" s="801"/>
      <c r="AA33" s="801">
        <v>41</v>
      </c>
      <c r="AB33" s="801"/>
      <c r="AC33" s="801"/>
      <c r="AD33" s="801"/>
      <c r="AE33" s="802"/>
      <c r="AF33" s="803">
        <v>4965</v>
      </c>
      <c r="AG33" s="804"/>
      <c r="AH33" s="804"/>
      <c r="AI33" s="804"/>
      <c r="AJ33" s="805"/>
      <c r="AK33" s="872" t="s">
        <v>533</v>
      </c>
      <c r="AL33" s="873"/>
      <c r="AM33" s="873"/>
      <c r="AN33" s="873"/>
      <c r="AO33" s="873"/>
      <c r="AP33" s="873" t="s">
        <v>533</v>
      </c>
      <c r="AQ33" s="873"/>
      <c r="AR33" s="873"/>
      <c r="AS33" s="873"/>
      <c r="AT33" s="873"/>
      <c r="AU33" s="873" t="s">
        <v>533</v>
      </c>
      <c r="AV33" s="873"/>
      <c r="AW33" s="873"/>
      <c r="AX33" s="873"/>
      <c r="AY33" s="873"/>
      <c r="AZ33" s="874" t="s">
        <v>533</v>
      </c>
      <c r="BA33" s="874"/>
      <c r="BB33" s="874"/>
      <c r="BC33" s="874"/>
      <c r="BD33" s="874"/>
      <c r="BE33" s="870" t="s">
        <v>582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411</v>
      </c>
      <c r="C34" s="798"/>
      <c r="D34" s="798"/>
      <c r="E34" s="798"/>
      <c r="F34" s="798"/>
      <c r="G34" s="798"/>
      <c r="H34" s="798"/>
      <c r="I34" s="798"/>
      <c r="J34" s="798"/>
      <c r="K34" s="798"/>
      <c r="L34" s="798"/>
      <c r="M34" s="798"/>
      <c r="N34" s="798"/>
      <c r="O34" s="798"/>
      <c r="P34" s="799"/>
      <c r="Q34" s="800">
        <v>1845</v>
      </c>
      <c r="R34" s="801"/>
      <c r="S34" s="801"/>
      <c r="T34" s="801"/>
      <c r="U34" s="801"/>
      <c r="V34" s="801">
        <v>1563</v>
      </c>
      <c r="W34" s="801"/>
      <c r="X34" s="801"/>
      <c r="Y34" s="801"/>
      <c r="Z34" s="801"/>
      <c r="AA34" s="801">
        <v>282</v>
      </c>
      <c r="AB34" s="801"/>
      <c r="AC34" s="801"/>
      <c r="AD34" s="801"/>
      <c r="AE34" s="802"/>
      <c r="AF34" s="803">
        <v>282</v>
      </c>
      <c r="AG34" s="804"/>
      <c r="AH34" s="804"/>
      <c r="AI34" s="804"/>
      <c r="AJ34" s="805"/>
      <c r="AK34" s="872">
        <v>252</v>
      </c>
      <c r="AL34" s="873"/>
      <c r="AM34" s="873"/>
      <c r="AN34" s="873"/>
      <c r="AO34" s="873"/>
      <c r="AP34" s="873">
        <v>3557</v>
      </c>
      <c r="AQ34" s="873"/>
      <c r="AR34" s="873"/>
      <c r="AS34" s="873"/>
      <c r="AT34" s="873"/>
      <c r="AU34" s="873">
        <v>2305</v>
      </c>
      <c r="AV34" s="873"/>
      <c r="AW34" s="873"/>
      <c r="AX34" s="873"/>
      <c r="AY34" s="873"/>
      <c r="AZ34" s="874" t="s">
        <v>533</v>
      </c>
      <c r="BA34" s="874"/>
      <c r="BB34" s="874"/>
      <c r="BC34" s="874"/>
      <c r="BD34" s="874"/>
      <c r="BE34" s="870" t="s">
        <v>583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393</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15883</v>
      </c>
      <c r="AG63" s="884"/>
      <c r="AH63" s="884"/>
      <c r="AI63" s="884"/>
      <c r="AJ63" s="885"/>
      <c r="AK63" s="886"/>
      <c r="AL63" s="881"/>
      <c r="AM63" s="881"/>
      <c r="AN63" s="881"/>
      <c r="AO63" s="881"/>
      <c r="AP63" s="884">
        <v>131321</v>
      </c>
      <c r="AQ63" s="884"/>
      <c r="AR63" s="884"/>
      <c r="AS63" s="884"/>
      <c r="AT63" s="884"/>
      <c r="AU63" s="884">
        <v>44090</v>
      </c>
      <c r="AV63" s="884"/>
      <c r="AW63" s="884"/>
      <c r="AX63" s="884"/>
      <c r="AY63" s="884"/>
      <c r="AZ63" s="888"/>
      <c r="BA63" s="888"/>
      <c r="BB63" s="888"/>
      <c r="BC63" s="888"/>
      <c r="BD63" s="888"/>
      <c r="BE63" s="889"/>
      <c r="BF63" s="889"/>
      <c r="BG63" s="889"/>
      <c r="BH63" s="889"/>
      <c r="BI63" s="890"/>
      <c r="BJ63" s="891" t="s">
        <v>414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418</v>
      </c>
      <c r="W66" s="760"/>
      <c r="X66" s="760"/>
      <c r="Y66" s="760"/>
      <c r="Z66" s="761"/>
      <c r="AA66" s="759" t="s">
        <v>419</v>
      </c>
      <c r="AB66" s="760"/>
      <c r="AC66" s="760"/>
      <c r="AD66" s="760"/>
      <c r="AE66" s="761"/>
      <c r="AF66" s="894" t="s">
        <v>400</v>
      </c>
      <c r="AG66" s="855"/>
      <c r="AH66" s="855"/>
      <c r="AI66" s="855"/>
      <c r="AJ66" s="895"/>
      <c r="AK66" s="759" t="s">
        <v>420</v>
      </c>
      <c r="AL66" s="783"/>
      <c r="AM66" s="783"/>
      <c r="AN66" s="783"/>
      <c r="AO66" s="784"/>
      <c r="AP66" s="759" t="s">
        <v>421</v>
      </c>
      <c r="AQ66" s="760"/>
      <c r="AR66" s="760"/>
      <c r="AS66" s="760"/>
      <c r="AT66" s="761"/>
      <c r="AU66" s="759" t="s">
        <v>422</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584</v>
      </c>
      <c r="C68" s="912"/>
      <c r="D68" s="912"/>
      <c r="E68" s="912"/>
      <c r="F68" s="912"/>
      <c r="G68" s="912"/>
      <c r="H68" s="912"/>
      <c r="I68" s="912"/>
      <c r="J68" s="912"/>
      <c r="K68" s="912"/>
      <c r="L68" s="912"/>
      <c r="M68" s="912"/>
      <c r="N68" s="912"/>
      <c r="O68" s="912"/>
      <c r="P68" s="913"/>
      <c r="Q68" s="914">
        <v>1</v>
      </c>
      <c r="R68" s="908"/>
      <c r="S68" s="908"/>
      <c r="T68" s="908"/>
      <c r="U68" s="908"/>
      <c r="V68" s="908">
        <v>0</v>
      </c>
      <c r="W68" s="908"/>
      <c r="X68" s="908"/>
      <c r="Y68" s="908"/>
      <c r="Z68" s="908"/>
      <c r="AA68" s="908">
        <v>1</v>
      </c>
      <c r="AB68" s="908"/>
      <c r="AC68" s="908"/>
      <c r="AD68" s="908"/>
      <c r="AE68" s="908"/>
      <c r="AF68" s="908">
        <v>1</v>
      </c>
      <c r="AG68" s="908"/>
      <c r="AH68" s="908"/>
      <c r="AI68" s="908"/>
      <c r="AJ68" s="908"/>
      <c r="AK68" s="908" t="s">
        <v>533</v>
      </c>
      <c r="AL68" s="908"/>
      <c r="AM68" s="908"/>
      <c r="AN68" s="908"/>
      <c r="AO68" s="908"/>
      <c r="AP68" s="908" t="s">
        <v>533</v>
      </c>
      <c r="AQ68" s="908"/>
      <c r="AR68" s="908"/>
      <c r="AS68" s="908"/>
      <c r="AT68" s="908"/>
      <c r="AU68" s="908" t="s">
        <v>533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585</v>
      </c>
      <c r="C69" s="916"/>
      <c r="D69" s="916"/>
      <c r="E69" s="916"/>
      <c r="F69" s="916"/>
      <c r="G69" s="916"/>
      <c r="H69" s="916"/>
      <c r="I69" s="916"/>
      <c r="J69" s="916"/>
      <c r="K69" s="916"/>
      <c r="L69" s="916"/>
      <c r="M69" s="916"/>
      <c r="N69" s="916"/>
      <c r="O69" s="916"/>
      <c r="P69" s="917"/>
      <c r="Q69" s="918">
        <v>20</v>
      </c>
      <c r="R69" s="873"/>
      <c r="S69" s="873"/>
      <c r="T69" s="873"/>
      <c r="U69" s="873"/>
      <c r="V69" s="873">
        <v>19</v>
      </c>
      <c r="W69" s="873"/>
      <c r="X69" s="873"/>
      <c r="Y69" s="873"/>
      <c r="Z69" s="873"/>
      <c r="AA69" s="873">
        <v>1</v>
      </c>
      <c r="AB69" s="873"/>
      <c r="AC69" s="873"/>
      <c r="AD69" s="873"/>
      <c r="AE69" s="873"/>
      <c r="AF69" s="873">
        <v>1</v>
      </c>
      <c r="AG69" s="873"/>
      <c r="AH69" s="873"/>
      <c r="AI69" s="873"/>
      <c r="AJ69" s="873"/>
      <c r="AK69" s="873">
        <v>1</v>
      </c>
      <c r="AL69" s="873"/>
      <c r="AM69" s="873"/>
      <c r="AN69" s="873"/>
      <c r="AO69" s="873"/>
      <c r="AP69" s="873" t="s">
        <v>533</v>
      </c>
      <c r="AQ69" s="873"/>
      <c r="AR69" s="873"/>
      <c r="AS69" s="873"/>
      <c r="AT69" s="873"/>
      <c r="AU69" s="873" t="s">
        <v>533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586</v>
      </c>
      <c r="C70" s="916"/>
      <c r="D70" s="916"/>
      <c r="E70" s="916"/>
      <c r="F70" s="916"/>
      <c r="G70" s="916"/>
      <c r="H70" s="916"/>
      <c r="I70" s="916"/>
      <c r="J70" s="916"/>
      <c r="K70" s="916"/>
      <c r="L70" s="916"/>
      <c r="M70" s="916"/>
      <c r="N70" s="916"/>
      <c r="O70" s="916"/>
      <c r="P70" s="917"/>
      <c r="Q70" s="918">
        <v>278</v>
      </c>
      <c r="R70" s="873"/>
      <c r="S70" s="873"/>
      <c r="T70" s="873"/>
      <c r="U70" s="873"/>
      <c r="V70" s="873">
        <v>268</v>
      </c>
      <c r="W70" s="873"/>
      <c r="X70" s="873"/>
      <c r="Y70" s="873"/>
      <c r="Z70" s="873"/>
      <c r="AA70" s="873">
        <v>10</v>
      </c>
      <c r="AB70" s="873"/>
      <c r="AC70" s="873"/>
      <c r="AD70" s="873"/>
      <c r="AE70" s="873"/>
      <c r="AF70" s="873">
        <v>10</v>
      </c>
      <c r="AG70" s="873"/>
      <c r="AH70" s="873"/>
      <c r="AI70" s="873"/>
      <c r="AJ70" s="873"/>
      <c r="AK70" s="873" t="s">
        <v>533</v>
      </c>
      <c r="AL70" s="873"/>
      <c r="AM70" s="873"/>
      <c r="AN70" s="873"/>
      <c r="AO70" s="873"/>
      <c r="AP70" s="873">
        <v>236</v>
      </c>
      <c r="AQ70" s="873"/>
      <c r="AR70" s="873"/>
      <c r="AS70" s="873"/>
      <c r="AT70" s="873"/>
      <c r="AU70" s="873">
        <v>109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587</v>
      </c>
      <c r="C71" s="916"/>
      <c r="D71" s="916"/>
      <c r="E71" s="916"/>
      <c r="F71" s="916"/>
      <c r="G71" s="916"/>
      <c r="H71" s="916"/>
      <c r="I71" s="916"/>
      <c r="J71" s="916"/>
      <c r="K71" s="916"/>
      <c r="L71" s="916"/>
      <c r="M71" s="916"/>
      <c r="N71" s="916"/>
      <c r="O71" s="916"/>
      <c r="P71" s="917"/>
      <c r="Q71" s="918">
        <v>70366</v>
      </c>
      <c r="R71" s="873"/>
      <c r="S71" s="873"/>
      <c r="T71" s="873"/>
      <c r="U71" s="873"/>
      <c r="V71" s="873">
        <v>70358</v>
      </c>
      <c r="W71" s="873"/>
      <c r="X71" s="873"/>
      <c r="Y71" s="873"/>
      <c r="Z71" s="873"/>
      <c r="AA71" s="873">
        <v>8</v>
      </c>
      <c r="AB71" s="873"/>
      <c r="AC71" s="873"/>
      <c r="AD71" s="873"/>
      <c r="AE71" s="873"/>
      <c r="AF71" s="873">
        <v>8</v>
      </c>
      <c r="AG71" s="873"/>
      <c r="AH71" s="873"/>
      <c r="AI71" s="873"/>
      <c r="AJ71" s="873"/>
      <c r="AK71" s="873" t="s">
        <v>533</v>
      </c>
      <c r="AL71" s="873"/>
      <c r="AM71" s="873"/>
      <c r="AN71" s="873"/>
      <c r="AO71" s="873"/>
      <c r="AP71" s="873" t="s">
        <v>533</v>
      </c>
      <c r="AQ71" s="873"/>
      <c r="AR71" s="873"/>
      <c r="AS71" s="873"/>
      <c r="AT71" s="873"/>
      <c r="AU71" s="873" t="s">
        <v>533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588</v>
      </c>
      <c r="C72" s="916"/>
      <c r="D72" s="916"/>
      <c r="E72" s="916"/>
      <c r="F72" s="916"/>
      <c r="G72" s="916"/>
      <c r="H72" s="916"/>
      <c r="I72" s="916"/>
      <c r="J72" s="916"/>
      <c r="K72" s="916"/>
      <c r="L72" s="916"/>
      <c r="M72" s="916"/>
      <c r="N72" s="916"/>
      <c r="O72" s="916"/>
      <c r="P72" s="917"/>
      <c r="Q72" s="918">
        <v>47</v>
      </c>
      <c r="R72" s="873"/>
      <c r="S72" s="873"/>
      <c r="T72" s="873"/>
      <c r="U72" s="873"/>
      <c r="V72" s="873">
        <v>45</v>
      </c>
      <c r="W72" s="873"/>
      <c r="X72" s="873"/>
      <c r="Y72" s="873"/>
      <c r="Z72" s="873"/>
      <c r="AA72" s="873">
        <v>2</v>
      </c>
      <c r="AB72" s="873"/>
      <c r="AC72" s="873"/>
      <c r="AD72" s="873"/>
      <c r="AE72" s="873"/>
      <c r="AF72" s="873">
        <v>3</v>
      </c>
      <c r="AG72" s="873"/>
      <c r="AH72" s="873"/>
      <c r="AI72" s="873"/>
      <c r="AJ72" s="873"/>
      <c r="AK72" s="873" t="s">
        <v>533</v>
      </c>
      <c r="AL72" s="873"/>
      <c r="AM72" s="873"/>
      <c r="AN72" s="873"/>
      <c r="AO72" s="873"/>
      <c r="AP72" s="873" t="s">
        <v>533</v>
      </c>
      <c r="AQ72" s="873"/>
      <c r="AR72" s="873"/>
      <c r="AS72" s="873"/>
      <c r="AT72" s="873"/>
      <c r="AU72" s="873" t="s">
        <v>533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589</v>
      </c>
      <c r="C73" s="916"/>
      <c r="D73" s="916"/>
      <c r="E73" s="916"/>
      <c r="F73" s="916"/>
      <c r="G73" s="916"/>
      <c r="H73" s="916"/>
      <c r="I73" s="916"/>
      <c r="J73" s="916"/>
      <c r="K73" s="916"/>
      <c r="L73" s="916"/>
      <c r="M73" s="916"/>
      <c r="N73" s="916"/>
      <c r="O73" s="916"/>
      <c r="P73" s="917"/>
      <c r="Q73" s="918">
        <v>254</v>
      </c>
      <c r="R73" s="873"/>
      <c r="S73" s="873"/>
      <c r="T73" s="873"/>
      <c r="U73" s="873"/>
      <c r="V73" s="873">
        <v>253</v>
      </c>
      <c r="W73" s="873"/>
      <c r="X73" s="873"/>
      <c r="Y73" s="873"/>
      <c r="Z73" s="873"/>
      <c r="AA73" s="873">
        <v>1</v>
      </c>
      <c r="AB73" s="873"/>
      <c r="AC73" s="873"/>
      <c r="AD73" s="873"/>
      <c r="AE73" s="873"/>
      <c r="AF73" s="873">
        <v>315</v>
      </c>
      <c r="AG73" s="873"/>
      <c r="AH73" s="873"/>
      <c r="AI73" s="873"/>
      <c r="AJ73" s="873"/>
      <c r="AK73" s="873" t="s">
        <v>533</v>
      </c>
      <c r="AL73" s="873"/>
      <c r="AM73" s="873"/>
      <c r="AN73" s="873"/>
      <c r="AO73" s="873"/>
      <c r="AP73" s="873" t="s">
        <v>533</v>
      </c>
      <c r="AQ73" s="873"/>
      <c r="AR73" s="873"/>
      <c r="AS73" s="873"/>
      <c r="AT73" s="873"/>
      <c r="AU73" s="873" t="s">
        <v>533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590</v>
      </c>
      <c r="C74" s="916"/>
      <c r="D74" s="916"/>
      <c r="E74" s="916"/>
      <c r="F74" s="916"/>
      <c r="G74" s="916"/>
      <c r="H74" s="916"/>
      <c r="I74" s="916"/>
      <c r="J74" s="916"/>
      <c r="K74" s="916"/>
      <c r="L74" s="916"/>
      <c r="M74" s="916"/>
      <c r="N74" s="916"/>
      <c r="O74" s="916"/>
      <c r="P74" s="917"/>
      <c r="Q74" s="918">
        <v>545</v>
      </c>
      <c r="R74" s="873"/>
      <c r="S74" s="873"/>
      <c r="T74" s="873"/>
      <c r="U74" s="873"/>
      <c r="V74" s="873">
        <v>518</v>
      </c>
      <c r="W74" s="873"/>
      <c r="X74" s="873"/>
      <c r="Y74" s="873"/>
      <c r="Z74" s="873"/>
      <c r="AA74" s="873">
        <v>27</v>
      </c>
      <c r="AB74" s="873"/>
      <c r="AC74" s="873"/>
      <c r="AD74" s="873"/>
      <c r="AE74" s="873"/>
      <c r="AF74" s="873">
        <v>27</v>
      </c>
      <c r="AG74" s="873"/>
      <c r="AH74" s="873"/>
      <c r="AI74" s="873"/>
      <c r="AJ74" s="873"/>
      <c r="AK74" s="873" t="s">
        <v>533</v>
      </c>
      <c r="AL74" s="873"/>
      <c r="AM74" s="873"/>
      <c r="AN74" s="873"/>
      <c r="AO74" s="873"/>
      <c r="AP74" s="873" t="s">
        <v>533</v>
      </c>
      <c r="AQ74" s="873"/>
      <c r="AR74" s="873"/>
      <c r="AS74" s="873"/>
      <c r="AT74" s="873"/>
      <c r="AU74" s="873" t="s">
        <v>533</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t="s">
        <v>591</v>
      </c>
      <c r="C75" s="916"/>
      <c r="D75" s="916"/>
      <c r="E75" s="916"/>
      <c r="F75" s="916"/>
      <c r="G75" s="916"/>
      <c r="H75" s="916"/>
      <c r="I75" s="916"/>
      <c r="J75" s="916"/>
      <c r="K75" s="916"/>
      <c r="L75" s="916"/>
      <c r="M75" s="916"/>
      <c r="N75" s="916"/>
      <c r="O75" s="916"/>
      <c r="P75" s="917"/>
      <c r="Q75" s="921">
        <v>1216</v>
      </c>
      <c r="R75" s="922"/>
      <c r="S75" s="922"/>
      <c r="T75" s="922"/>
      <c r="U75" s="872"/>
      <c r="V75" s="923">
        <v>1193</v>
      </c>
      <c r="W75" s="922"/>
      <c r="X75" s="922"/>
      <c r="Y75" s="922"/>
      <c r="Z75" s="872"/>
      <c r="AA75" s="923">
        <v>23</v>
      </c>
      <c r="AB75" s="922"/>
      <c r="AC75" s="922"/>
      <c r="AD75" s="922"/>
      <c r="AE75" s="872"/>
      <c r="AF75" s="923">
        <v>23</v>
      </c>
      <c r="AG75" s="922"/>
      <c r="AH75" s="922"/>
      <c r="AI75" s="922"/>
      <c r="AJ75" s="872"/>
      <c r="AK75" s="923" t="s">
        <v>533</v>
      </c>
      <c r="AL75" s="922"/>
      <c r="AM75" s="922"/>
      <c r="AN75" s="922"/>
      <c r="AO75" s="872"/>
      <c r="AP75" s="923">
        <v>4179</v>
      </c>
      <c r="AQ75" s="922"/>
      <c r="AR75" s="922"/>
      <c r="AS75" s="922"/>
      <c r="AT75" s="872"/>
      <c r="AU75" s="923">
        <v>244</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t="s">
        <v>592</v>
      </c>
      <c r="C76" s="916"/>
      <c r="D76" s="916"/>
      <c r="E76" s="916"/>
      <c r="F76" s="916"/>
      <c r="G76" s="916"/>
      <c r="H76" s="916"/>
      <c r="I76" s="916"/>
      <c r="J76" s="916"/>
      <c r="K76" s="916"/>
      <c r="L76" s="916"/>
      <c r="M76" s="916"/>
      <c r="N76" s="916"/>
      <c r="O76" s="916"/>
      <c r="P76" s="917"/>
      <c r="Q76" s="921">
        <v>679</v>
      </c>
      <c r="R76" s="922"/>
      <c r="S76" s="922"/>
      <c r="T76" s="922"/>
      <c r="U76" s="872"/>
      <c r="V76" s="923">
        <v>357</v>
      </c>
      <c r="W76" s="922"/>
      <c r="X76" s="922"/>
      <c r="Y76" s="922"/>
      <c r="Z76" s="872"/>
      <c r="AA76" s="923">
        <v>322</v>
      </c>
      <c r="AB76" s="922"/>
      <c r="AC76" s="922"/>
      <c r="AD76" s="922"/>
      <c r="AE76" s="872"/>
      <c r="AF76" s="923">
        <v>322</v>
      </c>
      <c r="AG76" s="922"/>
      <c r="AH76" s="922"/>
      <c r="AI76" s="922"/>
      <c r="AJ76" s="872"/>
      <c r="AK76" s="923">
        <v>188</v>
      </c>
      <c r="AL76" s="922"/>
      <c r="AM76" s="922"/>
      <c r="AN76" s="922"/>
      <c r="AO76" s="872"/>
      <c r="AP76" s="923" t="s">
        <v>533</v>
      </c>
      <c r="AQ76" s="922"/>
      <c r="AR76" s="922"/>
      <c r="AS76" s="922"/>
      <c r="AT76" s="872"/>
      <c r="AU76" s="923" t="s">
        <v>533</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t="s">
        <v>593</v>
      </c>
      <c r="C77" s="916"/>
      <c r="D77" s="916"/>
      <c r="E77" s="916"/>
      <c r="F77" s="916"/>
      <c r="G77" s="916"/>
      <c r="H77" s="916"/>
      <c r="I77" s="916"/>
      <c r="J77" s="916"/>
      <c r="K77" s="916"/>
      <c r="L77" s="916"/>
      <c r="M77" s="916"/>
      <c r="N77" s="916"/>
      <c r="O77" s="916"/>
      <c r="P77" s="917"/>
      <c r="Q77" s="921">
        <v>764162</v>
      </c>
      <c r="R77" s="922"/>
      <c r="S77" s="922"/>
      <c r="T77" s="922"/>
      <c r="U77" s="872"/>
      <c r="V77" s="923">
        <v>744508</v>
      </c>
      <c r="W77" s="922"/>
      <c r="X77" s="922"/>
      <c r="Y77" s="922"/>
      <c r="Z77" s="872"/>
      <c r="AA77" s="923">
        <v>19654</v>
      </c>
      <c r="AB77" s="922"/>
      <c r="AC77" s="922"/>
      <c r="AD77" s="922"/>
      <c r="AE77" s="872"/>
      <c r="AF77" s="923">
        <v>19654</v>
      </c>
      <c r="AG77" s="922"/>
      <c r="AH77" s="922"/>
      <c r="AI77" s="922"/>
      <c r="AJ77" s="872"/>
      <c r="AK77" s="923">
        <v>4314</v>
      </c>
      <c r="AL77" s="922"/>
      <c r="AM77" s="922"/>
      <c r="AN77" s="922"/>
      <c r="AO77" s="872"/>
      <c r="AP77" s="923" t="s">
        <v>533</v>
      </c>
      <c r="AQ77" s="922"/>
      <c r="AR77" s="922"/>
      <c r="AS77" s="922"/>
      <c r="AT77" s="872"/>
      <c r="AU77" s="923" t="s">
        <v>533</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393</v>
      </c>
      <c r="B88" s="832" t="s">
        <v>423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20364</v>
      </c>
      <c r="AG88" s="884"/>
      <c r="AH88" s="884"/>
      <c r="AI88" s="884"/>
      <c r="AJ88" s="884"/>
      <c r="AK88" s="881"/>
      <c r="AL88" s="881"/>
      <c r="AM88" s="881"/>
      <c r="AN88" s="881"/>
      <c r="AO88" s="881"/>
      <c r="AP88" s="884">
        <f>+AP70+AP75</f>
        <v>4415</v>
      </c>
      <c r="AQ88" s="884"/>
      <c r="AR88" s="884"/>
      <c r="AS88" s="884"/>
      <c r="AT88" s="884"/>
      <c r="AU88" s="884">
        <f>+AU75+AU70</f>
        <v>353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32" t="s">
        <v>424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532</v>
      </c>
      <c r="CS102" s="892"/>
      <c r="CT102" s="892"/>
      <c r="CU102" s="892"/>
      <c r="CV102" s="935"/>
      <c r="CW102" s="934">
        <v>68</v>
      </c>
      <c r="CX102" s="892"/>
      <c r="CY102" s="892"/>
      <c r="CZ102" s="892"/>
      <c r="DA102" s="935"/>
      <c r="DB102" s="934" t="s">
        <v>533</v>
      </c>
      <c r="DC102" s="892"/>
      <c r="DD102" s="892"/>
      <c r="DE102" s="892"/>
      <c r="DF102" s="935"/>
      <c r="DG102" s="934" t="s">
        <v>533</v>
      </c>
      <c r="DH102" s="892"/>
      <c r="DI102" s="892"/>
      <c r="DJ102" s="892"/>
      <c r="DK102" s="935"/>
      <c r="DL102" s="934">
        <v>430</v>
      </c>
      <c r="DM102" s="892"/>
      <c r="DN102" s="892"/>
      <c r="DO102" s="892"/>
      <c r="DP102" s="935"/>
      <c r="DQ102" s="934">
        <v>430</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429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431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432</v>
      </c>
      <c r="AB109" s="937"/>
      <c r="AC109" s="937"/>
      <c r="AD109" s="937"/>
      <c r="AE109" s="938"/>
      <c r="AF109" s="936" t="s">
        <v>309</v>
      </c>
      <c r="AG109" s="937"/>
      <c r="AH109" s="937"/>
      <c r="AI109" s="937"/>
      <c r="AJ109" s="938"/>
      <c r="AK109" s="936" t="s">
        <v>308</v>
      </c>
      <c r="AL109" s="937"/>
      <c r="AM109" s="937"/>
      <c r="AN109" s="937"/>
      <c r="AO109" s="938"/>
      <c r="AP109" s="936" t="s">
        <v>433</v>
      </c>
      <c r="AQ109" s="937"/>
      <c r="AR109" s="937"/>
      <c r="AS109" s="937"/>
      <c r="AT109" s="939"/>
      <c r="AU109" s="956" t="s">
        <v>431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432</v>
      </c>
      <c r="BR109" s="937"/>
      <c r="BS109" s="937"/>
      <c r="BT109" s="937"/>
      <c r="BU109" s="938"/>
      <c r="BV109" s="936" t="s">
        <v>309</v>
      </c>
      <c r="BW109" s="937"/>
      <c r="BX109" s="937"/>
      <c r="BY109" s="937"/>
      <c r="BZ109" s="938"/>
      <c r="CA109" s="936" t="s">
        <v>308</v>
      </c>
      <c r="CB109" s="937"/>
      <c r="CC109" s="937"/>
      <c r="CD109" s="937"/>
      <c r="CE109" s="938"/>
      <c r="CF109" s="957" t="s">
        <v>433</v>
      </c>
      <c r="CG109" s="957"/>
      <c r="CH109" s="957"/>
      <c r="CI109" s="957"/>
      <c r="CJ109" s="957"/>
      <c r="CK109" s="936" t="s">
        <v>434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432</v>
      </c>
      <c r="DH109" s="937"/>
      <c r="DI109" s="937"/>
      <c r="DJ109" s="937"/>
      <c r="DK109" s="938"/>
      <c r="DL109" s="936" t="s">
        <v>309</v>
      </c>
      <c r="DM109" s="937"/>
      <c r="DN109" s="937"/>
      <c r="DO109" s="937"/>
      <c r="DP109" s="938"/>
      <c r="DQ109" s="936" t="s">
        <v>308</v>
      </c>
      <c r="DR109" s="937"/>
      <c r="DS109" s="937"/>
      <c r="DT109" s="937"/>
      <c r="DU109" s="938"/>
      <c r="DV109" s="936" t="s">
        <v>433</v>
      </c>
      <c r="DW109" s="937"/>
      <c r="DX109" s="937"/>
      <c r="DY109" s="937"/>
      <c r="DZ109" s="939"/>
    </row>
    <row r="110" spans="1:131" s="246" customFormat="1" ht="26.25" customHeight="1" x14ac:dyDescent="0.2">
      <c r="A110" s="940" t="s">
        <v>435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21146148</v>
      </c>
      <c r="AB110" s="944"/>
      <c r="AC110" s="944"/>
      <c r="AD110" s="944"/>
      <c r="AE110" s="945"/>
      <c r="AF110" s="946">
        <v>19853835</v>
      </c>
      <c r="AG110" s="944"/>
      <c r="AH110" s="944"/>
      <c r="AI110" s="944"/>
      <c r="AJ110" s="945"/>
      <c r="AK110" s="946">
        <v>19658181</v>
      </c>
      <c r="AL110" s="944"/>
      <c r="AM110" s="944"/>
      <c r="AN110" s="944"/>
      <c r="AO110" s="945"/>
      <c r="AP110" s="947">
        <v>19.3</v>
      </c>
      <c r="AQ110" s="948"/>
      <c r="AR110" s="948"/>
      <c r="AS110" s="948"/>
      <c r="AT110" s="949"/>
      <c r="AU110" s="950" t="s">
        <v>72</v>
      </c>
      <c r="AV110" s="951"/>
      <c r="AW110" s="951"/>
      <c r="AX110" s="951"/>
      <c r="AY110" s="951"/>
      <c r="AZ110" s="992" t="s">
        <v>436</v>
      </c>
      <c r="BA110" s="941"/>
      <c r="BB110" s="941"/>
      <c r="BC110" s="941"/>
      <c r="BD110" s="941"/>
      <c r="BE110" s="941"/>
      <c r="BF110" s="941"/>
      <c r="BG110" s="941"/>
      <c r="BH110" s="941"/>
      <c r="BI110" s="941"/>
      <c r="BJ110" s="941"/>
      <c r="BK110" s="941"/>
      <c r="BL110" s="941"/>
      <c r="BM110" s="941"/>
      <c r="BN110" s="941"/>
      <c r="BO110" s="941"/>
      <c r="BP110" s="942"/>
      <c r="BQ110" s="978">
        <v>197036367</v>
      </c>
      <c r="BR110" s="979"/>
      <c r="BS110" s="979"/>
      <c r="BT110" s="979"/>
      <c r="BU110" s="979"/>
      <c r="BV110" s="979">
        <v>199199594</v>
      </c>
      <c r="BW110" s="979"/>
      <c r="BX110" s="979"/>
      <c r="BY110" s="979"/>
      <c r="BZ110" s="979"/>
      <c r="CA110" s="979">
        <v>199282962</v>
      </c>
      <c r="CB110" s="979"/>
      <c r="CC110" s="979"/>
      <c r="CD110" s="979"/>
      <c r="CE110" s="979"/>
      <c r="CF110" s="993">
        <v>196.1</v>
      </c>
      <c r="CG110" s="994"/>
      <c r="CH110" s="994"/>
      <c r="CI110" s="994"/>
      <c r="CJ110" s="994"/>
      <c r="CK110" s="995" t="s">
        <v>437</v>
      </c>
      <c r="CL110" s="996"/>
      <c r="CM110" s="975" t="s">
        <v>438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439</v>
      </c>
      <c r="DH110" s="979"/>
      <c r="DI110" s="979"/>
      <c r="DJ110" s="979"/>
      <c r="DK110" s="979"/>
      <c r="DL110" s="979" t="s">
        <v>129</v>
      </c>
      <c r="DM110" s="979"/>
      <c r="DN110" s="979"/>
      <c r="DO110" s="979"/>
      <c r="DP110" s="979"/>
      <c r="DQ110" s="979" t="s">
        <v>129</v>
      </c>
      <c r="DR110" s="979"/>
      <c r="DS110" s="979"/>
      <c r="DT110" s="979"/>
      <c r="DU110" s="979"/>
      <c r="DV110" s="980" t="s">
        <v>439</v>
      </c>
      <c r="DW110" s="980"/>
      <c r="DX110" s="980"/>
      <c r="DY110" s="980"/>
      <c r="DZ110" s="981"/>
    </row>
    <row r="111" spans="1:131" s="246" customFormat="1" ht="26.25" customHeight="1" x14ac:dyDescent="0.2">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439</v>
      </c>
      <c r="AG111" s="986"/>
      <c r="AH111" s="986"/>
      <c r="AI111" s="986"/>
      <c r="AJ111" s="987"/>
      <c r="AK111" s="988" t="s">
        <v>439</v>
      </c>
      <c r="AL111" s="986"/>
      <c r="AM111" s="986"/>
      <c r="AN111" s="986"/>
      <c r="AO111" s="987"/>
      <c r="AP111" s="989" t="s">
        <v>439</v>
      </c>
      <c r="AQ111" s="990"/>
      <c r="AR111" s="990"/>
      <c r="AS111" s="990"/>
      <c r="AT111" s="991"/>
      <c r="AU111" s="952"/>
      <c r="AV111" s="953"/>
      <c r="AW111" s="953"/>
      <c r="AX111" s="953"/>
      <c r="AY111" s="953"/>
      <c r="AZ111" s="1001" t="s">
        <v>441</v>
      </c>
      <c r="BA111" s="1002"/>
      <c r="BB111" s="1002"/>
      <c r="BC111" s="1002"/>
      <c r="BD111" s="1002"/>
      <c r="BE111" s="1002"/>
      <c r="BF111" s="1002"/>
      <c r="BG111" s="1002"/>
      <c r="BH111" s="1002"/>
      <c r="BI111" s="1002"/>
      <c r="BJ111" s="1002"/>
      <c r="BK111" s="1002"/>
      <c r="BL111" s="1002"/>
      <c r="BM111" s="1002"/>
      <c r="BN111" s="1002"/>
      <c r="BO111" s="1002"/>
      <c r="BP111" s="1003"/>
      <c r="BQ111" s="971">
        <v>2124009</v>
      </c>
      <c r="BR111" s="972"/>
      <c r="BS111" s="972"/>
      <c r="BT111" s="972"/>
      <c r="BU111" s="972"/>
      <c r="BV111" s="972">
        <v>1502793</v>
      </c>
      <c r="BW111" s="972"/>
      <c r="BX111" s="972"/>
      <c r="BY111" s="972"/>
      <c r="BZ111" s="972"/>
      <c r="CA111" s="972">
        <v>882330</v>
      </c>
      <c r="CB111" s="972"/>
      <c r="CC111" s="972"/>
      <c r="CD111" s="972"/>
      <c r="CE111" s="972"/>
      <c r="CF111" s="966">
        <v>0.9</v>
      </c>
      <c r="CG111" s="967"/>
      <c r="CH111" s="967"/>
      <c r="CI111" s="967"/>
      <c r="CJ111" s="967"/>
      <c r="CK111" s="997"/>
      <c r="CL111" s="998"/>
      <c r="CM111" s="968" t="s">
        <v>442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439</v>
      </c>
      <c r="DM111" s="972"/>
      <c r="DN111" s="972"/>
      <c r="DO111" s="972"/>
      <c r="DP111" s="972"/>
      <c r="DQ111" s="972" t="s">
        <v>439</v>
      </c>
      <c r="DR111" s="972"/>
      <c r="DS111" s="972"/>
      <c r="DT111" s="972"/>
      <c r="DU111" s="972"/>
      <c r="DV111" s="973" t="s">
        <v>439</v>
      </c>
      <c r="DW111" s="973"/>
      <c r="DX111" s="973"/>
      <c r="DY111" s="973"/>
      <c r="DZ111" s="974"/>
    </row>
    <row r="112" spans="1:131" s="246" customFormat="1" ht="26.25" customHeight="1" x14ac:dyDescent="0.2">
      <c r="A112" s="1004" t="s">
        <v>443</v>
      </c>
      <c r="B112" s="1005"/>
      <c r="C112" s="1002" t="s">
        <v>444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168333</v>
      </c>
      <c r="AB112" s="1011"/>
      <c r="AC112" s="1011"/>
      <c r="AD112" s="1011"/>
      <c r="AE112" s="1012"/>
      <c r="AF112" s="1013">
        <v>168333</v>
      </c>
      <c r="AG112" s="1011"/>
      <c r="AH112" s="1011"/>
      <c r="AI112" s="1011"/>
      <c r="AJ112" s="1012"/>
      <c r="AK112" s="1013">
        <v>168333</v>
      </c>
      <c r="AL112" s="1011"/>
      <c r="AM112" s="1011"/>
      <c r="AN112" s="1011"/>
      <c r="AO112" s="1012"/>
      <c r="AP112" s="1014">
        <v>0.2</v>
      </c>
      <c r="AQ112" s="1015"/>
      <c r="AR112" s="1015"/>
      <c r="AS112" s="1015"/>
      <c r="AT112" s="1016"/>
      <c r="AU112" s="952"/>
      <c r="AV112" s="953"/>
      <c r="AW112" s="953"/>
      <c r="AX112" s="953"/>
      <c r="AY112" s="953"/>
      <c r="AZ112" s="1001" t="s">
        <v>445</v>
      </c>
      <c r="BA112" s="1002"/>
      <c r="BB112" s="1002"/>
      <c r="BC112" s="1002"/>
      <c r="BD112" s="1002"/>
      <c r="BE112" s="1002"/>
      <c r="BF112" s="1002"/>
      <c r="BG112" s="1002"/>
      <c r="BH112" s="1002"/>
      <c r="BI112" s="1002"/>
      <c r="BJ112" s="1002"/>
      <c r="BK112" s="1002"/>
      <c r="BL112" s="1002"/>
      <c r="BM112" s="1002"/>
      <c r="BN112" s="1002"/>
      <c r="BO112" s="1002"/>
      <c r="BP112" s="1003"/>
      <c r="BQ112" s="971">
        <v>56186702</v>
      </c>
      <c r="BR112" s="972"/>
      <c r="BS112" s="972"/>
      <c r="BT112" s="972"/>
      <c r="BU112" s="972"/>
      <c r="BV112" s="972">
        <v>49811943</v>
      </c>
      <c r="BW112" s="972"/>
      <c r="BX112" s="972"/>
      <c r="BY112" s="972"/>
      <c r="BZ112" s="972"/>
      <c r="CA112" s="972">
        <v>44090083</v>
      </c>
      <c r="CB112" s="972"/>
      <c r="CC112" s="972"/>
      <c r="CD112" s="972"/>
      <c r="CE112" s="972"/>
      <c r="CF112" s="966">
        <v>43.4</v>
      </c>
      <c r="CG112" s="967"/>
      <c r="CH112" s="967"/>
      <c r="CI112" s="967"/>
      <c r="CJ112" s="967"/>
      <c r="CK112" s="997"/>
      <c r="CL112" s="998"/>
      <c r="CM112" s="968" t="s">
        <v>446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439</v>
      </c>
      <c r="DH112" s="972"/>
      <c r="DI112" s="972"/>
      <c r="DJ112" s="972"/>
      <c r="DK112" s="972"/>
      <c r="DL112" s="972" t="s">
        <v>447</v>
      </c>
      <c r="DM112" s="972"/>
      <c r="DN112" s="972"/>
      <c r="DO112" s="972"/>
      <c r="DP112" s="972"/>
      <c r="DQ112" s="972" t="s">
        <v>439</v>
      </c>
      <c r="DR112" s="972"/>
      <c r="DS112" s="972"/>
      <c r="DT112" s="972"/>
      <c r="DU112" s="972"/>
      <c r="DV112" s="973" t="s">
        <v>439</v>
      </c>
      <c r="DW112" s="973"/>
      <c r="DX112" s="973"/>
      <c r="DY112" s="973"/>
      <c r="DZ112" s="974"/>
    </row>
    <row r="113" spans="1:130" s="246" customFormat="1" ht="26.25" customHeight="1" x14ac:dyDescent="0.2">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5809586</v>
      </c>
      <c r="AB113" s="986"/>
      <c r="AC113" s="986"/>
      <c r="AD113" s="986"/>
      <c r="AE113" s="987"/>
      <c r="AF113" s="988">
        <v>5114452</v>
      </c>
      <c r="AG113" s="986"/>
      <c r="AH113" s="986"/>
      <c r="AI113" s="986"/>
      <c r="AJ113" s="987"/>
      <c r="AK113" s="988">
        <v>4745178</v>
      </c>
      <c r="AL113" s="986"/>
      <c r="AM113" s="986"/>
      <c r="AN113" s="986"/>
      <c r="AO113" s="987"/>
      <c r="AP113" s="989">
        <v>4.7</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494970</v>
      </c>
      <c r="BR113" s="972"/>
      <c r="BS113" s="972"/>
      <c r="BT113" s="972"/>
      <c r="BU113" s="972"/>
      <c r="BV113" s="972">
        <v>424118</v>
      </c>
      <c r="BW113" s="972"/>
      <c r="BX113" s="972"/>
      <c r="BY113" s="972"/>
      <c r="BZ113" s="972"/>
      <c r="CA113" s="972">
        <v>352675</v>
      </c>
      <c r="CB113" s="972"/>
      <c r="CC113" s="972"/>
      <c r="CD113" s="972"/>
      <c r="CE113" s="972"/>
      <c r="CF113" s="966">
        <v>0.3</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2088057</v>
      </c>
      <c r="DH113" s="1011"/>
      <c r="DI113" s="1011"/>
      <c r="DJ113" s="1011"/>
      <c r="DK113" s="1012"/>
      <c r="DL113" s="1013">
        <v>1476393</v>
      </c>
      <c r="DM113" s="1011"/>
      <c r="DN113" s="1011"/>
      <c r="DO113" s="1011"/>
      <c r="DP113" s="1012"/>
      <c r="DQ113" s="1013">
        <v>864730</v>
      </c>
      <c r="DR113" s="1011"/>
      <c r="DS113" s="1011"/>
      <c r="DT113" s="1011"/>
      <c r="DU113" s="1012"/>
      <c r="DV113" s="1014">
        <v>0.9</v>
      </c>
      <c r="DW113" s="1015"/>
      <c r="DX113" s="1015"/>
      <c r="DY113" s="1015"/>
      <c r="DZ113" s="1016"/>
    </row>
    <row r="114" spans="1:130" s="246" customFormat="1" ht="26.25" customHeight="1" x14ac:dyDescent="0.2">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74577</v>
      </c>
      <c r="AB114" s="1011"/>
      <c r="AC114" s="1011"/>
      <c r="AD114" s="1011"/>
      <c r="AE114" s="1012"/>
      <c r="AF114" s="1013">
        <v>74751</v>
      </c>
      <c r="AG114" s="1011"/>
      <c r="AH114" s="1011"/>
      <c r="AI114" s="1011"/>
      <c r="AJ114" s="1012"/>
      <c r="AK114" s="1013">
        <v>74779</v>
      </c>
      <c r="AL114" s="1011"/>
      <c r="AM114" s="1011"/>
      <c r="AN114" s="1011"/>
      <c r="AO114" s="1012"/>
      <c r="AP114" s="1014">
        <v>0.1</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28374752</v>
      </c>
      <c r="BR114" s="972"/>
      <c r="BS114" s="972"/>
      <c r="BT114" s="972"/>
      <c r="BU114" s="972"/>
      <c r="BV114" s="972">
        <v>28912786</v>
      </c>
      <c r="BW114" s="972"/>
      <c r="BX114" s="972"/>
      <c r="BY114" s="972"/>
      <c r="BZ114" s="972"/>
      <c r="CA114" s="972">
        <v>28039913</v>
      </c>
      <c r="CB114" s="972"/>
      <c r="CC114" s="972"/>
      <c r="CD114" s="972"/>
      <c r="CE114" s="972"/>
      <c r="CF114" s="966">
        <v>27.6</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439</v>
      </c>
      <c r="DM114" s="1011"/>
      <c r="DN114" s="1011"/>
      <c r="DO114" s="1011"/>
      <c r="DP114" s="1012"/>
      <c r="DQ114" s="1013" t="s">
        <v>439</v>
      </c>
      <c r="DR114" s="1011"/>
      <c r="DS114" s="1011"/>
      <c r="DT114" s="1011"/>
      <c r="DU114" s="1012"/>
      <c r="DV114" s="1014" t="s">
        <v>414</v>
      </c>
      <c r="DW114" s="1015"/>
      <c r="DX114" s="1015"/>
      <c r="DY114" s="1015"/>
      <c r="DZ114" s="1016"/>
    </row>
    <row r="115" spans="1:130" s="246" customFormat="1" ht="26.25" customHeight="1" x14ac:dyDescent="0.2">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394596</v>
      </c>
      <c r="AB115" s="986"/>
      <c r="AC115" s="986"/>
      <c r="AD115" s="986"/>
      <c r="AE115" s="987"/>
      <c r="AF115" s="988">
        <v>387144</v>
      </c>
      <c r="AG115" s="986"/>
      <c r="AH115" s="986"/>
      <c r="AI115" s="986"/>
      <c r="AJ115" s="987"/>
      <c r="AK115" s="988">
        <v>379419</v>
      </c>
      <c r="AL115" s="986"/>
      <c r="AM115" s="986"/>
      <c r="AN115" s="986"/>
      <c r="AO115" s="987"/>
      <c r="AP115" s="989">
        <v>0.4</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v>918720</v>
      </c>
      <c r="BR115" s="972"/>
      <c r="BS115" s="972"/>
      <c r="BT115" s="972"/>
      <c r="BU115" s="972"/>
      <c r="BV115" s="972">
        <v>674346</v>
      </c>
      <c r="BW115" s="972"/>
      <c r="BX115" s="972"/>
      <c r="BY115" s="972"/>
      <c r="BZ115" s="972"/>
      <c r="CA115" s="972">
        <v>475290</v>
      </c>
      <c r="CB115" s="972"/>
      <c r="CC115" s="972"/>
      <c r="CD115" s="972"/>
      <c r="CE115" s="972"/>
      <c r="CF115" s="966">
        <v>0.5</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439</v>
      </c>
      <c r="DH115" s="1011"/>
      <c r="DI115" s="1011"/>
      <c r="DJ115" s="1011"/>
      <c r="DK115" s="1012"/>
      <c r="DL115" s="1013" t="s">
        <v>129</v>
      </c>
      <c r="DM115" s="1011"/>
      <c r="DN115" s="1011"/>
      <c r="DO115" s="1011"/>
      <c r="DP115" s="1012"/>
      <c r="DQ115" s="1013" t="s">
        <v>129</v>
      </c>
      <c r="DR115" s="1011"/>
      <c r="DS115" s="1011"/>
      <c r="DT115" s="1011"/>
      <c r="DU115" s="1012"/>
      <c r="DV115" s="1014" t="s">
        <v>439</v>
      </c>
      <c r="DW115" s="1015"/>
      <c r="DX115" s="1015"/>
      <c r="DY115" s="1015"/>
      <c r="DZ115" s="1016"/>
    </row>
    <row r="116" spans="1:130" s="246" customFormat="1" ht="26.25" customHeight="1" x14ac:dyDescent="0.2">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1852</v>
      </c>
      <c r="AB116" s="1011"/>
      <c r="AC116" s="1011"/>
      <c r="AD116" s="1011"/>
      <c r="AE116" s="1012"/>
      <c r="AF116" s="1013">
        <v>1735</v>
      </c>
      <c r="AG116" s="1011"/>
      <c r="AH116" s="1011"/>
      <c r="AI116" s="1011"/>
      <c r="AJ116" s="1012"/>
      <c r="AK116" s="1013">
        <v>1674</v>
      </c>
      <c r="AL116" s="1011"/>
      <c r="AM116" s="1011"/>
      <c r="AN116" s="1011"/>
      <c r="AO116" s="1012"/>
      <c r="AP116" s="1014">
        <v>0</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447</v>
      </c>
      <c r="BR116" s="972"/>
      <c r="BS116" s="972"/>
      <c r="BT116" s="972"/>
      <c r="BU116" s="972"/>
      <c r="BV116" s="972" t="s">
        <v>439</v>
      </c>
      <c r="BW116" s="972"/>
      <c r="BX116" s="972"/>
      <c r="BY116" s="972"/>
      <c r="BZ116" s="972"/>
      <c r="CA116" s="972" t="s">
        <v>439</v>
      </c>
      <c r="CB116" s="972"/>
      <c r="CC116" s="972"/>
      <c r="CD116" s="972"/>
      <c r="CE116" s="972"/>
      <c r="CF116" s="966" t="s">
        <v>447</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752</v>
      </c>
      <c r="DH116" s="1011"/>
      <c r="DI116" s="1011"/>
      <c r="DJ116" s="1011"/>
      <c r="DK116" s="1012"/>
      <c r="DL116" s="1013" t="s">
        <v>439</v>
      </c>
      <c r="DM116" s="1011"/>
      <c r="DN116" s="1011"/>
      <c r="DO116" s="1011"/>
      <c r="DP116" s="1012"/>
      <c r="DQ116" s="1013" t="s">
        <v>439</v>
      </c>
      <c r="DR116" s="1011"/>
      <c r="DS116" s="1011"/>
      <c r="DT116" s="1011"/>
      <c r="DU116" s="1012"/>
      <c r="DV116" s="1014" t="s">
        <v>129</v>
      </c>
      <c r="DW116" s="1015"/>
      <c r="DX116" s="1015"/>
      <c r="DY116" s="1015"/>
      <c r="DZ116" s="1016"/>
    </row>
    <row r="117" spans="1:130" s="246" customFormat="1" ht="26.25" customHeight="1" x14ac:dyDescent="0.2">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27595092</v>
      </c>
      <c r="AB117" s="1029"/>
      <c r="AC117" s="1029"/>
      <c r="AD117" s="1029"/>
      <c r="AE117" s="1030"/>
      <c r="AF117" s="1031">
        <v>25600250</v>
      </c>
      <c r="AG117" s="1029"/>
      <c r="AH117" s="1029"/>
      <c r="AI117" s="1029"/>
      <c r="AJ117" s="1030"/>
      <c r="AK117" s="1031">
        <v>25027564</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447</v>
      </c>
      <c r="BR117" s="972"/>
      <c r="BS117" s="972"/>
      <c r="BT117" s="972"/>
      <c r="BU117" s="972"/>
      <c r="BV117" s="972" t="s">
        <v>414</v>
      </c>
      <c r="BW117" s="972"/>
      <c r="BX117" s="972"/>
      <c r="BY117" s="972"/>
      <c r="BZ117" s="972"/>
      <c r="CA117" s="972" t="s">
        <v>447</v>
      </c>
      <c r="CB117" s="972"/>
      <c r="CC117" s="972"/>
      <c r="CD117" s="972"/>
      <c r="CE117" s="972"/>
      <c r="CF117" s="966" t="s">
        <v>447</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414</v>
      </c>
      <c r="DH117" s="1011"/>
      <c r="DI117" s="1011"/>
      <c r="DJ117" s="1011"/>
      <c r="DK117" s="1012"/>
      <c r="DL117" s="1013" t="s">
        <v>414</v>
      </c>
      <c r="DM117" s="1011"/>
      <c r="DN117" s="1011"/>
      <c r="DO117" s="1011"/>
      <c r="DP117" s="1012"/>
      <c r="DQ117" s="1013" t="s">
        <v>414</v>
      </c>
      <c r="DR117" s="1011"/>
      <c r="DS117" s="1011"/>
      <c r="DT117" s="1011"/>
      <c r="DU117" s="1012"/>
      <c r="DV117" s="1014" t="s">
        <v>414</v>
      </c>
      <c r="DW117" s="1015"/>
      <c r="DX117" s="1015"/>
      <c r="DY117" s="1015"/>
      <c r="DZ117" s="1016"/>
    </row>
    <row r="118" spans="1:130" s="246" customFormat="1" ht="26.25" customHeight="1" x14ac:dyDescent="0.2">
      <c r="A118" s="956" t="s">
        <v>434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432</v>
      </c>
      <c r="AB118" s="937"/>
      <c r="AC118" s="937"/>
      <c r="AD118" s="937"/>
      <c r="AE118" s="938"/>
      <c r="AF118" s="936" t="s">
        <v>309</v>
      </c>
      <c r="AG118" s="937"/>
      <c r="AH118" s="937"/>
      <c r="AI118" s="937"/>
      <c r="AJ118" s="938"/>
      <c r="AK118" s="936" t="s">
        <v>308</v>
      </c>
      <c r="AL118" s="937"/>
      <c r="AM118" s="937"/>
      <c r="AN118" s="937"/>
      <c r="AO118" s="938"/>
      <c r="AP118" s="1023" t="s">
        <v>433</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414</v>
      </c>
      <c r="BR118" s="1050"/>
      <c r="BS118" s="1050"/>
      <c r="BT118" s="1050"/>
      <c r="BU118" s="1050"/>
      <c r="BV118" s="1050" t="s">
        <v>447</v>
      </c>
      <c r="BW118" s="1050"/>
      <c r="BX118" s="1050"/>
      <c r="BY118" s="1050"/>
      <c r="BZ118" s="1050"/>
      <c r="CA118" s="1050" t="s">
        <v>447</v>
      </c>
      <c r="CB118" s="1050"/>
      <c r="CC118" s="1050"/>
      <c r="CD118" s="1050"/>
      <c r="CE118" s="1050"/>
      <c r="CF118" s="966" t="s">
        <v>447</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447</v>
      </c>
      <c r="DH118" s="1011"/>
      <c r="DI118" s="1011"/>
      <c r="DJ118" s="1011"/>
      <c r="DK118" s="1012"/>
      <c r="DL118" s="1013" t="s">
        <v>447</v>
      </c>
      <c r="DM118" s="1011"/>
      <c r="DN118" s="1011"/>
      <c r="DO118" s="1011"/>
      <c r="DP118" s="1012"/>
      <c r="DQ118" s="1013" t="s">
        <v>447</v>
      </c>
      <c r="DR118" s="1011"/>
      <c r="DS118" s="1011"/>
      <c r="DT118" s="1011"/>
      <c r="DU118" s="1012"/>
      <c r="DV118" s="1014" t="s">
        <v>447</v>
      </c>
      <c r="DW118" s="1015"/>
      <c r="DX118" s="1015"/>
      <c r="DY118" s="1015"/>
      <c r="DZ118" s="1016"/>
    </row>
    <row r="119" spans="1:130" s="246" customFormat="1" ht="26.25" customHeight="1" x14ac:dyDescent="0.2">
      <c r="A119" s="1111" t="s">
        <v>437</v>
      </c>
      <c r="B119" s="996"/>
      <c r="C119" s="975" t="s">
        <v>438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447</v>
      </c>
      <c r="AB119" s="944"/>
      <c r="AC119" s="944"/>
      <c r="AD119" s="944"/>
      <c r="AE119" s="945"/>
      <c r="AF119" s="946" t="s">
        <v>447</v>
      </c>
      <c r="AG119" s="944"/>
      <c r="AH119" s="944"/>
      <c r="AI119" s="944"/>
      <c r="AJ119" s="945"/>
      <c r="AK119" s="946" t="s">
        <v>447</v>
      </c>
      <c r="AL119" s="944"/>
      <c r="AM119" s="944"/>
      <c r="AN119" s="944"/>
      <c r="AO119" s="945"/>
      <c r="AP119" s="947" t="s">
        <v>447</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465</v>
      </c>
      <c r="BP119" s="1058"/>
      <c r="BQ119" s="1049">
        <v>285135520</v>
      </c>
      <c r="BR119" s="1050"/>
      <c r="BS119" s="1050"/>
      <c r="BT119" s="1050"/>
      <c r="BU119" s="1050"/>
      <c r="BV119" s="1050">
        <v>280525580</v>
      </c>
      <c r="BW119" s="1050"/>
      <c r="BX119" s="1050"/>
      <c r="BY119" s="1050"/>
      <c r="BZ119" s="1050"/>
      <c r="CA119" s="1050">
        <v>273123253</v>
      </c>
      <c r="CB119" s="1050"/>
      <c r="CC119" s="1050"/>
      <c r="CD119" s="1050"/>
      <c r="CE119" s="1050"/>
      <c r="CF119" s="1051"/>
      <c r="CG119" s="1052"/>
      <c r="CH119" s="1052"/>
      <c r="CI119" s="1052"/>
      <c r="CJ119" s="1053"/>
      <c r="CK119" s="999"/>
      <c r="CL119" s="1000"/>
      <c r="CM119" s="1054" t="s">
        <v>466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35200</v>
      </c>
      <c r="DH119" s="1036"/>
      <c r="DI119" s="1036"/>
      <c r="DJ119" s="1036"/>
      <c r="DK119" s="1037"/>
      <c r="DL119" s="1035">
        <v>26400</v>
      </c>
      <c r="DM119" s="1036"/>
      <c r="DN119" s="1036"/>
      <c r="DO119" s="1036"/>
      <c r="DP119" s="1037"/>
      <c r="DQ119" s="1035">
        <v>17600</v>
      </c>
      <c r="DR119" s="1036"/>
      <c r="DS119" s="1036"/>
      <c r="DT119" s="1036"/>
      <c r="DU119" s="1037"/>
      <c r="DV119" s="1038">
        <v>0</v>
      </c>
      <c r="DW119" s="1039"/>
      <c r="DX119" s="1039"/>
      <c r="DY119" s="1039"/>
      <c r="DZ119" s="1040"/>
    </row>
    <row r="120" spans="1:130" s="246" customFormat="1" ht="26.25" customHeight="1" x14ac:dyDescent="0.2">
      <c r="A120" s="1112"/>
      <c r="B120" s="998"/>
      <c r="C120" s="968" t="s">
        <v>442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389</v>
      </c>
      <c r="AG120" s="1011"/>
      <c r="AH120" s="1011"/>
      <c r="AI120" s="1011"/>
      <c r="AJ120" s="1012"/>
      <c r="AK120" s="1013" t="s">
        <v>129</v>
      </c>
      <c r="AL120" s="1011"/>
      <c r="AM120" s="1011"/>
      <c r="AN120" s="1011"/>
      <c r="AO120" s="1012"/>
      <c r="AP120" s="1014" t="s">
        <v>129</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58164848</v>
      </c>
      <c r="BR120" s="979"/>
      <c r="BS120" s="979"/>
      <c r="BT120" s="979"/>
      <c r="BU120" s="979"/>
      <c r="BV120" s="979">
        <v>56883539</v>
      </c>
      <c r="BW120" s="979"/>
      <c r="BX120" s="979"/>
      <c r="BY120" s="979"/>
      <c r="BZ120" s="979"/>
      <c r="CA120" s="979">
        <v>61780863</v>
      </c>
      <c r="CB120" s="979"/>
      <c r="CC120" s="979"/>
      <c r="CD120" s="979"/>
      <c r="CE120" s="979"/>
      <c r="CF120" s="993">
        <v>60.8</v>
      </c>
      <c r="CG120" s="994"/>
      <c r="CH120" s="994"/>
      <c r="CI120" s="994"/>
      <c r="CJ120" s="994"/>
      <c r="CK120" s="1059" t="s">
        <v>469</v>
      </c>
      <c r="CL120" s="1060"/>
      <c r="CM120" s="1060"/>
      <c r="CN120" s="1060"/>
      <c r="CO120" s="1061"/>
      <c r="CP120" s="1067" t="s">
        <v>409</v>
      </c>
      <c r="CQ120" s="1068"/>
      <c r="CR120" s="1068"/>
      <c r="CS120" s="1068"/>
      <c r="CT120" s="1068"/>
      <c r="CU120" s="1068"/>
      <c r="CV120" s="1068"/>
      <c r="CW120" s="1068"/>
      <c r="CX120" s="1068"/>
      <c r="CY120" s="1068"/>
      <c r="CZ120" s="1068"/>
      <c r="DA120" s="1068"/>
      <c r="DB120" s="1068"/>
      <c r="DC120" s="1068"/>
      <c r="DD120" s="1068"/>
      <c r="DE120" s="1068"/>
      <c r="DF120" s="1069"/>
      <c r="DG120" s="978">
        <v>55122850</v>
      </c>
      <c r="DH120" s="979"/>
      <c r="DI120" s="979"/>
      <c r="DJ120" s="979"/>
      <c r="DK120" s="979"/>
      <c r="DL120" s="979">
        <v>47452169</v>
      </c>
      <c r="DM120" s="979"/>
      <c r="DN120" s="979"/>
      <c r="DO120" s="979"/>
      <c r="DP120" s="979"/>
      <c r="DQ120" s="979">
        <v>41309010</v>
      </c>
      <c r="DR120" s="979"/>
      <c r="DS120" s="979"/>
      <c r="DT120" s="979"/>
      <c r="DU120" s="979"/>
      <c r="DV120" s="980">
        <v>40.6</v>
      </c>
      <c r="DW120" s="980"/>
      <c r="DX120" s="980"/>
      <c r="DY120" s="980"/>
      <c r="DZ120" s="981"/>
    </row>
    <row r="121" spans="1:130" s="246" customFormat="1" ht="26.25" customHeight="1" x14ac:dyDescent="0.2">
      <c r="A121" s="1112"/>
      <c r="B121" s="998"/>
      <c r="C121" s="1019" t="s">
        <v>470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162200</v>
      </c>
      <c r="AB121" s="1011"/>
      <c r="AC121" s="1011"/>
      <c r="AD121" s="1011"/>
      <c r="AE121" s="1012"/>
      <c r="AF121" s="1013">
        <v>156458</v>
      </c>
      <c r="AG121" s="1011"/>
      <c r="AH121" s="1011"/>
      <c r="AI121" s="1011"/>
      <c r="AJ121" s="1012"/>
      <c r="AK121" s="1013">
        <v>150715</v>
      </c>
      <c r="AL121" s="1011"/>
      <c r="AM121" s="1011"/>
      <c r="AN121" s="1011"/>
      <c r="AO121" s="1012"/>
      <c r="AP121" s="1014">
        <v>0.1</v>
      </c>
      <c r="AQ121" s="1015"/>
      <c r="AR121" s="1015"/>
      <c r="AS121" s="1015"/>
      <c r="AT121" s="1016"/>
      <c r="AU121" s="1044"/>
      <c r="AV121" s="1045"/>
      <c r="AW121" s="1045"/>
      <c r="AX121" s="1045"/>
      <c r="AY121" s="1046"/>
      <c r="AZ121" s="1001" t="s">
        <v>471</v>
      </c>
      <c r="BA121" s="1002"/>
      <c r="BB121" s="1002"/>
      <c r="BC121" s="1002"/>
      <c r="BD121" s="1002"/>
      <c r="BE121" s="1002"/>
      <c r="BF121" s="1002"/>
      <c r="BG121" s="1002"/>
      <c r="BH121" s="1002"/>
      <c r="BI121" s="1002"/>
      <c r="BJ121" s="1002"/>
      <c r="BK121" s="1002"/>
      <c r="BL121" s="1002"/>
      <c r="BM121" s="1002"/>
      <c r="BN121" s="1002"/>
      <c r="BO121" s="1002"/>
      <c r="BP121" s="1003"/>
      <c r="BQ121" s="971">
        <v>36634791</v>
      </c>
      <c r="BR121" s="972"/>
      <c r="BS121" s="972"/>
      <c r="BT121" s="972"/>
      <c r="BU121" s="972"/>
      <c r="BV121" s="972">
        <v>34341494</v>
      </c>
      <c r="BW121" s="972"/>
      <c r="BX121" s="972"/>
      <c r="BY121" s="972"/>
      <c r="BZ121" s="972"/>
      <c r="CA121" s="972">
        <v>32647728</v>
      </c>
      <c r="CB121" s="972"/>
      <c r="CC121" s="972"/>
      <c r="CD121" s="972"/>
      <c r="CE121" s="972"/>
      <c r="CF121" s="966">
        <v>32.1</v>
      </c>
      <c r="CG121" s="967"/>
      <c r="CH121" s="967"/>
      <c r="CI121" s="967"/>
      <c r="CJ121" s="967"/>
      <c r="CK121" s="1062"/>
      <c r="CL121" s="1063"/>
      <c r="CM121" s="1063"/>
      <c r="CN121" s="1063"/>
      <c r="CO121" s="1064"/>
      <c r="CP121" s="1072" t="s">
        <v>472</v>
      </c>
      <c r="CQ121" s="1073"/>
      <c r="CR121" s="1073"/>
      <c r="CS121" s="1073"/>
      <c r="CT121" s="1073"/>
      <c r="CU121" s="1073"/>
      <c r="CV121" s="1073"/>
      <c r="CW121" s="1073"/>
      <c r="CX121" s="1073"/>
      <c r="CY121" s="1073"/>
      <c r="CZ121" s="1073"/>
      <c r="DA121" s="1073"/>
      <c r="DB121" s="1073"/>
      <c r="DC121" s="1073"/>
      <c r="DD121" s="1073"/>
      <c r="DE121" s="1073"/>
      <c r="DF121" s="1074"/>
      <c r="DG121" s="971">
        <v>570498</v>
      </c>
      <c r="DH121" s="972"/>
      <c r="DI121" s="972"/>
      <c r="DJ121" s="972"/>
      <c r="DK121" s="972"/>
      <c r="DL121" s="972">
        <v>1850194</v>
      </c>
      <c r="DM121" s="972"/>
      <c r="DN121" s="972"/>
      <c r="DO121" s="972"/>
      <c r="DP121" s="972"/>
      <c r="DQ121" s="972">
        <v>2305002</v>
      </c>
      <c r="DR121" s="972"/>
      <c r="DS121" s="972"/>
      <c r="DT121" s="972"/>
      <c r="DU121" s="972"/>
      <c r="DV121" s="973">
        <v>2.2999999999999998</v>
      </c>
      <c r="DW121" s="973"/>
      <c r="DX121" s="973"/>
      <c r="DY121" s="973"/>
      <c r="DZ121" s="974"/>
    </row>
    <row r="122" spans="1:130" s="246" customFormat="1" ht="26.25" customHeight="1" x14ac:dyDescent="0.2">
      <c r="A122" s="1112"/>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473</v>
      </c>
      <c r="AB122" s="1011"/>
      <c r="AC122" s="1011"/>
      <c r="AD122" s="1011"/>
      <c r="AE122" s="1012"/>
      <c r="AF122" s="1013" t="s">
        <v>129</v>
      </c>
      <c r="AG122" s="1011"/>
      <c r="AH122" s="1011"/>
      <c r="AI122" s="1011"/>
      <c r="AJ122" s="1012"/>
      <c r="AK122" s="1013" t="s">
        <v>473</v>
      </c>
      <c r="AL122" s="1011"/>
      <c r="AM122" s="1011"/>
      <c r="AN122" s="1011"/>
      <c r="AO122" s="1012"/>
      <c r="AP122" s="1014" t="s">
        <v>129</v>
      </c>
      <c r="AQ122" s="1015"/>
      <c r="AR122" s="1015"/>
      <c r="AS122" s="1015"/>
      <c r="AT122" s="1016"/>
      <c r="AU122" s="1044"/>
      <c r="AV122" s="1045"/>
      <c r="AW122" s="1045"/>
      <c r="AX122" s="1045"/>
      <c r="AY122" s="1046"/>
      <c r="AZ122" s="1026" t="s">
        <v>474</v>
      </c>
      <c r="BA122" s="1017"/>
      <c r="BB122" s="1017"/>
      <c r="BC122" s="1017"/>
      <c r="BD122" s="1017"/>
      <c r="BE122" s="1017"/>
      <c r="BF122" s="1017"/>
      <c r="BG122" s="1017"/>
      <c r="BH122" s="1017"/>
      <c r="BI122" s="1017"/>
      <c r="BJ122" s="1017"/>
      <c r="BK122" s="1017"/>
      <c r="BL122" s="1017"/>
      <c r="BM122" s="1017"/>
      <c r="BN122" s="1017"/>
      <c r="BO122" s="1017"/>
      <c r="BP122" s="1018"/>
      <c r="BQ122" s="1049">
        <v>189583380</v>
      </c>
      <c r="BR122" s="1050"/>
      <c r="BS122" s="1050"/>
      <c r="BT122" s="1050"/>
      <c r="BU122" s="1050"/>
      <c r="BV122" s="1050">
        <v>185464409</v>
      </c>
      <c r="BW122" s="1050"/>
      <c r="BX122" s="1050"/>
      <c r="BY122" s="1050"/>
      <c r="BZ122" s="1050"/>
      <c r="CA122" s="1050">
        <v>181393669</v>
      </c>
      <c r="CB122" s="1050"/>
      <c r="CC122" s="1050"/>
      <c r="CD122" s="1050"/>
      <c r="CE122" s="1050"/>
      <c r="CF122" s="1070">
        <v>178.5</v>
      </c>
      <c r="CG122" s="1071"/>
      <c r="CH122" s="1071"/>
      <c r="CI122" s="1071"/>
      <c r="CJ122" s="1071"/>
      <c r="CK122" s="1062"/>
      <c r="CL122" s="1063"/>
      <c r="CM122" s="1063"/>
      <c r="CN122" s="1063"/>
      <c r="CO122" s="1064"/>
      <c r="CP122" s="1072" t="s">
        <v>475</v>
      </c>
      <c r="CQ122" s="1073"/>
      <c r="CR122" s="1073"/>
      <c r="CS122" s="1073"/>
      <c r="CT122" s="1073"/>
      <c r="CU122" s="1073"/>
      <c r="CV122" s="1073"/>
      <c r="CW122" s="1073"/>
      <c r="CX122" s="1073"/>
      <c r="CY122" s="1073"/>
      <c r="CZ122" s="1073"/>
      <c r="DA122" s="1073"/>
      <c r="DB122" s="1073"/>
      <c r="DC122" s="1073"/>
      <c r="DD122" s="1073"/>
      <c r="DE122" s="1073"/>
      <c r="DF122" s="1074"/>
      <c r="DG122" s="971">
        <v>458261</v>
      </c>
      <c r="DH122" s="972"/>
      <c r="DI122" s="972"/>
      <c r="DJ122" s="972"/>
      <c r="DK122" s="972"/>
      <c r="DL122" s="972">
        <v>485953</v>
      </c>
      <c r="DM122" s="972"/>
      <c r="DN122" s="972"/>
      <c r="DO122" s="972"/>
      <c r="DP122" s="972"/>
      <c r="DQ122" s="972">
        <v>464140</v>
      </c>
      <c r="DR122" s="972"/>
      <c r="DS122" s="972"/>
      <c r="DT122" s="972"/>
      <c r="DU122" s="972"/>
      <c r="DV122" s="973">
        <v>0.5</v>
      </c>
      <c r="DW122" s="973"/>
      <c r="DX122" s="973"/>
      <c r="DY122" s="973"/>
      <c r="DZ122" s="974"/>
    </row>
    <row r="123" spans="1:130" s="246" customFormat="1" ht="26.25" customHeight="1" x14ac:dyDescent="0.2">
      <c r="A123" s="1112"/>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769</v>
      </c>
      <c r="AB123" s="1011"/>
      <c r="AC123" s="1011"/>
      <c r="AD123" s="1011"/>
      <c r="AE123" s="1012"/>
      <c r="AF123" s="1013">
        <v>752</v>
      </c>
      <c r="AG123" s="1011"/>
      <c r="AH123" s="1011"/>
      <c r="AI123" s="1011"/>
      <c r="AJ123" s="1012"/>
      <c r="AK123" s="1013" t="s">
        <v>476</v>
      </c>
      <c r="AL123" s="1011"/>
      <c r="AM123" s="1011"/>
      <c r="AN123" s="1011"/>
      <c r="AO123" s="1012"/>
      <c r="AP123" s="1014" t="s">
        <v>129</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477</v>
      </c>
      <c r="BP123" s="1058"/>
      <c r="BQ123" s="1118">
        <v>284383019</v>
      </c>
      <c r="BR123" s="1084"/>
      <c r="BS123" s="1084"/>
      <c r="BT123" s="1084"/>
      <c r="BU123" s="1084"/>
      <c r="BV123" s="1084">
        <v>276689442</v>
      </c>
      <c r="BW123" s="1084"/>
      <c r="BX123" s="1084"/>
      <c r="BY123" s="1084"/>
      <c r="BZ123" s="1084"/>
      <c r="CA123" s="1084">
        <v>275822260</v>
      </c>
      <c r="CB123" s="1084"/>
      <c r="CC123" s="1084"/>
      <c r="CD123" s="1084"/>
      <c r="CE123" s="1084"/>
      <c r="CF123" s="1051"/>
      <c r="CG123" s="1052"/>
      <c r="CH123" s="1052"/>
      <c r="CI123" s="1052"/>
      <c r="CJ123" s="1053"/>
      <c r="CK123" s="1062"/>
      <c r="CL123" s="1063"/>
      <c r="CM123" s="1063"/>
      <c r="CN123" s="1063"/>
      <c r="CO123" s="1064"/>
      <c r="CP123" s="1072" t="s">
        <v>406</v>
      </c>
      <c r="CQ123" s="1073"/>
      <c r="CR123" s="1073"/>
      <c r="CS123" s="1073"/>
      <c r="CT123" s="1073"/>
      <c r="CU123" s="1073"/>
      <c r="CV123" s="1073"/>
      <c r="CW123" s="1073"/>
      <c r="CX123" s="1073"/>
      <c r="CY123" s="1073"/>
      <c r="CZ123" s="1073"/>
      <c r="DA123" s="1073"/>
      <c r="DB123" s="1073"/>
      <c r="DC123" s="1073"/>
      <c r="DD123" s="1073"/>
      <c r="DE123" s="1073"/>
      <c r="DF123" s="1074"/>
      <c r="DG123" s="1010">
        <v>35093</v>
      </c>
      <c r="DH123" s="1011"/>
      <c r="DI123" s="1011"/>
      <c r="DJ123" s="1011"/>
      <c r="DK123" s="1012"/>
      <c r="DL123" s="1013">
        <v>23627</v>
      </c>
      <c r="DM123" s="1011"/>
      <c r="DN123" s="1011"/>
      <c r="DO123" s="1011"/>
      <c r="DP123" s="1012"/>
      <c r="DQ123" s="1013">
        <v>11931</v>
      </c>
      <c r="DR123" s="1011"/>
      <c r="DS123" s="1011"/>
      <c r="DT123" s="1011"/>
      <c r="DU123" s="1012"/>
      <c r="DV123" s="1014">
        <v>0</v>
      </c>
      <c r="DW123" s="1015"/>
      <c r="DX123" s="1015"/>
      <c r="DY123" s="1015"/>
      <c r="DZ123" s="1016"/>
    </row>
    <row r="124" spans="1:130" s="246" customFormat="1" ht="26.25" customHeight="1" thickBot="1" x14ac:dyDescent="0.25">
      <c r="A124" s="1112"/>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389</v>
      </c>
      <c r="AB124" s="1011"/>
      <c r="AC124" s="1011"/>
      <c r="AD124" s="1011"/>
      <c r="AE124" s="1012"/>
      <c r="AF124" s="1013" t="s">
        <v>478</v>
      </c>
      <c r="AG124" s="1011"/>
      <c r="AH124" s="1011"/>
      <c r="AI124" s="1011"/>
      <c r="AJ124" s="1012"/>
      <c r="AK124" s="1013" t="s">
        <v>129</v>
      </c>
      <c r="AL124" s="1011"/>
      <c r="AM124" s="1011"/>
      <c r="AN124" s="1011"/>
      <c r="AO124" s="1012"/>
      <c r="AP124" s="1014" t="s">
        <v>389</v>
      </c>
      <c r="AQ124" s="1015"/>
      <c r="AR124" s="1015"/>
      <c r="AS124" s="1015"/>
      <c r="AT124" s="1016"/>
      <c r="AU124" s="1114" t="s">
        <v>479</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0.7</v>
      </c>
      <c r="BR124" s="1080"/>
      <c r="BS124" s="1080"/>
      <c r="BT124" s="1080"/>
      <c r="BU124" s="1080"/>
      <c r="BV124" s="1080">
        <v>3.7</v>
      </c>
      <c r="BW124" s="1080"/>
      <c r="BX124" s="1080"/>
      <c r="BY124" s="1080"/>
      <c r="BZ124" s="1080"/>
      <c r="CA124" s="1080" t="s">
        <v>129</v>
      </c>
      <c r="CB124" s="1080"/>
      <c r="CC124" s="1080"/>
      <c r="CD124" s="1080"/>
      <c r="CE124" s="1080"/>
      <c r="CF124" s="1081"/>
      <c r="CG124" s="1082"/>
      <c r="CH124" s="1082"/>
      <c r="CI124" s="1082"/>
      <c r="CJ124" s="1083"/>
      <c r="CK124" s="1065"/>
      <c r="CL124" s="1065"/>
      <c r="CM124" s="1065"/>
      <c r="CN124" s="1065"/>
      <c r="CO124" s="1066"/>
      <c r="CP124" s="1072" t="s">
        <v>480</v>
      </c>
      <c r="CQ124" s="1073"/>
      <c r="CR124" s="1073"/>
      <c r="CS124" s="1073"/>
      <c r="CT124" s="1073"/>
      <c r="CU124" s="1073"/>
      <c r="CV124" s="1073"/>
      <c r="CW124" s="1073"/>
      <c r="CX124" s="1073"/>
      <c r="CY124" s="1073"/>
      <c r="CZ124" s="1073"/>
      <c r="DA124" s="1073"/>
      <c r="DB124" s="1073"/>
      <c r="DC124" s="1073"/>
      <c r="DD124" s="1073"/>
      <c r="DE124" s="1073"/>
      <c r="DF124" s="1074"/>
      <c r="DG124" s="1057" t="s">
        <v>478</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2">
      <c r="A125" s="1112"/>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473</v>
      </c>
      <c r="AB125" s="1011"/>
      <c r="AC125" s="1011"/>
      <c r="AD125" s="1011"/>
      <c r="AE125" s="1012"/>
      <c r="AF125" s="1013" t="s">
        <v>129</v>
      </c>
      <c r="AG125" s="1011"/>
      <c r="AH125" s="1011"/>
      <c r="AI125" s="1011"/>
      <c r="AJ125" s="1012"/>
      <c r="AK125" s="1013" t="s">
        <v>129</v>
      </c>
      <c r="AL125" s="1011"/>
      <c r="AM125" s="1011"/>
      <c r="AN125" s="1011"/>
      <c r="AO125" s="1012"/>
      <c r="AP125" s="1014" t="s">
        <v>481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482</v>
      </c>
      <c r="CL125" s="1060"/>
      <c r="CM125" s="1060"/>
      <c r="CN125" s="1060"/>
      <c r="CO125" s="1061"/>
      <c r="CP125" s="992" t="s">
        <v>483</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478</v>
      </c>
      <c r="DM125" s="979"/>
      <c r="DN125" s="979"/>
      <c r="DO125" s="979"/>
      <c r="DP125" s="979"/>
      <c r="DQ125" s="979" t="s">
        <v>129</v>
      </c>
      <c r="DR125" s="979"/>
      <c r="DS125" s="979"/>
      <c r="DT125" s="979"/>
      <c r="DU125" s="979"/>
      <c r="DV125" s="980" t="s">
        <v>484</v>
      </c>
      <c r="DW125" s="980"/>
      <c r="DX125" s="980"/>
      <c r="DY125" s="980"/>
      <c r="DZ125" s="981"/>
    </row>
    <row r="126" spans="1:130" s="246" customFormat="1" ht="26.25" customHeight="1" thickBot="1" x14ac:dyDescent="0.25">
      <c r="A126" s="1112"/>
      <c r="B126" s="998"/>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231627</v>
      </c>
      <c r="AB126" s="1011"/>
      <c r="AC126" s="1011"/>
      <c r="AD126" s="1011"/>
      <c r="AE126" s="1012"/>
      <c r="AF126" s="1013">
        <v>229934</v>
      </c>
      <c r="AG126" s="1011"/>
      <c r="AH126" s="1011"/>
      <c r="AI126" s="1011"/>
      <c r="AJ126" s="1012"/>
      <c r="AK126" s="1013">
        <v>228704</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2">
      <c r="A127" s="1113"/>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129</v>
      </c>
      <c r="AB127" s="1011"/>
      <c r="AC127" s="1011"/>
      <c r="AD127" s="1011"/>
      <c r="AE127" s="1012"/>
      <c r="AF127" s="1013" t="s">
        <v>129</v>
      </c>
      <c r="AG127" s="1011"/>
      <c r="AH127" s="1011"/>
      <c r="AI127" s="1011"/>
      <c r="AJ127" s="1012"/>
      <c r="AK127" s="1013" t="s">
        <v>389</v>
      </c>
      <c r="AL127" s="1011"/>
      <c r="AM127" s="1011"/>
      <c r="AN127" s="1011"/>
      <c r="AO127" s="1012"/>
      <c r="AP127" s="1014" t="s">
        <v>129</v>
      </c>
      <c r="AQ127" s="1015"/>
      <c r="AR127" s="1015"/>
      <c r="AS127" s="1015"/>
      <c r="AT127" s="1016"/>
      <c r="AU127" s="282"/>
      <c r="AV127" s="282"/>
      <c r="AW127" s="282"/>
      <c r="AX127" s="1085" t="s">
        <v>487</v>
      </c>
      <c r="AY127" s="1086"/>
      <c r="AZ127" s="1086"/>
      <c r="BA127" s="1086"/>
      <c r="BB127" s="1086"/>
      <c r="BC127" s="1086"/>
      <c r="BD127" s="1086"/>
      <c r="BE127" s="1087"/>
      <c r="BF127" s="1088" t="s">
        <v>488</v>
      </c>
      <c r="BG127" s="1086"/>
      <c r="BH127" s="1086"/>
      <c r="BI127" s="1086"/>
      <c r="BJ127" s="1086"/>
      <c r="BK127" s="1086"/>
      <c r="BL127" s="1087"/>
      <c r="BM127" s="1088" t="s">
        <v>489</v>
      </c>
      <c r="BN127" s="1086"/>
      <c r="BO127" s="1086"/>
      <c r="BP127" s="1086"/>
      <c r="BQ127" s="1086"/>
      <c r="BR127" s="1086"/>
      <c r="BS127" s="1087"/>
      <c r="BT127" s="1088" t="s">
        <v>490</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478</v>
      </c>
      <c r="DR127" s="972"/>
      <c r="DS127" s="972"/>
      <c r="DT127" s="972"/>
      <c r="DU127" s="972"/>
      <c r="DV127" s="973" t="s">
        <v>389</v>
      </c>
      <c r="DW127" s="973"/>
      <c r="DX127" s="973"/>
      <c r="DY127" s="973"/>
      <c r="DZ127" s="974"/>
    </row>
    <row r="128" spans="1:130" s="246" customFormat="1" ht="26.25" customHeight="1" thickBot="1" x14ac:dyDescent="0.25">
      <c r="A128" s="1096" t="s">
        <v>492</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493</v>
      </c>
      <c r="X128" s="1098"/>
      <c r="Y128" s="1098"/>
      <c r="Z128" s="1099"/>
      <c r="AA128" s="1100">
        <v>4334570</v>
      </c>
      <c r="AB128" s="1101"/>
      <c r="AC128" s="1101"/>
      <c r="AD128" s="1101"/>
      <c r="AE128" s="1102"/>
      <c r="AF128" s="1103">
        <v>3853133</v>
      </c>
      <c r="AG128" s="1101"/>
      <c r="AH128" s="1101"/>
      <c r="AI128" s="1101"/>
      <c r="AJ128" s="1102"/>
      <c r="AK128" s="1103">
        <v>3939777</v>
      </c>
      <c r="AL128" s="1101"/>
      <c r="AM128" s="1101"/>
      <c r="AN128" s="1101"/>
      <c r="AO128" s="1102"/>
      <c r="AP128" s="1104"/>
      <c r="AQ128" s="1105"/>
      <c r="AR128" s="1105"/>
      <c r="AS128" s="1105"/>
      <c r="AT128" s="1106"/>
      <c r="AU128" s="282"/>
      <c r="AV128" s="282"/>
      <c r="AW128" s="282"/>
      <c r="AX128" s="940" t="s">
        <v>494</v>
      </c>
      <c r="AY128" s="941"/>
      <c r="AZ128" s="941"/>
      <c r="BA128" s="941"/>
      <c r="BB128" s="941"/>
      <c r="BC128" s="941"/>
      <c r="BD128" s="941"/>
      <c r="BE128" s="942"/>
      <c r="BF128" s="1107" t="s">
        <v>129</v>
      </c>
      <c r="BG128" s="1108"/>
      <c r="BH128" s="1108"/>
      <c r="BI128" s="1108"/>
      <c r="BJ128" s="1108"/>
      <c r="BK128" s="1108"/>
      <c r="BL128" s="1109"/>
      <c r="BM128" s="1107">
        <v>11.25</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495</v>
      </c>
      <c r="CQ128" s="1090"/>
      <c r="CR128" s="1090"/>
      <c r="CS128" s="1090"/>
      <c r="CT128" s="1090"/>
      <c r="CU128" s="1090"/>
      <c r="CV128" s="1090"/>
      <c r="CW128" s="1090"/>
      <c r="CX128" s="1090"/>
      <c r="CY128" s="1090"/>
      <c r="CZ128" s="1090"/>
      <c r="DA128" s="1090"/>
      <c r="DB128" s="1090"/>
      <c r="DC128" s="1090"/>
      <c r="DD128" s="1090"/>
      <c r="DE128" s="1090"/>
      <c r="DF128" s="1091"/>
      <c r="DG128" s="1092">
        <v>918720</v>
      </c>
      <c r="DH128" s="1093"/>
      <c r="DI128" s="1093"/>
      <c r="DJ128" s="1093"/>
      <c r="DK128" s="1093"/>
      <c r="DL128" s="1093">
        <v>674346</v>
      </c>
      <c r="DM128" s="1093"/>
      <c r="DN128" s="1093"/>
      <c r="DO128" s="1093"/>
      <c r="DP128" s="1093"/>
      <c r="DQ128" s="1093">
        <v>475290</v>
      </c>
      <c r="DR128" s="1093"/>
      <c r="DS128" s="1093"/>
      <c r="DT128" s="1093"/>
      <c r="DU128" s="1093"/>
      <c r="DV128" s="1094">
        <v>0.5</v>
      </c>
      <c r="DW128" s="1094"/>
      <c r="DX128" s="1094"/>
      <c r="DY128" s="1094"/>
      <c r="DZ128" s="1095"/>
    </row>
    <row r="129" spans="1:131" s="246" customFormat="1" ht="26.25" customHeight="1" x14ac:dyDescent="0.2">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120954947</v>
      </c>
      <c r="AB129" s="1011"/>
      <c r="AC129" s="1011"/>
      <c r="AD129" s="1011"/>
      <c r="AE129" s="1012"/>
      <c r="AF129" s="1013">
        <v>119813260</v>
      </c>
      <c r="AG129" s="1011"/>
      <c r="AH129" s="1011"/>
      <c r="AI129" s="1011"/>
      <c r="AJ129" s="1012"/>
      <c r="AK129" s="1013">
        <v>119754707</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129</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18459817</v>
      </c>
      <c r="AB130" s="1011"/>
      <c r="AC130" s="1011"/>
      <c r="AD130" s="1011"/>
      <c r="AE130" s="1012"/>
      <c r="AF130" s="1013">
        <v>18251127</v>
      </c>
      <c r="AG130" s="1011"/>
      <c r="AH130" s="1011"/>
      <c r="AI130" s="1011"/>
      <c r="AJ130" s="1012"/>
      <c r="AK130" s="1013">
        <v>18126603</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3.6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102495130</v>
      </c>
      <c r="AB131" s="1036"/>
      <c r="AC131" s="1036"/>
      <c r="AD131" s="1036"/>
      <c r="AE131" s="1037"/>
      <c r="AF131" s="1035">
        <v>101562133</v>
      </c>
      <c r="AG131" s="1036"/>
      <c r="AH131" s="1036"/>
      <c r="AI131" s="1036"/>
      <c r="AJ131" s="1037"/>
      <c r="AK131" s="1035">
        <v>101628104</v>
      </c>
      <c r="AL131" s="1036"/>
      <c r="AM131" s="1036"/>
      <c r="AN131" s="1036"/>
      <c r="AO131" s="1037"/>
      <c r="AP131" s="1166"/>
      <c r="AQ131" s="1167"/>
      <c r="AR131" s="1167"/>
      <c r="AS131" s="1167"/>
      <c r="AT131" s="1168"/>
      <c r="AU131" s="284"/>
      <c r="AV131" s="284"/>
      <c r="AW131" s="284"/>
      <c r="AX131" s="1138" t="s">
        <v>502</v>
      </c>
      <c r="AY131" s="1090"/>
      <c r="AZ131" s="1090"/>
      <c r="BA131" s="1090"/>
      <c r="BB131" s="1090"/>
      <c r="BC131" s="1090"/>
      <c r="BD131" s="1090"/>
      <c r="BE131" s="1091"/>
      <c r="BF131" s="1139" t="s">
        <v>129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4.683837499</v>
      </c>
      <c r="AB132" s="1152"/>
      <c r="AC132" s="1152"/>
      <c r="AD132" s="1152"/>
      <c r="AE132" s="1153"/>
      <c r="AF132" s="1154">
        <v>3.4422179769999999</v>
      </c>
      <c r="AG132" s="1152"/>
      <c r="AH132" s="1152"/>
      <c r="AI132" s="1152"/>
      <c r="AJ132" s="1153"/>
      <c r="AK132" s="1154">
        <v>2.913745198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4.7</v>
      </c>
      <c r="AB133" s="1135"/>
      <c r="AC133" s="1135"/>
      <c r="AD133" s="1135"/>
      <c r="AE133" s="1136"/>
      <c r="AF133" s="1134">
        <v>4.2</v>
      </c>
      <c r="AG133" s="1135"/>
      <c r="AH133" s="1135"/>
      <c r="AI133" s="1135"/>
      <c r="AJ133" s="1136"/>
      <c r="AK133" s="1134">
        <v>3.6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mbXx2h5mpnVQ5KZaOgEtAv3OR2MRYPSAQ+EAU+9nDjb/dpXgzGrprEcux2Wr3szZ+pAiW4XJx59P+JUDdZLuQ==" saltValue="2Y56v2hSobcy6MyTrwYW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A2" sqref="A2"/>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0FE3Is6+IQNeREmeXbxfcEuiXAayCXtLRrAoZLLWSFeYx2jOQxrIZqyZCBcVOiJQyv6PVka34F7vAR5julzqw==" saltValue="COcA7yyoi9bLqIZpo1HT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EVV4EkgljwgBClY7U01Zxl3bjLn5lcyOhiN+lck8wuuu9wrnS9L5Uo7RER7qATmYSsQacZnody9ghOeonc//A==" saltValue="2cpvpPlta99HzpFtJkwl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33178851</v>
      </c>
      <c r="AP9" s="312">
        <v>61774</v>
      </c>
      <c r="AQ9" s="313">
        <v>57923</v>
      </c>
      <c r="AR9" s="314">
        <v>6.6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1535409</v>
      </c>
      <c r="AP10" s="315">
        <v>2859</v>
      </c>
      <c r="AQ10" s="316">
        <v>2689</v>
      </c>
      <c r="AR10" s="317">
        <v>6.3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110043</v>
      </c>
      <c r="AP11" s="315">
        <v>205</v>
      </c>
      <c r="AQ11" s="316">
        <v>1561</v>
      </c>
      <c r="AR11" s="317">
        <v>-86.9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v>280135</v>
      </c>
      <c r="AP12" s="315">
        <v>522</v>
      </c>
      <c r="AQ12" s="316">
        <v>539</v>
      </c>
      <c r="AR12" s="317">
        <v>-3.2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518</v>
      </c>
      <c r="AL13" s="1175"/>
      <c r="AM13" s="1175"/>
      <c r="AN13" s="1176"/>
      <c r="AO13" s="315">
        <v>2176</v>
      </c>
      <c r="AP13" s="315">
        <v>4</v>
      </c>
      <c r="AQ13" s="316">
        <v>13</v>
      </c>
      <c r="AR13" s="317">
        <v>-69.2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519</v>
      </c>
      <c r="AL14" s="1175"/>
      <c r="AM14" s="1175"/>
      <c r="AN14" s="1176"/>
      <c r="AO14" s="315">
        <v>707810</v>
      </c>
      <c r="AP14" s="315">
        <v>1318</v>
      </c>
      <c r="AQ14" s="316">
        <v>1886</v>
      </c>
      <c r="AR14" s="317">
        <v>-30.1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520</v>
      </c>
      <c r="AL15" s="1175"/>
      <c r="AM15" s="1175"/>
      <c r="AN15" s="1176"/>
      <c r="AO15" s="315">
        <v>712640</v>
      </c>
      <c r="AP15" s="315">
        <v>1327</v>
      </c>
      <c r="AQ15" s="316">
        <v>1251</v>
      </c>
      <c r="AR15" s="317">
        <v>6.1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521</v>
      </c>
      <c r="AL16" s="1178"/>
      <c r="AM16" s="1178"/>
      <c r="AN16" s="1179"/>
      <c r="AO16" s="315">
        <v>-2057068</v>
      </c>
      <c r="AP16" s="315">
        <v>-3830</v>
      </c>
      <c r="AQ16" s="316">
        <v>-4255</v>
      </c>
      <c r="AR16" s="317">
        <v>-10</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34469996</v>
      </c>
      <c r="AP17" s="315">
        <v>64178</v>
      </c>
      <c r="AQ17" s="316">
        <v>61607</v>
      </c>
      <c r="AR17" s="317">
        <v>4.2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526</v>
      </c>
      <c r="AL21" s="1170"/>
      <c r="AM21" s="1170"/>
      <c r="AN21" s="1171"/>
      <c r="AO21" s="327">
        <v>6.63</v>
      </c>
      <c r="AP21" s="328">
        <v>6.25</v>
      </c>
      <c r="AQ21" s="329">
        <v>0.38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527</v>
      </c>
      <c r="AL22" s="1170"/>
      <c r="AM22" s="1170"/>
      <c r="AN22" s="1171"/>
      <c r="AO22" s="332">
        <v>101.3</v>
      </c>
      <c r="AP22" s="333">
        <v>100</v>
      </c>
      <c r="AQ22" s="334">
        <v>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531</v>
      </c>
      <c r="AL32" s="1186"/>
      <c r="AM32" s="1186"/>
      <c r="AN32" s="1187"/>
      <c r="AO32" s="342">
        <v>19658181</v>
      </c>
      <c r="AP32" s="342">
        <v>36601</v>
      </c>
      <c r="AQ32" s="343">
        <v>37305</v>
      </c>
      <c r="AR32" s="344">
        <v>-1.9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532</v>
      </c>
      <c r="AL33" s="1186"/>
      <c r="AM33" s="1186"/>
      <c r="AN33" s="1187"/>
      <c r="AO33" s="342" t="s">
        <v>533</v>
      </c>
      <c r="AP33" s="342" t="s">
        <v>533</v>
      </c>
      <c r="AQ33" s="343">
        <v>4</v>
      </c>
      <c r="AR33" s="344" t="s">
        <v>533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v>168333</v>
      </c>
      <c r="AP34" s="342">
        <v>313</v>
      </c>
      <c r="AQ34" s="343">
        <v>89</v>
      </c>
      <c r="AR34" s="344">
        <v>251.7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4745178</v>
      </c>
      <c r="AP35" s="342">
        <v>8835</v>
      </c>
      <c r="AQ35" s="343">
        <v>9317</v>
      </c>
      <c r="AR35" s="344">
        <v>-5.2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74779</v>
      </c>
      <c r="AP36" s="342">
        <v>139</v>
      </c>
      <c r="AQ36" s="343">
        <v>337</v>
      </c>
      <c r="AR36" s="344">
        <v>-58.8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379419</v>
      </c>
      <c r="AP37" s="342">
        <v>706</v>
      </c>
      <c r="AQ37" s="343">
        <v>969</v>
      </c>
      <c r="AR37" s="344">
        <v>-27.1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v>1674</v>
      </c>
      <c r="AP38" s="345">
        <v>3</v>
      </c>
      <c r="AQ38" s="346">
        <v>1</v>
      </c>
      <c r="AR38" s="334">
        <v>200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-3939777</v>
      </c>
      <c r="AP39" s="342">
        <v>-7335</v>
      </c>
      <c r="AQ39" s="343">
        <v>-8362</v>
      </c>
      <c r="AR39" s="344">
        <v>-12.3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-18126603</v>
      </c>
      <c r="AP40" s="342">
        <v>-33749</v>
      </c>
      <c r="AQ40" s="343">
        <v>-29125</v>
      </c>
      <c r="AR40" s="344">
        <v>15.9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2961184</v>
      </c>
      <c r="AP41" s="342">
        <v>5513</v>
      </c>
      <c r="AQ41" s="343">
        <v>10534</v>
      </c>
      <c r="AR41" s="344">
        <v>-47.7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34399156</v>
      </c>
      <c r="AN51" s="364">
        <v>63341</v>
      </c>
      <c r="AO51" s="365">
        <v>-6</v>
      </c>
      <c r="AP51" s="366">
        <v>51613</v>
      </c>
      <c r="AQ51" s="367">
        <v>8.3000000000000007</v>
      </c>
      <c r="AR51" s="368">
        <v>-14.3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22674401</v>
      </c>
      <c r="AN52" s="372">
        <v>41751</v>
      </c>
      <c r="AO52" s="373">
        <v>4.0999999999999996</v>
      </c>
      <c r="AP52" s="374">
        <v>25872</v>
      </c>
      <c r="AQ52" s="375">
        <v>10.8</v>
      </c>
      <c r="AR52" s="376">
        <v>-6.7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33839637</v>
      </c>
      <c r="AN53" s="364">
        <v>62493</v>
      </c>
      <c r="AO53" s="365">
        <v>-1.3</v>
      </c>
      <c r="AP53" s="366">
        <v>50880</v>
      </c>
      <c r="AQ53" s="367">
        <v>-1.4</v>
      </c>
      <c r="AR53" s="368">
        <v>0.1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23584576</v>
      </c>
      <c r="AN54" s="372">
        <v>43554</v>
      </c>
      <c r="AO54" s="373">
        <v>4.3</v>
      </c>
      <c r="AP54" s="374">
        <v>27819</v>
      </c>
      <c r="AQ54" s="375">
        <v>7.5</v>
      </c>
      <c r="AR54" s="376">
        <v>-3.2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35544005</v>
      </c>
      <c r="AN55" s="364">
        <v>65822</v>
      </c>
      <c r="AO55" s="365">
        <v>5.3</v>
      </c>
      <c r="AP55" s="366">
        <v>46395</v>
      </c>
      <c r="AQ55" s="367">
        <v>-8.8000000000000007</v>
      </c>
      <c r="AR55" s="368">
        <v>14.1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23447358</v>
      </c>
      <c r="AN56" s="372">
        <v>43421</v>
      </c>
      <c r="AO56" s="373">
        <v>-0.3</v>
      </c>
      <c r="AP56" s="374">
        <v>26304</v>
      </c>
      <c r="AQ56" s="375">
        <v>-5.4</v>
      </c>
      <c r="AR56" s="376">
        <v>5.0999999999999996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35562489</v>
      </c>
      <c r="AN57" s="364">
        <v>66041</v>
      </c>
      <c r="AO57" s="365">
        <v>0.3</v>
      </c>
      <c r="AP57" s="366">
        <v>48088</v>
      </c>
      <c r="AQ57" s="367">
        <v>3.6</v>
      </c>
      <c r="AR57" s="368">
        <v>-3.3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24447001</v>
      </c>
      <c r="AN58" s="372">
        <v>45399</v>
      </c>
      <c r="AO58" s="373">
        <v>4.5999999999999996</v>
      </c>
      <c r="AP58" s="374">
        <v>25183</v>
      </c>
      <c r="AQ58" s="375">
        <v>-4.3</v>
      </c>
      <c r="AR58" s="376">
        <v>8.9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30563057</v>
      </c>
      <c r="AN59" s="364">
        <v>56904</v>
      </c>
      <c r="AO59" s="365">
        <v>-13.8</v>
      </c>
      <c r="AP59" s="366">
        <v>46457</v>
      </c>
      <c r="AQ59" s="367">
        <v>-3.4</v>
      </c>
      <c r="AR59" s="368">
        <v>-10.4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20212203</v>
      </c>
      <c r="AN60" s="372">
        <v>37632</v>
      </c>
      <c r="AO60" s="373">
        <v>-17.100000000000001</v>
      </c>
      <c r="AP60" s="374">
        <v>24020</v>
      </c>
      <c r="AQ60" s="375">
        <v>-4.5999999999999996</v>
      </c>
      <c r="AR60" s="376">
        <v>-12.5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33981669</v>
      </c>
      <c r="AN61" s="379">
        <v>62920</v>
      </c>
      <c r="AO61" s="380">
        <v>-3.1</v>
      </c>
      <c r="AP61" s="381">
        <v>48687</v>
      </c>
      <c r="AQ61" s="382">
        <v>-0.3</v>
      </c>
      <c r="AR61" s="368">
        <v>-2.8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22873108</v>
      </c>
      <c r="AN62" s="372">
        <v>42351</v>
      </c>
      <c r="AO62" s="373">
        <v>-0.9</v>
      </c>
      <c r="AP62" s="374">
        <v>25840</v>
      </c>
      <c r="AQ62" s="375">
        <v>0.8</v>
      </c>
      <c r="AR62" s="376">
        <v>-1.7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XS3S+gmsJxb1I4sRnE2AMXGmnv0rDESDNNvn8GtfhdSGTaLeDQTBFQVp7VA5O00l4FJDERjJOcX0qcxSWUd6gw==" saltValue="SruMHarc8EUxdVRAmN5m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c5Ta5yQgAPHBCQKqL0HSdEPdpCBebgLSh2hPUi2fA7q1K2sS+P8PRq8bs7fthYInkJb/v41uCWwz/klMu3xZw==" saltValue="rz2QsHg7ZtJ44P0KAWY5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cf98qkwIHg5D0jjySFF8vp3gKaL5fPWB50WcDVvMsqeZiOFxOs0VXNOOzfxqpkqodVXfTfmW+f5rEn7yTTuTw==" saltValue="YOp8gf0PzSrPxZDiPR9y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94" t="s">
        <v>3</v>
      </c>
      <c r="D47" s="1194"/>
      <c r="E47" s="1195"/>
      <c r="F47" s="11">
        <v>11.9</v>
      </c>
      <c r="G47" s="12">
        <v>11.9</v>
      </c>
      <c r="H47" s="12">
        <v>11.79</v>
      </c>
      <c r="I47" s="12">
        <v>11.93</v>
      </c>
      <c r="J47" s="13">
        <v>11.95</v>
      </c>
    </row>
    <row r="48" spans="2:10" ht="57.75" customHeight="1" x14ac:dyDescent="0.2">
      <c r="B48" s="14"/>
      <c r="C48" s="1196" t="s">
        <v>4</v>
      </c>
      <c r="D48" s="1196"/>
      <c r="E48" s="1197"/>
      <c r="F48" s="15">
        <v>4.57</v>
      </c>
      <c r="G48" s="16">
        <v>4.7</v>
      </c>
      <c r="H48" s="16">
        <v>4.5999999999999996</v>
      </c>
      <c r="I48" s="16">
        <v>4.79</v>
      </c>
      <c r="J48" s="17">
        <v>4.63</v>
      </c>
    </row>
    <row r="49" spans="2:10" ht="57.75" customHeight="1" thickBot="1" x14ac:dyDescent="0.25">
      <c r="B49" s="18"/>
      <c r="C49" s="1198" t="s">
        <v>5</v>
      </c>
      <c r="D49" s="1198"/>
      <c r="E49" s="1199"/>
      <c r="F49" s="19" t="s">
        <v>565</v>
      </c>
      <c r="G49" s="20">
        <v>2.59</v>
      </c>
      <c r="H49" s="20" t="s">
        <v>566</v>
      </c>
      <c r="I49" s="20">
        <v>0.44</v>
      </c>
      <c r="J49" s="21">
        <v>0.14000000000000001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Nf47gcebQKkheHZz8b5Tj+QczP/1K6sjW28TJnuJ8iGAYuLdTO7cAzpmhoft/aTdhvP/1HnjdD9KEPSiu4iUg==" saltValue="/r4DiQkkqCHq8NG5i+2f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06" t="s">
        <v>567</v>
      </c>
      <c r="D34" s="1206"/>
      <c r="E34" s="1207"/>
      <c r="F34" s="32">
        <v>4.34</v>
      </c>
      <c r="G34" s="33">
        <v>4.6500000000000004</v>
      </c>
      <c r="H34" s="33">
        <v>5.18</v>
      </c>
      <c r="I34" s="33">
        <v>5.39</v>
      </c>
      <c r="J34" s="34">
        <v>6.24</v>
      </c>
      <c r="K34" s="22"/>
      <c r="L34" s="22"/>
      <c r="M34" s="22"/>
      <c r="N34" s="22"/>
      <c r="O34" s="22"/>
      <c r="P34" s="22"/>
    </row>
    <row r="35" spans="1:16" ht="39" customHeight="1" x14ac:dyDescent="0.2">
      <c r="A35" s="22"/>
      <c r="B35" s="35"/>
      <c r="C35" s="1200" t="s">
        <v>568</v>
      </c>
      <c r="D35" s="1201"/>
      <c r="E35" s="1202"/>
      <c r="F35" s="36">
        <v>4.5599999999999996</v>
      </c>
      <c r="G35" s="37">
        <v>4.6900000000000004</v>
      </c>
      <c r="H35" s="37">
        <v>4.59</v>
      </c>
      <c r="I35" s="37">
        <v>4.79</v>
      </c>
      <c r="J35" s="38">
        <v>4.63</v>
      </c>
      <c r="K35" s="22"/>
      <c r="L35" s="22"/>
      <c r="M35" s="22"/>
      <c r="N35" s="22"/>
      <c r="O35" s="22"/>
      <c r="P35" s="22"/>
    </row>
    <row r="36" spans="1:16" ht="39" customHeight="1" x14ac:dyDescent="0.2">
      <c r="A36" s="22"/>
      <c r="B36" s="35"/>
      <c r="C36" s="1200" t="s">
        <v>569</v>
      </c>
      <c r="D36" s="1201"/>
      <c r="E36" s="1202"/>
      <c r="F36" s="36">
        <v>4.21</v>
      </c>
      <c r="G36" s="37">
        <v>4.13</v>
      </c>
      <c r="H36" s="37">
        <v>4.09</v>
      </c>
      <c r="I36" s="37">
        <v>4.0199999999999996</v>
      </c>
      <c r="J36" s="38">
        <v>4.1399999999999997</v>
      </c>
      <c r="K36" s="22"/>
      <c r="L36" s="22"/>
      <c r="M36" s="22"/>
      <c r="N36" s="22"/>
      <c r="O36" s="22"/>
      <c r="P36" s="22"/>
    </row>
    <row r="37" spans="1:16" ht="39" customHeight="1" x14ac:dyDescent="0.2">
      <c r="A37" s="22"/>
      <c r="B37" s="35"/>
      <c r="C37" s="1200" t="s">
        <v>570</v>
      </c>
      <c r="D37" s="1201"/>
      <c r="E37" s="1202"/>
      <c r="F37" s="36">
        <v>1.59</v>
      </c>
      <c r="G37" s="37">
        <v>1.55</v>
      </c>
      <c r="H37" s="37">
        <v>1.49</v>
      </c>
      <c r="I37" s="37">
        <v>1.36</v>
      </c>
      <c r="J37" s="38">
        <v>1.48</v>
      </c>
      <c r="K37" s="22"/>
      <c r="L37" s="22"/>
      <c r="M37" s="22"/>
      <c r="N37" s="22"/>
      <c r="O37" s="22"/>
      <c r="P37" s="22"/>
    </row>
    <row r="38" spans="1:16" ht="39" customHeight="1" x14ac:dyDescent="0.2">
      <c r="A38" s="22"/>
      <c r="B38" s="35"/>
      <c r="C38" s="1200" t="s">
        <v>571</v>
      </c>
      <c r="D38" s="1201"/>
      <c r="E38" s="1202"/>
      <c r="F38" s="36">
        <v>3.45</v>
      </c>
      <c r="G38" s="37">
        <v>2.85</v>
      </c>
      <c r="H38" s="37">
        <v>3.31</v>
      </c>
      <c r="I38" s="37">
        <v>4.8499999999999996</v>
      </c>
      <c r="J38" s="38">
        <v>0.81</v>
      </c>
      <c r="K38" s="22"/>
      <c r="L38" s="22"/>
      <c r="M38" s="22"/>
      <c r="N38" s="22"/>
      <c r="O38" s="22"/>
      <c r="P38" s="22"/>
    </row>
    <row r="39" spans="1:16" ht="39" customHeight="1" x14ac:dyDescent="0.2">
      <c r="A39" s="22"/>
      <c r="B39" s="35"/>
      <c r="C39" s="1200" t="s">
        <v>572</v>
      </c>
      <c r="D39" s="1201"/>
      <c r="E39" s="1202"/>
      <c r="F39" s="36">
        <v>0.15</v>
      </c>
      <c r="G39" s="37">
        <v>0.18</v>
      </c>
      <c r="H39" s="37">
        <v>0.2</v>
      </c>
      <c r="I39" s="37">
        <v>0.25</v>
      </c>
      <c r="J39" s="38">
        <v>0.23</v>
      </c>
      <c r="K39" s="22"/>
      <c r="L39" s="22"/>
      <c r="M39" s="22"/>
      <c r="N39" s="22"/>
      <c r="O39" s="22"/>
      <c r="P39" s="22"/>
    </row>
    <row r="40" spans="1:16" ht="39" customHeight="1" x14ac:dyDescent="0.2">
      <c r="A40" s="22"/>
      <c r="B40" s="35"/>
      <c r="C40" s="1200" t="s">
        <v>573</v>
      </c>
      <c r="D40" s="1201"/>
      <c r="E40" s="1202"/>
      <c r="F40" s="36">
        <v>0.14000000000000001</v>
      </c>
      <c r="G40" s="37">
        <v>0.13</v>
      </c>
      <c r="H40" s="37">
        <v>0.15</v>
      </c>
      <c r="I40" s="37">
        <v>0.15</v>
      </c>
      <c r="J40" s="38">
        <v>0.18</v>
      </c>
      <c r="K40" s="22"/>
      <c r="L40" s="22"/>
      <c r="M40" s="22"/>
      <c r="N40" s="22"/>
      <c r="O40" s="22"/>
      <c r="P40" s="22"/>
    </row>
    <row r="41" spans="1:16" ht="39" customHeight="1" x14ac:dyDescent="0.2">
      <c r="A41" s="22"/>
      <c r="B41" s="35"/>
      <c r="C41" s="1200" t="s">
        <v>574</v>
      </c>
      <c r="D41" s="1201"/>
      <c r="E41" s="1202"/>
      <c r="F41" s="36">
        <v>0.96</v>
      </c>
      <c r="G41" s="37">
        <v>0.12</v>
      </c>
      <c r="H41" s="37">
        <v>0</v>
      </c>
      <c r="I41" s="37">
        <v>0</v>
      </c>
      <c r="J41" s="38">
        <v>0.14000000000000001</v>
      </c>
      <c r="K41" s="22"/>
      <c r="L41" s="22"/>
      <c r="M41" s="22"/>
      <c r="N41" s="22"/>
      <c r="O41" s="22"/>
      <c r="P41" s="22"/>
    </row>
    <row r="42" spans="1:16" ht="39" customHeight="1" x14ac:dyDescent="0.2">
      <c r="A42" s="22"/>
      <c r="B42" s="39"/>
      <c r="C42" s="1200" t="s">
        <v>575</v>
      </c>
      <c r="D42" s="1201"/>
      <c r="E42" s="1202"/>
      <c r="F42" s="36" t="s">
        <v>533</v>
      </c>
      <c r="G42" s="37" t="s">
        <v>533</v>
      </c>
      <c r="H42" s="37" t="s">
        <v>533</v>
      </c>
      <c r="I42" s="37" t="s">
        <v>533</v>
      </c>
      <c r="J42" s="38" t="s">
        <v>533</v>
      </c>
      <c r="K42" s="22"/>
      <c r="L42" s="22"/>
      <c r="M42" s="22"/>
      <c r="N42" s="22"/>
      <c r="O42" s="22"/>
      <c r="P42" s="22"/>
    </row>
    <row r="43" spans="1:16" ht="39" customHeight="1" thickBot="1" x14ac:dyDescent="0.25">
      <c r="A43" s="22"/>
      <c r="B43" s="40"/>
      <c r="C43" s="1203" t="s">
        <v>576</v>
      </c>
      <c r="D43" s="1204"/>
      <c r="E43" s="1205"/>
      <c r="F43" s="41">
        <v>0.03</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kzkKAl9EwR0ZXhF//4K001ZVDKkI4LTt7Y6LPNxCOmkUH/FV6jqZUaghlb+osKntQnkQH7jvJVkvhtgeROuUA==" saltValue="Qb1K76NrmezFZ7DZndSq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08" t="s">
        <v>11</v>
      </c>
      <c r="C45" s="1209"/>
      <c r="D45" s="58"/>
      <c r="E45" s="1214" t="s">
        <v>12</v>
      </c>
      <c r="F45" s="1214"/>
      <c r="G45" s="1214"/>
      <c r="H45" s="1214"/>
      <c r="I45" s="1214"/>
      <c r="J45" s="1215"/>
      <c r="K45" s="59">
        <v>21077</v>
      </c>
      <c r="L45" s="60">
        <v>20358</v>
      </c>
      <c r="M45" s="60">
        <v>21146</v>
      </c>
      <c r="N45" s="60">
        <v>19854</v>
      </c>
      <c r="O45" s="61">
        <v>19658</v>
      </c>
      <c r="P45" s="48"/>
      <c r="Q45" s="48"/>
      <c r="R45" s="48"/>
      <c r="S45" s="48"/>
      <c r="T45" s="48"/>
      <c r="U45" s="48"/>
    </row>
    <row r="46" spans="1:21" ht="30.75" customHeight="1" x14ac:dyDescent="0.2">
      <c r="A46" s="48"/>
      <c r="B46" s="1210"/>
      <c r="C46" s="1211"/>
      <c r="D46" s="62"/>
      <c r="E46" s="1216" t="s">
        <v>13</v>
      </c>
      <c r="F46" s="1216"/>
      <c r="G46" s="1216"/>
      <c r="H46" s="1216"/>
      <c r="I46" s="1216"/>
      <c r="J46" s="1217"/>
      <c r="K46" s="63" t="s">
        <v>533</v>
      </c>
      <c r="L46" s="64" t="s">
        <v>533</v>
      </c>
      <c r="M46" s="64" t="s">
        <v>533</v>
      </c>
      <c r="N46" s="64" t="s">
        <v>533</v>
      </c>
      <c r="O46" s="65" t="s">
        <v>533</v>
      </c>
      <c r="P46" s="48"/>
      <c r="Q46" s="48"/>
      <c r="R46" s="48"/>
      <c r="S46" s="48"/>
      <c r="T46" s="48"/>
      <c r="U46" s="48"/>
    </row>
    <row r="47" spans="1:21" ht="30.75" customHeight="1" x14ac:dyDescent="0.2">
      <c r="A47" s="48"/>
      <c r="B47" s="1210"/>
      <c r="C47" s="1211"/>
      <c r="D47" s="62"/>
      <c r="E47" s="1216" t="s">
        <v>14</v>
      </c>
      <c r="F47" s="1216"/>
      <c r="G47" s="1216"/>
      <c r="H47" s="1216"/>
      <c r="I47" s="1216"/>
      <c r="J47" s="1217"/>
      <c r="K47" s="63">
        <v>152</v>
      </c>
      <c r="L47" s="64">
        <v>162</v>
      </c>
      <c r="M47" s="64">
        <v>168</v>
      </c>
      <c r="N47" s="64">
        <v>168</v>
      </c>
      <c r="O47" s="65">
        <v>168</v>
      </c>
      <c r="P47" s="48"/>
      <c r="Q47" s="48"/>
      <c r="R47" s="48"/>
      <c r="S47" s="48"/>
      <c r="T47" s="48"/>
      <c r="U47" s="48"/>
    </row>
    <row r="48" spans="1:21" ht="30.75" customHeight="1" x14ac:dyDescent="0.2">
      <c r="A48" s="48"/>
      <c r="B48" s="1210"/>
      <c r="C48" s="1211"/>
      <c r="D48" s="62"/>
      <c r="E48" s="1216" t="s">
        <v>15</v>
      </c>
      <c r="F48" s="1216"/>
      <c r="G48" s="1216"/>
      <c r="H48" s="1216"/>
      <c r="I48" s="1216"/>
      <c r="J48" s="1217"/>
      <c r="K48" s="63">
        <v>6776</v>
      </c>
      <c r="L48" s="64">
        <v>6381</v>
      </c>
      <c r="M48" s="64">
        <v>5810</v>
      </c>
      <c r="N48" s="64">
        <v>5114</v>
      </c>
      <c r="O48" s="65">
        <v>4745</v>
      </c>
      <c r="P48" s="48"/>
      <c r="Q48" s="48"/>
      <c r="R48" s="48"/>
      <c r="S48" s="48"/>
      <c r="T48" s="48"/>
      <c r="U48" s="48"/>
    </row>
    <row r="49" spans="1:21" ht="30.75" customHeight="1" x14ac:dyDescent="0.2">
      <c r="A49" s="48"/>
      <c r="B49" s="1210"/>
      <c r="C49" s="1211"/>
      <c r="D49" s="62"/>
      <c r="E49" s="1216" t="s">
        <v>16</v>
      </c>
      <c r="F49" s="1216"/>
      <c r="G49" s="1216"/>
      <c r="H49" s="1216"/>
      <c r="I49" s="1216"/>
      <c r="J49" s="1217"/>
      <c r="K49" s="63">
        <v>171</v>
      </c>
      <c r="L49" s="64">
        <v>133</v>
      </c>
      <c r="M49" s="64">
        <v>75</v>
      </c>
      <c r="N49" s="64">
        <v>75</v>
      </c>
      <c r="O49" s="65">
        <v>75</v>
      </c>
      <c r="P49" s="48"/>
      <c r="Q49" s="48"/>
      <c r="R49" s="48"/>
      <c r="S49" s="48"/>
      <c r="T49" s="48"/>
      <c r="U49" s="48"/>
    </row>
    <row r="50" spans="1:21" ht="30.75" customHeight="1" x14ac:dyDescent="0.2">
      <c r="A50" s="48"/>
      <c r="B50" s="1210"/>
      <c r="C50" s="1211"/>
      <c r="D50" s="62"/>
      <c r="E50" s="1216" t="s">
        <v>17</v>
      </c>
      <c r="F50" s="1216"/>
      <c r="G50" s="1216"/>
      <c r="H50" s="1216"/>
      <c r="I50" s="1216"/>
      <c r="J50" s="1217"/>
      <c r="K50" s="63">
        <v>429</v>
      </c>
      <c r="L50" s="64">
        <v>403</v>
      </c>
      <c r="M50" s="64">
        <v>395</v>
      </c>
      <c r="N50" s="64">
        <v>387</v>
      </c>
      <c r="O50" s="65">
        <v>379</v>
      </c>
      <c r="P50" s="48"/>
      <c r="Q50" s="48"/>
      <c r="R50" s="48"/>
      <c r="S50" s="48"/>
      <c r="T50" s="48"/>
      <c r="U50" s="48"/>
    </row>
    <row r="51" spans="1:21" ht="30.75" customHeight="1" x14ac:dyDescent="0.2">
      <c r="A51" s="48"/>
      <c r="B51" s="1212"/>
      <c r="C51" s="1213"/>
      <c r="D51" s="66"/>
      <c r="E51" s="1216" t="s">
        <v>18</v>
      </c>
      <c r="F51" s="1216"/>
      <c r="G51" s="1216"/>
      <c r="H51" s="1216"/>
      <c r="I51" s="1216"/>
      <c r="J51" s="1217"/>
      <c r="K51" s="63">
        <v>2</v>
      </c>
      <c r="L51" s="64">
        <v>2</v>
      </c>
      <c r="M51" s="64">
        <v>2</v>
      </c>
      <c r="N51" s="64">
        <v>2</v>
      </c>
      <c r="O51" s="65">
        <v>2</v>
      </c>
      <c r="P51" s="48"/>
      <c r="Q51" s="48"/>
      <c r="R51" s="48"/>
      <c r="S51" s="48"/>
      <c r="T51" s="48"/>
      <c r="U51" s="48"/>
    </row>
    <row r="52" spans="1:21" ht="30.75" customHeight="1" x14ac:dyDescent="0.2">
      <c r="A52" s="48"/>
      <c r="B52" s="1218" t="s">
        <v>19</v>
      </c>
      <c r="C52" s="1219"/>
      <c r="D52" s="66"/>
      <c r="E52" s="1216" t="s">
        <v>20</v>
      </c>
      <c r="F52" s="1216"/>
      <c r="G52" s="1216"/>
      <c r="H52" s="1216"/>
      <c r="I52" s="1216"/>
      <c r="J52" s="1217"/>
      <c r="K52" s="63">
        <v>23843</v>
      </c>
      <c r="L52" s="64">
        <v>22728</v>
      </c>
      <c r="M52" s="64">
        <v>22795</v>
      </c>
      <c r="N52" s="64">
        <v>22104</v>
      </c>
      <c r="O52" s="65">
        <v>22067</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4764</v>
      </c>
      <c r="L53" s="69">
        <v>4711</v>
      </c>
      <c r="M53" s="69">
        <v>4801</v>
      </c>
      <c r="N53" s="69">
        <v>3496</v>
      </c>
      <c r="O53" s="70">
        <v>2960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24" t="s">
        <v>25</v>
      </c>
      <c r="C57" s="1225"/>
      <c r="D57" s="1228" t="s">
        <v>26</v>
      </c>
      <c r="E57" s="1229"/>
      <c r="F57" s="1229"/>
      <c r="G57" s="1229"/>
      <c r="H57" s="1229"/>
      <c r="I57" s="1229"/>
      <c r="J57" s="1230"/>
      <c r="K57" s="82"/>
      <c r="L57" s="83"/>
      <c r="M57" s="83"/>
      <c r="N57" s="83"/>
      <c r="O57" s="84"/>
    </row>
    <row r="58" spans="1:21" ht="31.5" customHeight="1" thickBot="1" x14ac:dyDescent="0.25">
      <c r="B58" s="1226"/>
      <c r="C58" s="1227"/>
      <c r="D58" s="1231" t="s">
        <v>27</v>
      </c>
      <c r="E58" s="1232"/>
      <c r="F58" s="1232"/>
      <c r="G58" s="1232"/>
      <c r="H58" s="1232"/>
      <c r="I58" s="1232"/>
      <c r="J58" s="123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Y9w8LuzjFGWaTY7zrP1oGkPEMN4YgVSxQVloWZQnNBs+jaShY3/llWbGkCP45oKASdeC3soSk94s3EFGZVtuA==" saltValue="d4JsAZ1e5ShJyelAr0Yc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560</v>
      </c>
      <c r="J40" s="99" t="s">
        <v>561</v>
      </c>
      <c r="K40" s="99" t="s">
        <v>562</v>
      </c>
      <c r="L40" s="99" t="s">
        <v>563</v>
      </c>
      <c r="M40" s="100" t="s">
        <v>564</v>
      </c>
    </row>
    <row r="41" spans="2:13" ht="27.75" customHeight="1" x14ac:dyDescent="0.2">
      <c r="B41" s="1234" t="s">
        <v>30</v>
      </c>
      <c r="C41" s="1235"/>
      <c r="D41" s="101"/>
      <c r="E41" s="1240" t="s">
        <v>31</v>
      </c>
      <c r="F41" s="1240"/>
      <c r="G41" s="1240"/>
      <c r="H41" s="1241"/>
      <c r="I41" s="102">
        <v>199662</v>
      </c>
      <c r="J41" s="103">
        <v>198684</v>
      </c>
      <c r="K41" s="103">
        <v>197036</v>
      </c>
      <c r="L41" s="103">
        <v>199200</v>
      </c>
      <c r="M41" s="104">
        <v>199283</v>
      </c>
    </row>
    <row r="42" spans="2:13" ht="27.75" customHeight="1" x14ac:dyDescent="0.2">
      <c r="B42" s="1236"/>
      <c r="C42" s="1237"/>
      <c r="D42" s="105"/>
      <c r="E42" s="1242" t="s">
        <v>32</v>
      </c>
      <c r="F42" s="1242"/>
      <c r="G42" s="1242"/>
      <c r="H42" s="1243"/>
      <c r="I42" s="106">
        <v>3367</v>
      </c>
      <c r="J42" s="107">
        <v>2745</v>
      </c>
      <c r="K42" s="107">
        <v>2124</v>
      </c>
      <c r="L42" s="107">
        <v>1503</v>
      </c>
      <c r="M42" s="108">
        <v>882</v>
      </c>
    </row>
    <row r="43" spans="2:13" ht="27.75" customHeight="1" x14ac:dyDescent="0.2">
      <c r="B43" s="1236"/>
      <c r="C43" s="1237"/>
      <c r="D43" s="105"/>
      <c r="E43" s="1242" t="s">
        <v>33</v>
      </c>
      <c r="F43" s="1242"/>
      <c r="G43" s="1242"/>
      <c r="H43" s="1243"/>
      <c r="I43" s="106">
        <v>85493</v>
      </c>
      <c r="J43" s="107">
        <v>70954</v>
      </c>
      <c r="K43" s="107">
        <v>56187</v>
      </c>
      <c r="L43" s="107">
        <v>49812</v>
      </c>
      <c r="M43" s="108">
        <v>44090</v>
      </c>
    </row>
    <row r="44" spans="2:13" ht="27.75" customHeight="1" x14ac:dyDescent="0.2">
      <c r="B44" s="1236"/>
      <c r="C44" s="1237"/>
      <c r="D44" s="105"/>
      <c r="E44" s="1242" t="s">
        <v>34</v>
      </c>
      <c r="F44" s="1242"/>
      <c r="G44" s="1242"/>
      <c r="H44" s="1243"/>
      <c r="I44" s="106">
        <v>688</v>
      </c>
      <c r="J44" s="107">
        <v>560</v>
      </c>
      <c r="K44" s="107">
        <v>495</v>
      </c>
      <c r="L44" s="107">
        <v>424</v>
      </c>
      <c r="M44" s="108">
        <v>353</v>
      </c>
    </row>
    <row r="45" spans="2:13" ht="27.75" customHeight="1" x14ac:dyDescent="0.2">
      <c r="B45" s="1236"/>
      <c r="C45" s="1237"/>
      <c r="D45" s="105"/>
      <c r="E45" s="1242" t="s">
        <v>35</v>
      </c>
      <c r="F45" s="1242"/>
      <c r="G45" s="1242"/>
      <c r="H45" s="1243"/>
      <c r="I45" s="106">
        <v>29342</v>
      </c>
      <c r="J45" s="107">
        <v>28225</v>
      </c>
      <c r="K45" s="107">
        <v>28375</v>
      </c>
      <c r="L45" s="107">
        <v>28913</v>
      </c>
      <c r="M45" s="108">
        <v>28040</v>
      </c>
    </row>
    <row r="46" spans="2:13" ht="27.75" customHeight="1" x14ac:dyDescent="0.2">
      <c r="B46" s="1236"/>
      <c r="C46" s="1237"/>
      <c r="D46" s="109"/>
      <c r="E46" s="1242" t="s">
        <v>36</v>
      </c>
      <c r="F46" s="1242"/>
      <c r="G46" s="1242"/>
      <c r="H46" s="1243"/>
      <c r="I46" s="106">
        <v>1352</v>
      </c>
      <c r="J46" s="107">
        <v>1111</v>
      </c>
      <c r="K46" s="107">
        <v>919</v>
      </c>
      <c r="L46" s="107">
        <v>674</v>
      </c>
      <c r="M46" s="108">
        <v>475</v>
      </c>
    </row>
    <row r="47" spans="2:13" ht="27.75" customHeight="1" x14ac:dyDescent="0.2">
      <c r="B47" s="1236"/>
      <c r="C47" s="1237"/>
      <c r="D47" s="110"/>
      <c r="E47" s="1244" t="s">
        <v>37</v>
      </c>
      <c r="F47" s="1245"/>
      <c r="G47" s="1245"/>
      <c r="H47" s="1246"/>
      <c r="I47" s="106" t="s">
        <v>533</v>
      </c>
      <c r="J47" s="107" t="s">
        <v>533</v>
      </c>
      <c r="K47" s="107" t="s">
        <v>533</v>
      </c>
      <c r="L47" s="107" t="s">
        <v>533</v>
      </c>
      <c r="M47" s="108" t="s">
        <v>533</v>
      </c>
    </row>
    <row r="48" spans="2:13" ht="27.75" customHeight="1" x14ac:dyDescent="0.2">
      <c r="B48" s="1236"/>
      <c r="C48" s="1237"/>
      <c r="D48" s="105"/>
      <c r="E48" s="1242" t="s">
        <v>38</v>
      </c>
      <c r="F48" s="1242"/>
      <c r="G48" s="1242"/>
      <c r="H48" s="1243"/>
      <c r="I48" s="106" t="s">
        <v>533</v>
      </c>
      <c r="J48" s="107" t="s">
        <v>533</v>
      </c>
      <c r="K48" s="107" t="s">
        <v>533</v>
      </c>
      <c r="L48" s="107" t="s">
        <v>533</v>
      </c>
      <c r="M48" s="108" t="s">
        <v>533</v>
      </c>
    </row>
    <row r="49" spans="2:13" ht="27.75" customHeight="1" x14ac:dyDescent="0.2">
      <c r="B49" s="1238"/>
      <c r="C49" s="1239"/>
      <c r="D49" s="105"/>
      <c r="E49" s="1242" t="s">
        <v>39</v>
      </c>
      <c r="F49" s="1242"/>
      <c r="G49" s="1242"/>
      <c r="H49" s="1243"/>
      <c r="I49" s="106" t="s">
        <v>533</v>
      </c>
      <c r="J49" s="107" t="s">
        <v>533</v>
      </c>
      <c r="K49" s="107" t="s">
        <v>533</v>
      </c>
      <c r="L49" s="107" t="s">
        <v>533</v>
      </c>
      <c r="M49" s="108" t="s">
        <v>533</v>
      </c>
    </row>
    <row r="50" spans="2:13" ht="27.75" customHeight="1" x14ac:dyDescent="0.2">
      <c r="B50" s="1247" t="s">
        <v>40</v>
      </c>
      <c r="C50" s="1248"/>
      <c r="D50" s="111"/>
      <c r="E50" s="1242" t="s">
        <v>41</v>
      </c>
      <c r="F50" s="1242"/>
      <c r="G50" s="1242"/>
      <c r="H50" s="1243"/>
      <c r="I50" s="106">
        <v>53240</v>
      </c>
      <c r="J50" s="107">
        <v>57673</v>
      </c>
      <c r="K50" s="107">
        <v>58165</v>
      </c>
      <c r="L50" s="107">
        <v>56884</v>
      </c>
      <c r="M50" s="108">
        <v>61781</v>
      </c>
    </row>
    <row r="51" spans="2:13" ht="27.75" customHeight="1" x14ac:dyDescent="0.2">
      <c r="B51" s="1236"/>
      <c r="C51" s="1237"/>
      <c r="D51" s="105"/>
      <c r="E51" s="1242" t="s">
        <v>42</v>
      </c>
      <c r="F51" s="1242"/>
      <c r="G51" s="1242"/>
      <c r="H51" s="1243"/>
      <c r="I51" s="106">
        <v>46722</v>
      </c>
      <c r="J51" s="107">
        <v>41409</v>
      </c>
      <c r="K51" s="107">
        <v>36635</v>
      </c>
      <c r="L51" s="107">
        <v>34341</v>
      </c>
      <c r="M51" s="108">
        <v>32648</v>
      </c>
    </row>
    <row r="52" spans="2:13" ht="27.75" customHeight="1" x14ac:dyDescent="0.2">
      <c r="B52" s="1238"/>
      <c r="C52" s="1239"/>
      <c r="D52" s="105"/>
      <c r="E52" s="1242" t="s">
        <v>43</v>
      </c>
      <c r="F52" s="1242"/>
      <c r="G52" s="1242"/>
      <c r="H52" s="1243"/>
      <c r="I52" s="106">
        <v>194771</v>
      </c>
      <c r="J52" s="107">
        <v>193474</v>
      </c>
      <c r="K52" s="107">
        <v>189583</v>
      </c>
      <c r="L52" s="107">
        <v>185464</v>
      </c>
      <c r="M52" s="108">
        <v>181394</v>
      </c>
    </row>
    <row r="53" spans="2:13" ht="27.75" customHeight="1" thickBot="1" x14ac:dyDescent="0.25">
      <c r="B53" s="1249" t="s">
        <v>21</v>
      </c>
      <c r="C53" s="1250"/>
      <c r="D53" s="112"/>
      <c r="E53" s="1251" t="s">
        <v>44</v>
      </c>
      <c r="F53" s="1251"/>
      <c r="G53" s="1251"/>
      <c r="H53" s="1252"/>
      <c r="I53" s="113">
        <v>25170</v>
      </c>
      <c r="J53" s="114">
        <v>9723</v>
      </c>
      <c r="K53" s="114">
        <v>753</v>
      </c>
      <c r="L53" s="114">
        <v>3836</v>
      </c>
      <c r="M53" s="115">
        <v>-2699</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FHKgNLtnGGSbVqtwZGhfSGbbg3IfLczxaSwoKb7eCPuXT7farf/3BNXbGgiH/X8EesPDuuiNnlNruCkUB1W6A==" saltValue="1z8V9HZhR1bR5t28ze4R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54" sqref="A54"/>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562</v>
      </c>
      <c r="G54" s="124" t="s">
        <v>563</v>
      </c>
      <c r="H54" s="125" t="s">
        <v>564</v>
      </c>
    </row>
    <row r="55" spans="2:8" ht="52.5" customHeight="1" x14ac:dyDescent="0.2">
      <c r="B55" s="126"/>
      <c r="C55" s="1261" t="s">
        <v>47</v>
      </c>
      <c r="D55" s="1261"/>
      <c r="E55" s="1262"/>
      <c r="F55" s="127">
        <v>14256</v>
      </c>
      <c r="G55" s="127">
        <v>14297</v>
      </c>
      <c r="H55" s="128">
        <v>14307</v>
      </c>
    </row>
    <row r="56" spans="2:8" ht="52.5" customHeight="1" x14ac:dyDescent="0.2">
      <c r="B56" s="129"/>
      <c r="C56" s="1263" t="s">
        <v>48</v>
      </c>
      <c r="D56" s="1263"/>
      <c r="E56" s="1264"/>
      <c r="F56" s="130">
        <v>1723</v>
      </c>
      <c r="G56" s="130">
        <v>1726</v>
      </c>
      <c r="H56" s="131">
        <v>1727</v>
      </c>
    </row>
    <row r="57" spans="2:8" ht="53.25" customHeight="1" x14ac:dyDescent="0.2">
      <c r="B57" s="129"/>
      <c r="C57" s="1265" t="s">
        <v>49</v>
      </c>
      <c r="D57" s="1265"/>
      <c r="E57" s="1266"/>
      <c r="F57" s="132">
        <v>37664</v>
      </c>
      <c r="G57" s="132">
        <v>37233</v>
      </c>
      <c r="H57" s="133">
        <v>36964</v>
      </c>
    </row>
    <row r="58" spans="2:8" ht="45.75" customHeight="1" x14ac:dyDescent="0.2">
      <c r="B58" s="134"/>
      <c r="C58" s="1253" t="s">
        <v>602</v>
      </c>
      <c r="D58" s="1254"/>
      <c r="E58" s="1255"/>
      <c r="F58" s="135">
        <v>1444</v>
      </c>
      <c r="G58" s="135">
        <v>1262</v>
      </c>
      <c r="H58" s="136">
        <v>1137</v>
      </c>
    </row>
    <row r="59" spans="2:8" ht="45.75" customHeight="1" x14ac:dyDescent="0.2">
      <c r="B59" s="134"/>
      <c r="C59" s="1253" t="s">
        <v>603</v>
      </c>
      <c r="D59" s="1254"/>
      <c r="E59" s="1255"/>
      <c r="F59" s="135">
        <v>18725</v>
      </c>
      <c r="G59" s="135">
        <v>18593</v>
      </c>
      <c r="H59" s="136">
        <v>18470</v>
      </c>
    </row>
    <row r="60" spans="2:8" ht="45.75" customHeight="1" x14ac:dyDescent="0.2">
      <c r="B60" s="134"/>
      <c r="C60" s="1253" t="s">
        <v>604</v>
      </c>
      <c r="D60" s="1254"/>
      <c r="E60" s="1255"/>
      <c r="F60" s="135">
        <v>7571</v>
      </c>
      <c r="G60" s="135">
        <v>7432</v>
      </c>
      <c r="H60" s="136">
        <v>7285</v>
      </c>
    </row>
    <row r="61" spans="2:8" ht="45.75" customHeight="1" x14ac:dyDescent="0.2">
      <c r="B61" s="134"/>
      <c r="C61" s="1253" t="s">
        <v>605</v>
      </c>
      <c r="D61" s="1254"/>
      <c r="E61" s="1255"/>
      <c r="F61" s="135">
        <v>4000</v>
      </c>
      <c r="G61" s="135">
        <v>4000</v>
      </c>
      <c r="H61" s="136">
        <v>4000</v>
      </c>
    </row>
    <row r="62" spans="2:8" ht="45.75" customHeight="1" thickBot="1" x14ac:dyDescent="0.25">
      <c r="B62" s="137"/>
      <c r="C62" s="1256" t="s">
        <v>606</v>
      </c>
      <c r="D62" s="1257"/>
      <c r="E62" s="1258"/>
      <c r="F62" s="138">
        <v>1442</v>
      </c>
      <c r="G62" s="138">
        <v>1447</v>
      </c>
      <c r="H62" s="139">
        <v>1460</v>
      </c>
    </row>
    <row r="63" spans="2:8" ht="52.5" customHeight="1" thickBot="1" x14ac:dyDescent="0.25">
      <c r="B63" s="140"/>
      <c r="C63" s="1259" t="s">
        <v>50</v>
      </c>
      <c r="D63" s="1259"/>
      <c r="E63" s="1260"/>
      <c r="F63" s="141">
        <v>53643</v>
      </c>
      <c r="G63" s="141">
        <v>53256</v>
      </c>
      <c r="H63" s="142">
        <v>52999</v>
      </c>
    </row>
    <row r="64" spans="2:8" ht="15" customHeight="1" x14ac:dyDescent="0.2"/>
    <row r="65" ht="0" hidden="1" customHeight="1" x14ac:dyDescent="0.2"/>
    <row r="66" ht="0" hidden="1" customHeight="1" x14ac:dyDescent="0.2"/>
  </sheetData>
  <sheetProtection algorithmName="SHA-512" hashValue="WJdfwlG4SwNJmeDQaV8lpsWiRZMwFjR1e7Y8j/6iDnaX0K+815SooqGQ1DS/dUpBOInR74PupJXdD0J73z1Bvg==" saltValue="8tO3hJxKwrXBS0F5VLbp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25" zoomScaleNormal="100" zoomScaleSheetLayoutView="55" workbookViewId="0">
      <selection activeCell="AN70" sqref="AN70"/>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611</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612</v>
      </c>
      <c r="AO51" s="1305"/>
      <c r="AP51" s="1305"/>
      <c r="AQ51" s="1305"/>
      <c r="AR51" s="1305"/>
      <c r="AS51" s="1305"/>
      <c r="AT51" s="1305"/>
      <c r="AU51" s="1305"/>
      <c r="AV51" s="1305"/>
      <c r="AW51" s="1305"/>
      <c r="AX51" s="1305"/>
      <c r="AY51" s="1305"/>
      <c r="AZ51" s="1305"/>
      <c r="BA51" s="1305"/>
      <c r="BB51" s="1305" t="s">
        <v>613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9.6</v>
      </c>
      <c r="BY51" s="1307"/>
      <c r="BZ51" s="1307"/>
      <c r="CA51" s="1307"/>
      <c r="CB51" s="1307"/>
      <c r="CC51" s="1307"/>
      <c r="CD51" s="1307"/>
      <c r="CE51" s="1307"/>
      <c r="CF51" s="1307">
        <v>0.7</v>
      </c>
      <c r="CG51" s="1307"/>
      <c r="CH51" s="1307"/>
      <c r="CI51" s="1307"/>
      <c r="CJ51" s="1307"/>
      <c r="CK51" s="1307"/>
      <c r="CL51" s="1307"/>
      <c r="CM51" s="1307"/>
      <c r="CN51" s="1307">
        <v>3.7</v>
      </c>
      <c r="CO51" s="1307"/>
      <c r="CP51" s="1307"/>
      <c r="CQ51" s="1307"/>
      <c r="CR51" s="1307"/>
      <c r="CS51" s="1307"/>
      <c r="CT51" s="1307"/>
      <c r="CU51" s="1307"/>
      <c r="CV51" s="1307"/>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62.3</v>
      </c>
      <c r="BY53" s="1307"/>
      <c r="BZ53" s="1307"/>
      <c r="CA53" s="1307"/>
      <c r="CB53" s="1307"/>
      <c r="CC53" s="1307"/>
      <c r="CD53" s="1307"/>
      <c r="CE53" s="1307"/>
      <c r="CF53" s="1307">
        <v>63.3</v>
      </c>
      <c r="CG53" s="1307"/>
      <c r="CH53" s="1307"/>
      <c r="CI53" s="1307"/>
      <c r="CJ53" s="1307"/>
      <c r="CK53" s="1307"/>
      <c r="CL53" s="1307"/>
      <c r="CM53" s="1307"/>
      <c r="CN53" s="1307">
        <v>64.2</v>
      </c>
      <c r="CO53" s="1307"/>
      <c r="CP53" s="1307"/>
      <c r="CQ53" s="1307"/>
      <c r="CR53" s="1307"/>
      <c r="CS53" s="1307"/>
      <c r="CT53" s="1307"/>
      <c r="CU53" s="1307"/>
      <c r="CV53" s="1307">
        <v>65</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615</v>
      </c>
      <c r="AO55" s="1301"/>
      <c r="AP55" s="1301"/>
      <c r="AQ55" s="1301"/>
      <c r="AR55" s="1301"/>
      <c r="AS55" s="1301"/>
      <c r="AT55" s="1301"/>
      <c r="AU55" s="1301"/>
      <c r="AV55" s="1301"/>
      <c r="AW55" s="1301"/>
      <c r="AX55" s="1301"/>
      <c r="AY55" s="1301"/>
      <c r="AZ55" s="1301"/>
      <c r="BA55" s="1301"/>
      <c r="BB55" s="1305" t="s">
        <v>613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616</v>
      </c>
    </row>
    <row r="64" spans="1:109" ht="13.2" x14ac:dyDescent="0.2">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611</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612</v>
      </c>
      <c r="AO73" s="1305"/>
      <c r="AP73" s="1305"/>
      <c r="AQ73" s="1305"/>
      <c r="AR73" s="1305"/>
      <c r="AS73" s="1305"/>
      <c r="AT73" s="1305"/>
      <c r="AU73" s="1305"/>
      <c r="AV73" s="1305"/>
      <c r="AW73" s="1305"/>
      <c r="AX73" s="1305"/>
      <c r="AY73" s="1305"/>
      <c r="AZ73" s="1305"/>
      <c r="BA73" s="1305"/>
      <c r="BB73" s="1305" t="s">
        <v>613</v>
      </c>
      <c r="BC73" s="1305"/>
      <c r="BD73" s="1305"/>
      <c r="BE73" s="1305"/>
      <c r="BF73" s="1305"/>
      <c r="BG73" s="1305"/>
      <c r="BH73" s="1305"/>
      <c r="BI73" s="1305"/>
      <c r="BJ73" s="1305"/>
      <c r="BK73" s="1305"/>
      <c r="BL73" s="1305"/>
      <c r="BM73" s="1305"/>
      <c r="BN73" s="1305"/>
      <c r="BO73" s="1305"/>
      <c r="BP73" s="1307">
        <v>25.1</v>
      </c>
      <c r="BQ73" s="1307"/>
      <c r="BR73" s="1307"/>
      <c r="BS73" s="1307"/>
      <c r="BT73" s="1307"/>
      <c r="BU73" s="1307"/>
      <c r="BV73" s="1307"/>
      <c r="BW73" s="1307"/>
      <c r="BX73" s="1307">
        <v>9.6</v>
      </c>
      <c r="BY73" s="1307"/>
      <c r="BZ73" s="1307"/>
      <c r="CA73" s="1307"/>
      <c r="CB73" s="1307"/>
      <c r="CC73" s="1307"/>
      <c r="CD73" s="1307"/>
      <c r="CE73" s="1307"/>
      <c r="CF73" s="1307">
        <v>0.7</v>
      </c>
      <c r="CG73" s="1307"/>
      <c r="CH73" s="1307"/>
      <c r="CI73" s="1307"/>
      <c r="CJ73" s="1307"/>
      <c r="CK73" s="1307"/>
      <c r="CL73" s="1307"/>
      <c r="CM73" s="1307"/>
      <c r="CN73" s="1307">
        <v>3.7</v>
      </c>
      <c r="CO73" s="1307"/>
      <c r="CP73" s="1307"/>
      <c r="CQ73" s="1307"/>
      <c r="CR73" s="1307"/>
      <c r="CS73" s="1307"/>
      <c r="CT73" s="1307"/>
      <c r="CU73" s="1307"/>
      <c r="CV73" s="1307"/>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618</v>
      </c>
      <c r="BC75" s="1305"/>
      <c r="BD75" s="1305"/>
      <c r="BE75" s="1305"/>
      <c r="BF75" s="1305"/>
      <c r="BG75" s="1305"/>
      <c r="BH75" s="1305"/>
      <c r="BI75" s="1305"/>
      <c r="BJ75" s="1305"/>
      <c r="BK75" s="1305"/>
      <c r="BL75" s="1305"/>
      <c r="BM75" s="1305"/>
      <c r="BN75" s="1305"/>
      <c r="BO75" s="1305"/>
      <c r="BP75" s="1307">
        <v>6.4</v>
      </c>
      <c r="BQ75" s="1307"/>
      <c r="BR75" s="1307"/>
      <c r="BS75" s="1307"/>
      <c r="BT75" s="1307"/>
      <c r="BU75" s="1307"/>
      <c r="BV75" s="1307"/>
      <c r="BW75" s="1307"/>
      <c r="BX75" s="1307">
        <v>5.5</v>
      </c>
      <c r="BY75" s="1307"/>
      <c r="BZ75" s="1307"/>
      <c r="CA75" s="1307"/>
      <c r="CB75" s="1307"/>
      <c r="CC75" s="1307"/>
      <c r="CD75" s="1307"/>
      <c r="CE75" s="1307"/>
      <c r="CF75" s="1307">
        <v>4.7</v>
      </c>
      <c r="CG75" s="1307"/>
      <c r="CH75" s="1307"/>
      <c r="CI75" s="1307"/>
      <c r="CJ75" s="1307"/>
      <c r="CK75" s="1307"/>
      <c r="CL75" s="1307"/>
      <c r="CM75" s="1307"/>
      <c r="CN75" s="1307">
        <v>4.2</v>
      </c>
      <c r="CO75" s="1307"/>
      <c r="CP75" s="1307"/>
      <c r="CQ75" s="1307"/>
      <c r="CR75" s="1307"/>
      <c r="CS75" s="1307"/>
      <c r="CT75" s="1307"/>
      <c r="CU75" s="1307"/>
      <c r="CV75" s="1307">
        <v>3.6</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615</v>
      </c>
      <c r="AO77" s="1301"/>
      <c r="AP77" s="1301"/>
      <c r="AQ77" s="1301"/>
      <c r="AR77" s="1301"/>
      <c r="AS77" s="1301"/>
      <c r="AT77" s="1301"/>
      <c r="AU77" s="1301"/>
      <c r="AV77" s="1301"/>
      <c r="AW77" s="1301"/>
      <c r="AX77" s="1301"/>
      <c r="AY77" s="1301"/>
      <c r="AZ77" s="1301"/>
      <c r="BA77" s="1301"/>
      <c r="BB77" s="1305" t="s">
        <v>613</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618</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W4bBL29CfPodobLe5x9q+ahzLxufOfoNbROZ+beaHCUHKxeyjLA6zQYDkUNCWDehQ1l5nFY6vmhE78iXiH+5g==" saltValue="eTLnZb4P00phPe8odlj9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K109" sqref="BK10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bE44nyyh3yEeYFDah7YrKh4/6ffo9FHUzggdfs4n+t4QECtw3kxbkJuN6p4G8s7sV0cuzYJjcE+n1snHFt1VA==" saltValue="p1KfOQ2WmxoAnn9XLGS7W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BY19" sqref="BY1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vYgWu0yCxbLup2xvtmReGuq72giL5u7fQsoZt19Jn6hezC9vziMKNmv9y9YxRXZaXVXpTPwkdImsAL9nbpVCQ==" saltValue="P7YTwMDnNDgPdPEPnPNRk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557</v>
      </c>
      <c r="G2" s="156"/>
      <c r="H2" s="157"/>
    </row>
    <row r="3" spans="1:8" x14ac:dyDescent="0.2">
      <c r="A3" s="153" t="s">
        <v>550</v>
      </c>
      <c r="B3" s="158"/>
      <c r="C3" s="159"/>
      <c r="D3" s="160">
        <v>63341</v>
      </c>
      <c r="E3" s="161"/>
      <c r="F3" s="162">
        <v>51613</v>
      </c>
      <c r="G3" s="163"/>
      <c r="H3" s="164"/>
    </row>
    <row r="4" spans="1:8" x14ac:dyDescent="0.2">
      <c r="A4" s="165"/>
      <c r="B4" s="166"/>
      <c r="C4" s="167"/>
      <c r="D4" s="168">
        <v>41751</v>
      </c>
      <c r="E4" s="169"/>
      <c r="F4" s="170">
        <v>25872</v>
      </c>
      <c r="G4" s="171"/>
      <c r="H4" s="172"/>
    </row>
    <row r="5" spans="1:8" x14ac:dyDescent="0.2">
      <c r="A5" s="153" t="s">
        <v>552</v>
      </c>
      <c r="B5" s="158"/>
      <c r="C5" s="159"/>
      <c r="D5" s="160">
        <v>62493</v>
      </c>
      <c r="E5" s="161"/>
      <c r="F5" s="162">
        <v>50880</v>
      </c>
      <c r="G5" s="163"/>
      <c r="H5" s="164"/>
    </row>
    <row r="6" spans="1:8" x14ac:dyDescent="0.2">
      <c r="A6" s="165"/>
      <c r="B6" s="166"/>
      <c r="C6" s="167"/>
      <c r="D6" s="168">
        <v>43554</v>
      </c>
      <c r="E6" s="169"/>
      <c r="F6" s="170">
        <v>27819</v>
      </c>
      <c r="G6" s="171"/>
      <c r="H6" s="172"/>
    </row>
    <row r="7" spans="1:8" x14ac:dyDescent="0.2">
      <c r="A7" s="153" t="s">
        <v>553</v>
      </c>
      <c r="B7" s="158"/>
      <c r="C7" s="159"/>
      <c r="D7" s="160">
        <v>65822</v>
      </c>
      <c r="E7" s="161"/>
      <c r="F7" s="162">
        <v>46395</v>
      </c>
      <c r="G7" s="163"/>
      <c r="H7" s="164"/>
    </row>
    <row r="8" spans="1:8" x14ac:dyDescent="0.2">
      <c r="A8" s="165"/>
      <c r="B8" s="166"/>
      <c r="C8" s="167"/>
      <c r="D8" s="168">
        <v>43421</v>
      </c>
      <c r="E8" s="169"/>
      <c r="F8" s="170">
        <v>26304</v>
      </c>
      <c r="G8" s="171"/>
      <c r="H8" s="172"/>
    </row>
    <row r="9" spans="1:8" x14ac:dyDescent="0.2">
      <c r="A9" s="153" t="s">
        <v>554</v>
      </c>
      <c r="B9" s="158"/>
      <c r="C9" s="159"/>
      <c r="D9" s="160">
        <v>66041</v>
      </c>
      <c r="E9" s="161"/>
      <c r="F9" s="162">
        <v>48088</v>
      </c>
      <c r="G9" s="163"/>
      <c r="H9" s="164"/>
    </row>
    <row r="10" spans="1:8" x14ac:dyDescent="0.2">
      <c r="A10" s="165"/>
      <c r="B10" s="166"/>
      <c r="C10" s="167"/>
      <c r="D10" s="168">
        <v>45399</v>
      </c>
      <c r="E10" s="169"/>
      <c r="F10" s="170">
        <v>25183</v>
      </c>
      <c r="G10" s="171"/>
      <c r="H10" s="172"/>
    </row>
    <row r="11" spans="1:8" x14ac:dyDescent="0.2">
      <c r="A11" s="153" t="s">
        <v>555</v>
      </c>
      <c r="B11" s="158"/>
      <c r="C11" s="159"/>
      <c r="D11" s="160">
        <v>56904</v>
      </c>
      <c r="E11" s="161"/>
      <c r="F11" s="162">
        <v>46457</v>
      </c>
      <c r="G11" s="163"/>
      <c r="H11" s="164"/>
    </row>
    <row r="12" spans="1:8" x14ac:dyDescent="0.2">
      <c r="A12" s="165"/>
      <c r="B12" s="166"/>
      <c r="C12" s="173"/>
      <c r="D12" s="168">
        <v>37632</v>
      </c>
      <c r="E12" s="169"/>
      <c r="F12" s="170">
        <v>24020</v>
      </c>
      <c r="G12" s="171"/>
      <c r="H12" s="172"/>
    </row>
    <row r="13" spans="1:8" x14ac:dyDescent="0.2">
      <c r="A13" s="153"/>
      <c r="B13" s="158"/>
      <c r="C13" s="174"/>
      <c r="D13" s="175">
        <v>62920</v>
      </c>
      <c r="E13" s="176"/>
      <c r="F13" s="177">
        <v>48687</v>
      </c>
      <c r="G13" s="178"/>
      <c r="H13" s="164"/>
    </row>
    <row r="14" spans="1:8" x14ac:dyDescent="0.2">
      <c r="A14" s="165"/>
      <c r="B14" s="166"/>
      <c r="C14" s="167"/>
      <c r="D14" s="168">
        <v>42351</v>
      </c>
      <c r="E14" s="169"/>
      <c r="F14" s="170">
        <v>25840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4.57</v>
      </c>
      <c r="C19" s="179">
        <f>ROUND(VALUE(SUBSTITUTE(実質収支比率等に係る経年分析!G$48,"▲","-")),2)</f>
        <v>4.7</v>
      </c>
      <c r="D19" s="179">
        <f>ROUND(VALUE(SUBSTITUTE(実質収支比率等に係る経年分析!H$48,"▲","-")),2)</f>
        <v>4.5999999999999996</v>
      </c>
      <c r="E19" s="179">
        <f>ROUND(VALUE(SUBSTITUTE(実質収支比率等に係る経年分析!I$48,"▲","-")),2)</f>
        <v>4.79</v>
      </c>
      <c r="F19" s="179">
        <f>ROUND(VALUE(SUBSTITUTE(実質収支比率等に係る経年分析!J$48,"▲","-")),2)</f>
        <v>4.63</v>
      </c>
    </row>
    <row r="20" spans="1:11" x14ac:dyDescent="0.2">
      <c r="A20" s="179" t="s">
        <v>54</v>
      </c>
      <c r="B20" s="179">
        <f>ROUND(VALUE(SUBSTITUTE(実質収支比率等に係る経年分析!F$47,"▲","-")),2)</f>
        <v>11.9</v>
      </c>
      <c r="C20" s="179">
        <f>ROUND(VALUE(SUBSTITUTE(実質収支比率等に係る経年分析!G$47,"▲","-")),2)</f>
        <v>11.9</v>
      </c>
      <c r="D20" s="179">
        <f>ROUND(VALUE(SUBSTITUTE(実質収支比率等に係る経年分析!H$47,"▲","-")),2)</f>
        <v>11.79</v>
      </c>
      <c r="E20" s="179">
        <f>ROUND(VALUE(SUBSTITUTE(実質収支比率等に係る経年分析!I$47,"▲","-")),2)</f>
        <v>11.93</v>
      </c>
      <c r="F20" s="179">
        <f>ROUND(VALUE(SUBSTITUTE(実質収支比率等に係る経年分析!J$47,"▲","-")),2)</f>
        <v>11.95</v>
      </c>
    </row>
    <row r="21" spans="1:11" x14ac:dyDescent="0.2">
      <c r="A21" s="179" t="s">
        <v>55</v>
      </c>
      <c r="B21" s="179">
        <f>IF(ISNUMBER(VALUE(SUBSTITUTE(実質収支比率等に係る経年分析!F$49,"▲","-"))),ROUND(VALUE(SUBSTITUTE(実質収支比率等に係る経年分析!F$49,"▲","-")),2),NA())</f>
        <v>-0.28000000000000003</v>
      </c>
      <c r="C21" s="179">
        <f>IF(ISNUMBER(VALUE(SUBSTITUTE(実質収支比率等に係る経年分析!G$49,"▲","-"))),ROUND(VALUE(SUBSTITUTE(実質収支比率等に係る経年分析!G$49,"▲","-")),2),NA())</f>
        <v>2.59</v>
      </c>
      <c r="D21" s="179">
        <f>IF(ISNUMBER(VALUE(SUBSTITUTE(実質収支比率等に係る経年分析!H$49,"▲","-"))),ROUND(VALUE(SUBSTITUTE(実質収支比率等に係る経年分析!H$49,"▲","-")),2),NA())</f>
        <v>-0.02</v>
      </c>
      <c r="E21" s="179">
        <f>IF(ISNUMBER(VALUE(SUBSTITUTE(実質収支比率等に係る経年分析!I$49,"▲","-"))),ROUND(VALUE(SUBSTITUTE(実質収支比率等に係る経年分析!I$49,"▲","-")),2),NA())</f>
        <v>0.44</v>
      </c>
      <c r="F21" s="179">
        <f>IF(ISNUMBER(VALUE(SUBSTITUTE(実質収支比率等に係る経年分析!J$49,"▲","-"))),ROUND(VALUE(SUBSTITUTE(実質収支比率等に係る経年分析!J$49,"▲","-")),2),NA())</f>
        <v>0.14000000000000001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介護保険事業特別会計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0.96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x14ac:dyDescent="0.2">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2">
      <c r="A31" s="180" t="str">
        <f>IF(連結実質赤字比率に係る赤字・黒字の構成分析!C$39="",NA(),連結実質赤字比率に係る赤字・黒字の構成分析!C$39)</f>
        <v>卸売市場事業特別会計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2.85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4.8499999999999996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0.81</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1.48</v>
      </c>
    </row>
    <row r="34" spans="1:16" x14ac:dyDescent="0.2">
      <c r="A34" s="180" t="str">
        <f>IF(連結実質赤字比率に係る赤字・黒字の構成分析!C$36="",NA(),連結実質赤字比率に係る赤字・黒字の構成分析!C$36)</f>
        <v>都市開発整備事業会計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4.0199999999999996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4.1399999999999997</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4.5599999999999996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4.6500000000000004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23843</v>
      </c>
      <c r="E42" s="181"/>
      <c r="F42" s="181"/>
      <c r="G42" s="181">
        <f>'実質公債費比率（分子）の構造'!L$52</f>
        <v>22728</v>
      </c>
      <c r="H42" s="181"/>
      <c r="I42" s="181"/>
      <c r="J42" s="181">
        <f>'実質公債費比率（分子）の構造'!M$52</f>
        <v>22795</v>
      </c>
      <c r="K42" s="181"/>
      <c r="L42" s="181"/>
      <c r="M42" s="181">
        <f>'実質公債費比率（分子）の構造'!N$52</f>
        <v>22104</v>
      </c>
      <c r="N42" s="181"/>
      <c r="O42" s="181"/>
      <c r="P42" s="181">
        <f>'実質公債費比率（分子）の構造'!O$52</f>
        <v>22067</v>
      </c>
    </row>
    <row r="43" spans="1:16" x14ac:dyDescent="0.2">
      <c r="A43" s="181" t="s">
        <v>63</v>
      </c>
      <c r="B43" s="181">
        <f>'実質公債費比率（分子）の構造'!K$51</f>
        <v>2</v>
      </c>
      <c r="C43" s="181"/>
      <c r="D43" s="181"/>
      <c r="E43" s="181">
        <f>'実質公債費比率（分子）の構造'!L$51</f>
        <v>2</v>
      </c>
      <c r="F43" s="181"/>
      <c r="G43" s="181"/>
      <c r="H43" s="181">
        <f>'実質公債費比率（分子）の構造'!M$51</f>
        <v>2</v>
      </c>
      <c r="I43" s="181"/>
      <c r="J43" s="181"/>
      <c r="K43" s="181">
        <f>'実質公債費比率（分子）の構造'!N$51</f>
        <v>2</v>
      </c>
      <c r="L43" s="181"/>
      <c r="M43" s="181"/>
      <c r="N43" s="181">
        <f>'実質公債費比率（分子）の構造'!O$51</f>
        <v>2</v>
      </c>
      <c r="O43" s="181"/>
      <c r="P43" s="181"/>
    </row>
    <row r="44" spans="1:16" x14ac:dyDescent="0.2">
      <c r="A44" s="181" t="s">
        <v>64</v>
      </c>
      <c r="B44" s="181">
        <f>'実質公債費比率（分子）の構造'!K$50</f>
        <v>429</v>
      </c>
      <c r="C44" s="181"/>
      <c r="D44" s="181"/>
      <c r="E44" s="181">
        <f>'実質公債費比率（分子）の構造'!L$50</f>
        <v>403</v>
      </c>
      <c r="F44" s="181"/>
      <c r="G44" s="181"/>
      <c r="H44" s="181">
        <f>'実質公債費比率（分子）の構造'!M$50</f>
        <v>395</v>
      </c>
      <c r="I44" s="181"/>
      <c r="J44" s="181"/>
      <c r="K44" s="181">
        <f>'実質公債費比率（分子）の構造'!N$50</f>
        <v>387</v>
      </c>
      <c r="L44" s="181"/>
      <c r="M44" s="181"/>
      <c r="N44" s="181">
        <f>'実質公債費比率（分子）の構造'!O$50</f>
        <v>379</v>
      </c>
      <c r="O44" s="181"/>
      <c r="P44" s="181"/>
    </row>
    <row r="45" spans="1:16" x14ac:dyDescent="0.2">
      <c r="A45" s="181" t="s">
        <v>65</v>
      </c>
      <c r="B45" s="181">
        <f>'実質公債費比率（分子）の構造'!K$49</f>
        <v>171</v>
      </c>
      <c r="C45" s="181"/>
      <c r="D45" s="181"/>
      <c r="E45" s="181">
        <f>'実質公債費比率（分子）の構造'!L$49</f>
        <v>133</v>
      </c>
      <c r="F45" s="181"/>
      <c r="G45" s="181"/>
      <c r="H45" s="181">
        <f>'実質公債費比率（分子）の構造'!M$49</f>
        <v>75</v>
      </c>
      <c r="I45" s="181"/>
      <c r="J45" s="181"/>
      <c r="K45" s="181">
        <f>'実質公債費比率（分子）の構造'!N$49</f>
        <v>75</v>
      </c>
      <c r="L45" s="181"/>
      <c r="M45" s="181"/>
      <c r="N45" s="181">
        <f>'実質公債費比率（分子）の構造'!O$49</f>
        <v>75</v>
      </c>
      <c r="O45" s="181"/>
      <c r="P45" s="181"/>
    </row>
    <row r="46" spans="1:16" x14ac:dyDescent="0.2">
      <c r="A46" s="181" t="s">
        <v>66</v>
      </c>
      <c r="B46" s="181">
        <f>'実質公債費比率（分子）の構造'!K$48</f>
        <v>6776</v>
      </c>
      <c r="C46" s="181"/>
      <c r="D46" s="181"/>
      <c r="E46" s="181">
        <f>'実質公債費比率（分子）の構造'!L$48</f>
        <v>6381</v>
      </c>
      <c r="F46" s="181"/>
      <c r="G46" s="181"/>
      <c r="H46" s="181">
        <f>'実質公債費比率（分子）の構造'!M$48</f>
        <v>5810</v>
      </c>
      <c r="I46" s="181"/>
      <c r="J46" s="181"/>
      <c r="K46" s="181">
        <f>'実質公債費比率（分子）の構造'!N$48</f>
        <v>5114</v>
      </c>
      <c r="L46" s="181"/>
      <c r="M46" s="181"/>
      <c r="N46" s="181">
        <f>'実質公債費比率（分子）の構造'!O$48</f>
        <v>4745</v>
      </c>
      <c r="O46" s="181"/>
      <c r="P46" s="181"/>
    </row>
    <row r="47" spans="1:16" x14ac:dyDescent="0.2">
      <c r="A47" s="181" t="s">
        <v>67</v>
      </c>
      <c r="B47" s="181">
        <f>'実質公債費比率（分子）の構造'!K$47</f>
        <v>152</v>
      </c>
      <c r="C47" s="181"/>
      <c r="D47" s="181"/>
      <c r="E47" s="181">
        <f>'実質公債費比率（分子）の構造'!L$47</f>
        <v>162</v>
      </c>
      <c r="F47" s="181"/>
      <c r="G47" s="181"/>
      <c r="H47" s="181">
        <f>'実質公債費比率（分子）の構造'!M$47</f>
        <v>168</v>
      </c>
      <c r="I47" s="181"/>
      <c r="J47" s="181"/>
      <c r="K47" s="181">
        <f>'実質公債費比率（分子）の構造'!N$47</f>
        <v>168</v>
      </c>
      <c r="L47" s="181"/>
      <c r="M47" s="181"/>
      <c r="N47" s="181">
        <f>'実質公債費比率（分子）の構造'!O$47</f>
        <v>168</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21077</v>
      </c>
      <c r="C49" s="181"/>
      <c r="D49" s="181"/>
      <c r="E49" s="181">
        <f>'実質公債費比率（分子）の構造'!L$45</f>
        <v>20358</v>
      </c>
      <c r="F49" s="181"/>
      <c r="G49" s="181"/>
      <c r="H49" s="181">
        <f>'実質公債費比率（分子）の構造'!M$45</f>
        <v>21146</v>
      </c>
      <c r="I49" s="181"/>
      <c r="J49" s="181"/>
      <c r="K49" s="181">
        <f>'実質公債費比率（分子）の構造'!N$45</f>
        <v>19854</v>
      </c>
      <c r="L49" s="181"/>
      <c r="M49" s="181"/>
      <c r="N49" s="181">
        <f>'実質公債費比率（分子）の構造'!O$45</f>
        <v>19658</v>
      </c>
      <c r="O49" s="181"/>
      <c r="P49" s="181"/>
    </row>
    <row r="50" spans="1:16" x14ac:dyDescent="0.2">
      <c r="A50" s="181" t="s">
        <v>70</v>
      </c>
      <c r="B50" s="181" t="e">
        <f>NA()</f>
        <v>#N/A</v>
      </c>
      <c r="C50" s="181">
        <f>IF(ISNUMBER('実質公債費比率（分子）の構造'!K$53),'実質公債費比率（分子）の構造'!K$53,NA())</f>
        <v>4764</v>
      </c>
      <c r="D50" s="181" t="e">
        <f>NA()</f>
        <v>#N/A</v>
      </c>
      <c r="E50" s="181" t="e">
        <f>NA()</f>
        <v>#N/A</v>
      </c>
      <c r="F50" s="181">
        <f>IF(ISNUMBER('実質公債費比率（分子）の構造'!L$53),'実質公債費比率（分子）の構造'!L$53,NA())</f>
        <v>4711</v>
      </c>
      <c r="G50" s="181" t="e">
        <f>NA()</f>
        <v>#N/A</v>
      </c>
      <c r="H50" s="181" t="e">
        <f>NA()</f>
        <v>#N/A</v>
      </c>
      <c r="I50" s="181">
        <f>IF(ISNUMBER('実質公債費比率（分子）の構造'!M$53),'実質公債費比率（分子）の構造'!M$53,NA())</f>
        <v>4801</v>
      </c>
      <c r="J50" s="181" t="e">
        <f>NA()</f>
        <v>#N/A</v>
      </c>
      <c r="K50" s="181" t="e">
        <f>NA()</f>
        <v>#N/A</v>
      </c>
      <c r="L50" s="181">
        <f>IF(ISNUMBER('実質公債費比率（分子）の構造'!N$53),'実質公債費比率（分子）の構造'!N$53,NA())</f>
        <v>3496</v>
      </c>
      <c r="M50" s="181" t="e">
        <f>NA()</f>
        <v>#N/A</v>
      </c>
      <c r="N50" s="181" t="e">
        <f>NA()</f>
        <v>#N/A</v>
      </c>
      <c r="O50" s="181">
        <f>IF(ISNUMBER('実質公債費比率（分子）の構造'!O$53),'実質公債費比率（分子）の構造'!O$53,NA())</f>
        <v>2960</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194771</v>
      </c>
      <c r="E56" s="180"/>
      <c r="F56" s="180"/>
      <c r="G56" s="180">
        <f>'将来負担比率（分子）の構造'!J$52</f>
        <v>193474</v>
      </c>
      <c r="H56" s="180"/>
      <c r="I56" s="180"/>
      <c r="J56" s="180">
        <f>'将来負担比率（分子）の構造'!K$52</f>
        <v>189583</v>
      </c>
      <c r="K56" s="180"/>
      <c r="L56" s="180"/>
      <c r="M56" s="180">
        <f>'将来負担比率（分子）の構造'!L$52</f>
        <v>185464</v>
      </c>
      <c r="N56" s="180"/>
      <c r="O56" s="180"/>
      <c r="P56" s="180">
        <f>'将来負担比率（分子）の構造'!M$52</f>
        <v>181394</v>
      </c>
    </row>
    <row r="57" spans="1:16" x14ac:dyDescent="0.2">
      <c r="A57" s="180" t="s">
        <v>42</v>
      </c>
      <c r="B57" s="180"/>
      <c r="C57" s="180"/>
      <c r="D57" s="180">
        <f>'将来負担比率（分子）の構造'!I$51</f>
        <v>46722</v>
      </c>
      <c r="E57" s="180"/>
      <c r="F57" s="180"/>
      <c r="G57" s="180">
        <f>'将来負担比率（分子）の構造'!J$51</f>
        <v>41409</v>
      </c>
      <c r="H57" s="180"/>
      <c r="I57" s="180"/>
      <c r="J57" s="180">
        <f>'将来負担比率（分子）の構造'!K$51</f>
        <v>36635</v>
      </c>
      <c r="K57" s="180"/>
      <c r="L57" s="180"/>
      <c r="M57" s="180">
        <f>'将来負担比率（分子）の構造'!L$51</f>
        <v>34341</v>
      </c>
      <c r="N57" s="180"/>
      <c r="O57" s="180"/>
      <c r="P57" s="180">
        <f>'将来負担比率（分子）の構造'!M$51</f>
        <v>32648</v>
      </c>
    </row>
    <row r="58" spans="1:16" x14ac:dyDescent="0.2">
      <c r="A58" s="180" t="s">
        <v>41</v>
      </c>
      <c r="B58" s="180"/>
      <c r="C58" s="180"/>
      <c r="D58" s="180">
        <f>'将来負担比率（分子）の構造'!I$50</f>
        <v>53240</v>
      </c>
      <c r="E58" s="180"/>
      <c r="F58" s="180"/>
      <c r="G58" s="180">
        <f>'将来負担比率（分子）の構造'!J$50</f>
        <v>57673</v>
      </c>
      <c r="H58" s="180"/>
      <c r="I58" s="180"/>
      <c r="J58" s="180">
        <f>'将来負担比率（分子）の構造'!K$50</f>
        <v>58165</v>
      </c>
      <c r="K58" s="180"/>
      <c r="L58" s="180"/>
      <c r="M58" s="180">
        <f>'将来負担比率（分子）の構造'!L$50</f>
        <v>56884</v>
      </c>
      <c r="N58" s="180"/>
      <c r="O58" s="180"/>
      <c r="P58" s="180">
        <f>'将来負担比率（分子）の構造'!M$50</f>
        <v>61781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1352</v>
      </c>
      <c r="C61" s="180"/>
      <c r="D61" s="180"/>
      <c r="E61" s="180">
        <f>'将来負担比率（分子）の構造'!J$46</f>
        <v>1111</v>
      </c>
      <c r="F61" s="180"/>
      <c r="G61" s="180"/>
      <c r="H61" s="180">
        <f>'将来負担比率（分子）の構造'!K$46</f>
        <v>919</v>
      </c>
      <c r="I61" s="180"/>
      <c r="J61" s="180"/>
      <c r="K61" s="180">
        <f>'将来負担比率（分子）の構造'!L$46</f>
        <v>674</v>
      </c>
      <c r="L61" s="180"/>
      <c r="M61" s="180"/>
      <c r="N61" s="180">
        <f>'将来負担比率（分子）の構造'!M$46</f>
        <v>475</v>
      </c>
      <c r="O61" s="180"/>
      <c r="P61" s="180"/>
    </row>
    <row r="62" spans="1:16" x14ac:dyDescent="0.2">
      <c r="A62" s="180" t="s">
        <v>35</v>
      </c>
      <c r="B62" s="180">
        <f>'将来負担比率（分子）の構造'!I$45</f>
        <v>29342</v>
      </c>
      <c r="C62" s="180"/>
      <c r="D62" s="180"/>
      <c r="E62" s="180">
        <f>'将来負担比率（分子）の構造'!J$45</f>
        <v>28225</v>
      </c>
      <c r="F62" s="180"/>
      <c r="G62" s="180"/>
      <c r="H62" s="180">
        <f>'将来負担比率（分子）の構造'!K$45</f>
        <v>28375</v>
      </c>
      <c r="I62" s="180"/>
      <c r="J62" s="180"/>
      <c r="K62" s="180">
        <f>'将来負担比率（分子）の構造'!L$45</f>
        <v>28913</v>
      </c>
      <c r="L62" s="180"/>
      <c r="M62" s="180"/>
      <c r="N62" s="180">
        <f>'将来負担比率（分子）の構造'!M$45</f>
        <v>28040</v>
      </c>
      <c r="O62" s="180"/>
      <c r="P62" s="180"/>
    </row>
    <row r="63" spans="1:16" x14ac:dyDescent="0.2">
      <c r="A63" s="180" t="s">
        <v>34</v>
      </c>
      <c r="B63" s="180">
        <f>'将来負担比率（分子）の構造'!I$44</f>
        <v>688</v>
      </c>
      <c r="C63" s="180"/>
      <c r="D63" s="180"/>
      <c r="E63" s="180">
        <f>'将来負担比率（分子）の構造'!J$44</f>
        <v>560</v>
      </c>
      <c r="F63" s="180"/>
      <c r="G63" s="180"/>
      <c r="H63" s="180">
        <f>'将来負担比率（分子）の構造'!K$44</f>
        <v>495</v>
      </c>
      <c r="I63" s="180"/>
      <c r="J63" s="180"/>
      <c r="K63" s="180">
        <f>'将来負担比率（分子）の構造'!L$44</f>
        <v>424</v>
      </c>
      <c r="L63" s="180"/>
      <c r="M63" s="180"/>
      <c r="N63" s="180">
        <f>'将来負担比率（分子）の構造'!M$44</f>
        <v>353</v>
      </c>
      <c r="O63" s="180"/>
      <c r="P63" s="180"/>
    </row>
    <row r="64" spans="1:16" x14ac:dyDescent="0.2">
      <c r="A64" s="180" t="s">
        <v>33</v>
      </c>
      <c r="B64" s="180">
        <f>'将来負担比率（分子）の構造'!I$43</f>
        <v>85493</v>
      </c>
      <c r="C64" s="180"/>
      <c r="D64" s="180"/>
      <c r="E64" s="180">
        <f>'将来負担比率（分子）の構造'!J$43</f>
        <v>70954</v>
      </c>
      <c r="F64" s="180"/>
      <c r="G64" s="180"/>
      <c r="H64" s="180">
        <f>'将来負担比率（分子）の構造'!K$43</f>
        <v>56187</v>
      </c>
      <c r="I64" s="180"/>
      <c r="J64" s="180"/>
      <c r="K64" s="180">
        <f>'将来負担比率（分子）の構造'!L$43</f>
        <v>49812</v>
      </c>
      <c r="L64" s="180"/>
      <c r="M64" s="180"/>
      <c r="N64" s="180">
        <f>'将来負担比率（分子）の構造'!M$43</f>
        <v>44090</v>
      </c>
      <c r="O64" s="180"/>
      <c r="P64" s="180"/>
    </row>
    <row r="65" spans="1:16" x14ac:dyDescent="0.2">
      <c r="A65" s="180" t="s">
        <v>32</v>
      </c>
      <c r="B65" s="180">
        <f>'将来負担比率（分子）の構造'!I$42</f>
        <v>3367</v>
      </c>
      <c r="C65" s="180"/>
      <c r="D65" s="180"/>
      <c r="E65" s="180">
        <f>'将来負担比率（分子）の構造'!J$42</f>
        <v>2745</v>
      </c>
      <c r="F65" s="180"/>
      <c r="G65" s="180"/>
      <c r="H65" s="180">
        <f>'将来負担比率（分子）の構造'!K$42</f>
        <v>2124</v>
      </c>
      <c r="I65" s="180"/>
      <c r="J65" s="180"/>
      <c r="K65" s="180">
        <f>'将来負担比率（分子）の構造'!L$42</f>
        <v>1503</v>
      </c>
      <c r="L65" s="180"/>
      <c r="M65" s="180"/>
      <c r="N65" s="180">
        <f>'将来負担比率（分子）の構造'!M$42</f>
        <v>882</v>
      </c>
      <c r="O65" s="180"/>
      <c r="P65" s="180"/>
    </row>
    <row r="66" spans="1:16" x14ac:dyDescent="0.2">
      <c r="A66" s="180" t="s">
        <v>31</v>
      </c>
      <c r="B66" s="180">
        <f>'将来負担比率（分子）の構造'!I$41</f>
        <v>199662</v>
      </c>
      <c r="C66" s="180"/>
      <c r="D66" s="180"/>
      <c r="E66" s="180">
        <f>'将来負担比率（分子）の構造'!J$41</f>
        <v>198684</v>
      </c>
      <c r="F66" s="180"/>
      <c r="G66" s="180"/>
      <c r="H66" s="180">
        <f>'将来負担比率（分子）の構造'!K$41</f>
        <v>197036</v>
      </c>
      <c r="I66" s="180"/>
      <c r="J66" s="180"/>
      <c r="K66" s="180">
        <f>'将来負担比率（分子）の構造'!L$41</f>
        <v>199200</v>
      </c>
      <c r="L66" s="180"/>
      <c r="M66" s="180"/>
      <c r="N66" s="180">
        <f>'将来負担比率（分子）の構造'!M$41</f>
        <v>199283</v>
      </c>
      <c r="O66" s="180"/>
      <c r="P66" s="180"/>
    </row>
    <row r="67" spans="1:16" x14ac:dyDescent="0.2">
      <c r="A67" s="180" t="s">
        <v>74</v>
      </c>
      <c r="B67" s="180" t="e">
        <f>NA()</f>
        <v>#N/A</v>
      </c>
      <c r="C67" s="180">
        <f>IF(ISNUMBER('将来負担比率（分子）の構造'!I$53), IF('将来負担比率（分子）の構造'!I$53 &lt; 0, 0, '将来負担比率（分子）の構造'!I$53), NA())</f>
        <v>25170</v>
      </c>
      <c r="D67" s="180" t="e">
        <f>NA()</f>
        <v>#N/A</v>
      </c>
      <c r="E67" s="180" t="e">
        <f>NA()</f>
        <v>#N/A</v>
      </c>
      <c r="F67" s="180">
        <f>IF(ISNUMBER('将来負担比率（分子）の構造'!J$53), IF('将来負担比率（分子）の構造'!J$53 &lt; 0, 0, '将来負担比率（分子）の構造'!J$53), NA())</f>
        <v>9723</v>
      </c>
      <c r="G67" s="180" t="e">
        <f>NA()</f>
        <v>#N/A</v>
      </c>
      <c r="H67" s="180" t="e">
        <f>NA()</f>
        <v>#N/A</v>
      </c>
      <c r="I67" s="180">
        <f>IF(ISNUMBER('将来負担比率（分子）の構造'!K$53), IF('将来負担比率（分子）の構造'!K$53 &lt; 0, 0, '将来負担比率（分子）の構造'!K$53), NA())</f>
        <v>753</v>
      </c>
      <c r="J67" s="180" t="e">
        <f>NA()</f>
        <v>#N/A</v>
      </c>
      <c r="K67" s="180" t="e">
        <f>NA()</f>
        <v>#N/A</v>
      </c>
      <c r="L67" s="180">
        <f>IF(ISNUMBER('将来負担比率（分子）の構造'!L$53), IF('将来負担比率（分子）の構造'!L$53 &lt; 0, 0, '将来負担比率（分子）の構造'!L$53), NA())</f>
        <v>3836</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14256</v>
      </c>
      <c r="C72" s="184">
        <f>基金残高に係る経年分析!G55</f>
        <v>14297</v>
      </c>
      <c r="D72" s="184">
        <f>基金残高に係る経年分析!H55</f>
        <v>14307</v>
      </c>
    </row>
    <row r="73" spans="1:16" x14ac:dyDescent="0.2">
      <c r="A73" s="183" t="s">
        <v>77</v>
      </c>
      <c r="B73" s="184">
        <f>基金残高に係る経年分析!F56</f>
        <v>1723</v>
      </c>
      <c r="C73" s="184">
        <f>基金残高に係る経年分析!G56</f>
        <v>1726</v>
      </c>
      <c r="D73" s="184">
        <f>基金残高に係る経年分析!H56</f>
        <v>1727</v>
      </c>
    </row>
    <row r="74" spans="1:16" x14ac:dyDescent="0.2">
      <c r="A74" s="183" t="s">
        <v>78</v>
      </c>
      <c r="B74" s="184">
        <f>基金残高に係る経年分析!F57</f>
        <v>37664</v>
      </c>
      <c r="C74" s="184">
        <f>基金残高に係る経年分析!G57</f>
        <v>37233</v>
      </c>
      <c r="D74" s="184">
        <f>基金残高に係る経年分析!H57</f>
        <v>36964</v>
      </c>
    </row>
  </sheetData>
  <sheetProtection algorithmName="SHA-512" hashValue="mb3+x2zv1cCwMrw2bPOb2eWHsFQg1erGzhhe6sXZbEeiIMQcqBR9gk72lQXuB6H49+4OG0nLJ5/GiE+K/c3Vbg==" saltValue="gsUMLHqiLXY0gWtUVA/Z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2020-02-10T04:48:31Z</dcterms:created>
  <dcterms:modified xsi:type="dcterms:W3CDTF">2020-09-30T00:29:43Z</dcterms:modified>
  <cp:category/>
</cp:coreProperties>
</file>