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4955" windowHeight="8895" activeTab="0"/>
  </bookViews>
  <sheets>
    <sheet name="02-22・23" sheetId="1" r:id="rId1"/>
  </sheets>
  <externalReferences>
    <externalReference r:id="rId4"/>
  </externalReferences>
  <definedNames>
    <definedName name="_xlnm.Print_Area" localSheetId="0">'02-22・23'!$A$1:$J$57</definedName>
    <definedName name="_xlnm.Print_Area">'/tmp/tmp9076lrc3\庁内照会\[00情報化推進室.xls]２－５'!$A$1:$H$13</definedName>
  </definedNames>
  <calcPr fullCalcOnLoad="1"/>
</workbook>
</file>

<file path=xl/sharedStrings.xml><?xml version="1.0" encoding="utf-8"?>
<sst xmlns="http://schemas.openxmlformats.org/spreadsheetml/2006/main" count="115" uniqueCount="47">
  <si>
    <t>男</t>
  </si>
  <si>
    <t>女</t>
  </si>
  <si>
    <t>構成比(%)</t>
  </si>
  <si>
    <t>第１次産業</t>
  </si>
  <si>
    <t>第２次産業</t>
  </si>
  <si>
    <t>第３次産業</t>
  </si>
  <si>
    <t>電気･ガス･熱供給･水道業</t>
  </si>
  <si>
    <t>運輸･通信業</t>
  </si>
  <si>
    <t>卸売･小売業､飲食店</t>
  </si>
  <si>
    <t>分類不能の産業</t>
  </si>
  <si>
    <t>注）総数には「分類不能の産業」を含む。</t>
  </si>
  <si>
    <t>２－２２  従業地による15歳以上就業者数</t>
  </si>
  <si>
    <t>(各年10月1日現在）</t>
  </si>
  <si>
    <t>区分</t>
  </si>
  <si>
    <t>平　成　12　年</t>
  </si>
  <si>
    <t>　17　年</t>
  </si>
  <si>
    <t>総数</t>
  </si>
  <si>
    <t>構成比(%)</t>
  </si>
  <si>
    <t>総数</t>
  </si>
  <si>
    <t>第１次産業</t>
  </si>
  <si>
    <t>農業</t>
  </si>
  <si>
    <t>林業</t>
  </si>
  <si>
    <t>-</t>
  </si>
  <si>
    <t>漁業</t>
  </si>
  <si>
    <t>第２次産業</t>
  </si>
  <si>
    <t>鉱業</t>
  </si>
  <si>
    <t>建設業</t>
  </si>
  <si>
    <t>製造業</t>
  </si>
  <si>
    <t>第３次産業</t>
  </si>
  <si>
    <t>情報通信業</t>
  </si>
  <si>
    <t>運輸業</t>
  </si>
  <si>
    <t>金融･保険業</t>
  </si>
  <si>
    <t>卸売・小売業</t>
  </si>
  <si>
    <t>不動産業</t>
  </si>
  <si>
    <t>金融・保険業</t>
  </si>
  <si>
    <t>サ－ビス業</t>
  </si>
  <si>
    <t>公務</t>
  </si>
  <si>
    <t>飲食店，宿泊業</t>
  </si>
  <si>
    <t>医療，福祉</t>
  </si>
  <si>
    <t>教育，学習支援業</t>
  </si>
  <si>
    <t>複合サービス事業</t>
  </si>
  <si>
    <t xml:space="preserve">サービス業　　　　　　　　　　　　　　　　　（他に分類されないもの）    </t>
  </si>
  <si>
    <t xml:space="preserve">公務　　　　　　　　　　　　    　　　（他に分類されないもの）    </t>
  </si>
  <si>
    <t>２－２３  常住地による15歳以上就業者数</t>
  </si>
  <si>
    <t>(各年10月1日現在）</t>
  </si>
  <si>
    <t>資料：政策推進室統計担当「国勢調査」</t>
  </si>
  <si>
    <t>資料：政策推進室統計担当「国勢調査」</t>
  </si>
</sst>
</file>

<file path=xl/styles.xml><?xml version="1.0" encoding="utf-8"?>
<styleSheet xmlns="http://schemas.openxmlformats.org/spreadsheetml/2006/main">
  <numFmts count="6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;;;"/>
    <numFmt numFmtId="179" formatCode="#,##0;&quot;△ &quot;#,##0"/>
    <numFmt numFmtId="180" formatCode="#,##0_ "/>
    <numFmt numFmtId="181" formatCode="0.0;&quot;△ &quot;0.0"/>
    <numFmt numFmtId="182" formatCode="###,###,##0;&quot;-&quot;##,###,##0"/>
    <numFmt numFmtId="183" formatCode="\(General\);\(\-General\)"/>
    <numFmt numFmtId="184" formatCode="0.00_);[Red]\(0.00\)"/>
    <numFmt numFmtId="185" formatCode="0.0_);[Red]\(0.0\)"/>
    <numFmt numFmtId="186" formatCode="0.0_ "/>
    <numFmt numFmtId="187" formatCode="#,##0.0_ "/>
    <numFmt numFmtId="188" formatCode="#,##0\ "/>
    <numFmt numFmtId="189" formatCode="0_ "/>
    <numFmt numFmtId="190" formatCode="#,##0.0;&quot;△ &quot;#,##0.0"/>
    <numFmt numFmtId="191" formatCode="#,##0.0_);[Red]\(#,##0.0\)"/>
    <numFmt numFmtId="192" formatCode="_ * #,##0_ ;_ * &quot;△&quot;#,##0_ ;_ * &quot;-&quot;_ ;_ @_ "/>
    <numFmt numFmtId="193" formatCode="0_);[Red]\(0\)"/>
    <numFmt numFmtId="194" formatCode="0.0\ "/>
    <numFmt numFmtId="195" formatCode="00"/>
    <numFmt numFmtId="196" formatCode="@\ "/>
    <numFmt numFmtId="197" formatCode="###,###,##0,"/>
    <numFmt numFmtId="198" formatCode="#,##0;[Red]#,##0"/>
    <numFmt numFmtId="199" formatCode="_*#,##0_ ;_*\-#,##0_ ;_ * &quot;-&quot;_ ;_ @_ "/>
    <numFmt numFmtId="200" formatCode="#,##0.00_ "/>
    <numFmt numFmtId="201" formatCode="[&lt;=999]000;000\-00"/>
    <numFmt numFmtId="202" formatCode="0;&quot;△ &quot;0"/>
    <numFmt numFmtId="203" formatCode="0;&quot;△ &quot;0\ "/>
    <numFmt numFmtId="204" formatCode="0.0;&quot;△ &quot;0.0\ "/>
    <numFmt numFmtId="205" formatCode="0;&quot;△ &quot;0\ \ "/>
    <numFmt numFmtId="206" formatCode="#,##0.0000000000000_ "/>
    <numFmt numFmtId="207" formatCode="##,###,###,##0;&quot;-&quot;#,###,###,##0"/>
    <numFmt numFmtId="208" formatCode="#,###,###,##0;&quot; -&quot;###,###,##0"/>
    <numFmt numFmtId="209" formatCode="\ ###,###,##0;&quot;-&quot;###,###,##0"/>
    <numFmt numFmtId="210" formatCode="##0.0;&quot;-&quot;#0.0"/>
    <numFmt numFmtId="211" formatCode="#0.0;&quot;-&quot;0.0"/>
    <numFmt numFmtId="212" formatCode="\-0.0"/>
    <numFmt numFmtId="213" formatCode="0\ "/>
    <numFmt numFmtId="214" formatCode="0.000%"/>
    <numFmt numFmtId="215" formatCode="0.0%"/>
    <numFmt numFmtId="216" formatCode="0.00_ "/>
    <numFmt numFmtId="217" formatCode="0.000_ "/>
    <numFmt numFmtId="218" formatCode="[&lt;=999]000;[&lt;=99999]000\-00;000\-0000"/>
    <numFmt numFmtId="219" formatCode="0.0;[Red]0.0"/>
    <numFmt numFmtId="220" formatCode="0.0_);\(0.0\)"/>
    <numFmt numFmtId="221" formatCode="_ * #,##0.0_ ;_ * \-#,##0.0_ ;_ * &quot;-&quot;?_ ;_ @_ "/>
    <numFmt numFmtId="222" formatCode="_(&quot;$&quot;* #,##0_);_(&quot;$&quot;* \(#,##0\);_(&quot;$&quot;* &quot;-&quot;_);_(@_)"/>
    <numFmt numFmtId="223" formatCode="_(&quot;$&quot;* #,##0.00_);_(&quot;$&quot;* \(#,##0.00\);_(&quot;$&quot;* &quot;-&quot;??_);_(@_)"/>
    <numFmt numFmtId="224" formatCode="##,###,##0;&quot;-&quot;#,###,##0"/>
    <numFmt numFmtId="225" formatCode="###,###,###,##0;&quot;-&quot;##,###,###,##0"/>
    <numFmt numFmtId="226" formatCode="#,###,##0;&quot; -&quot;###,##0"/>
    <numFmt numFmtId="227" formatCode="\ ###,##0;&quot;-&quot;###,##0"/>
    <numFmt numFmtId="228" formatCode="\ ###,###,###,##0;&quot;-&quot;###,###,###,##0"/>
    <numFmt numFmtId="229" formatCode="&quot;Yes&quot;;&quot;Yes&quot;;&quot;No&quot;"/>
    <numFmt numFmtId="230" formatCode="&quot;True&quot;;&quot;True&quot;;&quot;False&quot;"/>
    <numFmt numFmtId="231" formatCode="&quot;On&quot;;&quot;On&quot;;&quot;Off&quot;"/>
    <numFmt numFmtId="232" formatCode="[$€-2]\ #,##0.00_);[Red]\([$€-2]\ #,##0.00\)"/>
  </numFmts>
  <fonts count="15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ＭＳ Ｐ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7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6"/>
      <name val="ＭＳ 明朝"/>
      <family val="1"/>
    </font>
    <font>
      <sz val="4"/>
      <name val="ＭＳ 明朝"/>
      <family val="1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>
        <color indexed="63"/>
      </left>
      <right style="hair">
        <color indexed="8"/>
      </right>
      <top style="hair">
        <color indexed="8"/>
      </top>
      <bottom style="thin"/>
    </border>
    <border>
      <left style="hair">
        <color indexed="8"/>
      </left>
      <right>
        <color indexed="63"/>
      </right>
      <top style="hair">
        <color indexed="8"/>
      </top>
      <bottom style="thin"/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/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8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9" fillId="0" borderId="0" xfId="0" applyNumberFormat="1" applyFont="1" applyAlignment="1">
      <alignment horizontal="right"/>
    </xf>
    <xf numFmtId="0" fontId="9" fillId="0" borderId="1" xfId="0" applyNumberFormat="1" applyFont="1" applyBorder="1" applyAlignment="1">
      <alignment vertical="center"/>
    </xf>
    <xf numFmtId="0" fontId="9" fillId="0" borderId="1" xfId="0" applyNumberFormat="1" applyFont="1" applyBorder="1" applyAlignment="1">
      <alignment horizontal="centerContinuous" vertical="center"/>
    </xf>
    <xf numFmtId="0" fontId="9" fillId="0" borderId="2" xfId="0" applyNumberFormat="1" applyFont="1" applyBorder="1" applyAlignment="1">
      <alignment vertical="center"/>
    </xf>
    <xf numFmtId="0" fontId="9" fillId="0" borderId="3" xfId="0" applyNumberFormat="1" applyFont="1" applyBorder="1" applyAlignment="1">
      <alignment horizontal="center" vertical="center"/>
    </xf>
    <xf numFmtId="0" fontId="10" fillId="0" borderId="3" xfId="0" applyNumberFormat="1" applyFont="1" applyBorder="1" applyAlignment="1">
      <alignment horizontal="center" vertical="center"/>
    </xf>
    <xf numFmtId="0" fontId="9" fillId="0" borderId="4" xfId="0" applyNumberFormat="1" applyFont="1" applyBorder="1" applyAlignment="1">
      <alignment horizontal="center" vertical="center"/>
    </xf>
    <xf numFmtId="0" fontId="9" fillId="0" borderId="5" xfId="0" applyNumberFormat="1" applyFont="1" applyBorder="1" applyAlignment="1">
      <alignment horizontal="center" vertical="center"/>
    </xf>
    <xf numFmtId="0" fontId="11" fillId="0" borderId="6" xfId="0" applyNumberFormat="1" applyFont="1" applyBorder="1" applyAlignment="1">
      <alignment/>
    </xf>
    <xf numFmtId="3" fontId="12" fillId="0" borderId="0" xfId="0" applyNumberFormat="1" applyFont="1" applyBorder="1" applyAlignment="1">
      <alignment horizontal="right"/>
    </xf>
    <xf numFmtId="193" fontId="12" fillId="0" borderId="0" xfId="0" applyNumberFormat="1" applyFont="1" applyBorder="1" applyAlignment="1">
      <alignment horizontal="right"/>
    </xf>
    <xf numFmtId="3" fontId="12" fillId="0" borderId="6" xfId="0" applyNumberFormat="1" applyFont="1" applyBorder="1" applyAlignment="1">
      <alignment horizontal="right"/>
    </xf>
    <xf numFmtId="0" fontId="11" fillId="0" borderId="6" xfId="0" applyNumberFormat="1" applyFont="1" applyBorder="1" applyAlignment="1">
      <alignment horizontal="left"/>
    </xf>
    <xf numFmtId="37" fontId="12" fillId="0" borderId="0" xfId="0" applyNumberFormat="1" applyFont="1" applyBorder="1" applyAlignment="1">
      <alignment horizontal="right"/>
    </xf>
    <xf numFmtId="3" fontId="12" fillId="0" borderId="0" xfId="0" applyNumberFormat="1" applyFont="1" applyAlignment="1">
      <alignment horizontal="right"/>
    </xf>
    <xf numFmtId="0" fontId="11" fillId="0" borderId="7" xfId="0" applyNumberFormat="1" applyFont="1" applyBorder="1" applyAlignment="1">
      <alignment/>
    </xf>
    <xf numFmtId="3" fontId="12" fillId="0" borderId="8" xfId="0" applyNumberFormat="1" applyFont="1" applyBorder="1" applyAlignment="1">
      <alignment horizontal="right"/>
    </xf>
    <xf numFmtId="193" fontId="12" fillId="0" borderId="8" xfId="0" applyNumberFormat="1" applyFont="1" applyBorder="1" applyAlignment="1">
      <alignment horizontal="right"/>
    </xf>
    <xf numFmtId="3" fontId="12" fillId="0" borderId="7" xfId="0" applyNumberFormat="1" applyFont="1" applyBorder="1" applyAlignment="1">
      <alignment horizontal="right"/>
    </xf>
    <xf numFmtId="0" fontId="11" fillId="0" borderId="7" xfId="0" applyNumberFormat="1" applyFont="1" applyBorder="1" applyAlignment="1">
      <alignment horizontal="left"/>
    </xf>
    <xf numFmtId="37" fontId="12" fillId="0" borderId="8" xfId="0" applyNumberFormat="1" applyFont="1" applyBorder="1" applyAlignment="1">
      <alignment horizontal="right"/>
    </xf>
    <xf numFmtId="3" fontId="12" fillId="0" borderId="8" xfId="0" applyNumberFormat="1" applyFont="1" applyBorder="1" applyAlignment="1">
      <alignment horizontal="right"/>
    </xf>
    <xf numFmtId="0" fontId="11" fillId="0" borderId="6" xfId="0" applyNumberFormat="1" applyFont="1" applyBorder="1" applyAlignment="1">
      <alignment horizontal="right"/>
    </xf>
    <xf numFmtId="3" fontId="12" fillId="0" borderId="0" xfId="0" applyNumberFormat="1" applyFont="1" applyAlignment="1">
      <alignment horizontal="right"/>
    </xf>
    <xf numFmtId="193" fontId="12" fillId="0" borderId="0" xfId="0" applyNumberFormat="1" applyFont="1" applyAlignment="1">
      <alignment horizontal="right"/>
    </xf>
    <xf numFmtId="3" fontId="12" fillId="0" borderId="6" xfId="0" applyNumberFormat="1" applyFont="1" applyBorder="1" applyAlignment="1">
      <alignment horizontal="right"/>
    </xf>
    <xf numFmtId="37" fontId="12" fillId="0" borderId="0" xfId="0" applyNumberFormat="1" applyFont="1" applyAlignment="1">
      <alignment horizontal="right"/>
    </xf>
    <xf numFmtId="0" fontId="13" fillId="0" borderId="6" xfId="0" applyNumberFormat="1" applyFont="1" applyBorder="1" applyAlignment="1">
      <alignment horizontal="right" wrapText="1"/>
    </xf>
    <xf numFmtId="0" fontId="0" fillId="0" borderId="9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10" xfId="0" applyNumberFormat="1" applyFont="1" applyBorder="1" applyAlignment="1">
      <alignment/>
    </xf>
    <xf numFmtId="3" fontId="12" fillId="0" borderId="0" xfId="0" applyNumberFormat="1" applyFont="1" applyBorder="1" applyAlignment="1">
      <alignment/>
    </xf>
    <xf numFmtId="176" fontId="12" fillId="0" borderId="0" xfId="0" applyNumberFormat="1" applyFont="1" applyBorder="1" applyAlignment="1">
      <alignment/>
    </xf>
    <xf numFmtId="3" fontId="12" fillId="0" borderId="0" xfId="0" applyNumberFormat="1" applyFont="1" applyBorder="1" applyAlignment="1">
      <alignment/>
    </xf>
    <xf numFmtId="3" fontId="12" fillId="0" borderId="6" xfId="0" applyNumberFormat="1" applyFont="1" applyBorder="1" applyAlignment="1">
      <alignment/>
    </xf>
    <xf numFmtId="0" fontId="14" fillId="0" borderId="6" xfId="0" applyNumberFormat="1" applyFont="1" applyBorder="1" applyAlignment="1">
      <alignment horizontal="right" wrapText="1"/>
    </xf>
    <xf numFmtId="0" fontId="11" fillId="0" borderId="11" xfId="0" applyNumberFormat="1" applyFont="1" applyBorder="1" applyAlignment="1">
      <alignment horizontal="left"/>
    </xf>
    <xf numFmtId="3" fontId="12" fillId="0" borderId="12" xfId="0" applyNumberFormat="1" applyFont="1" applyBorder="1" applyAlignment="1">
      <alignment/>
    </xf>
    <xf numFmtId="176" fontId="12" fillId="0" borderId="12" xfId="0" applyNumberFormat="1" applyFont="1" applyBorder="1" applyAlignment="1">
      <alignment/>
    </xf>
    <xf numFmtId="3" fontId="12" fillId="0" borderId="12" xfId="0" applyNumberFormat="1" applyFont="1" applyBorder="1" applyAlignment="1">
      <alignment/>
    </xf>
    <xf numFmtId="3" fontId="12" fillId="0" borderId="11" xfId="0" applyNumberFormat="1" applyFont="1" applyBorder="1" applyAlignment="1">
      <alignment/>
    </xf>
    <xf numFmtId="0" fontId="11" fillId="0" borderId="13" xfId="0" applyNumberFormat="1" applyFont="1" applyBorder="1" applyAlignment="1">
      <alignment/>
    </xf>
    <xf numFmtId="3" fontId="12" fillId="0" borderId="14" xfId="0" applyNumberFormat="1" applyFont="1" applyBorder="1" applyAlignment="1">
      <alignment horizontal="right"/>
    </xf>
    <xf numFmtId="176" fontId="12" fillId="0" borderId="14" xfId="0" applyNumberFormat="1" applyFont="1" applyBorder="1" applyAlignment="1">
      <alignment horizontal="right"/>
    </xf>
    <xf numFmtId="3" fontId="12" fillId="0" borderId="14" xfId="0" applyNumberFormat="1" applyFont="1" applyBorder="1" applyAlignment="1">
      <alignment horizontal="right"/>
    </xf>
    <xf numFmtId="3" fontId="12" fillId="0" borderId="13" xfId="0" applyNumberFormat="1" applyFont="1" applyBorder="1" applyAlignment="1">
      <alignment horizontal="right"/>
    </xf>
    <xf numFmtId="0" fontId="11" fillId="0" borderId="15" xfId="0" applyNumberFormat="1" applyFont="1" applyBorder="1" applyAlignment="1">
      <alignment horizontal="left"/>
    </xf>
    <xf numFmtId="37" fontId="12" fillId="0" borderId="16" xfId="0" applyNumberFormat="1" applyFont="1" applyBorder="1" applyAlignment="1">
      <alignment horizontal="right"/>
    </xf>
    <xf numFmtId="3" fontId="12" fillId="0" borderId="16" xfId="0" applyNumberFormat="1" applyFont="1" applyBorder="1" applyAlignment="1">
      <alignment horizontal="right"/>
    </xf>
    <xf numFmtId="0" fontId="9" fillId="0" borderId="0" xfId="0" applyNumberFormat="1" applyFont="1" applyBorder="1" applyAlignment="1">
      <alignment/>
    </xf>
    <xf numFmtId="0" fontId="9" fillId="0" borderId="0" xfId="0" applyNumberFormat="1" applyFont="1" applyBorder="1" applyAlignment="1">
      <alignment horizontal="centerContinuous"/>
    </xf>
    <xf numFmtId="0" fontId="9" fillId="0" borderId="0" xfId="0" applyNumberFormat="1" applyFont="1" applyBorder="1" applyAlignment="1">
      <alignment horizontal="right"/>
    </xf>
    <xf numFmtId="0" fontId="0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9" fillId="0" borderId="0" xfId="0" applyNumberFormat="1" applyFont="1" applyAlignment="1">
      <alignment horizontal="centerContinuous"/>
    </xf>
    <xf numFmtId="0" fontId="9" fillId="0" borderId="17" xfId="0" applyNumberFormat="1" applyFont="1" applyBorder="1" applyAlignment="1">
      <alignment horizontal="center" vertical="center"/>
    </xf>
    <xf numFmtId="0" fontId="10" fillId="0" borderId="17" xfId="0" applyNumberFormat="1" applyFont="1" applyBorder="1" applyAlignment="1">
      <alignment horizontal="center" vertical="center"/>
    </xf>
    <xf numFmtId="0" fontId="9" fillId="0" borderId="18" xfId="0" applyNumberFormat="1" applyFont="1" applyBorder="1" applyAlignment="1">
      <alignment horizontal="center" vertical="center"/>
    </xf>
    <xf numFmtId="0" fontId="9" fillId="0" borderId="19" xfId="0" applyNumberFormat="1" applyFont="1" applyBorder="1" applyAlignment="1">
      <alignment horizontal="center" vertical="center"/>
    </xf>
    <xf numFmtId="0" fontId="11" fillId="0" borderId="0" xfId="0" applyNumberFormat="1" applyFont="1" applyBorder="1" applyAlignment="1">
      <alignment/>
    </xf>
    <xf numFmtId="3" fontId="12" fillId="0" borderId="20" xfId="0" applyNumberFormat="1" applyFont="1" applyBorder="1" applyAlignment="1">
      <alignment horizontal="right"/>
    </xf>
    <xf numFmtId="176" fontId="12" fillId="0" borderId="0" xfId="0" applyNumberFormat="1" applyFont="1" applyBorder="1" applyAlignment="1">
      <alignment horizontal="right"/>
    </xf>
    <xf numFmtId="0" fontId="12" fillId="0" borderId="0" xfId="0" applyNumberFormat="1" applyFont="1" applyAlignment="1">
      <alignment/>
    </xf>
    <xf numFmtId="0" fontId="11" fillId="0" borderId="8" xfId="0" applyNumberFormat="1" applyFont="1" applyBorder="1" applyAlignment="1">
      <alignment/>
    </xf>
    <xf numFmtId="3" fontId="12" fillId="0" borderId="21" xfId="0" applyNumberFormat="1" applyFont="1" applyBorder="1" applyAlignment="1">
      <alignment horizontal="right"/>
    </xf>
    <xf numFmtId="176" fontId="12" fillId="0" borderId="8" xfId="0" applyNumberFormat="1" applyFont="1" applyBorder="1" applyAlignment="1">
      <alignment horizontal="right"/>
    </xf>
    <xf numFmtId="3" fontId="12" fillId="0" borderId="0" xfId="0" applyNumberFormat="1" applyFont="1" applyBorder="1" applyAlignment="1">
      <alignment horizontal="right"/>
    </xf>
    <xf numFmtId="0" fontId="12" fillId="0" borderId="0" xfId="0" applyNumberFormat="1" applyFont="1" applyBorder="1" applyAlignment="1">
      <alignment horizontal="left"/>
    </xf>
    <xf numFmtId="3" fontId="11" fillId="0" borderId="20" xfId="0" applyNumberFormat="1" applyFont="1" applyBorder="1" applyAlignment="1">
      <alignment/>
    </xf>
    <xf numFmtId="176" fontId="11" fillId="0" borderId="0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3" fontId="11" fillId="0" borderId="6" xfId="0" applyNumberFormat="1" applyFont="1" applyBorder="1" applyAlignment="1">
      <alignment/>
    </xf>
    <xf numFmtId="3" fontId="12" fillId="0" borderId="20" xfId="0" applyNumberFormat="1" applyFont="1" applyBorder="1" applyAlignment="1">
      <alignment/>
    </xf>
    <xf numFmtId="0" fontId="12" fillId="0" borderId="12" xfId="0" applyNumberFormat="1" applyFont="1" applyBorder="1" applyAlignment="1">
      <alignment horizontal="left"/>
    </xf>
    <xf numFmtId="3" fontId="12" fillId="0" borderId="22" xfId="0" applyNumberFormat="1" applyFont="1" applyBorder="1" applyAlignment="1">
      <alignment/>
    </xf>
    <xf numFmtId="0" fontId="11" fillId="0" borderId="14" xfId="0" applyNumberFormat="1" applyFont="1" applyBorder="1" applyAlignment="1">
      <alignment/>
    </xf>
    <xf numFmtId="3" fontId="12" fillId="0" borderId="23" xfId="0" applyNumberFormat="1" applyFont="1" applyBorder="1" applyAlignment="1">
      <alignment horizontal="right"/>
    </xf>
    <xf numFmtId="0" fontId="0" fillId="0" borderId="2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4193;&#20869;&#29031;&#20250;\00&#24773;&#22577;&#21270;&#25512;&#36914;&#234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－１"/>
      <sheetName val="１－４"/>
      <sheetName val="２－１"/>
      <sheetName val="２－２"/>
      <sheetName val="２－３"/>
      <sheetName val="２－５"/>
      <sheetName val="２－６"/>
      <sheetName val="２－７"/>
      <sheetName val="２－８・９"/>
      <sheetName val="２－１０"/>
      <sheetName val="２－１２"/>
      <sheetName val="２－１３"/>
      <sheetName val="２－１４・１５"/>
      <sheetName val="２－１６.・１７"/>
      <sheetName val="２－１８"/>
      <sheetName val="２－１９"/>
      <sheetName val="２－２０"/>
      <sheetName val="２－２１"/>
      <sheetName val="２－２２"/>
      <sheetName val="２－２３"/>
      <sheetName val="２－２４"/>
      <sheetName val="２ー２５・２６"/>
      <sheetName val="４－１・２"/>
      <sheetName val="４－３"/>
      <sheetName val="４－４・６"/>
      <sheetName val="４－５・７"/>
      <sheetName val="４－８"/>
      <sheetName val="４－９"/>
      <sheetName val="６－１"/>
      <sheetName val="６－２"/>
      <sheetName val="６－３"/>
      <sheetName val="６－４"/>
      <sheetName val="６－５"/>
      <sheetName val="６－６"/>
      <sheetName val="６－１０"/>
      <sheetName val="６－１３"/>
      <sheetName val="７－１"/>
      <sheetName val="７－２"/>
      <sheetName val="７－３"/>
      <sheetName val="７－４"/>
      <sheetName val="７－５"/>
      <sheetName val="７－６"/>
      <sheetName val="７－７"/>
      <sheetName val="７－８"/>
      <sheetName val="７－９"/>
      <sheetName val="７－１０・１１"/>
      <sheetName val="７－１２"/>
      <sheetName val="７－１３"/>
      <sheetName val="７－１４"/>
      <sheetName val="９－５"/>
      <sheetName val="９－６・７"/>
      <sheetName val="９－８"/>
      <sheetName val="９－９・１０"/>
      <sheetName val="９－１１"/>
      <sheetName val="１０－１・２・３"/>
      <sheetName val="１０－４"/>
      <sheetName val="１０－８"/>
      <sheetName val="１０－９"/>
      <sheetName val="１０－１１"/>
      <sheetName val="１１－３"/>
      <sheetName val="１１－４"/>
      <sheetName val="１４－５"/>
      <sheetName val="１５－１"/>
      <sheetName val="１５－２・３"/>
      <sheetName val="１５－４"/>
      <sheetName val="１５－５"/>
      <sheetName val="１５－６"/>
      <sheetName val="１５－７"/>
      <sheetName val="１５－８"/>
      <sheetName val="１５－９・１０"/>
      <sheetName val="１４ー５"/>
      <sheetName val="１７－１"/>
      <sheetName val="１７－２"/>
      <sheetName val="１７－３"/>
      <sheetName val="１７－４・５"/>
      <sheetName val="１７－１５"/>
      <sheetName val="１７－１６"/>
    </sheetNames>
    <sheetDataSet>
      <sheetData sheetId="5">
        <row r="1">
          <cell r="A1" t="str">
            <v>　人口増加率</v>
          </cell>
        </row>
        <row r="3">
          <cell r="A3" t="str">
            <v> (1) 人口増加率 </v>
          </cell>
          <cell r="G3" t="str">
            <v>（各年１月～12月)</v>
          </cell>
        </row>
        <row r="4">
          <cell r="A4" t="str">
            <v>区       分</v>
          </cell>
          <cell r="B4" t="str">
            <v>出 生 率</v>
          </cell>
          <cell r="C4" t="str">
            <v>死 亡 率</v>
          </cell>
          <cell r="D4" t="str">
            <v>転 入 率</v>
          </cell>
          <cell r="E4" t="str">
            <v>転 出 率</v>
          </cell>
          <cell r="F4" t="str">
            <v>純 増 減</v>
          </cell>
          <cell r="G4" t="str">
            <v>純増減率</v>
          </cell>
        </row>
        <row r="5">
          <cell r="B5" t="str">
            <v> (‰)</v>
          </cell>
          <cell r="C5" t="str">
            <v> (‰)</v>
          </cell>
          <cell r="D5" t="str">
            <v> (‰)</v>
          </cell>
          <cell r="E5" t="str">
            <v> (‰)</v>
          </cell>
          <cell r="F5" t="str">
            <v>(人)</v>
          </cell>
          <cell r="G5" t="str">
            <v> (‰)</v>
          </cell>
        </row>
        <row r="6">
          <cell r="A6" t="str">
            <v>平 成 12 年</v>
          </cell>
          <cell r="B6">
            <v>11.839552426031545</v>
          </cell>
          <cell r="C6">
            <v>7.66654401311278</v>
          </cell>
          <cell r="D6">
            <v>39.45541822074294</v>
          </cell>
          <cell r="E6">
            <v>47.121962233855726</v>
          </cell>
          <cell r="F6">
            <v>-360</v>
          </cell>
          <cell r="G6">
            <v>-0.75264680794126</v>
          </cell>
        </row>
        <row r="7">
          <cell r="A7" t="str">
            <v>   13</v>
          </cell>
          <cell r="B7">
            <v>11.2</v>
          </cell>
          <cell r="C7">
            <v>7.8</v>
          </cell>
          <cell r="D7">
            <v>35</v>
          </cell>
          <cell r="E7">
            <v>36.7</v>
          </cell>
          <cell r="F7">
            <v>805</v>
          </cell>
          <cell r="G7">
            <v>1.7</v>
          </cell>
        </row>
        <row r="8">
          <cell r="A8" t="str">
            <v>   14</v>
          </cell>
          <cell r="B8">
            <v>11</v>
          </cell>
          <cell r="C8">
            <v>7.6</v>
          </cell>
          <cell r="D8">
            <v>34.4</v>
          </cell>
          <cell r="E8">
            <v>35.9</v>
          </cell>
          <cell r="F8">
            <v>870</v>
          </cell>
          <cell r="G8">
            <v>1.8</v>
          </cell>
        </row>
        <row r="9">
          <cell r="A9" t="str">
            <v>   15</v>
          </cell>
          <cell r="B9">
            <v>10.545389486648192</v>
          </cell>
          <cell r="C9">
            <v>7.747293440181076</v>
          </cell>
          <cell r="D9">
            <v>34.42802339998835</v>
          </cell>
          <cell r="E9">
            <v>36.4022933985737</v>
          </cell>
          <cell r="F9">
            <v>396</v>
          </cell>
          <cell r="G9">
            <v>0.8238260478817685</v>
          </cell>
        </row>
        <row r="10">
          <cell r="A10" t="str">
            <v>   16</v>
          </cell>
          <cell r="B10" t="e">
            <v>#VALUE!</v>
          </cell>
          <cell r="C10" t="e">
            <v>#VALUE!</v>
          </cell>
          <cell r="D10" t="e">
            <v>#VALUE!</v>
          </cell>
          <cell r="E10" t="e">
            <v>#VALUE!</v>
          </cell>
          <cell r="F10">
            <v>0</v>
          </cell>
          <cell r="G10" t="e">
            <v>#VALUE!</v>
          </cell>
        </row>
        <row r="11">
          <cell r="A11">
            <v>17</v>
          </cell>
          <cell r="B11" t="e">
            <v>#VALUE!</v>
          </cell>
          <cell r="C11" t="e">
            <v>#VALUE!</v>
          </cell>
          <cell r="D11" t="e">
            <v>#VALUE!</v>
          </cell>
          <cell r="E11">
            <v>0</v>
          </cell>
          <cell r="F11" t="e">
            <v>#VALUE!</v>
          </cell>
          <cell r="G11">
            <v>0</v>
          </cell>
        </row>
        <row r="12">
          <cell r="A12" t="str">
            <v>注）年率(‰)＝年間の増減数÷各年10月１日現在の推計人口×1000</v>
          </cell>
          <cell r="G12" t="str">
            <v>資料：情報化推進室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1"/>
  <dimension ref="A1:IP57"/>
  <sheetViews>
    <sheetView showGridLines="0" tabSelected="1" showOutlineSymbols="0" workbookViewId="0" topLeftCell="A1">
      <selection activeCell="H56" sqref="H56"/>
    </sheetView>
  </sheetViews>
  <sheetFormatPr defaultColWidth="8.796875" defaultRowHeight="15"/>
  <cols>
    <col min="1" max="1" width="13.69921875" style="2" customWidth="1"/>
    <col min="2" max="2" width="7.59765625" style="2" bestFit="1" customWidth="1"/>
    <col min="3" max="3" width="7.19921875" style="2" bestFit="1" customWidth="1"/>
    <col min="4" max="4" width="7.59765625" style="2" bestFit="1" customWidth="1"/>
    <col min="5" max="5" width="6.69921875" style="2" bestFit="1" customWidth="1"/>
    <col min="6" max="6" width="13.69921875" style="2" customWidth="1"/>
    <col min="7" max="7" width="7.59765625" style="2" customWidth="1"/>
    <col min="8" max="8" width="8.5" style="2" bestFit="1" customWidth="1"/>
    <col min="9" max="9" width="7.59765625" style="2" bestFit="1" customWidth="1"/>
    <col min="10" max="10" width="6.69921875" style="2" customWidth="1"/>
    <col min="11" max="16384" width="10.69921875" style="2" customWidth="1"/>
  </cols>
  <sheetData>
    <row r="1" ht="15.75" customHeight="1">
      <c r="A1" s="1" t="s">
        <v>11</v>
      </c>
    </row>
    <row r="2" spans="1:10" ht="15.75" customHeight="1">
      <c r="A2" s="3"/>
      <c r="B2" s="3"/>
      <c r="D2" s="3"/>
      <c r="J2" s="4" t="s">
        <v>12</v>
      </c>
    </row>
    <row r="3" spans="1:10" ht="14.25">
      <c r="A3" s="81" t="s">
        <v>13</v>
      </c>
      <c r="B3" s="5"/>
      <c r="C3" s="6" t="s">
        <v>14</v>
      </c>
      <c r="D3" s="6"/>
      <c r="E3" s="7"/>
      <c r="F3" s="81" t="s">
        <v>13</v>
      </c>
      <c r="G3" s="5"/>
      <c r="H3" s="6" t="s">
        <v>15</v>
      </c>
      <c r="I3" s="6"/>
      <c r="J3" s="5"/>
    </row>
    <row r="4" spans="1:10" ht="14.25">
      <c r="A4" s="82"/>
      <c r="B4" s="8" t="s">
        <v>16</v>
      </c>
      <c r="C4" s="9" t="s">
        <v>17</v>
      </c>
      <c r="D4" s="8" t="s">
        <v>0</v>
      </c>
      <c r="E4" s="8" t="s">
        <v>1</v>
      </c>
      <c r="F4" s="82"/>
      <c r="G4" s="10" t="s">
        <v>16</v>
      </c>
      <c r="H4" s="9" t="s">
        <v>2</v>
      </c>
      <c r="I4" s="8" t="s">
        <v>0</v>
      </c>
      <c r="J4" s="11" t="s">
        <v>1</v>
      </c>
    </row>
    <row r="5" spans="1:10" ht="14.25">
      <c r="A5" s="12" t="s">
        <v>16</v>
      </c>
      <c r="B5" s="13">
        <f>SUM(B6+B10+B14+B27)</f>
        <v>246083</v>
      </c>
      <c r="C5" s="14">
        <f>B5/B5*100</f>
        <v>100</v>
      </c>
      <c r="D5" s="13">
        <f>SUM(D6+D10+D14+D27)</f>
        <v>149570</v>
      </c>
      <c r="E5" s="15">
        <f>SUM(E6+E10+E14+E27)</f>
        <v>96513</v>
      </c>
      <c r="F5" s="16" t="s">
        <v>18</v>
      </c>
      <c r="G5" s="17">
        <f>SUM(G6+G10+G14+G27)</f>
        <v>240911</v>
      </c>
      <c r="H5" s="17">
        <f>G5/G5*100</f>
        <v>100</v>
      </c>
      <c r="I5" s="18">
        <f>SUM(I6+I10+I14+I27)</f>
        <v>142843</v>
      </c>
      <c r="J5" s="18">
        <f>SUM(J6+J10+J14+J27)</f>
        <v>98068</v>
      </c>
    </row>
    <row r="6" spans="1:10" ht="14.25">
      <c r="A6" s="19" t="s">
        <v>19</v>
      </c>
      <c r="B6" s="20">
        <f>SUM(B7:B9)</f>
        <v>2049</v>
      </c>
      <c r="C6" s="21">
        <f>B6/B5*100</f>
        <v>0.8326458958969128</v>
      </c>
      <c r="D6" s="20">
        <f>SUM(D7:D9)</f>
        <v>1366</v>
      </c>
      <c r="E6" s="22">
        <f>SUM(E7:E9)</f>
        <v>683</v>
      </c>
      <c r="F6" s="23" t="s">
        <v>3</v>
      </c>
      <c r="G6" s="24">
        <f>SUM(G7:G9)</f>
        <v>2176</v>
      </c>
      <c r="H6" s="24">
        <v>1</v>
      </c>
      <c r="I6" s="25">
        <f>SUM(I7:I9)</f>
        <v>1498</v>
      </c>
      <c r="J6" s="25">
        <f>SUM(J7:J9)</f>
        <v>678</v>
      </c>
    </row>
    <row r="7" spans="1:10" ht="14.25">
      <c r="A7" s="26" t="s">
        <v>20</v>
      </c>
      <c r="B7" s="27">
        <f aca="true" t="shared" si="0" ref="B7:B21">SUM(D7:E7)</f>
        <v>1894</v>
      </c>
      <c r="C7" s="28">
        <f>B7/B5*100</f>
        <v>0.7696590174859702</v>
      </c>
      <c r="D7" s="18">
        <v>1239</v>
      </c>
      <c r="E7" s="29">
        <v>655</v>
      </c>
      <c r="F7" s="26" t="s">
        <v>20</v>
      </c>
      <c r="G7" s="30">
        <f>SUM(I7:J7)</f>
        <v>2060</v>
      </c>
      <c r="H7" s="30">
        <f>G7/G5*100</f>
        <v>0.8550875634570443</v>
      </c>
      <c r="I7" s="18">
        <v>1405</v>
      </c>
      <c r="J7" s="18">
        <v>655</v>
      </c>
    </row>
    <row r="8" spans="1:10" ht="14.25">
      <c r="A8" s="26" t="s">
        <v>21</v>
      </c>
      <c r="B8" s="27">
        <f t="shared" si="0"/>
        <v>19</v>
      </c>
      <c r="C8" s="28">
        <f>B8/B5*100</f>
        <v>0.0077209721923091</v>
      </c>
      <c r="D8" s="18">
        <v>19</v>
      </c>
      <c r="E8" s="29" t="s">
        <v>22</v>
      </c>
      <c r="F8" s="26" t="s">
        <v>21</v>
      </c>
      <c r="G8" s="30">
        <f>SUM(I8:J8)</f>
        <v>10</v>
      </c>
      <c r="H8" s="30">
        <f>G8/G5*100</f>
        <v>0.0041509105022186615</v>
      </c>
      <c r="I8" s="18">
        <v>9</v>
      </c>
      <c r="J8" s="18">
        <v>1</v>
      </c>
    </row>
    <row r="9" spans="1:10" ht="14.25">
      <c r="A9" s="26" t="s">
        <v>23</v>
      </c>
      <c r="B9" s="27">
        <f t="shared" si="0"/>
        <v>136</v>
      </c>
      <c r="C9" s="28">
        <f>B9/B5*100</f>
        <v>0.05526590621863356</v>
      </c>
      <c r="D9" s="18">
        <v>108</v>
      </c>
      <c r="E9" s="29">
        <v>28</v>
      </c>
      <c r="F9" s="26" t="s">
        <v>23</v>
      </c>
      <c r="G9" s="30">
        <f>SUM(I9:J9)</f>
        <v>106</v>
      </c>
      <c r="H9" s="30">
        <f>G9/G5*100</f>
        <v>0.04399965132351782</v>
      </c>
      <c r="I9" s="18">
        <v>84</v>
      </c>
      <c r="J9" s="18">
        <v>22</v>
      </c>
    </row>
    <row r="10" spans="1:10" ht="14.25">
      <c r="A10" s="19" t="s">
        <v>24</v>
      </c>
      <c r="B10" s="20">
        <f t="shared" si="0"/>
        <v>83725</v>
      </c>
      <c r="C10" s="21">
        <f>B10/B5*100</f>
        <v>34.02307351584628</v>
      </c>
      <c r="D10" s="20">
        <f>SUM(D11:D13)</f>
        <v>63261</v>
      </c>
      <c r="E10" s="22">
        <f>SUM(E11:E13)</f>
        <v>20464</v>
      </c>
      <c r="F10" s="23" t="s">
        <v>4</v>
      </c>
      <c r="G10" s="24">
        <f>SUM(G11:G13)</f>
        <v>75182</v>
      </c>
      <c r="H10" s="24">
        <f>G10/G5*100</f>
        <v>31.20737533778034</v>
      </c>
      <c r="I10" s="25">
        <f>SUM(I11:I13)</f>
        <v>57832</v>
      </c>
      <c r="J10" s="25">
        <f>SUM(J11:J13)</f>
        <v>17350</v>
      </c>
    </row>
    <row r="11" spans="1:10" ht="14.25">
      <c r="A11" s="26" t="s">
        <v>25</v>
      </c>
      <c r="B11" s="27">
        <f t="shared" si="0"/>
        <v>85</v>
      </c>
      <c r="C11" s="28">
        <f>B11/B5*100</f>
        <v>0.034541191386645964</v>
      </c>
      <c r="D11" s="18">
        <v>62</v>
      </c>
      <c r="E11" s="29">
        <v>23</v>
      </c>
      <c r="F11" s="26" t="s">
        <v>25</v>
      </c>
      <c r="G11" s="30">
        <f>SUM(I11:J11)</f>
        <v>32</v>
      </c>
      <c r="H11" s="30">
        <f>G11/G5*100</f>
        <v>0.013282913607099716</v>
      </c>
      <c r="I11" s="18">
        <v>21</v>
      </c>
      <c r="J11" s="18">
        <v>11</v>
      </c>
    </row>
    <row r="12" spans="1:10" ht="14.25">
      <c r="A12" s="26" t="s">
        <v>26</v>
      </c>
      <c r="B12" s="27">
        <f t="shared" si="0"/>
        <v>28528</v>
      </c>
      <c r="C12" s="28">
        <f>B12/B5*100</f>
        <v>11.592836563273368</v>
      </c>
      <c r="D12" s="18">
        <v>24489</v>
      </c>
      <c r="E12" s="29">
        <v>4039</v>
      </c>
      <c r="F12" s="26" t="s">
        <v>26</v>
      </c>
      <c r="G12" s="30">
        <f>SUM(I12:J12)</f>
        <v>25371</v>
      </c>
      <c r="H12" s="30">
        <f>G12/G5*100</f>
        <v>10.531275035178966</v>
      </c>
      <c r="I12" s="18">
        <v>21741</v>
      </c>
      <c r="J12" s="18">
        <v>3630</v>
      </c>
    </row>
    <row r="13" spans="1:10" ht="14.25">
      <c r="A13" s="26" t="s">
        <v>27</v>
      </c>
      <c r="B13" s="27">
        <f t="shared" si="0"/>
        <v>55112</v>
      </c>
      <c r="C13" s="28">
        <f>B13/B5*100</f>
        <v>22.395695761186264</v>
      </c>
      <c r="D13" s="18">
        <v>38710</v>
      </c>
      <c r="E13" s="29">
        <v>16402</v>
      </c>
      <c r="F13" s="26" t="s">
        <v>27</v>
      </c>
      <c r="G13" s="30">
        <f>SUM(I13:J13)</f>
        <v>49779</v>
      </c>
      <c r="H13" s="30">
        <f>G13/G5*100</f>
        <v>20.662817388994277</v>
      </c>
      <c r="I13" s="18">
        <v>36070</v>
      </c>
      <c r="J13" s="18">
        <v>13709</v>
      </c>
    </row>
    <row r="14" spans="1:10" ht="14.25">
      <c r="A14" s="19" t="s">
        <v>28</v>
      </c>
      <c r="B14" s="20">
        <f t="shared" si="0"/>
        <v>155133</v>
      </c>
      <c r="C14" s="21">
        <f>B14/B5*100</f>
        <v>63.04092521628881</v>
      </c>
      <c r="D14" s="20">
        <f>SUM(D15:D21)</f>
        <v>82173</v>
      </c>
      <c r="E14" s="22">
        <f>SUM(E15:E21)</f>
        <v>72960</v>
      </c>
      <c r="F14" s="23" t="s">
        <v>5</v>
      </c>
      <c r="G14" s="24">
        <f>SUM(G15:G26)</f>
        <v>157971</v>
      </c>
      <c r="H14" s="24">
        <f>G14/G5*100</f>
        <v>65.57234829459841</v>
      </c>
      <c r="I14" s="25">
        <f>SUM(I15:I26)</f>
        <v>80158</v>
      </c>
      <c r="J14" s="25">
        <f>SUM(J15:J26)</f>
        <v>77813</v>
      </c>
    </row>
    <row r="15" spans="1:10" ht="14.25">
      <c r="A15" s="31" t="s">
        <v>6</v>
      </c>
      <c r="B15" s="27">
        <f t="shared" si="0"/>
        <v>2227</v>
      </c>
      <c r="C15" s="28">
        <f>B15/B5*100</f>
        <v>0.9049792143301243</v>
      </c>
      <c r="D15" s="18">
        <v>2022</v>
      </c>
      <c r="E15" s="29">
        <v>205</v>
      </c>
      <c r="F15" s="31" t="s">
        <v>6</v>
      </c>
      <c r="G15" s="30">
        <f>SUM(I15:J15)</f>
        <v>1828</v>
      </c>
      <c r="H15" s="30">
        <f>G15/G5*100</f>
        <v>0.7587864398055713</v>
      </c>
      <c r="I15" s="18">
        <v>1681</v>
      </c>
      <c r="J15" s="18">
        <v>147</v>
      </c>
    </row>
    <row r="16" spans="1:10" ht="14.25">
      <c r="A16" s="26" t="s">
        <v>7</v>
      </c>
      <c r="B16" s="27">
        <f t="shared" si="0"/>
        <v>16674</v>
      </c>
      <c r="C16" s="28">
        <f>B16/B5*100</f>
        <v>6.775762649187469</v>
      </c>
      <c r="D16" s="18">
        <v>13935</v>
      </c>
      <c r="E16" s="29">
        <v>2739</v>
      </c>
      <c r="F16" s="26" t="s">
        <v>29</v>
      </c>
      <c r="G16" s="30">
        <f>SUM(I16:J16)</f>
        <v>3403</v>
      </c>
      <c r="H16" s="30">
        <f>G16/G5*100</f>
        <v>1.4125548439050106</v>
      </c>
      <c r="I16" s="18">
        <v>2443</v>
      </c>
      <c r="J16" s="18">
        <v>960</v>
      </c>
    </row>
    <row r="17" spans="1:10" ht="14.25">
      <c r="A17" s="26" t="s">
        <v>8</v>
      </c>
      <c r="B17" s="27">
        <f t="shared" si="0"/>
        <v>61086</v>
      </c>
      <c r="C17" s="28">
        <f>B17/B5*100</f>
        <v>24.823331965231244</v>
      </c>
      <c r="D17" s="18">
        <v>29166</v>
      </c>
      <c r="E17" s="29">
        <v>31920</v>
      </c>
      <c r="F17" s="26" t="s">
        <v>30</v>
      </c>
      <c r="G17" s="30">
        <f>SUM(I17:J17)</f>
        <v>12943</v>
      </c>
      <c r="H17" s="30">
        <f>G17/G5*100</f>
        <v>5.372523463021614</v>
      </c>
      <c r="I17" s="18">
        <v>11141</v>
      </c>
      <c r="J17" s="18">
        <v>1802</v>
      </c>
    </row>
    <row r="18" spans="1:10" ht="14.25">
      <c r="A18" s="26" t="s">
        <v>31</v>
      </c>
      <c r="B18" s="27">
        <f t="shared" si="0"/>
        <v>7857</v>
      </c>
      <c r="C18" s="28">
        <f>B18/B5*100</f>
        <v>3.1928251849985574</v>
      </c>
      <c r="D18" s="18">
        <v>3648</v>
      </c>
      <c r="E18" s="29">
        <v>4209</v>
      </c>
      <c r="F18" s="26" t="s">
        <v>32</v>
      </c>
      <c r="G18" s="30">
        <f>SUM(I18:J18)</f>
        <v>48508</v>
      </c>
      <c r="H18" s="30">
        <f>G18/G5*100</f>
        <v>20.135236664162285</v>
      </c>
      <c r="I18" s="18">
        <v>23527</v>
      </c>
      <c r="J18" s="18">
        <v>24981</v>
      </c>
    </row>
    <row r="19" spans="1:10" ht="14.25">
      <c r="A19" s="26" t="s">
        <v>33</v>
      </c>
      <c r="B19" s="27">
        <f t="shared" si="0"/>
        <v>2432</v>
      </c>
      <c r="C19" s="28">
        <f>B19/B5*100</f>
        <v>0.9882844406155648</v>
      </c>
      <c r="D19" s="18">
        <v>1529</v>
      </c>
      <c r="E19" s="29">
        <v>903</v>
      </c>
      <c r="F19" s="26" t="s">
        <v>34</v>
      </c>
      <c r="G19" s="30">
        <f>SUM(I19:J19)</f>
        <v>6482</v>
      </c>
      <c r="H19" s="30">
        <f>G19/G5*100</f>
        <v>2.6906201875381366</v>
      </c>
      <c r="I19" s="18">
        <v>3032</v>
      </c>
      <c r="J19" s="18">
        <v>3450</v>
      </c>
    </row>
    <row r="20" spans="1:10" ht="14.25">
      <c r="A20" s="26" t="s">
        <v>35</v>
      </c>
      <c r="B20" s="27">
        <f t="shared" si="0"/>
        <v>59346</v>
      </c>
      <c r="C20" s="28">
        <f>B20/B5*100</f>
        <v>24.116253459198724</v>
      </c>
      <c r="D20" s="18">
        <v>27298</v>
      </c>
      <c r="E20" s="29">
        <v>32048</v>
      </c>
      <c r="F20" s="26" t="s">
        <v>33</v>
      </c>
      <c r="G20" s="30">
        <f>SUM(I20:J20)</f>
        <v>2779</v>
      </c>
      <c r="H20" s="30">
        <f>G20/G5*100</f>
        <v>1.1535380285665662</v>
      </c>
      <c r="I20" s="18">
        <v>1716</v>
      </c>
      <c r="J20" s="18">
        <v>1063</v>
      </c>
    </row>
    <row r="21" spans="1:10" ht="14.25">
      <c r="A21" s="26" t="s">
        <v>36</v>
      </c>
      <c r="B21" s="27">
        <f t="shared" si="0"/>
        <v>5511</v>
      </c>
      <c r="C21" s="28">
        <f>B21/B5*100</f>
        <v>2.239488302727129</v>
      </c>
      <c r="D21" s="18">
        <v>4575</v>
      </c>
      <c r="E21" s="29">
        <v>936</v>
      </c>
      <c r="F21" s="26" t="s">
        <v>37</v>
      </c>
      <c r="G21" s="30">
        <f aca="true" t="shared" si="1" ref="G21:G26">SUM(I21:J21)</f>
        <v>11867</v>
      </c>
      <c r="H21" s="30">
        <f>G21/G5*100</f>
        <v>4.925885492982886</v>
      </c>
      <c r="I21" s="18">
        <v>4383</v>
      </c>
      <c r="J21" s="18">
        <v>7484</v>
      </c>
    </row>
    <row r="22" spans="2:10" ht="14.25">
      <c r="B22" s="32"/>
      <c r="C22" s="33"/>
      <c r="D22" s="33"/>
      <c r="E22" s="34"/>
      <c r="F22" s="26" t="s">
        <v>38</v>
      </c>
      <c r="G22" s="17">
        <f t="shared" si="1"/>
        <v>20927</v>
      </c>
      <c r="H22" s="17">
        <f>G22/G5*100</f>
        <v>8.686610407992994</v>
      </c>
      <c r="I22" s="18">
        <v>4272</v>
      </c>
      <c r="J22" s="18">
        <v>16655</v>
      </c>
    </row>
    <row r="23" spans="1:10" ht="14.25">
      <c r="A23" s="16"/>
      <c r="B23" s="35"/>
      <c r="C23" s="36"/>
      <c r="D23" s="37"/>
      <c r="E23" s="38"/>
      <c r="F23" s="26" t="s">
        <v>39</v>
      </c>
      <c r="G23" s="17">
        <f t="shared" si="1"/>
        <v>9395</v>
      </c>
      <c r="H23" s="17">
        <f>G23/G5*100</f>
        <v>3.899780416834433</v>
      </c>
      <c r="I23" s="18">
        <v>4020</v>
      </c>
      <c r="J23" s="18">
        <v>5375</v>
      </c>
    </row>
    <row r="24" spans="1:10" ht="14.25">
      <c r="A24" s="16"/>
      <c r="B24" s="35"/>
      <c r="C24" s="36"/>
      <c r="D24" s="37"/>
      <c r="E24" s="38"/>
      <c r="F24" s="26" t="s">
        <v>40</v>
      </c>
      <c r="G24" s="17">
        <f t="shared" si="1"/>
        <v>1826</v>
      </c>
      <c r="H24" s="17">
        <f>G24/G5*100</f>
        <v>0.7579562577051276</v>
      </c>
      <c r="I24" s="18">
        <v>1080</v>
      </c>
      <c r="J24" s="18">
        <v>746</v>
      </c>
    </row>
    <row r="25" spans="1:10" ht="14.25">
      <c r="A25" s="16"/>
      <c r="B25" s="35"/>
      <c r="C25" s="36"/>
      <c r="D25" s="37"/>
      <c r="E25" s="38"/>
      <c r="F25" s="39" t="s">
        <v>41</v>
      </c>
      <c r="G25" s="17">
        <f t="shared" si="1"/>
        <v>32821</v>
      </c>
      <c r="H25" s="17">
        <f>G25/G5*100</f>
        <v>13.62370335933187</v>
      </c>
      <c r="I25" s="18">
        <v>18659</v>
      </c>
      <c r="J25" s="18">
        <v>14162</v>
      </c>
    </row>
    <row r="26" spans="1:10" ht="14.25">
      <c r="A26" s="40"/>
      <c r="B26" s="41"/>
      <c r="C26" s="42"/>
      <c r="D26" s="43"/>
      <c r="E26" s="44"/>
      <c r="F26" s="39" t="s">
        <v>42</v>
      </c>
      <c r="G26" s="17">
        <f t="shared" si="1"/>
        <v>5192</v>
      </c>
      <c r="H26" s="17">
        <f>G26/G5*100</f>
        <v>2.155152732751929</v>
      </c>
      <c r="I26" s="18">
        <v>4204</v>
      </c>
      <c r="J26" s="18">
        <v>988</v>
      </c>
    </row>
    <row r="27" spans="1:10" ht="14.25">
      <c r="A27" s="45" t="s">
        <v>9</v>
      </c>
      <c r="B27" s="46">
        <v>5176</v>
      </c>
      <c r="C27" s="47">
        <v>2.1033553719679943</v>
      </c>
      <c r="D27" s="48">
        <v>2770</v>
      </c>
      <c r="E27" s="49">
        <v>2406</v>
      </c>
      <c r="F27" s="50" t="s">
        <v>9</v>
      </c>
      <c r="G27" s="51">
        <f>SUM(I27:J27)</f>
        <v>5582</v>
      </c>
      <c r="H27" s="51">
        <f>G27/G10*100</f>
        <v>7.424649517171663</v>
      </c>
      <c r="I27" s="52">
        <v>3355</v>
      </c>
      <c r="J27" s="52">
        <v>2227</v>
      </c>
    </row>
    <row r="28" spans="1:10" s="3" customFormat="1" ht="15" customHeight="1">
      <c r="A28" s="53" t="s">
        <v>10</v>
      </c>
      <c r="C28" s="54"/>
      <c r="D28" s="54"/>
      <c r="J28" s="55" t="s">
        <v>45</v>
      </c>
    </row>
    <row r="29" spans="1:6" ht="21" customHeight="1">
      <c r="A29" s="56"/>
      <c r="B29" s="56"/>
      <c r="C29" s="56"/>
      <c r="D29" s="56"/>
      <c r="E29" s="56"/>
      <c r="F29" s="56"/>
    </row>
    <row r="30" spans="1:6" ht="15.75" customHeight="1">
      <c r="A30" s="1" t="s">
        <v>43</v>
      </c>
      <c r="B30" s="56"/>
      <c r="C30" s="56"/>
      <c r="D30" s="56"/>
      <c r="E30" s="56"/>
      <c r="F30" s="56"/>
    </row>
    <row r="31" spans="1:10" s="3" customFormat="1" ht="15.75" customHeight="1">
      <c r="A31" s="57"/>
      <c r="B31" s="57"/>
      <c r="D31" s="58"/>
      <c r="J31" s="4" t="s">
        <v>44</v>
      </c>
    </row>
    <row r="32" spans="1:10" ht="14.25">
      <c r="A32" s="81" t="s">
        <v>13</v>
      </c>
      <c r="B32" s="5"/>
      <c r="C32" s="6" t="s">
        <v>14</v>
      </c>
      <c r="D32" s="6"/>
      <c r="E32" s="7"/>
      <c r="F32" s="81" t="s">
        <v>13</v>
      </c>
      <c r="G32" s="5"/>
      <c r="H32" s="6" t="s">
        <v>15</v>
      </c>
      <c r="I32" s="6"/>
      <c r="J32" s="5"/>
    </row>
    <row r="33" spans="1:10" ht="14.25">
      <c r="A33" s="83"/>
      <c r="B33" s="59" t="s">
        <v>16</v>
      </c>
      <c r="C33" s="60" t="s">
        <v>2</v>
      </c>
      <c r="D33" s="59" t="s">
        <v>0</v>
      </c>
      <c r="E33" s="59" t="s">
        <v>1</v>
      </c>
      <c r="F33" s="83"/>
      <c r="G33" s="61" t="s">
        <v>16</v>
      </c>
      <c r="H33" s="60" t="s">
        <v>2</v>
      </c>
      <c r="I33" s="59" t="s">
        <v>0</v>
      </c>
      <c r="J33" s="62" t="s">
        <v>1</v>
      </c>
    </row>
    <row r="34" spans="1:250" ht="14.25">
      <c r="A34" s="63" t="s">
        <v>16</v>
      </c>
      <c r="B34" s="64">
        <f>SUM(B35+B39+B43+B56)</f>
        <v>221300</v>
      </c>
      <c r="C34" s="65">
        <f>B34/B34*100</f>
        <v>100</v>
      </c>
      <c r="D34" s="13">
        <f>SUM(D35+D39+D43+D56)</f>
        <v>133831</v>
      </c>
      <c r="E34" s="15">
        <f>SUM(E35+E39+E43+E56)</f>
        <v>87469</v>
      </c>
      <c r="F34" s="16" t="s">
        <v>18</v>
      </c>
      <c r="G34" s="17">
        <f>SUM(G35+G39+G43+G56)</f>
        <v>220468</v>
      </c>
      <c r="H34" s="17">
        <f>G34/G34*100</f>
        <v>100</v>
      </c>
      <c r="I34" s="18">
        <f>SUM(I35+I39+I43+I56)</f>
        <v>129928</v>
      </c>
      <c r="J34" s="18">
        <f>SUM(J35+J39+J43+J56)</f>
        <v>90540</v>
      </c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  <c r="BM34" s="66"/>
      <c r="BN34" s="66"/>
      <c r="BO34" s="66"/>
      <c r="BP34" s="66"/>
      <c r="BQ34" s="66"/>
      <c r="BR34" s="66"/>
      <c r="BS34" s="66"/>
      <c r="BT34" s="66"/>
      <c r="BU34" s="66"/>
      <c r="BV34" s="66"/>
      <c r="BW34" s="66"/>
      <c r="BX34" s="66"/>
      <c r="BY34" s="66"/>
      <c r="BZ34" s="66"/>
      <c r="CA34" s="66"/>
      <c r="CB34" s="66"/>
      <c r="CC34" s="66"/>
      <c r="CD34" s="66"/>
      <c r="CE34" s="66"/>
      <c r="CF34" s="66"/>
      <c r="CG34" s="66"/>
      <c r="CH34" s="66"/>
      <c r="CI34" s="66"/>
      <c r="CJ34" s="66"/>
      <c r="CK34" s="66"/>
      <c r="CL34" s="66"/>
      <c r="CM34" s="66"/>
      <c r="CN34" s="66"/>
      <c r="CO34" s="66"/>
      <c r="CP34" s="66"/>
      <c r="CQ34" s="66"/>
      <c r="CR34" s="66"/>
      <c r="CS34" s="66"/>
      <c r="CT34" s="66"/>
      <c r="CU34" s="66"/>
      <c r="CV34" s="66"/>
      <c r="CW34" s="66"/>
      <c r="CX34" s="66"/>
      <c r="CY34" s="66"/>
      <c r="CZ34" s="66"/>
      <c r="DA34" s="66"/>
      <c r="DB34" s="66"/>
      <c r="DC34" s="66"/>
      <c r="DD34" s="66"/>
      <c r="DE34" s="66"/>
      <c r="DF34" s="66"/>
      <c r="DG34" s="66"/>
      <c r="DH34" s="66"/>
      <c r="DI34" s="66"/>
      <c r="DJ34" s="66"/>
      <c r="DK34" s="66"/>
      <c r="DL34" s="66"/>
      <c r="DM34" s="66"/>
      <c r="DN34" s="66"/>
      <c r="DO34" s="66"/>
      <c r="DP34" s="66"/>
      <c r="DQ34" s="66"/>
      <c r="DR34" s="66"/>
      <c r="DS34" s="66"/>
      <c r="DT34" s="66"/>
      <c r="DU34" s="66"/>
      <c r="DV34" s="66"/>
      <c r="DW34" s="66"/>
      <c r="DX34" s="66"/>
      <c r="DY34" s="66"/>
      <c r="DZ34" s="66"/>
      <c r="EA34" s="66"/>
      <c r="EB34" s="66"/>
      <c r="EC34" s="66"/>
      <c r="ED34" s="66"/>
      <c r="EE34" s="66"/>
      <c r="EF34" s="66"/>
      <c r="EG34" s="66"/>
      <c r="EH34" s="66"/>
      <c r="EI34" s="66"/>
      <c r="EJ34" s="66"/>
      <c r="EK34" s="66"/>
      <c r="EL34" s="66"/>
      <c r="EM34" s="66"/>
      <c r="EN34" s="66"/>
      <c r="EO34" s="66"/>
      <c r="EP34" s="66"/>
      <c r="EQ34" s="66"/>
      <c r="ER34" s="66"/>
      <c r="ES34" s="66"/>
      <c r="ET34" s="66"/>
      <c r="EU34" s="66"/>
      <c r="EV34" s="66"/>
      <c r="EW34" s="66"/>
      <c r="EX34" s="66"/>
      <c r="EY34" s="66"/>
      <c r="EZ34" s="66"/>
      <c r="FA34" s="66"/>
      <c r="FB34" s="66"/>
      <c r="FC34" s="66"/>
      <c r="FD34" s="66"/>
      <c r="FE34" s="66"/>
      <c r="FF34" s="66"/>
      <c r="FG34" s="66"/>
      <c r="FH34" s="66"/>
      <c r="FI34" s="66"/>
      <c r="FJ34" s="66"/>
      <c r="FK34" s="66"/>
      <c r="FL34" s="66"/>
      <c r="FM34" s="66"/>
      <c r="FN34" s="66"/>
      <c r="FO34" s="66"/>
      <c r="FP34" s="66"/>
      <c r="FQ34" s="66"/>
      <c r="FR34" s="66"/>
      <c r="FS34" s="66"/>
      <c r="FT34" s="66"/>
      <c r="FU34" s="66"/>
      <c r="FV34" s="66"/>
      <c r="FW34" s="66"/>
      <c r="FX34" s="66"/>
      <c r="FY34" s="66"/>
      <c r="FZ34" s="66"/>
      <c r="GA34" s="66"/>
      <c r="GB34" s="66"/>
      <c r="GC34" s="66"/>
      <c r="GD34" s="66"/>
      <c r="GE34" s="66"/>
      <c r="GF34" s="66"/>
      <c r="GG34" s="66"/>
      <c r="GH34" s="66"/>
      <c r="GI34" s="66"/>
      <c r="GJ34" s="66"/>
      <c r="GK34" s="66"/>
      <c r="GL34" s="66"/>
      <c r="GM34" s="66"/>
      <c r="GN34" s="66"/>
      <c r="GO34" s="66"/>
      <c r="GP34" s="66"/>
      <c r="GQ34" s="66"/>
      <c r="GR34" s="66"/>
      <c r="GS34" s="66"/>
      <c r="GT34" s="66"/>
      <c r="GU34" s="66"/>
      <c r="GV34" s="66"/>
      <c r="GW34" s="66"/>
      <c r="GX34" s="66"/>
      <c r="GY34" s="66"/>
      <c r="GZ34" s="66"/>
      <c r="HA34" s="66"/>
      <c r="HB34" s="66"/>
      <c r="HC34" s="66"/>
      <c r="HD34" s="66"/>
      <c r="HE34" s="66"/>
      <c r="HF34" s="66"/>
      <c r="HG34" s="66"/>
      <c r="HH34" s="66"/>
      <c r="HI34" s="66"/>
      <c r="HJ34" s="66"/>
      <c r="HK34" s="66"/>
      <c r="HL34" s="66"/>
      <c r="HM34" s="66"/>
      <c r="HN34" s="66"/>
      <c r="HO34" s="66"/>
      <c r="HP34" s="66"/>
      <c r="HQ34" s="66"/>
      <c r="HR34" s="66"/>
      <c r="HS34" s="66"/>
      <c r="HT34" s="66"/>
      <c r="HU34" s="66"/>
      <c r="HV34" s="66"/>
      <c r="HW34" s="66"/>
      <c r="HX34" s="66"/>
      <c r="HY34" s="66"/>
      <c r="HZ34" s="66"/>
      <c r="IA34" s="66"/>
      <c r="IB34" s="66"/>
      <c r="IC34" s="66"/>
      <c r="ID34" s="66"/>
      <c r="IE34" s="66"/>
      <c r="IF34" s="66"/>
      <c r="IG34" s="66"/>
      <c r="IH34" s="66"/>
      <c r="II34" s="66"/>
      <c r="IJ34" s="66"/>
      <c r="IK34" s="66"/>
      <c r="IL34" s="66"/>
      <c r="IM34" s="66"/>
      <c r="IN34" s="66"/>
      <c r="IO34" s="66"/>
      <c r="IP34" s="66"/>
    </row>
    <row r="35" spans="1:10" ht="14.25">
      <c r="A35" s="67" t="s">
        <v>19</v>
      </c>
      <c r="B35" s="68">
        <f>SUM(B36:B38)</f>
        <v>2075</v>
      </c>
      <c r="C35" s="69">
        <f>B35/B34*100</f>
        <v>0.9376412110257569</v>
      </c>
      <c r="D35" s="20">
        <f>SUM(D36:D38)</f>
        <v>1389</v>
      </c>
      <c r="E35" s="22">
        <f>SUM(E36:E38)</f>
        <v>686</v>
      </c>
      <c r="F35" s="23" t="s">
        <v>3</v>
      </c>
      <c r="G35" s="24">
        <f>SUM(G36:G38)</f>
        <v>2195</v>
      </c>
      <c r="H35" s="24">
        <f>G35/G34*100</f>
        <v>0.9956093401309941</v>
      </c>
      <c r="I35" s="25">
        <f>SUM(I36:I38)</f>
        <v>1496</v>
      </c>
      <c r="J35" s="25">
        <f>SUM(J36:J38)</f>
        <v>699</v>
      </c>
    </row>
    <row r="36" spans="1:10" ht="14.25">
      <c r="A36" s="26" t="s">
        <v>20</v>
      </c>
      <c r="B36" s="64">
        <f aca="true" t="shared" si="2" ref="B36:B50">SUM(D36:E36)</f>
        <v>1919</v>
      </c>
      <c r="C36" s="65">
        <f>B36/B34*100</f>
        <v>0.8671486669679169</v>
      </c>
      <c r="D36" s="70">
        <v>1262</v>
      </c>
      <c r="E36" s="29">
        <v>657</v>
      </c>
      <c r="F36" s="26" t="s">
        <v>20</v>
      </c>
      <c r="G36" s="30">
        <f>SUM(I36:J36)</f>
        <v>2079</v>
      </c>
      <c r="H36" s="30">
        <f>G36/G34*100</f>
        <v>0.9429939945933197</v>
      </c>
      <c r="I36" s="18">
        <v>1402</v>
      </c>
      <c r="J36" s="18">
        <v>677</v>
      </c>
    </row>
    <row r="37" spans="1:10" ht="14.25">
      <c r="A37" s="26" t="s">
        <v>21</v>
      </c>
      <c r="B37" s="64">
        <f t="shared" si="2"/>
        <v>15</v>
      </c>
      <c r="C37" s="65">
        <f>B37/B34*100</f>
        <v>0.006778129236330773</v>
      </c>
      <c r="D37" s="70">
        <v>14</v>
      </c>
      <c r="E37" s="29">
        <v>1</v>
      </c>
      <c r="F37" s="26" t="s">
        <v>21</v>
      </c>
      <c r="G37" s="30">
        <f>SUM(I37:J37)</f>
        <v>7</v>
      </c>
      <c r="H37" s="30">
        <f>G37/G34*100</f>
        <v>0.0031750639548596624</v>
      </c>
      <c r="I37" s="18">
        <v>6</v>
      </c>
      <c r="J37" s="18">
        <v>1</v>
      </c>
    </row>
    <row r="38" spans="1:10" ht="14.25">
      <c r="A38" s="26" t="s">
        <v>23</v>
      </c>
      <c r="B38" s="64">
        <f t="shared" si="2"/>
        <v>141</v>
      </c>
      <c r="C38" s="65">
        <f>B38/B34*100</f>
        <v>0.06371441482150926</v>
      </c>
      <c r="D38" s="70">
        <v>113</v>
      </c>
      <c r="E38" s="29">
        <v>28</v>
      </c>
      <c r="F38" s="26" t="s">
        <v>23</v>
      </c>
      <c r="G38" s="30">
        <f>SUM(I38:J38)</f>
        <v>109</v>
      </c>
      <c r="H38" s="30">
        <f>G38/G34*100</f>
        <v>0.04944028158281474</v>
      </c>
      <c r="I38" s="18">
        <v>88</v>
      </c>
      <c r="J38" s="18">
        <v>21</v>
      </c>
    </row>
    <row r="39" spans="1:10" ht="14.25">
      <c r="A39" s="67" t="s">
        <v>24</v>
      </c>
      <c r="B39" s="68">
        <f t="shared" si="2"/>
        <v>76704</v>
      </c>
      <c r="C39" s="69">
        <f>B39/B34*100</f>
        <v>34.660641662901035</v>
      </c>
      <c r="D39" s="20">
        <f>SUM(D40:D42)</f>
        <v>57765</v>
      </c>
      <c r="E39" s="22">
        <f>SUM(E40:E42)</f>
        <v>18939</v>
      </c>
      <c r="F39" s="23" t="s">
        <v>4</v>
      </c>
      <c r="G39" s="24">
        <f>SUM(G40:G42)</f>
        <v>70173</v>
      </c>
      <c r="H39" s="24">
        <f>G39/G34*100</f>
        <v>31.829108986338156</v>
      </c>
      <c r="I39" s="25">
        <f>SUM(I40:I42)</f>
        <v>53693</v>
      </c>
      <c r="J39" s="25">
        <f>SUM(J40:J42)</f>
        <v>16480</v>
      </c>
    </row>
    <row r="40" spans="1:10" ht="14.25">
      <c r="A40" s="26" t="s">
        <v>25</v>
      </c>
      <c r="B40" s="64">
        <f t="shared" si="2"/>
        <v>142</v>
      </c>
      <c r="C40" s="65">
        <f>B40/B34*100</f>
        <v>0.06416629010393131</v>
      </c>
      <c r="D40" s="70">
        <v>113</v>
      </c>
      <c r="E40" s="29">
        <v>29</v>
      </c>
      <c r="F40" s="26" t="s">
        <v>25</v>
      </c>
      <c r="G40" s="30">
        <f>SUM(I40:J40)</f>
        <v>78</v>
      </c>
      <c r="H40" s="30">
        <f>G40/G34*100</f>
        <v>0.03537928406843624</v>
      </c>
      <c r="I40" s="18">
        <v>63</v>
      </c>
      <c r="J40" s="18">
        <v>15</v>
      </c>
    </row>
    <row r="41" spans="1:10" ht="14.25">
      <c r="A41" s="26" t="s">
        <v>26</v>
      </c>
      <c r="B41" s="64">
        <f t="shared" si="2"/>
        <v>25141</v>
      </c>
      <c r="C41" s="65">
        <f>B41/B34*100</f>
        <v>11.360596475372798</v>
      </c>
      <c r="D41" s="70">
        <v>21454</v>
      </c>
      <c r="E41" s="29">
        <v>3687</v>
      </c>
      <c r="F41" s="26" t="s">
        <v>26</v>
      </c>
      <c r="G41" s="30">
        <f>SUM(I41:J41)</f>
        <v>22569</v>
      </c>
      <c r="H41" s="30">
        <f>G41/G34*100</f>
        <v>10.236859771032531</v>
      </c>
      <c r="I41" s="18">
        <v>19247</v>
      </c>
      <c r="J41" s="18">
        <v>3322</v>
      </c>
    </row>
    <row r="42" spans="1:10" ht="14.25">
      <c r="A42" s="26" t="s">
        <v>27</v>
      </c>
      <c r="B42" s="64">
        <f t="shared" si="2"/>
        <v>51421</v>
      </c>
      <c r="C42" s="65">
        <f>B42/B34*100</f>
        <v>23.23587889742431</v>
      </c>
      <c r="D42" s="70">
        <v>36198</v>
      </c>
      <c r="E42" s="29">
        <v>15223</v>
      </c>
      <c r="F42" s="26" t="s">
        <v>27</v>
      </c>
      <c r="G42" s="30">
        <f>SUM(I42:J42)</f>
        <v>47526</v>
      </c>
      <c r="H42" s="30">
        <f>G42/G34*100</f>
        <v>21.556869931237184</v>
      </c>
      <c r="I42" s="18">
        <v>34383</v>
      </c>
      <c r="J42" s="18">
        <v>13143</v>
      </c>
    </row>
    <row r="43" spans="1:10" ht="14.25">
      <c r="A43" s="67" t="s">
        <v>28</v>
      </c>
      <c r="B43" s="68">
        <f t="shared" si="2"/>
        <v>137287</v>
      </c>
      <c r="C43" s="69">
        <f>B43/B34*100</f>
        <v>62.03660189787619</v>
      </c>
      <c r="D43" s="20">
        <f>SUM(D44:D50)</f>
        <v>71859</v>
      </c>
      <c r="E43" s="22">
        <f>SUM(E44:E50)</f>
        <v>65428</v>
      </c>
      <c r="F43" s="23" t="s">
        <v>5</v>
      </c>
      <c r="G43" s="24">
        <f>SUM(G44:G55)</f>
        <v>142459</v>
      </c>
      <c r="H43" s="24">
        <f>G43/G34*100</f>
        <v>64.61663370647895</v>
      </c>
      <c r="I43" s="25">
        <f>SUM(I44:I55)</f>
        <v>71333</v>
      </c>
      <c r="J43" s="25">
        <f>SUM(J44:J55)</f>
        <v>71126</v>
      </c>
    </row>
    <row r="44" spans="1:10" ht="14.25">
      <c r="A44" s="31" t="s">
        <v>6</v>
      </c>
      <c r="B44" s="64">
        <f t="shared" si="2"/>
        <v>2004</v>
      </c>
      <c r="C44" s="65">
        <f>B44/B34*100</f>
        <v>0.9055580659737913</v>
      </c>
      <c r="D44" s="70">
        <v>1812</v>
      </c>
      <c r="E44" s="29">
        <v>192</v>
      </c>
      <c r="F44" s="31" t="s">
        <v>6</v>
      </c>
      <c r="G44" s="30">
        <f>SUM(I44:J44)</f>
        <v>1579</v>
      </c>
      <c r="H44" s="30">
        <f>G44/G34*100</f>
        <v>0.7162037121033438</v>
      </c>
      <c r="I44" s="18">
        <v>1448</v>
      </c>
      <c r="J44" s="18">
        <v>131</v>
      </c>
    </row>
    <row r="45" spans="1:10" ht="14.25">
      <c r="A45" s="26" t="s">
        <v>7</v>
      </c>
      <c r="B45" s="64">
        <f t="shared" si="2"/>
        <v>13826</v>
      </c>
      <c r="C45" s="65">
        <f>B45/B34*100</f>
        <v>6.247627654767284</v>
      </c>
      <c r="D45" s="70">
        <v>11438</v>
      </c>
      <c r="E45" s="29">
        <v>2388</v>
      </c>
      <c r="F45" s="26" t="s">
        <v>29</v>
      </c>
      <c r="G45" s="30">
        <f>SUM(I45:J45)</f>
        <v>3024</v>
      </c>
      <c r="H45" s="30">
        <f>G45/G34*100</f>
        <v>1.371627628499374</v>
      </c>
      <c r="I45" s="18">
        <v>2191</v>
      </c>
      <c r="J45" s="18">
        <v>833</v>
      </c>
    </row>
    <row r="46" spans="1:10" ht="14.25">
      <c r="A46" s="26" t="s">
        <v>8</v>
      </c>
      <c r="B46" s="64">
        <f t="shared" si="2"/>
        <v>54058</v>
      </c>
      <c r="C46" s="65">
        <f>B46/B34*100</f>
        <v>24.42747401717126</v>
      </c>
      <c r="D46" s="70">
        <v>25204</v>
      </c>
      <c r="E46" s="29">
        <v>28854</v>
      </c>
      <c r="F46" s="26" t="s">
        <v>30</v>
      </c>
      <c r="G46" s="30">
        <f>SUM(I46:J46)</f>
        <v>10857</v>
      </c>
      <c r="H46" s="30">
        <f>G46/G34*100</f>
        <v>4.924524193987336</v>
      </c>
      <c r="I46" s="18">
        <v>9233</v>
      </c>
      <c r="J46" s="18">
        <v>1624</v>
      </c>
    </row>
    <row r="47" spans="1:10" ht="14.25">
      <c r="A47" s="26" t="s">
        <v>31</v>
      </c>
      <c r="B47" s="64">
        <f t="shared" si="2"/>
        <v>6183</v>
      </c>
      <c r="C47" s="65">
        <f>B47/B34*100</f>
        <v>2.7939448712155444</v>
      </c>
      <c r="D47" s="70">
        <v>2853</v>
      </c>
      <c r="E47" s="29">
        <v>3330</v>
      </c>
      <c r="F47" s="26" t="s">
        <v>32</v>
      </c>
      <c r="G47" s="30">
        <f>SUM(I47:J47)</f>
        <v>43156</v>
      </c>
      <c r="H47" s="30">
        <f>G47/G34*100</f>
        <v>19.574722862274797</v>
      </c>
      <c r="I47" s="18">
        <v>20489</v>
      </c>
      <c r="J47" s="18">
        <v>22667</v>
      </c>
    </row>
    <row r="48" spans="1:10" ht="14.25">
      <c r="A48" s="26" t="s">
        <v>33</v>
      </c>
      <c r="B48" s="64">
        <f t="shared" si="2"/>
        <v>2162</v>
      </c>
      <c r="C48" s="65">
        <f>B48/B34*100</f>
        <v>0.9769543605964754</v>
      </c>
      <c r="D48" s="70">
        <v>1335</v>
      </c>
      <c r="E48" s="29">
        <v>827</v>
      </c>
      <c r="F48" s="26" t="s">
        <v>34</v>
      </c>
      <c r="G48" s="30">
        <f>SUM(I48:J48)</f>
        <v>5231</v>
      </c>
      <c r="H48" s="30">
        <f>G48/G34*100</f>
        <v>2.372679935410128</v>
      </c>
      <c r="I48" s="18">
        <v>2412</v>
      </c>
      <c r="J48" s="18">
        <v>2819</v>
      </c>
    </row>
    <row r="49" spans="1:10" ht="14.25">
      <c r="A49" s="26" t="s">
        <v>35</v>
      </c>
      <c r="B49" s="64">
        <f t="shared" si="2"/>
        <v>53646</v>
      </c>
      <c r="C49" s="65">
        <f>B49/B34*100</f>
        <v>24.241301400813377</v>
      </c>
      <c r="D49" s="70">
        <v>24744</v>
      </c>
      <c r="E49" s="29">
        <v>28902</v>
      </c>
      <c r="F49" s="26" t="s">
        <v>33</v>
      </c>
      <c r="G49" s="30">
        <f>SUM(I49:J49)</f>
        <v>2533</v>
      </c>
      <c r="H49" s="30">
        <f>G49/G34*100</f>
        <v>1.1489195710942177</v>
      </c>
      <c r="I49" s="18">
        <v>1534</v>
      </c>
      <c r="J49" s="18">
        <v>999</v>
      </c>
    </row>
    <row r="50" spans="1:10" ht="14.25">
      <c r="A50" s="26" t="s">
        <v>36</v>
      </c>
      <c r="B50" s="64">
        <f t="shared" si="2"/>
        <v>5408</v>
      </c>
      <c r="C50" s="65">
        <f>B50/B34*100</f>
        <v>2.4437415273384544</v>
      </c>
      <c r="D50" s="70">
        <v>4473</v>
      </c>
      <c r="E50" s="29">
        <v>935</v>
      </c>
      <c r="F50" s="26" t="s">
        <v>37</v>
      </c>
      <c r="G50" s="30">
        <f aca="true" t="shared" si="3" ref="G50:G56">SUM(I50:J50)</f>
        <v>11136</v>
      </c>
      <c r="H50" s="30">
        <f>G50/G34*100</f>
        <v>5.051073171616743</v>
      </c>
      <c r="I50" s="18">
        <v>4060</v>
      </c>
      <c r="J50" s="18">
        <v>7076</v>
      </c>
    </row>
    <row r="51" spans="2:10" ht="14.25">
      <c r="B51" s="32"/>
      <c r="C51" s="33"/>
      <c r="D51" s="33"/>
      <c r="E51" s="34"/>
      <c r="F51" s="26" t="s">
        <v>38</v>
      </c>
      <c r="G51" s="17">
        <f t="shared" si="3"/>
        <v>19042</v>
      </c>
      <c r="H51" s="17">
        <f>G51/G34*100</f>
        <v>8.637081118348242</v>
      </c>
      <c r="I51" s="18">
        <v>3986</v>
      </c>
      <c r="J51" s="18">
        <v>15056</v>
      </c>
    </row>
    <row r="52" spans="1:10" ht="14.25">
      <c r="A52" s="71"/>
      <c r="B52" s="72"/>
      <c r="C52" s="73"/>
      <c r="D52" s="74"/>
      <c r="E52" s="75"/>
      <c r="F52" s="26" t="s">
        <v>39</v>
      </c>
      <c r="G52" s="17">
        <f t="shared" si="3"/>
        <v>9145</v>
      </c>
      <c r="H52" s="17">
        <f>G52/G34*100</f>
        <v>4.147994266741659</v>
      </c>
      <c r="I52" s="18">
        <v>3941</v>
      </c>
      <c r="J52" s="18">
        <v>5204</v>
      </c>
    </row>
    <row r="53" spans="1:10" ht="14.25">
      <c r="A53" s="71"/>
      <c r="B53" s="76"/>
      <c r="C53" s="36"/>
      <c r="D53" s="37"/>
      <c r="E53" s="38"/>
      <c r="F53" s="26" t="s">
        <v>40</v>
      </c>
      <c r="G53" s="17">
        <f t="shared" si="3"/>
        <v>1773</v>
      </c>
      <c r="H53" s="17">
        <f>G53/G34*100</f>
        <v>0.8041983417094544</v>
      </c>
      <c r="I53" s="18">
        <v>1074</v>
      </c>
      <c r="J53" s="18">
        <v>699</v>
      </c>
    </row>
    <row r="54" spans="1:10" ht="14.25" customHeight="1">
      <c r="A54" s="71"/>
      <c r="B54" s="76"/>
      <c r="C54" s="36"/>
      <c r="D54" s="37"/>
      <c r="E54" s="38"/>
      <c r="F54" s="39" t="s">
        <v>41</v>
      </c>
      <c r="G54" s="17">
        <f t="shared" si="3"/>
        <v>29855</v>
      </c>
      <c r="H54" s="17">
        <f>G54/G34*100</f>
        <v>13.541647767476459</v>
      </c>
      <c r="I54" s="18">
        <v>16822</v>
      </c>
      <c r="J54" s="18">
        <v>13033</v>
      </c>
    </row>
    <row r="55" spans="1:10" ht="14.25">
      <c r="A55" s="77"/>
      <c r="B55" s="78"/>
      <c r="C55" s="42"/>
      <c r="D55" s="43"/>
      <c r="E55" s="44"/>
      <c r="F55" s="39" t="s">
        <v>42</v>
      </c>
      <c r="G55" s="17">
        <f t="shared" si="3"/>
        <v>5128</v>
      </c>
      <c r="H55" s="17">
        <f>G55/G34*100</f>
        <v>2.3259611372171927</v>
      </c>
      <c r="I55" s="18">
        <v>4143</v>
      </c>
      <c r="J55" s="18">
        <v>985</v>
      </c>
    </row>
    <row r="56" spans="1:10" ht="14.25">
      <c r="A56" s="79" t="s">
        <v>9</v>
      </c>
      <c r="B56" s="80">
        <f>SUM(D56:E56)</f>
        <v>5234</v>
      </c>
      <c r="C56" s="47">
        <f>B56/B34*100</f>
        <v>2.3651152281970176</v>
      </c>
      <c r="D56" s="48">
        <v>2818</v>
      </c>
      <c r="E56" s="49">
        <v>2416</v>
      </c>
      <c r="F56" s="50" t="s">
        <v>9</v>
      </c>
      <c r="G56" s="51">
        <f t="shared" si="3"/>
        <v>5641</v>
      </c>
      <c r="H56" s="51">
        <f>G56/G39*100</f>
        <v>8.038704344975987</v>
      </c>
      <c r="I56" s="52">
        <v>3406</v>
      </c>
      <c r="J56" s="52">
        <v>2235</v>
      </c>
    </row>
    <row r="57" spans="1:10" s="3" customFormat="1" ht="15" customHeight="1">
      <c r="A57" s="53" t="s">
        <v>10</v>
      </c>
      <c r="C57" s="54"/>
      <c r="D57" s="54"/>
      <c r="J57" s="55" t="s">
        <v>46</v>
      </c>
    </row>
  </sheetData>
  <mergeCells count="4">
    <mergeCell ref="A3:A4"/>
    <mergeCell ref="A32:A33"/>
    <mergeCell ref="F3:F4"/>
    <mergeCell ref="F32:F33"/>
  </mergeCells>
  <printOptions/>
  <pageMargins left="0.5118110236220472" right="0.3937007874015748" top="0.35433070866141736" bottom="0.31496062992125984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</dc:creator>
  <cp:keywords/>
  <dc:description/>
  <cp:lastModifiedBy>POL</cp:lastModifiedBy>
  <dcterms:created xsi:type="dcterms:W3CDTF">2008-06-05T06:36:06Z</dcterms:created>
  <dcterms:modified xsi:type="dcterms:W3CDTF">2008-07-01T02:21:06Z</dcterms:modified>
  <cp:category/>
  <cp:version/>
  <cp:contentType/>
  <cp:contentStatus/>
</cp:coreProperties>
</file>