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７－２" sheetId="1" r:id="rId1"/>
  </sheets>
  <externalReferences>
    <externalReference r:id="rId4"/>
  </externalReferences>
  <definedNames>
    <definedName name="_xlnm.Print_Area" localSheetId="0">'７－２'!$A$1:$I$70</definedName>
    <definedName name="_xlnm.Print_Area">'/tmp/tmp9n7cxjaf\庁内照会\[00情報化推進室.xls]７－１０・１１'!$A$1:$L$40</definedName>
  </definedNames>
  <calcPr fullCalcOnLoad="1"/>
</workbook>
</file>

<file path=xl/sharedStrings.xml><?xml version="1.0" encoding="utf-8"?>
<sst xmlns="http://schemas.openxmlformats.org/spreadsheetml/2006/main" count="87" uniqueCount="70">
  <si>
    <t>区　　　　　　分</t>
  </si>
  <si>
    <t>従業者数</t>
  </si>
  <si>
    <t>年間商品販売額</t>
  </si>
  <si>
    <t>（人）</t>
  </si>
  <si>
    <t xml:space="preserve"> (万円) </t>
  </si>
  <si>
    <t>卸      売      業</t>
  </si>
  <si>
    <t>各種商品卸売業</t>
  </si>
  <si>
    <t>各 種 商 品</t>
  </si>
  <si>
    <t>繊維･衣服等卸売業</t>
  </si>
  <si>
    <t>衣服，身の回り品</t>
  </si>
  <si>
    <t>飲食料品卸売業</t>
  </si>
  <si>
    <t>建 築 材 料</t>
  </si>
  <si>
    <t>化 学 製 品</t>
  </si>
  <si>
    <t>鉱物・金属材料</t>
  </si>
  <si>
    <t>再 生 資 源</t>
  </si>
  <si>
    <t>機械器具卸売業</t>
  </si>
  <si>
    <t>一 般 機 械 器 具</t>
  </si>
  <si>
    <t>自 動 車</t>
  </si>
  <si>
    <t>電 気 機 械 器 具</t>
  </si>
  <si>
    <t>その他の機械器具</t>
  </si>
  <si>
    <t>そ の 他 の 卸 売 業</t>
  </si>
  <si>
    <t>家具･建具･じゅう器等</t>
  </si>
  <si>
    <t>医薬品･化粧品等</t>
  </si>
  <si>
    <t>小      売      業</t>
  </si>
  <si>
    <t>各種商品小売業</t>
  </si>
  <si>
    <t>織物･衣服･身の回り品小売業</t>
  </si>
  <si>
    <t>呉服・服地・寝具</t>
  </si>
  <si>
    <t>婦 人 ･ 子 供 服</t>
  </si>
  <si>
    <t>靴 ･ 履 物</t>
  </si>
  <si>
    <t>飲食料品小売業</t>
  </si>
  <si>
    <t>各 種 食 料 品</t>
  </si>
  <si>
    <t>酒</t>
  </si>
  <si>
    <t>野 菜 ･ 果 実</t>
  </si>
  <si>
    <t>菓 子 ･ パ ン</t>
  </si>
  <si>
    <t>米 穀 類</t>
  </si>
  <si>
    <t>自動車･自転車小売業</t>
  </si>
  <si>
    <t>その他のじゅう器</t>
  </si>
  <si>
    <t>そ の 他 の 小 売 業</t>
  </si>
  <si>
    <t>７－２  産業小分類別商店数・従業者数・年間商品販売額（卸売・小売業）</t>
  </si>
  <si>
    <t>　平成　16 年 （6月1日）</t>
  </si>
  <si>
    <t>　　  19 年 （6月１日）</t>
  </si>
  <si>
    <t>事業所数</t>
  </si>
  <si>
    <t>総              数</t>
  </si>
  <si>
    <t>繊維品(衣服,身の回り品を除く)</t>
  </si>
  <si>
    <t>農畜産物・水産物</t>
  </si>
  <si>
    <t>食 料  ･ 飲 料</t>
  </si>
  <si>
    <t>建築材料,鉱物・金属材料等卸売業</t>
  </si>
  <si>
    <t>他に分類されない卸売業</t>
  </si>
  <si>
    <t>　　  19 年 （6月1日）</t>
  </si>
  <si>
    <t>百貨店，総合スーパー</t>
  </si>
  <si>
    <t>その他の各種商品</t>
  </si>
  <si>
    <t>男  子  服</t>
  </si>
  <si>
    <t>その他の織物･衣服･身の回り品</t>
  </si>
  <si>
    <t>食    肉</t>
  </si>
  <si>
    <t>鮮    魚</t>
  </si>
  <si>
    <t>その他の飲食料品</t>
  </si>
  <si>
    <t>自  動  車</t>
  </si>
  <si>
    <t>自  転  車</t>
  </si>
  <si>
    <t xml:space="preserve">家具･じゅう器･機械器具小売業 </t>
  </si>
  <si>
    <t>家 具・建 具・畳</t>
  </si>
  <si>
    <t>機 械 器 具</t>
  </si>
  <si>
    <t>医 薬 品・化 粧 品</t>
  </si>
  <si>
    <t>農 耕 用 品</t>
  </si>
  <si>
    <t>燃      料</t>
  </si>
  <si>
    <t>書 籍・文 房 具</t>
  </si>
  <si>
    <t>ｽﾎﾟｰﾂ用品・がん具・娯楽用品・楽器</t>
  </si>
  <si>
    <t>写 真 機 ・ 写 真 材 料</t>
  </si>
  <si>
    <t>時計 ･ 眼鏡 ･ 光学機械</t>
  </si>
  <si>
    <t>他に分類されない小売業</t>
  </si>
  <si>
    <t>資料：政策推進室「商業統計調査」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</si>
</sst>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\ "/>
    <numFmt numFmtId="179" formatCode="@\ "/>
    <numFmt numFmtId="180" formatCode="\(General\);\(\-General\)"/>
    <numFmt numFmtId="181" formatCode="0.0"/>
    <numFmt numFmtId="182" formatCode="0.00_);[Red]\(0.00\)"/>
    <numFmt numFmtId="183" formatCode="0.0_);[Red]\(0.0\)"/>
    <numFmt numFmtId="184" formatCode="0.0_ "/>
    <numFmt numFmtId="185" formatCode="#,##0.0_ "/>
    <numFmt numFmtId="186" formatCode="0_ "/>
    <numFmt numFmtId="187" formatCode=";;;"/>
    <numFmt numFmtId="188" formatCode="#,##0;&quot;△ &quot;#,##0"/>
    <numFmt numFmtId="189" formatCode="0.0;&quot;△ &quot;0.0"/>
    <numFmt numFmtId="190" formatCode="###,###,##0;&quot;-&quot;##,###,##0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###,###,##0,"/>
    <numFmt numFmtId="198" formatCode="#,##0;[Red]#,##0"/>
    <numFmt numFmtId="199" formatCode="_*#,##0_ ;_*\-#,##0_ ;_ * &quot;-&quot;_ ;_ @_ "/>
    <numFmt numFmtId="200" formatCode="#,##0.00_ "/>
    <numFmt numFmtId="201" formatCode="[&lt;=999]000;000\-00"/>
    <numFmt numFmtId="202" formatCode="0;&quot;△ &quot;0"/>
    <numFmt numFmtId="203" formatCode="0;&quot;△ &quot;0\ "/>
    <numFmt numFmtId="204" formatCode="0.0;&quot;△ &quot;0.0\ "/>
    <numFmt numFmtId="205" formatCode="0;&quot;△ &quot;0\ \ "/>
    <numFmt numFmtId="206" formatCode="#,##0.0000000000000_ "/>
    <numFmt numFmtId="207" formatCode="##,###,###,##0;&quot;-&quot;#,###,###,##0"/>
    <numFmt numFmtId="208" formatCode="#,###,###,##0;&quot; -&quot;###,###,##0"/>
    <numFmt numFmtId="209" formatCode="\ ###,###,##0;&quot;-&quot;###,###,##0"/>
    <numFmt numFmtId="210" formatCode="##0.0;&quot;-&quot;#0.0"/>
    <numFmt numFmtId="211" formatCode="#0.0;&quot;-&quot;0.0"/>
    <numFmt numFmtId="212" formatCode="\-0.0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  <numFmt numFmtId="215" formatCode="#,##0;&quot;△&quot;#,##0;&quot;－&quot;"/>
    <numFmt numFmtId="216" formatCode="#,##0;\-0;&quot;-&quot;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[$€-2]\ #,##0.00_);[Red]\([$€-2]\ #,##0.00\)"/>
  </numFmts>
  <fonts count="2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1" fillId="7" borderId="4" applyNumberFormat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 wrapText="1"/>
    </xf>
    <xf numFmtId="0" fontId="26" fillId="0" borderId="0" xfId="0" applyFont="1" applyAlignment="1">
      <alignment/>
    </xf>
    <xf numFmtId="0" fontId="9" fillId="0" borderId="0" xfId="0" applyNumberFormat="1" applyFont="1" applyAlignment="1">
      <alignment/>
    </xf>
    <xf numFmtId="0" fontId="26" fillId="0" borderId="10" xfId="0" applyNumberFormat="1" applyFont="1" applyBorder="1" applyAlignment="1">
      <alignment vertical="center"/>
    </xf>
    <xf numFmtId="0" fontId="26" fillId="0" borderId="10" xfId="0" applyNumberFormat="1" applyFont="1" applyBorder="1" applyAlignment="1">
      <alignment vertical="center" wrapText="1"/>
    </xf>
    <xf numFmtId="0" fontId="26" fillId="0" borderId="11" xfId="0" applyNumberFormat="1" applyFont="1" applyBorder="1" applyAlignment="1">
      <alignment horizontal="left" vertical="center"/>
    </xf>
    <xf numFmtId="0" fontId="26" fillId="0" borderId="12" xfId="0" applyNumberFormat="1" applyFont="1" applyBorder="1" applyAlignment="1">
      <alignment horizontal="centerContinuous" vertical="center"/>
    </xf>
    <xf numFmtId="0" fontId="26" fillId="0" borderId="13" xfId="0" applyNumberFormat="1" applyFont="1" applyBorder="1" applyAlignment="1">
      <alignment horizontal="left" vertical="center"/>
    </xf>
    <xf numFmtId="0" fontId="26" fillId="0" borderId="0" xfId="0" applyFont="1" applyAlignment="1">
      <alignment vertical="center"/>
    </xf>
    <xf numFmtId="0" fontId="26" fillId="0" borderId="0" xfId="0" applyNumberFormat="1" applyFont="1" applyBorder="1" applyAlignment="1">
      <alignment horizontal="centerContinuous" vertical="center"/>
    </xf>
    <xf numFmtId="0" fontId="26" fillId="0" borderId="14" xfId="0" applyNumberFormat="1" applyFont="1" applyBorder="1" applyAlignment="1">
      <alignment horizontal="center" vertical="center" wrapText="1"/>
    </xf>
    <xf numFmtId="0" fontId="26" fillId="0" borderId="14" xfId="0" applyNumberFormat="1" applyFont="1" applyBorder="1" applyAlignment="1">
      <alignment horizontal="center" vertical="center"/>
    </xf>
    <xf numFmtId="0" fontId="26" fillId="0" borderId="15" xfId="0" applyNumberFormat="1" applyFont="1" applyBorder="1" applyAlignment="1">
      <alignment horizontal="center" vertical="center"/>
    </xf>
    <xf numFmtId="0" fontId="26" fillId="0" borderId="16" xfId="0" applyNumberFormat="1" applyFont="1" applyBorder="1" applyAlignment="1">
      <alignment vertical="center"/>
    </xf>
    <xf numFmtId="0" fontId="26" fillId="0" borderId="16" xfId="0" applyNumberFormat="1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27" fillId="0" borderId="17" xfId="0" applyNumberFormat="1" applyFont="1" applyBorder="1" applyAlignment="1">
      <alignment horizontal="right" vertical="center"/>
    </xf>
    <xf numFmtId="0" fontId="27" fillId="0" borderId="18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horizontal="left" vertical="center"/>
    </xf>
    <xf numFmtId="0" fontId="26" fillId="0" borderId="19" xfId="0" applyNumberFormat="1" applyFont="1" applyBorder="1" applyAlignment="1">
      <alignment horizontal="centerContinuous" vertical="center"/>
    </xf>
    <xf numFmtId="3" fontId="26" fillId="0" borderId="20" xfId="0" applyNumberFormat="1" applyFont="1" applyFill="1" applyBorder="1" applyAlignment="1">
      <alignment vertical="center"/>
    </xf>
    <xf numFmtId="0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6" fillId="0" borderId="0" xfId="0" applyNumberFormat="1" applyFont="1" applyAlignment="1">
      <alignment horizontal="left" vertical="center"/>
    </xf>
    <xf numFmtId="0" fontId="26" fillId="0" borderId="0" xfId="0" applyNumberFormat="1" applyFont="1" applyAlignment="1">
      <alignment horizontal="centerContinuous" vertical="center"/>
    </xf>
    <xf numFmtId="0" fontId="26" fillId="0" borderId="21" xfId="0" applyNumberFormat="1" applyFont="1" applyBorder="1" applyAlignment="1">
      <alignment horizontal="centerContinuous" vertical="center"/>
    </xf>
    <xf numFmtId="3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 applyProtection="1">
      <alignment horizontal="right" vertical="center"/>
      <protection locked="0"/>
    </xf>
    <xf numFmtId="0" fontId="26" fillId="0" borderId="21" xfId="0" applyNumberFormat="1" applyFont="1" applyBorder="1" applyAlignment="1">
      <alignment vertical="center"/>
    </xf>
    <xf numFmtId="41" fontId="26" fillId="0" borderId="0" xfId="0" applyNumberFormat="1" applyFont="1" applyFill="1" applyBorder="1" applyAlignment="1">
      <alignment horizontal="right" wrapText="1"/>
    </xf>
    <xf numFmtId="0" fontId="26" fillId="0" borderId="21" xfId="0" applyNumberFormat="1" applyFont="1" applyBorder="1" applyAlignment="1">
      <alignment horizontal="left" vertical="center" shrinkToFit="1"/>
    </xf>
    <xf numFmtId="0" fontId="26" fillId="0" borderId="21" xfId="0" applyNumberFormat="1" applyFont="1" applyBorder="1" applyAlignment="1">
      <alignment horizontal="left" vertical="center"/>
    </xf>
    <xf numFmtId="0" fontId="26" fillId="0" borderId="0" xfId="0" applyNumberFormat="1" applyFont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26" fillId="0" borderId="22" xfId="0" applyNumberFormat="1" applyFont="1" applyBorder="1" applyAlignment="1">
      <alignment horizontal="centerContinuous" vertical="center"/>
    </xf>
    <xf numFmtId="0" fontId="26" fillId="0" borderId="23" xfId="0" applyNumberFormat="1" applyFont="1" applyBorder="1" applyAlignment="1">
      <alignment vertical="center"/>
    </xf>
    <xf numFmtId="3" fontId="26" fillId="0" borderId="22" xfId="0" applyNumberFormat="1" applyFont="1" applyFill="1" applyBorder="1" applyAlignment="1" applyProtection="1">
      <alignment horizontal="right" vertical="center"/>
      <protection locked="0"/>
    </xf>
    <xf numFmtId="0" fontId="26" fillId="0" borderId="0" xfId="0" applyNumberFormat="1" applyFont="1" applyBorder="1" applyAlignment="1">
      <alignment horizontal="centerContinuous"/>
    </xf>
    <xf numFmtId="0" fontId="26" fillId="0" borderId="0" xfId="0" applyNumberFormat="1" applyFont="1" applyBorder="1" applyAlignment="1">
      <alignment/>
    </xf>
    <xf numFmtId="0" fontId="28" fillId="0" borderId="0" xfId="0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Border="1" applyAlignment="1" applyProtection="1">
      <alignment horizontal="right"/>
      <protection locked="0"/>
    </xf>
    <xf numFmtId="0" fontId="26" fillId="0" borderId="19" xfId="0" applyNumberFormat="1" applyFont="1" applyBorder="1" applyAlignment="1">
      <alignment/>
    </xf>
    <xf numFmtId="3" fontId="26" fillId="0" borderId="20" xfId="0" applyNumberFormat="1" applyFont="1" applyFill="1" applyBorder="1" applyAlignment="1">
      <alignment horizontal="right" vertical="center"/>
    </xf>
    <xf numFmtId="0" fontId="26" fillId="0" borderId="21" xfId="0" applyNumberFormat="1" applyFont="1" applyBorder="1" applyAlignment="1">
      <alignment/>
    </xf>
    <xf numFmtId="3" fontId="26" fillId="0" borderId="0" xfId="0" applyNumberFormat="1" applyFont="1" applyAlignment="1">
      <alignment horizontal="right" vertical="center"/>
    </xf>
    <xf numFmtId="0" fontId="26" fillId="0" borderId="21" xfId="0" applyNumberFormat="1" applyFont="1" applyBorder="1" applyAlignment="1">
      <alignment shrinkToFit="1"/>
    </xf>
    <xf numFmtId="0" fontId="26" fillId="0" borderId="0" xfId="0" applyNumberFormat="1" applyFont="1" applyAlignment="1">
      <alignment shrinkToFit="1"/>
    </xf>
    <xf numFmtId="0" fontId="0" fillId="0" borderId="21" xfId="0" applyBorder="1" applyAlignment="1">
      <alignment shrinkToFit="1"/>
    </xf>
    <xf numFmtId="0" fontId="26" fillId="0" borderId="21" xfId="0" applyNumberFormat="1" applyFont="1" applyBorder="1" applyAlignment="1">
      <alignment horizontal="left"/>
    </xf>
    <xf numFmtId="0" fontId="26" fillId="0" borderId="21" xfId="0" applyNumberFormat="1" applyFont="1" applyBorder="1" applyAlignment="1">
      <alignment horizontal="left" shrinkToFit="1"/>
    </xf>
    <xf numFmtId="0" fontId="26" fillId="0" borderId="22" xfId="0" applyNumberFormat="1" applyFont="1" applyBorder="1" applyAlignment="1">
      <alignment vertical="center"/>
    </xf>
    <xf numFmtId="0" fontId="26" fillId="0" borderId="23" xfId="0" applyNumberFormat="1" applyFont="1" applyBorder="1" applyAlignment="1">
      <alignment horizontal="left" vertical="center"/>
    </xf>
    <xf numFmtId="3" fontId="26" fillId="0" borderId="22" xfId="0" applyNumberFormat="1" applyFont="1" applyBorder="1" applyAlignment="1">
      <alignment horizontal="right" vertical="center"/>
    </xf>
    <xf numFmtId="0" fontId="26" fillId="0" borderId="0" xfId="0" applyNumberFormat="1" applyFont="1" applyBorder="1" applyAlignment="1">
      <alignment vertical="center"/>
    </xf>
    <xf numFmtId="0" fontId="26" fillId="0" borderId="0" xfId="0" applyNumberFormat="1" applyFont="1" applyBorder="1" applyAlignment="1">
      <alignment vertical="center" wrapText="1"/>
    </xf>
    <xf numFmtId="0" fontId="26" fillId="0" borderId="0" xfId="0" applyNumberFormat="1" applyFont="1" applyBorder="1" applyAlignment="1">
      <alignment horizontal="right"/>
    </xf>
    <xf numFmtId="3" fontId="26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  <sheetDataSet>
      <sheetData sheetId="45">
        <row r="1">
          <cell r="A1" t="str">
            <v>７－１０  姫路港品種別出入貨物（外国貨物）</v>
          </cell>
        </row>
        <row r="2">
          <cell r="L2" t="str">
            <v>（各年1月～12月分　単位：トン)</v>
          </cell>
        </row>
        <row r="3">
          <cell r="A3" t="str">
            <v>区     分</v>
          </cell>
          <cell r="B3" t="str">
            <v>総       数</v>
          </cell>
          <cell r="C3" t="str">
            <v>農 水 産 品</v>
          </cell>
          <cell r="D3" t="str">
            <v>林  産  品</v>
          </cell>
          <cell r="E3" t="str">
            <v>鉱   産   品</v>
          </cell>
          <cell r="F3" t="str">
            <v>金属機械工業品</v>
          </cell>
          <cell r="G3" t="str">
            <v>化 学 工 業 品</v>
          </cell>
          <cell r="H3" t="str">
            <v>軽 工 業 品</v>
          </cell>
          <cell r="I3" t="str">
            <v>雑 工 業 品</v>
          </cell>
          <cell r="J3" t="str">
            <v>特  殊  品</v>
          </cell>
          <cell r="K3" t="str">
            <v>分 類 不 能</v>
          </cell>
          <cell r="L3" t="str">
            <v>フ  ェ  リ  ー</v>
          </cell>
        </row>
        <row r="4">
          <cell r="D4" t="str">
            <v>【 輸       出 】</v>
          </cell>
        </row>
        <row r="6">
          <cell r="A6" t="str">
            <v>平 成 12 年</v>
          </cell>
          <cell r="B6">
            <v>1382595</v>
          </cell>
          <cell r="C6">
            <v>55</v>
          </cell>
          <cell r="D6" t="str">
            <v>-</v>
          </cell>
          <cell r="E6">
            <v>3402</v>
          </cell>
          <cell r="F6">
            <v>1307340</v>
          </cell>
          <cell r="G6">
            <v>52461</v>
          </cell>
          <cell r="H6">
            <v>35</v>
          </cell>
          <cell r="I6">
            <v>82</v>
          </cell>
          <cell r="J6">
            <v>19220</v>
          </cell>
          <cell r="K6" t="str">
            <v>-</v>
          </cell>
          <cell r="L6" t="str">
            <v>-</v>
          </cell>
        </row>
        <row r="7">
          <cell r="A7" t="str">
            <v>      13</v>
          </cell>
          <cell r="B7">
            <v>1166086</v>
          </cell>
          <cell r="C7">
            <v>84</v>
          </cell>
          <cell r="D7">
            <v>78</v>
          </cell>
          <cell r="E7" t="str">
            <v>-</v>
          </cell>
          <cell r="F7">
            <v>939553</v>
          </cell>
          <cell r="G7">
            <v>156473</v>
          </cell>
          <cell r="H7" t="str">
            <v>-</v>
          </cell>
          <cell r="I7">
            <v>662</v>
          </cell>
          <cell r="J7">
            <v>69236</v>
          </cell>
          <cell r="K7" t="str">
            <v>-</v>
          </cell>
          <cell r="L7" t="str">
            <v>-</v>
          </cell>
        </row>
        <row r="8">
          <cell r="A8" t="str">
            <v>      14</v>
          </cell>
          <cell r="B8">
            <v>1607486</v>
          </cell>
          <cell r="C8">
            <v>2041</v>
          </cell>
          <cell r="D8" t="str">
            <v>-</v>
          </cell>
          <cell r="E8">
            <v>16050</v>
          </cell>
          <cell r="F8">
            <v>1341330</v>
          </cell>
          <cell r="G8">
            <v>149556</v>
          </cell>
          <cell r="H8" t="str">
            <v>-</v>
          </cell>
          <cell r="I8">
            <v>345</v>
          </cell>
          <cell r="J8">
            <v>98164</v>
          </cell>
          <cell r="K8" t="str">
            <v>-</v>
          </cell>
          <cell r="L8" t="str">
            <v>-</v>
          </cell>
        </row>
        <row r="9">
          <cell r="A9" t="str">
            <v>      15</v>
          </cell>
          <cell r="B9">
            <v>1508647</v>
          </cell>
          <cell r="C9">
            <v>12907</v>
          </cell>
          <cell r="D9">
            <v>1270</v>
          </cell>
          <cell r="E9">
            <v>28541</v>
          </cell>
          <cell r="F9">
            <v>1282562</v>
          </cell>
          <cell r="G9">
            <v>87928</v>
          </cell>
          <cell r="H9">
            <v>837</v>
          </cell>
          <cell r="I9">
            <v>425</v>
          </cell>
          <cell r="J9">
            <v>94177</v>
          </cell>
          <cell r="K9" t="str">
            <v>-</v>
          </cell>
          <cell r="L9" t="str">
            <v>-</v>
          </cell>
        </row>
        <row r="10">
          <cell r="A10" t="str">
            <v>      16</v>
          </cell>
          <cell r="B10">
            <v>0</v>
          </cell>
        </row>
        <row r="11">
          <cell r="D11" t="str">
            <v>【 輸       入 】</v>
          </cell>
        </row>
        <row r="13">
          <cell r="A13" t="str">
            <v>平 成 12 年</v>
          </cell>
          <cell r="B13">
            <v>18682668</v>
          </cell>
          <cell r="C13">
            <v>95115</v>
          </cell>
          <cell r="D13">
            <v>251686</v>
          </cell>
          <cell r="E13">
            <v>7088557</v>
          </cell>
          <cell r="F13">
            <v>102045</v>
          </cell>
          <cell r="G13">
            <v>11114168</v>
          </cell>
          <cell r="H13">
            <v>4307</v>
          </cell>
          <cell r="I13">
            <v>6039</v>
          </cell>
          <cell r="J13">
            <v>20751</v>
          </cell>
          <cell r="K13" t="str">
            <v>-</v>
          </cell>
          <cell r="L13" t="str">
            <v>-</v>
          </cell>
        </row>
        <row r="14">
          <cell r="A14" t="str">
            <v>      13</v>
          </cell>
          <cell r="B14">
            <v>17985707</v>
          </cell>
          <cell r="C14">
            <v>84418</v>
          </cell>
          <cell r="D14">
            <v>105401</v>
          </cell>
          <cell r="E14">
            <v>6840552</v>
          </cell>
          <cell r="F14">
            <v>55308</v>
          </cell>
          <cell r="G14">
            <v>10894540</v>
          </cell>
          <cell r="H14">
            <v>3837</v>
          </cell>
          <cell r="I14">
            <v>75</v>
          </cell>
          <cell r="J14">
            <v>1576</v>
          </cell>
          <cell r="K14" t="str">
            <v>-</v>
          </cell>
          <cell r="L14" t="str">
            <v>-</v>
          </cell>
        </row>
        <row r="15">
          <cell r="A15" t="str">
            <v>      14</v>
          </cell>
          <cell r="B15">
            <v>17630694</v>
          </cell>
          <cell r="C15">
            <v>74256</v>
          </cell>
          <cell r="D15">
            <v>61456</v>
          </cell>
          <cell r="E15">
            <v>6620972</v>
          </cell>
          <cell r="F15">
            <v>72162</v>
          </cell>
          <cell r="G15">
            <v>10793330</v>
          </cell>
          <cell r="H15">
            <v>4249</v>
          </cell>
          <cell r="I15">
            <v>1543</v>
          </cell>
          <cell r="J15">
            <v>2681</v>
          </cell>
          <cell r="K15" t="str">
            <v>-</v>
          </cell>
          <cell r="L15" t="str">
            <v>-</v>
          </cell>
        </row>
        <row r="16">
          <cell r="A16" t="str">
            <v>      15</v>
          </cell>
          <cell r="B16">
            <v>12649352</v>
          </cell>
          <cell r="C16">
            <v>76888</v>
          </cell>
          <cell r="D16">
            <v>76448</v>
          </cell>
          <cell r="E16">
            <v>2730710</v>
          </cell>
          <cell r="F16">
            <v>100436</v>
          </cell>
          <cell r="G16">
            <v>9640032</v>
          </cell>
          <cell r="H16">
            <v>5641</v>
          </cell>
          <cell r="I16">
            <v>6334</v>
          </cell>
          <cell r="J16">
            <v>12863</v>
          </cell>
          <cell r="K16" t="str">
            <v>-</v>
          </cell>
          <cell r="L16" t="str">
            <v>-</v>
          </cell>
        </row>
        <row r="17">
          <cell r="A17" t="str">
            <v>      16</v>
          </cell>
          <cell r="B17">
            <v>0</v>
          </cell>
        </row>
        <row r="19">
          <cell r="L19" t="str">
            <v>資料：情報化推進室｢港湾統計｣</v>
          </cell>
        </row>
        <row r="21">
          <cell r="A21" t="str">
            <v>７－１１  姫路港品種別出入貨物（内国貨物）</v>
          </cell>
        </row>
        <row r="22">
          <cell r="L22" t="str">
            <v>（各年1月～12月分　単位：トン)</v>
          </cell>
        </row>
        <row r="23">
          <cell r="A23" t="str">
            <v>区     分</v>
          </cell>
          <cell r="B23" t="str">
            <v>総       数</v>
          </cell>
          <cell r="C23" t="str">
            <v>農 水 産 品</v>
          </cell>
          <cell r="D23" t="str">
            <v>林  産  品</v>
          </cell>
          <cell r="E23" t="str">
            <v>鉱   産   品</v>
          </cell>
          <cell r="F23" t="str">
            <v>金属機械工業品</v>
          </cell>
          <cell r="G23" t="str">
            <v>化 学 工 業 品</v>
          </cell>
          <cell r="H23" t="str">
            <v>軽 工 業 品</v>
          </cell>
          <cell r="I23" t="str">
            <v>雑 工 業 品</v>
          </cell>
          <cell r="J23" t="str">
            <v>特  殊  品</v>
          </cell>
          <cell r="K23" t="str">
            <v>分 類 不 能</v>
          </cell>
          <cell r="L23" t="str">
            <v>フ  ェ  リ  ー</v>
          </cell>
        </row>
        <row r="24">
          <cell r="D24" t="str">
            <v>【 移       出 】</v>
          </cell>
        </row>
        <row r="26">
          <cell r="A26" t="str">
            <v>平 成 12 年</v>
          </cell>
          <cell r="B26">
            <v>8861937</v>
          </cell>
          <cell r="C26">
            <v>2686</v>
          </cell>
          <cell r="D26">
            <v>16059</v>
          </cell>
          <cell r="E26">
            <v>1439471</v>
          </cell>
          <cell r="F26">
            <v>2379609</v>
          </cell>
          <cell r="G26">
            <v>3972817</v>
          </cell>
          <cell r="H26">
            <v>20217</v>
          </cell>
          <cell r="I26">
            <v>29813</v>
          </cell>
          <cell r="J26">
            <v>254544</v>
          </cell>
          <cell r="K26">
            <v>12711</v>
          </cell>
          <cell r="L26">
            <v>734010</v>
          </cell>
        </row>
        <row r="27">
          <cell r="A27" t="str">
            <v>      13</v>
          </cell>
          <cell r="B27">
            <v>7937114</v>
          </cell>
          <cell r="C27">
            <v>4248</v>
          </cell>
          <cell r="D27">
            <v>33577</v>
          </cell>
          <cell r="E27">
            <v>1393246</v>
          </cell>
          <cell r="F27">
            <v>2158500</v>
          </cell>
          <cell r="G27">
            <v>3312860</v>
          </cell>
          <cell r="H27">
            <v>51667</v>
          </cell>
          <cell r="I27">
            <v>10591</v>
          </cell>
          <cell r="J27">
            <v>270784</v>
          </cell>
          <cell r="K27">
            <v>13811</v>
          </cell>
          <cell r="L27">
            <v>687830</v>
          </cell>
        </row>
        <row r="28">
          <cell r="A28" t="str">
            <v>      14</v>
          </cell>
          <cell r="B28">
            <v>8641825</v>
          </cell>
          <cell r="C28">
            <v>42959</v>
          </cell>
          <cell r="D28">
            <v>40914</v>
          </cell>
          <cell r="E28">
            <v>1207353</v>
          </cell>
          <cell r="F28">
            <v>2107291</v>
          </cell>
          <cell r="G28">
            <v>4223163</v>
          </cell>
          <cell r="H28">
            <v>18586</v>
          </cell>
          <cell r="I28">
            <v>10423</v>
          </cell>
          <cell r="J28">
            <v>288205</v>
          </cell>
          <cell r="K28">
            <v>15242</v>
          </cell>
          <cell r="L28">
            <v>687689</v>
          </cell>
        </row>
        <row r="29">
          <cell r="A29" t="str">
            <v>      15</v>
          </cell>
          <cell r="B29">
            <v>6680284</v>
          </cell>
          <cell r="C29">
            <v>37351</v>
          </cell>
          <cell r="D29">
            <v>46852</v>
          </cell>
          <cell r="E29">
            <v>1026230</v>
          </cell>
          <cell r="F29">
            <v>2879574</v>
          </cell>
          <cell r="G29">
            <v>1599414</v>
          </cell>
          <cell r="H29">
            <v>15331</v>
          </cell>
          <cell r="I29">
            <v>9047</v>
          </cell>
          <cell r="J29">
            <v>333978</v>
          </cell>
          <cell r="K29">
            <v>8647</v>
          </cell>
          <cell r="L29">
            <v>723860</v>
          </cell>
        </row>
        <row r="30">
          <cell r="A30" t="str">
            <v>      16</v>
          </cell>
          <cell r="B30">
            <v>0</v>
          </cell>
        </row>
        <row r="32">
          <cell r="D32" t="str">
            <v>【 移       入 】</v>
          </cell>
        </row>
        <row r="34">
          <cell r="A34" t="str">
            <v>平 成 12 年</v>
          </cell>
          <cell r="B34">
            <v>9722073</v>
          </cell>
          <cell r="C34">
            <v>83524</v>
          </cell>
          <cell r="D34">
            <v>29427</v>
          </cell>
          <cell r="E34">
            <v>1262187</v>
          </cell>
          <cell r="F34">
            <v>2455319</v>
          </cell>
          <cell r="G34">
            <v>4070658</v>
          </cell>
          <cell r="H34" t="str">
            <v>-</v>
          </cell>
          <cell r="I34">
            <v>30817</v>
          </cell>
          <cell r="J34">
            <v>1140604</v>
          </cell>
          <cell r="K34">
            <v>2947</v>
          </cell>
          <cell r="L34">
            <v>646590</v>
          </cell>
        </row>
        <row r="35">
          <cell r="A35" t="str">
            <v>      13</v>
          </cell>
          <cell r="B35">
            <v>8725585</v>
          </cell>
          <cell r="C35">
            <v>352689</v>
          </cell>
          <cell r="D35">
            <v>26663</v>
          </cell>
          <cell r="E35">
            <v>705044</v>
          </cell>
          <cell r="F35">
            <v>1936558</v>
          </cell>
          <cell r="G35">
            <v>4126856</v>
          </cell>
          <cell r="H35">
            <v>2658</v>
          </cell>
          <cell r="I35">
            <v>41453</v>
          </cell>
          <cell r="J35">
            <v>913094</v>
          </cell>
          <cell r="K35">
            <v>3060</v>
          </cell>
          <cell r="L35">
            <v>617510</v>
          </cell>
        </row>
        <row r="36">
          <cell r="A36" t="str">
            <v>      14</v>
          </cell>
          <cell r="B36">
            <v>8996265</v>
          </cell>
          <cell r="C36">
            <v>162691</v>
          </cell>
          <cell r="D36">
            <v>35869</v>
          </cell>
          <cell r="E36">
            <v>582978</v>
          </cell>
          <cell r="F36">
            <v>2179165</v>
          </cell>
          <cell r="G36">
            <v>4146642</v>
          </cell>
          <cell r="H36">
            <v>4550</v>
          </cell>
          <cell r="I36">
            <v>20787</v>
          </cell>
          <cell r="J36">
            <v>1247143</v>
          </cell>
          <cell r="K36">
            <v>5565</v>
          </cell>
          <cell r="L36">
            <v>610875</v>
          </cell>
        </row>
        <row r="37">
          <cell r="A37" t="str">
            <v>      15</v>
          </cell>
          <cell r="B37">
            <v>9778681</v>
          </cell>
          <cell r="C37">
            <v>229976</v>
          </cell>
          <cell r="D37">
            <v>46539</v>
          </cell>
          <cell r="E37">
            <v>572665</v>
          </cell>
          <cell r="F37">
            <v>2849438</v>
          </cell>
          <cell r="G37">
            <v>3816544</v>
          </cell>
          <cell r="H37">
            <v>78</v>
          </cell>
          <cell r="I37">
            <v>16543</v>
          </cell>
          <cell r="J37">
            <v>1605134</v>
          </cell>
          <cell r="K37">
            <v>2434</v>
          </cell>
          <cell r="L37">
            <v>639330</v>
          </cell>
        </row>
        <row r="38">
          <cell r="A38" t="str">
            <v>      16</v>
          </cell>
          <cell r="B38">
            <v>0</v>
          </cell>
        </row>
        <row r="40">
          <cell r="L40" t="str">
            <v>資料：情報化推進室｢港湾統計｣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IN70"/>
  <sheetViews>
    <sheetView showGridLines="0" tabSelected="1" showOutlineSymbols="0" zoomScaleSheetLayoutView="75" workbookViewId="0" topLeftCell="A19">
      <selection activeCell="G33" sqref="G33:G34"/>
    </sheetView>
  </sheetViews>
  <sheetFormatPr defaultColWidth="10.796875" defaultRowHeight="15"/>
  <cols>
    <col min="1" max="2" width="1.59765625" style="2" customWidth="1"/>
    <col min="3" max="3" width="26.09765625" style="3" customWidth="1"/>
    <col min="4" max="4" width="6.3984375" style="2" customWidth="1"/>
    <col min="5" max="5" width="8.09765625" style="2" customWidth="1"/>
    <col min="6" max="6" width="14.09765625" style="2" customWidth="1"/>
    <col min="7" max="7" width="6.3984375" style="2" customWidth="1"/>
    <col min="8" max="8" width="8.09765625" style="2" customWidth="1"/>
    <col min="9" max="9" width="14.09765625" style="2" customWidth="1"/>
    <col min="10" max="230" width="10.69921875" style="2" customWidth="1"/>
    <col min="231" max="16384" width="10.69921875" style="5" customWidth="1"/>
  </cols>
  <sheetData>
    <row r="1" spans="1:248" ht="13.5">
      <c r="A1" s="1" t="s">
        <v>38</v>
      </c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</row>
    <row r="3" spans="1:230" s="11" customFormat="1" ht="15.75" customHeight="1">
      <c r="A3" s="6"/>
      <c r="B3" s="6"/>
      <c r="C3" s="7"/>
      <c r="D3" s="8" t="s">
        <v>39</v>
      </c>
      <c r="E3" s="9"/>
      <c r="F3" s="9"/>
      <c r="G3" s="10" t="s">
        <v>40</v>
      </c>
      <c r="H3" s="9"/>
      <c r="I3" s="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s="11" customFormat="1" ht="15.75" customHeight="1">
      <c r="A4" s="12" t="s">
        <v>0</v>
      </c>
      <c r="B4" s="12"/>
      <c r="C4" s="12"/>
      <c r="D4" s="13" t="s">
        <v>41</v>
      </c>
      <c r="E4" s="14" t="s">
        <v>1</v>
      </c>
      <c r="F4" s="15" t="s">
        <v>2</v>
      </c>
      <c r="G4" s="13" t="s">
        <v>41</v>
      </c>
      <c r="H4" s="14" t="s">
        <v>1</v>
      </c>
      <c r="I4" s="15" t="s">
        <v>2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s="11" customFormat="1" ht="15.75" customHeight="1">
      <c r="A5" s="16"/>
      <c r="B5" s="16"/>
      <c r="C5" s="17"/>
      <c r="D5" s="18"/>
      <c r="E5" s="19" t="s">
        <v>3</v>
      </c>
      <c r="F5" s="20" t="s">
        <v>4</v>
      </c>
      <c r="G5" s="18"/>
      <c r="H5" s="19" t="s">
        <v>3</v>
      </c>
      <c r="I5" s="20" t="s">
        <v>4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s="25" customFormat="1" ht="21" customHeight="1">
      <c r="A6" s="21" t="s">
        <v>42</v>
      </c>
      <c r="B6" s="12"/>
      <c r="C6" s="22"/>
      <c r="D6" s="23">
        <f aca="true" t="shared" si="0" ref="D6:I6">SUM(D7+D35)</f>
        <v>7219</v>
      </c>
      <c r="E6" s="23">
        <f t="shared" si="0"/>
        <v>51236</v>
      </c>
      <c r="F6" s="23">
        <f t="shared" si="0"/>
        <v>168534213</v>
      </c>
      <c r="G6" s="23">
        <f t="shared" si="0"/>
        <v>7061</v>
      </c>
      <c r="H6" s="23">
        <f t="shared" si="0"/>
        <v>51627</v>
      </c>
      <c r="I6" s="23">
        <f t="shared" si="0"/>
        <v>175064839</v>
      </c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</row>
    <row r="7" spans="1:230" s="25" customFormat="1" ht="21" customHeight="1">
      <c r="A7" s="26" t="s">
        <v>5</v>
      </c>
      <c r="B7" s="27"/>
      <c r="C7" s="28"/>
      <c r="D7" s="29">
        <f aca="true" t="shared" si="1" ref="D7:I7">SUM(D8+D10+D13+D16+D21+D26)</f>
        <v>1755</v>
      </c>
      <c r="E7" s="29">
        <f t="shared" si="1"/>
        <v>16993</v>
      </c>
      <c r="F7" s="29">
        <f t="shared" si="1"/>
        <v>112364956</v>
      </c>
      <c r="G7" s="29">
        <f t="shared" si="1"/>
        <v>1651</v>
      </c>
      <c r="H7" s="29">
        <f t="shared" si="1"/>
        <v>16896</v>
      </c>
      <c r="I7" s="29">
        <f t="shared" si="1"/>
        <v>115547623</v>
      </c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</row>
    <row r="8" spans="1:230" s="25" customFormat="1" ht="21" customHeight="1">
      <c r="A8" s="27"/>
      <c r="B8" s="26" t="s">
        <v>6</v>
      </c>
      <c r="C8" s="28"/>
      <c r="D8" s="30">
        <f aca="true" t="shared" si="2" ref="D8:I8">SUM(D9)</f>
        <v>7</v>
      </c>
      <c r="E8" s="30">
        <f t="shared" si="2"/>
        <v>56</v>
      </c>
      <c r="F8" s="30">
        <f t="shared" si="2"/>
        <v>308080</v>
      </c>
      <c r="G8" s="30">
        <f t="shared" si="2"/>
        <v>7</v>
      </c>
      <c r="H8" s="30">
        <f t="shared" si="2"/>
        <v>86</v>
      </c>
      <c r="I8" s="30">
        <f t="shared" si="2"/>
        <v>458852</v>
      </c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</row>
    <row r="9" spans="1:230" s="25" customFormat="1" ht="16.5" customHeight="1">
      <c r="A9" s="27"/>
      <c r="B9" s="27"/>
      <c r="C9" s="31" t="s">
        <v>7</v>
      </c>
      <c r="D9" s="30">
        <v>7</v>
      </c>
      <c r="E9" s="30">
        <v>56</v>
      </c>
      <c r="F9" s="30">
        <v>308080</v>
      </c>
      <c r="G9" s="32">
        <v>7</v>
      </c>
      <c r="H9" s="32">
        <v>86</v>
      </c>
      <c r="I9" s="32">
        <v>458852</v>
      </c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</row>
    <row r="10" spans="1:230" s="25" customFormat="1" ht="16.5" customHeight="1">
      <c r="A10" s="27"/>
      <c r="B10" s="26" t="s">
        <v>8</v>
      </c>
      <c r="C10" s="28"/>
      <c r="D10" s="30">
        <f aca="true" t="shared" si="3" ref="D10:I10">SUM(D11:D12)</f>
        <v>84</v>
      </c>
      <c r="E10" s="30">
        <f t="shared" si="3"/>
        <v>724</v>
      </c>
      <c r="F10" s="30">
        <f t="shared" si="3"/>
        <v>1987224</v>
      </c>
      <c r="G10" s="30">
        <f t="shared" si="3"/>
        <v>74</v>
      </c>
      <c r="H10" s="30">
        <f t="shared" si="3"/>
        <v>839</v>
      </c>
      <c r="I10" s="30">
        <f t="shared" si="3"/>
        <v>2797011</v>
      </c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</row>
    <row r="11" spans="1:230" s="25" customFormat="1" ht="16.5" customHeight="1">
      <c r="A11" s="27"/>
      <c r="B11" s="27"/>
      <c r="C11" s="33" t="s">
        <v>43</v>
      </c>
      <c r="D11" s="30">
        <v>8</v>
      </c>
      <c r="E11" s="30">
        <v>46</v>
      </c>
      <c r="F11" s="30">
        <v>73141</v>
      </c>
      <c r="G11" s="30">
        <v>13</v>
      </c>
      <c r="H11" s="30">
        <v>86</v>
      </c>
      <c r="I11" s="30">
        <v>207927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</row>
    <row r="12" spans="1:230" s="25" customFormat="1" ht="16.5" customHeight="1">
      <c r="A12" s="27"/>
      <c r="B12" s="27"/>
      <c r="C12" s="31" t="s">
        <v>9</v>
      </c>
      <c r="D12" s="30">
        <v>76</v>
      </c>
      <c r="E12" s="30">
        <v>678</v>
      </c>
      <c r="F12" s="30">
        <v>1914083</v>
      </c>
      <c r="G12" s="30">
        <v>61</v>
      </c>
      <c r="H12" s="30">
        <v>753</v>
      </c>
      <c r="I12" s="30">
        <v>2589084</v>
      </c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</row>
    <row r="13" spans="1:230" s="25" customFormat="1" ht="21" customHeight="1">
      <c r="A13" s="27"/>
      <c r="B13" s="26" t="s">
        <v>10</v>
      </c>
      <c r="C13" s="28"/>
      <c r="D13" s="30">
        <f aca="true" t="shared" si="4" ref="D13:I13">SUM(D14:D15)</f>
        <v>467</v>
      </c>
      <c r="E13" s="30">
        <f t="shared" si="4"/>
        <v>4713</v>
      </c>
      <c r="F13" s="30">
        <f t="shared" si="4"/>
        <v>37877838</v>
      </c>
      <c r="G13" s="30">
        <f t="shared" si="4"/>
        <v>413</v>
      </c>
      <c r="H13" s="30">
        <f t="shared" si="4"/>
        <v>4454</v>
      </c>
      <c r="I13" s="30">
        <f t="shared" si="4"/>
        <v>33708066</v>
      </c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</row>
    <row r="14" spans="1:230" s="25" customFormat="1" ht="16.5" customHeight="1">
      <c r="A14" s="27"/>
      <c r="B14" s="26"/>
      <c r="C14" s="34" t="s">
        <v>44</v>
      </c>
      <c r="D14" s="30">
        <v>244</v>
      </c>
      <c r="E14" s="30">
        <v>2445</v>
      </c>
      <c r="F14" s="30">
        <v>15790416</v>
      </c>
      <c r="G14" s="30">
        <v>203</v>
      </c>
      <c r="H14" s="30">
        <v>2312</v>
      </c>
      <c r="I14" s="30">
        <v>15750517</v>
      </c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</row>
    <row r="15" spans="1:230" s="25" customFormat="1" ht="16.5" customHeight="1">
      <c r="A15" s="27"/>
      <c r="B15" s="27"/>
      <c r="C15" s="31" t="s">
        <v>45</v>
      </c>
      <c r="D15" s="30">
        <v>223</v>
      </c>
      <c r="E15" s="30">
        <v>2268</v>
      </c>
      <c r="F15" s="30">
        <v>22087422</v>
      </c>
      <c r="G15" s="30">
        <v>210</v>
      </c>
      <c r="H15" s="30">
        <v>2142</v>
      </c>
      <c r="I15" s="30">
        <v>17957549</v>
      </c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</row>
    <row r="16" spans="1:230" s="25" customFormat="1" ht="21" customHeight="1">
      <c r="A16" s="27"/>
      <c r="B16" s="35" t="s">
        <v>46</v>
      </c>
      <c r="C16" s="36"/>
      <c r="D16" s="30">
        <f aca="true" t="shared" si="5" ref="D16:I16">SUM(D17:D20)</f>
        <v>431</v>
      </c>
      <c r="E16" s="30">
        <f t="shared" si="5"/>
        <v>3756</v>
      </c>
      <c r="F16" s="30">
        <f t="shared" si="5"/>
        <v>25312961</v>
      </c>
      <c r="G16" s="30">
        <f t="shared" si="5"/>
        <v>437</v>
      </c>
      <c r="H16" s="30">
        <f t="shared" si="5"/>
        <v>4117</v>
      </c>
      <c r="I16" s="30">
        <f t="shared" si="5"/>
        <v>32473911</v>
      </c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</row>
    <row r="17" spans="1:230" s="25" customFormat="1" ht="16.5" customHeight="1">
      <c r="A17" s="27"/>
      <c r="B17" s="27"/>
      <c r="C17" s="31" t="s">
        <v>11</v>
      </c>
      <c r="D17" s="30">
        <v>213</v>
      </c>
      <c r="E17" s="30">
        <v>1750</v>
      </c>
      <c r="F17" s="30">
        <v>11136961</v>
      </c>
      <c r="G17" s="30">
        <v>215</v>
      </c>
      <c r="H17" s="30">
        <v>1803</v>
      </c>
      <c r="I17" s="30">
        <v>11134438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</row>
    <row r="18" spans="1:230" s="25" customFormat="1" ht="16.5" customHeight="1">
      <c r="A18" s="27"/>
      <c r="B18" s="27"/>
      <c r="C18" s="31" t="s">
        <v>12</v>
      </c>
      <c r="D18" s="30">
        <v>94</v>
      </c>
      <c r="E18" s="30">
        <v>744</v>
      </c>
      <c r="F18" s="30">
        <v>4713301</v>
      </c>
      <c r="G18" s="30">
        <v>94</v>
      </c>
      <c r="H18" s="30">
        <v>733</v>
      </c>
      <c r="I18" s="30">
        <v>4767448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</row>
    <row r="19" spans="1:230" s="25" customFormat="1" ht="16.5" customHeight="1">
      <c r="A19" s="27"/>
      <c r="B19" s="27"/>
      <c r="C19" s="31" t="s">
        <v>13</v>
      </c>
      <c r="D19" s="30">
        <v>76</v>
      </c>
      <c r="E19" s="30">
        <v>907</v>
      </c>
      <c r="F19" s="30">
        <v>7689625</v>
      </c>
      <c r="G19" s="30">
        <v>76</v>
      </c>
      <c r="H19" s="30">
        <v>1144</v>
      </c>
      <c r="I19" s="30">
        <v>10962824</v>
      </c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</row>
    <row r="20" spans="1:230" s="25" customFormat="1" ht="16.5" customHeight="1">
      <c r="A20" s="27"/>
      <c r="B20" s="27"/>
      <c r="C20" s="31" t="s">
        <v>14</v>
      </c>
      <c r="D20" s="30">
        <v>48</v>
      </c>
      <c r="E20" s="30">
        <v>355</v>
      </c>
      <c r="F20" s="30">
        <v>1773074</v>
      </c>
      <c r="G20" s="30">
        <v>52</v>
      </c>
      <c r="H20" s="30">
        <v>437</v>
      </c>
      <c r="I20" s="30">
        <v>5609201</v>
      </c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</row>
    <row r="21" spans="1:230" s="25" customFormat="1" ht="21" customHeight="1">
      <c r="A21" s="27"/>
      <c r="B21" s="26" t="s">
        <v>15</v>
      </c>
      <c r="C21" s="28"/>
      <c r="D21" s="30">
        <f aca="true" t="shared" si="6" ref="D21:I21">SUM(D22:D25)</f>
        <v>436</v>
      </c>
      <c r="E21" s="30">
        <f t="shared" si="6"/>
        <v>4363</v>
      </c>
      <c r="F21" s="30">
        <f t="shared" si="6"/>
        <v>26359449</v>
      </c>
      <c r="G21" s="30">
        <f t="shared" si="6"/>
        <v>408</v>
      </c>
      <c r="H21" s="30">
        <f t="shared" si="6"/>
        <v>4225</v>
      </c>
      <c r="I21" s="30">
        <f t="shared" si="6"/>
        <v>28163330</v>
      </c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</row>
    <row r="22" spans="1:230" s="25" customFormat="1" ht="16.5" customHeight="1">
      <c r="A22" s="27"/>
      <c r="B22" s="27"/>
      <c r="C22" s="31" t="s">
        <v>16</v>
      </c>
      <c r="D22" s="30">
        <v>184</v>
      </c>
      <c r="E22" s="30">
        <v>1569</v>
      </c>
      <c r="F22" s="30">
        <v>9536064</v>
      </c>
      <c r="G22" s="30">
        <v>168</v>
      </c>
      <c r="H22" s="30">
        <v>1524</v>
      </c>
      <c r="I22" s="30">
        <v>10306168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</row>
    <row r="23" spans="1:230" s="25" customFormat="1" ht="16.5" customHeight="1">
      <c r="A23" s="27"/>
      <c r="B23" s="27"/>
      <c r="C23" s="31" t="s">
        <v>17</v>
      </c>
      <c r="D23" s="30">
        <v>81</v>
      </c>
      <c r="E23" s="30">
        <v>957</v>
      </c>
      <c r="F23" s="30">
        <v>3279068</v>
      </c>
      <c r="G23" s="30">
        <v>86</v>
      </c>
      <c r="H23" s="30">
        <v>887</v>
      </c>
      <c r="I23" s="30">
        <v>3925478</v>
      </c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</row>
    <row r="24" spans="1:230" s="25" customFormat="1" ht="16.5" customHeight="1">
      <c r="A24" s="27"/>
      <c r="B24" s="27"/>
      <c r="C24" s="31" t="s">
        <v>18</v>
      </c>
      <c r="D24" s="30">
        <v>117</v>
      </c>
      <c r="E24" s="30">
        <v>1400</v>
      </c>
      <c r="F24" s="30">
        <v>10852384</v>
      </c>
      <c r="G24" s="30">
        <v>114</v>
      </c>
      <c r="H24" s="30">
        <v>1427</v>
      </c>
      <c r="I24" s="30">
        <v>11383157</v>
      </c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</row>
    <row r="25" spans="1:230" s="25" customFormat="1" ht="16.5" customHeight="1">
      <c r="A25" s="27"/>
      <c r="B25" s="27"/>
      <c r="C25" s="31" t="s">
        <v>19</v>
      </c>
      <c r="D25" s="30">
        <v>54</v>
      </c>
      <c r="E25" s="30">
        <v>437</v>
      </c>
      <c r="F25" s="30">
        <v>2691933</v>
      </c>
      <c r="G25" s="30">
        <v>40</v>
      </c>
      <c r="H25" s="30">
        <v>387</v>
      </c>
      <c r="I25" s="30">
        <v>2548527</v>
      </c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</row>
    <row r="26" spans="1:230" s="25" customFormat="1" ht="21" customHeight="1">
      <c r="A26" s="27"/>
      <c r="B26" s="26" t="s">
        <v>20</v>
      </c>
      <c r="C26" s="28"/>
      <c r="D26" s="30">
        <f aca="true" t="shared" si="7" ref="D26:I26">SUM(D27:D29)</f>
        <v>330</v>
      </c>
      <c r="E26" s="30">
        <f t="shared" si="7"/>
        <v>3381</v>
      </c>
      <c r="F26" s="30">
        <f t="shared" si="7"/>
        <v>20519404</v>
      </c>
      <c r="G26" s="30">
        <f t="shared" si="7"/>
        <v>312</v>
      </c>
      <c r="H26" s="30">
        <f t="shared" si="7"/>
        <v>3175</v>
      </c>
      <c r="I26" s="30">
        <f t="shared" si="7"/>
        <v>17946453</v>
      </c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</row>
    <row r="27" spans="1:230" s="25" customFormat="1" ht="16.5" customHeight="1">
      <c r="A27" s="27"/>
      <c r="B27" s="27"/>
      <c r="C27" s="31" t="s">
        <v>21</v>
      </c>
      <c r="D27" s="30">
        <v>70</v>
      </c>
      <c r="E27" s="30">
        <v>500</v>
      </c>
      <c r="F27" s="30">
        <v>2055796</v>
      </c>
      <c r="G27" s="30">
        <v>60</v>
      </c>
      <c r="H27" s="30">
        <v>301</v>
      </c>
      <c r="I27" s="30">
        <v>1062164</v>
      </c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</row>
    <row r="28" spans="1:230" s="25" customFormat="1" ht="16.5" customHeight="1">
      <c r="A28" s="12"/>
      <c r="B28" s="12"/>
      <c r="C28" s="31" t="s">
        <v>22</v>
      </c>
      <c r="D28" s="30">
        <v>90</v>
      </c>
      <c r="E28" s="30">
        <v>1275</v>
      </c>
      <c r="F28" s="30">
        <v>7718246</v>
      </c>
      <c r="G28" s="30">
        <v>70</v>
      </c>
      <c r="H28" s="30">
        <v>1181</v>
      </c>
      <c r="I28" s="30">
        <v>8004347</v>
      </c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</row>
    <row r="29" spans="1:230" s="11" customFormat="1" ht="21" customHeight="1">
      <c r="A29" s="37"/>
      <c r="B29" s="37"/>
      <c r="C29" s="38" t="s">
        <v>47</v>
      </c>
      <c r="D29" s="39">
        <v>170</v>
      </c>
      <c r="E29" s="39">
        <v>1606</v>
      </c>
      <c r="F29" s="39">
        <v>10745362</v>
      </c>
      <c r="G29" s="39">
        <v>182</v>
      </c>
      <c r="H29" s="39">
        <v>1693</v>
      </c>
      <c r="I29" s="39">
        <v>8879942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s="25" customFormat="1" ht="13.5" customHeight="1">
      <c r="A30" s="40"/>
      <c r="B30" s="40"/>
      <c r="C30" s="41"/>
      <c r="D30" s="42"/>
      <c r="E30" s="43"/>
      <c r="F30" s="43"/>
      <c r="G30" s="42"/>
      <c r="H30" s="43"/>
      <c r="I30" s="43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</row>
    <row r="31" spans="1:230" s="25" customFormat="1" ht="13.5" customHeight="1">
      <c r="A31" s="40"/>
      <c r="B31" s="40"/>
      <c r="C31" s="41"/>
      <c r="D31" s="42"/>
      <c r="E31" s="43"/>
      <c r="F31" s="43"/>
      <c r="G31" s="42"/>
      <c r="H31" s="43"/>
      <c r="I31" s="43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</row>
    <row r="32" spans="1:230" s="11" customFormat="1" ht="15" customHeight="1">
      <c r="A32" s="6"/>
      <c r="B32" s="6"/>
      <c r="C32" s="7"/>
      <c r="D32" s="10" t="s">
        <v>39</v>
      </c>
      <c r="E32" s="9"/>
      <c r="F32" s="9"/>
      <c r="G32" s="10" t="s">
        <v>48</v>
      </c>
      <c r="H32" s="9"/>
      <c r="I32" s="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s="11" customFormat="1" ht="15" customHeight="1">
      <c r="A33" s="12" t="s">
        <v>0</v>
      </c>
      <c r="B33" s="12"/>
      <c r="C33" s="12"/>
      <c r="D33" s="13" t="s">
        <v>41</v>
      </c>
      <c r="E33" s="14" t="s">
        <v>1</v>
      </c>
      <c r="F33" s="15" t="s">
        <v>2</v>
      </c>
      <c r="G33" s="13" t="s">
        <v>41</v>
      </c>
      <c r="H33" s="14" t="s">
        <v>1</v>
      </c>
      <c r="I33" s="15" t="s">
        <v>2</v>
      </c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s="11" customFormat="1" ht="13.5" customHeight="1">
      <c r="A34" s="16"/>
      <c r="B34" s="16"/>
      <c r="C34" s="17"/>
      <c r="D34" s="18"/>
      <c r="E34" s="19" t="s">
        <v>3</v>
      </c>
      <c r="F34" s="20" t="s">
        <v>4</v>
      </c>
      <c r="G34" s="18"/>
      <c r="H34" s="19" t="s">
        <v>3</v>
      </c>
      <c r="I34" s="20" t="s">
        <v>4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s="25" customFormat="1" ht="21" customHeight="1">
      <c r="A35" s="24" t="s">
        <v>23</v>
      </c>
      <c r="B35" s="24"/>
      <c r="C35" s="44"/>
      <c r="D35" s="45">
        <f aca="true" t="shared" si="8" ref="D35:I35">SUM(D36+D39+D45+D54+D57+D61)</f>
        <v>5464</v>
      </c>
      <c r="E35" s="45">
        <f t="shared" si="8"/>
        <v>34243</v>
      </c>
      <c r="F35" s="45">
        <f t="shared" si="8"/>
        <v>56169257</v>
      </c>
      <c r="G35" s="45">
        <f t="shared" si="8"/>
        <v>5410</v>
      </c>
      <c r="H35" s="45">
        <f t="shared" si="8"/>
        <v>34731</v>
      </c>
      <c r="I35" s="45">
        <f t="shared" si="8"/>
        <v>59517216</v>
      </c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</row>
    <row r="36" spans="1:230" s="25" customFormat="1" ht="21" customHeight="1">
      <c r="A36" s="24"/>
      <c r="B36" s="24" t="s">
        <v>24</v>
      </c>
      <c r="C36" s="46"/>
      <c r="D36" s="30">
        <f aca="true" t="shared" si="9" ref="D36:I36">SUM(D37:D38)</f>
        <v>14</v>
      </c>
      <c r="E36" s="30">
        <f t="shared" si="9"/>
        <v>2650</v>
      </c>
      <c r="F36" s="30">
        <f t="shared" si="9"/>
        <v>8975590</v>
      </c>
      <c r="G36" s="30">
        <f t="shared" si="9"/>
        <v>14</v>
      </c>
      <c r="H36" s="30">
        <f t="shared" si="9"/>
        <v>2807</v>
      </c>
      <c r="I36" s="30">
        <f t="shared" si="9"/>
        <v>7455890</v>
      </c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</row>
    <row r="37" spans="1:230" s="25" customFormat="1" ht="16.5" customHeight="1">
      <c r="A37" s="24"/>
      <c r="B37" s="24"/>
      <c r="C37" s="46" t="s">
        <v>49</v>
      </c>
      <c r="D37" s="30">
        <v>7</v>
      </c>
      <c r="E37" s="30">
        <v>2638</v>
      </c>
      <c r="F37" s="30">
        <v>8965562</v>
      </c>
      <c r="G37" s="47">
        <v>8</v>
      </c>
      <c r="H37" s="47">
        <v>2780</v>
      </c>
      <c r="I37" s="47">
        <v>7430068</v>
      </c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</row>
    <row r="38" spans="1:230" s="25" customFormat="1" ht="16.5" customHeight="1">
      <c r="A38" s="24"/>
      <c r="B38" s="24"/>
      <c r="C38" s="46" t="s">
        <v>50</v>
      </c>
      <c r="D38" s="30">
        <v>7</v>
      </c>
      <c r="E38" s="30">
        <v>12</v>
      </c>
      <c r="F38" s="30">
        <v>10028</v>
      </c>
      <c r="G38" s="47">
        <v>6</v>
      </c>
      <c r="H38" s="47">
        <v>27</v>
      </c>
      <c r="I38" s="47">
        <v>25822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</row>
    <row r="39" spans="1:230" s="25" customFormat="1" ht="21" customHeight="1">
      <c r="A39" s="24"/>
      <c r="B39" s="24" t="s">
        <v>25</v>
      </c>
      <c r="C39" s="46"/>
      <c r="D39" s="30">
        <f aca="true" t="shared" si="10" ref="D39:I39">SUM(D40:D44)</f>
        <v>988</v>
      </c>
      <c r="E39" s="30">
        <f t="shared" si="10"/>
        <v>3875</v>
      </c>
      <c r="F39" s="30">
        <f t="shared" si="10"/>
        <v>4909470</v>
      </c>
      <c r="G39" s="30">
        <f t="shared" si="10"/>
        <v>980</v>
      </c>
      <c r="H39" s="30">
        <f t="shared" si="10"/>
        <v>3929</v>
      </c>
      <c r="I39" s="30">
        <f t="shared" si="10"/>
        <v>5448751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</row>
    <row r="40" spans="1:230" s="25" customFormat="1" ht="16.5" customHeight="1">
      <c r="A40" s="24"/>
      <c r="B40" s="24"/>
      <c r="C40" s="46" t="s">
        <v>26</v>
      </c>
      <c r="D40" s="30">
        <v>192</v>
      </c>
      <c r="E40" s="30">
        <v>898</v>
      </c>
      <c r="F40" s="30">
        <v>1155773</v>
      </c>
      <c r="G40" s="47">
        <v>167</v>
      </c>
      <c r="H40" s="47">
        <v>675</v>
      </c>
      <c r="I40" s="47">
        <v>809378</v>
      </c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</row>
    <row r="41" spans="1:230" s="25" customFormat="1" ht="16.5" customHeight="1">
      <c r="A41" s="41"/>
      <c r="B41" s="41"/>
      <c r="C41" s="46" t="s">
        <v>51</v>
      </c>
      <c r="D41" s="30">
        <v>113</v>
      </c>
      <c r="E41" s="30">
        <v>411</v>
      </c>
      <c r="F41" s="30">
        <v>555048</v>
      </c>
      <c r="G41" s="47">
        <v>122</v>
      </c>
      <c r="H41" s="47">
        <v>533</v>
      </c>
      <c r="I41" s="47">
        <v>686047</v>
      </c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</row>
    <row r="42" spans="1:230" s="25" customFormat="1" ht="16.5" customHeight="1">
      <c r="A42" s="41"/>
      <c r="B42" s="41"/>
      <c r="C42" s="46" t="s">
        <v>27</v>
      </c>
      <c r="D42" s="30">
        <v>435</v>
      </c>
      <c r="E42" s="30">
        <v>1626</v>
      </c>
      <c r="F42" s="30">
        <v>2017333</v>
      </c>
      <c r="G42" s="47">
        <v>432</v>
      </c>
      <c r="H42" s="47">
        <v>1657</v>
      </c>
      <c r="I42" s="47">
        <v>2713863</v>
      </c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</row>
    <row r="43" spans="1:230" s="25" customFormat="1" ht="16.5" customHeight="1">
      <c r="A43" s="41"/>
      <c r="B43" s="41"/>
      <c r="C43" s="46" t="s">
        <v>28</v>
      </c>
      <c r="D43" s="30">
        <v>57</v>
      </c>
      <c r="E43" s="30">
        <v>182</v>
      </c>
      <c r="F43" s="30">
        <v>272438</v>
      </c>
      <c r="G43" s="47">
        <v>53</v>
      </c>
      <c r="H43" s="47">
        <v>179</v>
      </c>
      <c r="I43" s="47">
        <v>238554</v>
      </c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</row>
    <row r="44" spans="1:230" s="25" customFormat="1" ht="16.5" customHeight="1">
      <c r="A44" s="41"/>
      <c r="B44" s="41"/>
      <c r="C44" s="48" t="s">
        <v>52</v>
      </c>
      <c r="D44" s="30">
        <v>191</v>
      </c>
      <c r="E44" s="30">
        <v>758</v>
      </c>
      <c r="F44" s="30">
        <v>908878</v>
      </c>
      <c r="G44" s="47">
        <v>206</v>
      </c>
      <c r="H44" s="47">
        <v>885</v>
      </c>
      <c r="I44" s="47">
        <v>1000909</v>
      </c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</row>
    <row r="45" spans="1:230" s="25" customFormat="1" ht="21" customHeight="1">
      <c r="A45" s="24"/>
      <c r="B45" s="24" t="s">
        <v>29</v>
      </c>
      <c r="C45" s="46"/>
      <c r="D45" s="30">
        <f aca="true" t="shared" si="11" ref="D45:I45">SUM(D46:D53)</f>
        <v>1603</v>
      </c>
      <c r="E45" s="30">
        <f t="shared" si="11"/>
        <v>12578</v>
      </c>
      <c r="F45" s="30">
        <f t="shared" si="11"/>
        <v>15365199</v>
      </c>
      <c r="G45" s="30">
        <f t="shared" si="11"/>
        <v>1562</v>
      </c>
      <c r="H45" s="30">
        <f t="shared" si="11"/>
        <v>12724</v>
      </c>
      <c r="I45" s="30">
        <f t="shared" si="11"/>
        <v>15961957</v>
      </c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</row>
    <row r="46" spans="1:230" s="25" customFormat="1" ht="16.5" customHeight="1">
      <c r="A46" s="24"/>
      <c r="B46" s="24"/>
      <c r="C46" s="46" t="s">
        <v>30</v>
      </c>
      <c r="D46" s="30">
        <v>119</v>
      </c>
      <c r="E46" s="30">
        <v>4179</v>
      </c>
      <c r="F46" s="30">
        <v>7122055</v>
      </c>
      <c r="G46" s="47">
        <v>146</v>
      </c>
      <c r="H46" s="47">
        <v>4421</v>
      </c>
      <c r="I46" s="47">
        <v>8090845</v>
      </c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</row>
    <row r="47" spans="1:230" s="25" customFormat="1" ht="16.5" customHeight="1">
      <c r="A47" s="24"/>
      <c r="B47" s="24"/>
      <c r="C47" s="46" t="s">
        <v>31</v>
      </c>
      <c r="D47" s="30">
        <v>259</v>
      </c>
      <c r="E47" s="30">
        <v>759</v>
      </c>
      <c r="F47" s="30">
        <v>1482845</v>
      </c>
      <c r="G47" s="47">
        <v>233</v>
      </c>
      <c r="H47" s="47">
        <v>648</v>
      </c>
      <c r="I47" s="47">
        <v>1172090</v>
      </c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</row>
    <row r="48" spans="1:230" s="25" customFormat="1" ht="16.5" customHeight="1">
      <c r="A48" s="24"/>
      <c r="B48" s="24"/>
      <c r="C48" s="46" t="s">
        <v>53</v>
      </c>
      <c r="D48" s="30">
        <v>72</v>
      </c>
      <c r="E48" s="30">
        <v>254</v>
      </c>
      <c r="F48" s="30">
        <v>245190</v>
      </c>
      <c r="G48" s="47">
        <v>65</v>
      </c>
      <c r="H48" s="47">
        <v>230</v>
      </c>
      <c r="I48" s="47">
        <v>271681</v>
      </c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</row>
    <row r="49" spans="1:230" s="25" customFormat="1" ht="16.5" customHeight="1">
      <c r="A49" s="24"/>
      <c r="B49" s="24"/>
      <c r="C49" s="46" t="s">
        <v>54</v>
      </c>
      <c r="D49" s="30">
        <v>85</v>
      </c>
      <c r="E49" s="30">
        <v>241</v>
      </c>
      <c r="F49" s="30">
        <v>222162</v>
      </c>
      <c r="G49" s="47">
        <v>97</v>
      </c>
      <c r="H49" s="47">
        <v>266</v>
      </c>
      <c r="I49" s="47">
        <v>255075</v>
      </c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</row>
    <row r="50" spans="1:230" s="25" customFormat="1" ht="16.5" customHeight="1">
      <c r="A50" s="24"/>
      <c r="B50" s="24"/>
      <c r="C50" s="46" t="s">
        <v>32</v>
      </c>
      <c r="D50" s="30">
        <v>70</v>
      </c>
      <c r="E50" s="30">
        <v>226</v>
      </c>
      <c r="F50" s="30">
        <v>279551</v>
      </c>
      <c r="G50" s="47">
        <v>47</v>
      </c>
      <c r="H50" s="47">
        <v>143</v>
      </c>
      <c r="I50" s="47">
        <v>108383</v>
      </c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</row>
    <row r="51" spans="1:230" s="25" customFormat="1" ht="16.5" customHeight="1">
      <c r="A51" s="24"/>
      <c r="B51" s="24"/>
      <c r="C51" s="46" t="s">
        <v>33</v>
      </c>
      <c r="D51" s="30">
        <v>297</v>
      </c>
      <c r="E51" s="30">
        <v>1679</v>
      </c>
      <c r="F51" s="30">
        <v>1084369</v>
      </c>
      <c r="G51" s="47">
        <v>278</v>
      </c>
      <c r="H51" s="47">
        <v>1569</v>
      </c>
      <c r="I51" s="47">
        <v>820140</v>
      </c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</row>
    <row r="52" spans="1:230" s="25" customFormat="1" ht="16.5" customHeight="1">
      <c r="A52" s="24"/>
      <c r="B52" s="24"/>
      <c r="C52" s="46" t="s">
        <v>34</v>
      </c>
      <c r="D52" s="30">
        <v>109</v>
      </c>
      <c r="E52" s="30">
        <v>243</v>
      </c>
      <c r="F52" s="30">
        <v>254089</v>
      </c>
      <c r="G52" s="47">
        <v>96</v>
      </c>
      <c r="H52" s="47">
        <v>218</v>
      </c>
      <c r="I52" s="47">
        <v>235621</v>
      </c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</row>
    <row r="53" spans="1:230" s="25" customFormat="1" ht="16.5" customHeight="1">
      <c r="A53" s="24"/>
      <c r="B53" s="24"/>
      <c r="C53" s="46" t="s">
        <v>55</v>
      </c>
      <c r="D53" s="30">
        <v>592</v>
      </c>
      <c r="E53" s="30">
        <v>4997</v>
      </c>
      <c r="F53" s="30">
        <v>4674938</v>
      </c>
      <c r="G53" s="47">
        <v>600</v>
      </c>
      <c r="H53" s="47">
        <v>5229</v>
      </c>
      <c r="I53" s="47">
        <v>5008122</v>
      </c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24"/>
      <c r="BI53" s="24"/>
      <c r="BJ53" s="24"/>
      <c r="BK53" s="24"/>
      <c r="BL53" s="24"/>
      <c r="BM53" s="24"/>
      <c r="BN53" s="24"/>
      <c r="BO53" s="24"/>
      <c r="BP53" s="24"/>
      <c r="BQ53" s="24"/>
      <c r="BR53" s="24"/>
      <c r="BS53" s="24"/>
      <c r="BT53" s="24"/>
      <c r="BU53" s="24"/>
      <c r="BV53" s="24"/>
      <c r="BW53" s="24"/>
      <c r="BX53" s="24"/>
      <c r="BY53" s="24"/>
      <c r="BZ53" s="24"/>
      <c r="CA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</row>
    <row r="54" spans="1:230" s="25" customFormat="1" ht="21" customHeight="1">
      <c r="A54" s="24"/>
      <c r="B54" s="24" t="s">
        <v>35</v>
      </c>
      <c r="C54" s="46"/>
      <c r="D54" s="30">
        <f aca="true" t="shared" si="12" ref="D54:I54">SUM(D55:D56)</f>
        <v>439</v>
      </c>
      <c r="E54" s="30">
        <f t="shared" si="12"/>
        <v>2505</v>
      </c>
      <c r="F54" s="30">
        <f t="shared" si="12"/>
        <v>7065386</v>
      </c>
      <c r="G54" s="30">
        <f t="shared" si="12"/>
        <v>448</v>
      </c>
      <c r="H54" s="30">
        <f t="shared" si="12"/>
        <v>2494</v>
      </c>
      <c r="I54" s="30">
        <f t="shared" si="12"/>
        <v>7429192</v>
      </c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24"/>
      <c r="BI54" s="24"/>
      <c r="BJ54" s="24"/>
      <c r="BK54" s="24"/>
      <c r="BL54" s="24"/>
      <c r="BM54" s="24"/>
      <c r="BN54" s="24"/>
      <c r="BO54" s="24"/>
      <c r="BP54" s="24"/>
      <c r="BQ54" s="24"/>
      <c r="BR54" s="24"/>
      <c r="BS54" s="24"/>
      <c r="BT54" s="24"/>
      <c r="BU54" s="24"/>
      <c r="BV54" s="24"/>
      <c r="BW54" s="24"/>
      <c r="BX54" s="24"/>
      <c r="BY54" s="24"/>
      <c r="BZ54" s="24"/>
      <c r="CA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</row>
    <row r="55" spans="1:230" s="25" customFormat="1" ht="16.5" customHeight="1">
      <c r="A55" s="24"/>
      <c r="B55" s="24"/>
      <c r="C55" s="46" t="s">
        <v>56</v>
      </c>
      <c r="D55" s="30">
        <v>365</v>
      </c>
      <c r="E55" s="30">
        <v>2366</v>
      </c>
      <c r="F55" s="30">
        <v>6989907</v>
      </c>
      <c r="G55" s="47">
        <v>380</v>
      </c>
      <c r="H55" s="47">
        <v>2375</v>
      </c>
      <c r="I55" s="47">
        <v>7362403</v>
      </c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  <c r="CQ55" s="24"/>
      <c r="CR55" s="24"/>
      <c r="CS55" s="24"/>
      <c r="CT55" s="24"/>
      <c r="CU55" s="24"/>
      <c r="CV55" s="24"/>
      <c r="CW55" s="24"/>
      <c r="CX55" s="24"/>
      <c r="CY55" s="24"/>
      <c r="CZ55" s="24"/>
      <c r="DA55" s="24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</row>
    <row r="56" spans="1:230" s="25" customFormat="1" ht="16.5" customHeight="1">
      <c r="A56" s="24"/>
      <c r="B56" s="24"/>
      <c r="C56" s="46" t="s">
        <v>57</v>
      </c>
      <c r="D56" s="30">
        <v>74</v>
      </c>
      <c r="E56" s="30">
        <v>139</v>
      </c>
      <c r="F56" s="30">
        <v>75479</v>
      </c>
      <c r="G56" s="47">
        <v>68</v>
      </c>
      <c r="H56" s="47">
        <v>119</v>
      </c>
      <c r="I56" s="47">
        <v>66789</v>
      </c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</row>
    <row r="57" spans="1:230" s="25" customFormat="1" ht="21" customHeight="1">
      <c r="A57" s="24"/>
      <c r="B57" s="49" t="s">
        <v>58</v>
      </c>
      <c r="C57" s="50"/>
      <c r="D57" s="30">
        <f aca="true" t="shared" si="13" ref="D57:I57">SUM(D58:D60)</f>
        <v>522</v>
      </c>
      <c r="E57" s="30">
        <f t="shared" si="13"/>
        <v>2554</v>
      </c>
      <c r="F57" s="30">
        <f t="shared" si="13"/>
        <v>4966703</v>
      </c>
      <c r="G57" s="30">
        <f t="shared" si="13"/>
        <v>486</v>
      </c>
      <c r="H57" s="30">
        <f t="shared" si="13"/>
        <v>2514</v>
      </c>
      <c r="I57" s="30">
        <f t="shared" si="13"/>
        <v>5697780</v>
      </c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</row>
    <row r="58" spans="1:230" s="25" customFormat="1" ht="16.5" customHeight="1">
      <c r="A58" s="24"/>
      <c r="B58" s="24"/>
      <c r="C58" s="46" t="s">
        <v>59</v>
      </c>
      <c r="D58" s="30">
        <v>156</v>
      </c>
      <c r="E58" s="30">
        <v>577</v>
      </c>
      <c r="F58" s="30">
        <v>866169</v>
      </c>
      <c r="G58" s="47">
        <v>151</v>
      </c>
      <c r="H58" s="47">
        <v>565</v>
      </c>
      <c r="I58" s="47">
        <v>848158</v>
      </c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BU58" s="24"/>
      <c r="BV58" s="24"/>
      <c r="BW58" s="24"/>
      <c r="BX58" s="24"/>
      <c r="BY58" s="24"/>
      <c r="BZ58" s="24"/>
      <c r="CA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</row>
    <row r="59" spans="1:230" s="25" customFormat="1" ht="16.5" customHeight="1">
      <c r="A59" s="24"/>
      <c r="B59" s="24"/>
      <c r="C59" s="46" t="s">
        <v>60</v>
      </c>
      <c r="D59" s="30">
        <v>258</v>
      </c>
      <c r="E59" s="30">
        <v>1361</v>
      </c>
      <c r="F59" s="30">
        <v>3240173</v>
      </c>
      <c r="G59" s="47">
        <v>257</v>
      </c>
      <c r="H59" s="47">
        <v>1481</v>
      </c>
      <c r="I59" s="47">
        <v>4274805</v>
      </c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</row>
    <row r="60" spans="1:230" s="25" customFormat="1" ht="16.5" customHeight="1">
      <c r="A60" s="41"/>
      <c r="B60" s="41"/>
      <c r="C60" s="46" t="s">
        <v>36</v>
      </c>
      <c r="D60" s="30">
        <v>108</v>
      </c>
      <c r="E60" s="30">
        <v>616</v>
      </c>
      <c r="F60" s="30">
        <v>860361</v>
      </c>
      <c r="G60" s="47">
        <v>78</v>
      </c>
      <c r="H60" s="47">
        <v>468</v>
      </c>
      <c r="I60" s="47">
        <v>574817</v>
      </c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</row>
    <row r="61" spans="1:230" s="25" customFormat="1" ht="21" customHeight="1">
      <c r="A61" s="41"/>
      <c r="B61" s="41" t="s">
        <v>37</v>
      </c>
      <c r="C61" s="46"/>
      <c r="D61" s="30">
        <f aca="true" t="shared" si="14" ref="D61:I61">SUM(D62:D69)</f>
        <v>1898</v>
      </c>
      <c r="E61" s="30">
        <f t="shared" si="14"/>
        <v>10081</v>
      </c>
      <c r="F61" s="30">
        <f t="shared" si="14"/>
        <v>14886909</v>
      </c>
      <c r="G61" s="30">
        <f t="shared" si="14"/>
        <v>1920</v>
      </c>
      <c r="H61" s="30">
        <f t="shared" si="14"/>
        <v>10263</v>
      </c>
      <c r="I61" s="30">
        <f t="shared" si="14"/>
        <v>17523646</v>
      </c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</row>
    <row r="62" spans="1:230" s="25" customFormat="1" ht="16.5" customHeight="1">
      <c r="A62" s="41"/>
      <c r="B62" s="41"/>
      <c r="C62" s="46" t="s">
        <v>61</v>
      </c>
      <c r="D62" s="30">
        <v>387</v>
      </c>
      <c r="E62" s="30">
        <v>1847</v>
      </c>
      <c r="F62" s="30">
        <v>2581883</v>
      </c>
      <c r="G62" s="47">
        <v>387</v>
      </c>
      <c r="H62" s="47">
        <v>2188</v>
      </c>
      <c r="I62" s="47">
        <v>3328521</v>
      </c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</row>
    <row r="63" spans="1:230" s="25" customFormat="1" ht="16.5" customHeight="1">
      <c r="A63" s="24"/>
      <c r="B63" s="24"/>
      <c r="C63" s="46" t="s">
        <v>62</v>
      </c>
      <c r="D63" s="30">
        <v>37</v>
      </c>
      <c r="E63" s="30">
        <v>145</v>
      </c>
      <c r="F63" s="30">
        <v>185523</v>
      </c>
      <c r="G63" s="47">
        <v>40</v>
      </c>
      <c r="H63" s="47">
        <v>133</v>
      </c>
      <c r="I63" s="47">
        <v>234420</v>
      </c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</row>
    <row r="64" spans="1:230" s="25" customFormat="1" ht="16.5" customHeight="1">
      <c r="A64" s="24"/>
      <c r="B64" s="24"/>
      <c r="C64" s="46" t="s">
        <v>63</v>
      </c>
      <c r="D64" s="30">
        <v>219</v>
      </c>
      <c r="E64" s="30">
        <v>1542</v>
      </c>
      <c r="F64" s="30">
        <v>4099071</v>
      </c>
      <c r="G64" s="47">
        <v>236</v>
      </c>
      <c r="H64" s="47">
        <v>1731</v>
      </c>
      <c r="I64" s="47">
        <v>6013739</v>
      </c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</row>
    <row r="65" spans="1:230" s="25" customFormat="1" ht="16.5" customHeight="1">
      <c r="A65" s="24"/>
      <c r="B65" s="24"/>
      <c r="C65" s="51" t="s">
        <v>64</v>
      </c>
      <c r="D65" s="30">
        <v>218</v>
      </c>
      <c r="E65" s="30">
        <v>2712</v>
      </c>
      <c r="F65" s="30">
        <v>2206282</v>
      </c>
      <c r="G65" s="47">
        <v>204</v>
      </c>
      <c r="H65" s="47">
        <v>2264</v>
      </c>
      <c r="I65" s="47">
        <v>2122033</v>
      </c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</row>
    <row r="66" spans="1:230" s="25" customFormat="1" ht="16.5" customHeight="1">
      <c r="A66" s="24"/>
      <c r="B66" s="24"/>
      <c r="C66" s="52" t="s">
        <v>65</v>
      </c>
      <c r="D66" s="30">
        <v>169</v>
      </c>
      <c r="E66" s="30">
        <v>853</v>
      </c>
      <c r="F66" s="30">
        <v>1607544</v>
      </c>
      <c r="G66" s="47">
        <v>152</v>
      </c>
      <c r="H66" s="47">
        <v>776</v>
      </c>
      <c r="I66" s="47">
        <v>1271597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1:230" s="25" customFormat="1" ht="16.5" customHeight="1">
      <c r="A67" s="24"/>
      <c r="B67" s="24"/>
      <c r="C67" s="46" t="s">
        <v>66</v>
      </c>
      <c r="D67" s="30">
        <v>28</v>
      </c>
      <c r="E67" s="30">
        <v>101</v>
      </c>
      <c r="F67" s="30">
        <v>90461</v>
      </c>
      <c r="G67" s="47">
        <v>22</v>
      </c>
      <c r="H67" s="47">
        <v>72</v>
      </c>
      <c r="I67" s="47">
        <v>72241</v>
      </c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</row>
    <row r="68" spans="1:230" s="25" customFormat="1" ht="16.5" customHeight="1">
      <c r="A68" s="24"/>
      <c r="B68" s="24"/>
      <c r="C68" s="46" t="s">
        <v>67</v>
      </c>
      <c r="D68" s="30">
        <v>90</v>
      </c>
      <c r="E68" s="30">
        <v>335</v>
      </c>
      <c r="F68" s="30">
        <v>372754</v>
      </c>
      <c r="G68" s="47">
        <v>93</v>
      </c>
      <c r="H68" s="47">
        <v>358</v>
      </c>
      <c r="I68" s="47">
        <v>382896</v>
      </c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  <c r="FN68" s="24"/>
      <c r="FO68" s="24"/>
      <c r="FP68" s="24"/>
      <c r="FQ68" s="24"/>
      <c r="FR68" s="24"/>
      <c r="FS68" s="24"/>
      <c r="FT68" s="24"/>
      <c r="FU68" s="24"/>
      <c r="FV68" s="24"/>
      <c r="FW68" s="24"/>
      <c r="FX68" s="24"/>
      <c r="FY68" s="24"/>
      <c r="FZ68" s="24"/>
      <c r="GA68" s="24"/>
      <c r="GB68" s="24"/>
      <c r="GC68" s="24"/>
      <c r="GD68" s="24"/>
      <c r="GE68" s="24"/>
      <c r="GF68" s="24"/>
      <c r="GG68" s="24"/>
      <c r="GH68" s="24"/>
      <c r="GI68" s="24"/>
      <c r="GJ68" s="24"/>
      <c r="GK68" s="24"/>
      <c r="GL68" s="24"/>
      <c r="GM68" s="24"/>
      <c r="GN68" s="24"/>
      <c r="GO68" s="24"/>
      <c r="GP68" s="24"/>
      <c r="GQ68" s="24"/>
      <c r="GR68" s="24"/>
      <c r="GS68" s="24"/>
      <c r="GT68" s="24"/>
      <c r="GU68" s="24"/>
      <c r="GV68" s="24"/>
      <c r="GW68" s="24"/>
      <c r="GX68" s="24"/>
      <c r="GY68" s="24"/>
      <c r="GZ68" s="24"/>
      <c r="HA68" s="24"/>
      <c r="HB68" s="24"/>
      <c r="HC68" s="24"/>
      <c r="HD68" s="24"/>
      <c r="HE68" s="24"/>
      <c r="HF68" s="24"/>
      <c r="HG68" s="24"/>
      <c r="HH68" s="24"/>
      <c r="HI68" s="24"/>
      <c r="HJ68" s="24"/>
      <c r="HK68" s="24"/>
      <c r="HL68" s="24"/>
      <c r="HM68" s="24"/>
      <c r="HN68" s="24"/>
      <c r="HO68" s="24"/>
      <c r="HP68" s="24"/>
      <c r="HQ68" s="24"/>
      <c r="HR68" s="24"/>
      <c r="HS68" s="24"/>
      <c r="HT68" s="24"/>
      <c r="HU68" s="24"/>
      <c r="HV68" s="24"/>
    </row>
    <row r="69" spans="1:230" s="11" customFormat="1" ht="21" customHeight="1">
      <c r="A69" s="53"/>
      <c r="B69" s="53"/>
      <c r="C69" s="54" t="s">
        <v>68</v>
      </c>
      <c r="D69" s="39">
        <v>750</v>
      </c>
      <c r="E69" s="39">
        <v>2546</v>
      </c>
      <c r="F69" s="39">
        <v>3743391</v>
      </c>
      <c r="G69" s="55">
        <v>786</v>
      </c>
      <c r="H69" s="55">
        <v>2741</v>
      </c>
      <c r="I69" s="55">
        <v>4098199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</row>
    <row r="70" spans="1:230" s="11" customFormat="1" ht="13.5" customHeight="1">
      <c r="A70" s="56"/>
      <c r="B70" s="56"/>
      <c r="C70" s="57"/>
      <c r="D70" s="12"/>
      <c r="E70" s="12"/>
      <c r="F70" s="58"/>
      <c r="G70" s="12"/>
      <c r="H70" s="12"/>
      <c r="I70" s="59" t="s">
        <v>69</v>
      </c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</row>
  </sheetData>
  <sheetProtection/>
  <mergeCells count="6">
    <mergeCell ref="B16:C16"/>
    <mergeCell ref="B57:C57"/>
    <mergeCell ref="D4:D5"/>
    <mergeCell ref="G4:G5"/>
    <mergeCell ref="D33:D34"/>
    <mergeCell ref="G33:G34"/>
  </mergeCells>
  <printOptions/>
  <pageMargins left="0.5118110236220472" right="0.5118110236220472" top="0.7086614173228347" bottom="0.5118110236220472" header="0" footer="0"/>
  <pageSetup horizontalDpi="600" verticalDpi="600" orientation="portrait" paperSize="9" r:id="rId1"/>
  <rowBreaks count="1" manualBreakCount="1">
    <brk id="2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2009-04-24T00:19:14Z</dcterms:created>
  <dcterms:modified xsi:type="dcterms:W3CDTF">2009-04-24T00:19:15Z</dcterms:modified>
  <cp:category/>
  <cp:version/>
  <cp:contentType/>
  <cp:contentStatus/>
</cp:coreProperties>
</file>