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７－８・９" sheetId="1" r:id="rId1"/>
  </sheets>
  <externalReferences>
    <externalReference r:id="rId4"/>
  </externalReferences>
  <definedNames>
    <definedName name="_xlnm.Print_Area" localSheetId="0">'７－８・９'!$A$1:$L$40</definedName>
    <definedName name="_xlnm.Print_Area">'/tmp/tmp5zjh9ygr\庁内照会\[00情報化推進室.xls]７－１０・１１'!$A$1:$L$40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<sst xmlns="http://schemas.openxmlformats.org/spreadsheetml/2006/main" count="108" uniqueCount="36">
  <si>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</si>
  <si>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</si>
  <si>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</si>
  <si>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</si>
  <si>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</si>
  <si>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</si>
  <si>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</si>
  <si>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</si>
  <si>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</si>
  <si>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</si>
  <si>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</si>
  <si>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</si>
  <si>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輸       出 】</t>
  </si>
  <si>
    <t xml:space="preserve">   17</t>
  </si>
  <si>
    <t xml:space="preserve">   18</t>
  </si>
  <si>
    <t xml:space="preserve">   19</t>
  </si>
  <si>
    <t>【 輸       入 】</t>
  </si>
  <si>
    <t>-</t>
  </si>
  <si>
    <t>【 移       出 】</t>
  </si>
  <si>
    <t>【 移       入 】</t>
  </si>
  <si>
    <t>７－８  姫路港品種別出入貨物（外国貨物）</t>
  </si>
  <si>
    <t>（単位：トン)</t>
  </si>
  <si>
    <t>平 成 15 年</t>
  </si>
  <si>
    <t>-</t>
  </si>
  <si>
    <t xml:space="preserve">   16</t>
  </si>
  <si>
    <t>資料：兵庫県県土整備部土木局港湾課「港湾統計」</t>
  </si>
  <si>
    <t>７－９  姫路港品種別出入貨物（内国貨物）</t>
  </si>
  <si>
    <t>（単位：トン)</t>
  </si>
  <si>
    <t>確認用うちわけ</t>
  </si>
  <si>
    <t>公共</t>
  </si>
  <si>
    <t>輸出</t>
  </si>
  <si>
    <t>輸入</t>
  </si>
  <si>
    <t>専用</t>
  </si>
  <si>
    <t>計</t>
  </si>
  <si>
    <t>移出</t>
  </si>
  <si>
    <t>移入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</si>
</sst>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;&quot;△&quot;#,##0;&quot;－&quot;"/>
    <numFmt numFmtId="216" formatCode="#,##0;\-0;&quot;-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centerContinuous"/>
    </xf>
    <xf numFmtId="3" fontId="26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14" xfId="0" applyNumberFormat="1" applyFont="1" applyBorder="1" applyAlignment="1">
      <alignment vertical="center"/>
    </xf>
    <xf numFmtId="0" fontId="27" fillId="0" borderId="14" xfId="0" applyNumberFormat="1" applyFont="1" applyBorder="1" applyAlignment="1" applyProtection="1">
      <alignment horizontal="center" vertical="center"/>
      <protection locked="0"/>
    </xf>
    <xf numFmtId="38" fontId="27" fillId="0" borderId="0" xfId="0" applyNumberFormat="1" applyFont="1" applyBorder="1" applyAlignment="1">
      <alignment vertical="center"/>
    </xf>
    <xf numFmtId="38" fontId="27" fillId="0" borderId="0" xfId="0" applyNumberFormat="1" applyFont="1" applyAlignment="1">
      <alignment vertical="center"/>
    </xf>
    <xf numFmtId="38" fontId="27" fillId="0" borderId="0" xfId="0" applyNumberFormat="1" applyFont="1" applyBorder="1" applyAlignment="1" applyProtection="1">
      <alignment horizontal="right" vertical="center"/>
      <protection locked="0"/>
    </xf>
    <xf numFmtId="38" fontId="27" fillId="0" borderId="0" xfId="0" applyNumberFormat="1" applyFont="1" applyBorder="1" applyAlignment="1" applyProtection="1">
      <alignment vertical="center"/>
      <protection locked="0"/>
    </xf>
    <xf numFmtId="41" fontId="27" fillId="0" borderId="0" xfId="0" applyNumberFormat="1" applyFont="1" applyAlignment="1" applyProtection="1">
      <alignment horizontal="right" vertical="center"/>
      <protection locked="0"/>
    </xf>
    <xf numFmtId="0" fontId="27" fillId="0" borderId="14" xfId="0" applyNumberFormat="1" applyFont="1" applyBorder="1" applyAlignment="1" applyProtection="1" quotePrefix="1">
      <alignment horizontal="center" vertical="center"/>
      <protection locked="0"/>
    </xf>
    <xf numFmtId="41" fontId="27" fillId="0" borderId="14" xfId="0" applyNumberFormat="1" applyFont="1" applyBorder="1" applyAlignment="1" applyProtection="1" quotePrefix="1">
      <alignment horizontal="center" vertical="center"/>
      <protection locked="0"/>
    </xf>
    <xf numFmtId="41" fontId="27" fillId="0" borderId="0" xfId="0" applyNumberFormat="1" applyFont="1" applyFill="1" applyAlignment="1">
      <alignment/>
    </xf>
    <xf numFmtId="41" fontId="27" fillId="0" borderId="0" xfId="0" applyNumberFormat="1" applyFont="1" applyAlignment="1">
      <alignment/>
    </xf>
    <xf numFmtId="38" fontId="25" fillId="0" borderId="0" xfId="0" applyNumberFormat="1" applyFont="1" applyBorder="1" applyAlignment="1">
      <alignment vertical="center"/>
    </xf>
    <xf numFmtId="38" fontId="26" fillId="0" borderId="0" xfId="0" applyNumberFormat="1" applyFont="1" applyAlignment="1">
      <alignment vertical="center"/>
    </xf>
    <xf numFmtId="38" fontId="27" fillId="0" borderId="15" xfId="0" applyNumberFormat="1" applyFont="1" applyBorder="1" applyAlignment="1">
      <alignment vertical="center"/>
    </xf>
    <xf numFmtId="41" fontId="27" fillId="0" borderId="0" xfId="0" applyNumberFormat="1" applyFont="1" applyBorder="1" applyAlignment="1" applyProtection="1">
      <alignment horizontal="right" vertical="center"/>
      <protection locked="0"/>
    </xf>
    <xf numFmtId="41" fontId="27" fillId="0" borderId="16" xfId="0" applyNumberFormat="1" applyFont="1" applyBorder="1" applyAlignment="1" applyProtection="1" quotePrefix="1">
      <alignment horizontal="center" vertical="center"/>
      <protection locked="0"/>
    </xf>
    <xf numFmtId="41" fontId="27" fillId="0" borderId="17" xfId="0" applyNumberFormat="1" applyFont="1" applyBorder="1" applyAlignment="1">
      <alignment/>
    </xf>
    <xf numFmtId="41" fontId="27" fillId="0" borderId="18" xfId="0" applyNumberFormat="1" applyFont="1" applyBorder="1" applyAlignment="1">
      <alignment/>
    </xf>
    <xf numFmtId="0" fontId="27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3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vertical="center"/>
    </xf>
    <xf numFmtId="3" fontId="27" fillId="0" borderId="21" xfId="0" applyNumberFormat="1" applyFont="1" applyBorder="1" applyAlignment="1">
      <alignment vertical="center"/>
    </xf>
    <xf numFmtId="176" fontId="27" fillId="0" borderId="15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41" fontId="27" fillId="0" borderId="15" xfId="0" applyNumberFormat="1" applyFont="1" applyBorder="1" applyAlignment="1">
      <alignment vertical="center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 applyBorder="1" applyAlignment="1">
      <alignment vertical="center"/>
    </xf>
    <xf numFmtId="0" fontId="27" fillId="0" borderId="14" xfId="0" applyNumberFormat="1" applyFont="1" applyBorder="1" applyAlignment="1">
      <alignment horizontal="center" vertical="center"/>
    </xf>
    <xf numFmtId="41" fontId="27" fillId="0" borderId="0" xfId="0" applyNumberFormat="1" applyFont="1" applyAlignment="1">
      <alignment horizontal="right" vertical="center"/>
    </xf>
    <xf numFmtId="0" fontId="27" fillId="0" borderId="16" xfId="0" applyNumberFormat="1" applyFont="1" applyBorder="1" applyAlignment="1" applyProtection="1" quotePrefix="1">
      <alignment horizontal="center" vertical="center"/>
      <protection locked="0"/>
    </xf>
    <xf numFmtId="3" fontId="26" fillId="0" borderId="0" xfId="0" applyNumberFormat="1" applyFont="1" applyBorder="1" applyAlignment="1">
      <alignment/>
    </xf>
    <xf numFmtId="0" fontId="28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22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 applyProtection="1">
      <alignment horizontal="right"/>
      <protection locked="0"/>
    </xf>
    <xf numFmtId="3" fontId="26" fillId="24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O68"/>
  <sheetViews>
    <sheetView showGridLines="0" tabSelected="1" showOutlineSymbols="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10" width="14.59765625" style="2" customWidth="1"/>
    <col min="11" max="12" width="14.09765625" style="2" customWidth="1"/>
    <col min="13" max="16384" width="10.69921875" style="2" customWidth="1"/>
  </cols>
  <sheetData>
    <row r="1" ht="16.5" customHeight="1">
      <c r="A1" s="1" t="s">
        <v>20</v>
      </c>
    </row>
    <row r="2" spans="2:12" ht="16.5" customHeight="1">
      <c r="B2" s="3"/>
      <c r="C2" s="3"/>
      <c r="D2" s="3"/>
      <c r="E2" s="3"/>
      <c r="F2" s="3"/>
      <c r="G2" s="3"/>
      <c r="H2" s="3"/>
      <c r="I2" s="3"/>
      <c r="K2" s="4"/>
      <c r="L2" s="5" t="s">
        <v>21</v>
      </c>
    </row>
    <row r="3" spans="1:12" ht="21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 t="s">
        <v>11</v>
      </c>
    </row>
    <row r="4" spans="1:12" ht="16.5" customHeight="1">
      <c r="A4" s="9"/>
      <c r="B4" s="10" t="s">
        <v>12</v>
      </c>
      <c r="C4" s="11"/>
      <c r="D4" s="12"/>
      <c r="E4" s="11"/>
      <c r="F4" s="11"/>
      <c r="G4" s="11"/>
      <c r="H4" s="11"/>
      <c r="I4" s="11"/>
      <c r="J4" s="11"/>
      <c r="K4" s="11"/>
      <c r="L4" s="11"/>
    </row>
    <row r="5" spans="1:12" ht="5.25" customHeight="1">
      <c r="A5" s="13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6.5" customHeight="1">
      <c r="A6" s="14" t="s">
        <v>22</v>
      </c>
      <c r="B6" s="15">
        <v>1508647</v>
      </c>
      <c r="C6" s="16">
        <v>12907</v>
      </c>
      <c r="D6" s="17">
        <v>1270</v>
      </c>
      <c r="E6" s="16">
        <v>28541</v>
      </c>
      <c r="F6" s="16">
        <v>1282562</v>
      </c>
      <c r="G6" s="16">
        <v>87928</v>
      </c>
      <c r="H6" s="17">
        <v>837</v>
      </c>
      <c r="I6" s="18">
        <v>425</v>
      </c>
      <c r="J6" s="16">
        <v>94177</v>
      </c>
      <c r="K6" s="19" t="s">
        <v>23</v>
      </c>
      <c r="L6" s="19" t="s">
        <v>23</v>
      </c>
    </row>
    <row r="7" spans="1:12" ht="16.5" customHeight="1">
      <c r="A7" s="20" t="s">
        <v>24</v>
      </c>
      <c r="B7" s="15">
        <f>SUM(C7:L7)</f>
        <v>1364342</v>
      </c>
      <c r="C7" s="19" t="s">
        <v>23</v>
      </c>
      <c r="D7" s="19" t="s">
        <v>23</v>
      </c>
      <c r="E7" s="15">
        <v>24899</v>
      </c>
      <c r="F7" s="15">
        <v>1137995</v>
      </c>
      <c r="G7" s="15">
        <v>49430</v>
      </c>
      <c r="H7" s="15">
        <v>237</v>
      </c>
      <c r="I7" s="15">
        <v>1859</v>
      </c>
      <c r="J7" s="15">
        <v>149922</v>
      </c>
      <c r="K7" s="19" t="s">
        <v>23</v>
      </c>
      <c r="L7" s="19" t="s">
        <v>23</v>
      </c>
    </row>
    <row r="8" spans="1:12" ht="16.5" customHeight="1">
      <c r="A8" s="20" t="s">
        <v>13</v>
      </c>
      <c r="B8" s="15">
        <f>SUM(C8:L8)</f>
        <v>1153601</v>
      </c>
      <c r="C8" s="19">
        <v>0</v>
      </c>
      <c r="D8" s="19">
        <v>488</v>
      </c>
      <c r="E8" s="15">
        <v>40310</v>
      </c>
      <c r="F8" s="15">
        <v>878475</v>
      </c>
      <c r="G8" s="15">
        <v>33505</v>
      </c>
      <c r="H8" s="15">
        <v>5</v>
      </c>
      <c r="I8" s="15">
        <v>3172</v>
      </c>
      <c r="J8" s="15">
        <v>197646</v>
      </c>
      <c r="K8" s="19">
        <v>0</v>
      </c>
      <c r="L8" s="19">
        <v>0</v>
      </c>
    </row>
    <row r="9" spans="1:12" ht="16.5" customHeight="1">
      <c r="A9" s="20" t="s">
        <v>14</v>
      </c>
      <c r="B9" s="15">
        <v>1288435</v>
      </c>
      <c r="C9" s="19">
        <v>0</v>
      </c>
      <c r="D9" s="19">
        <v>4</v>
      </c>
      <c r="E9" s="15">
        <v>8240</v>
      </c>
      <c r="F9" s="15">
        <v>1054012</v>
      </c>
      <c r="G9" s="15">
        <v>27098</v>
      </c>
      <c r="H9" s="15">
        <v>10</v>
      </c>
      <c r="I9" s="15">
        <v>414</v>
      </c>
      <c r="J9" s="15">
        <v>198657</v>
      </c>
      <c r="K9" s="19">
        <v>0</v>
      </c>
      <c r="L9" s="19">
        <v>0</v>
      </c>
    </row>
    <row r="10" spans="1:12" s="23" customFormat="1" ht="16.5" customHeight="1">
      <c r="A10" s="21" t="s">
        <v>15</v>
      </c>
      <c r="B10" s="22">
        <f>SUM(C10:L10)</f>
        <v>1241670</v>
      </c>
      <c r="C10" s="22">
        <f aca="true" t="shared" si="0" ref="C10:L10">C48+C51</f>
        <v>0</v>
      </c>
      <c r="D10" s="22">
        <f t="shared" si="0"/>
        <v>0</v>
      </c>
      <c r="E10" s="22">
        <f t="shared" si="0"/>
        <v>52975</v>
      </c>
      <c r="F10" s="22">
        <f t="shared" si="0"/>
        <v>965591</v>
      </c>
      <c r="G10" s="22">
        <f t="shared" si="0"/>
        <v>27158</v>
      </c>
      <c r="H10" s="22">
        <f t="shared" si="0"/>
        <v>0</v>
      </c>
      <c r="I10" s="22">
        <f t="shared" si="0"/>
        <v>542</v>
      </c>
      <c r="J10" s="22">
        <f t="shared" si="0"/>
        <v>195404</v>
      </c>
      <c r="K10" s="22">
        <f t="shared" si="0"/>
        <v>0</v>
      </c>
      <c r="L10" s="22">
        <f t="shared" si="0"/>
        <v>0</v>
      </c>
    </row>
    <row r="11" spans="1:12" ht="7.5" customHeight="1">
      <c r="A11" s="20"/>
      <c r="B11" s="15"/>
      <c r="C11" s="17"/>
      <c r="D11" s="17"/>
      <c r="E11" s="15"/>
      <c r="F11" s="15"/>
      <c r="G11" s="15"/>
      <c r="H11" s="15"/>
      <c r="I11" s="15"/>
      <c r="J11" s="15"/>
      <c r="K11" s="17"/>
      <c r="L11" s="17"/>
    </row>
    <row r="12" spans="1:12" ht="18" customHeight="1">
      <c r="A12" s="13"/>
      <c r="B12" s="24" t="s">
        <v>16</v>
      </c>
      <c r="C12" s="15"/>
      <c r="D12" s="25"/>
      <c r="E12" s="15"/>
      <c r="F12" s="15"/>
      <c r="G12" s="15"/>
      <c r="H12" s="15"/>
      <c r="I12" s="15"/>
      <c r="J12" s="15"/>
      <c r="K12" s="15"/>
      <c r="L12" s="15"/>
    </row>
    <row r="13" spans="1:12" ht="3.75" customHeight="1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6.5" customHeight="1">
      <c r="A14" s="14" t="s">
        <v>22</v>
      </c>
      <c r="B14" s="15">
        <v>12649352</v>
      </c>
      <c r="C14" s="16">
        <v>76888</v>
      </c>
      <c r="D14" s="16">
        <v>76448</v>
      </c>
      <c r="E14" s="16">
        <v>2730710</v>
      </c>
      <c r="F14" s="16">
        <v>100436</v>
      </c>
      <c r="G14" s="16">
        <v>9640032</v>
      </c>
      <c r="H14" s="16">
        <v>5641</v>
      </c>
      <c r="I14" s="16">
        <v>6334</v>
      </c>
      <c r="J14" s="16">
        <v>12863</v>
      </c>
      <c r="K14" s="19" t="s">
        <v>17</v>
      </c>
      <c r="L14" s="19" t="s">
        <v>17</v>
      </c>
    </row>
    <row r="15" spans="1:12" ht="16.5" customHeight="1">
      <c r="A15" s="20" t="s">
        <v>24</v>
      </c>
      <c r="B15" s="15">
        <f>SUM(C15:L15)</f>
        <v>13179858</v>
      </c>
      <c r="C15" s="18">
        <v>54829</v>
      </c>
      <c r="D15" s="18">
        <v>48411</v>
      </c>
      <c r="E15" s="18">
        <v>2251595</v>
      </c>
      <c r="F15" s="18">
        <v>87433</v>
      </c>
      <c r="G15" s="18">
        <v>10671460</v>
      </c>
      <c r="H15" s="18">
        <v>5813</v>
      </c>
      <c r="I15" s="18">
        <v>5716</v>
      </c>
      <c r="J15" s="16">
        <v>54601</v>
      </c>
      <c r="K15" s="19" t="s">
        <v>17</v>
      </c>
      <c r="L15" s="19" t="s">
        <v>17</v>
      </c>
    </row>
    <row r="16" spans="1:12" ht="16.5" customHeight="1">
      <c r="A16" s="20" t="s">
        <v>13</v>
      </c>
      <c r="B16" s="26">
        <f>SUM(C16:L16)</f>
        <v>13494825</v>
      </c>
      <c r="C16" s="18">
        <v>42853</v>
      </c>
      <c r="D16" s="18">
        <v>18144</v>
      </c>
      <c r="E16" s="18">
        <v>1879179</v>
      </c>
      <c r="F16" s="18">
        <v>133340</v>
      </c>
      <c r="G16" s="18">
        <v>11319814</v>
      </c>
      <c r="H16" s="18">
        <v>4538</v>
      </c>
      <c r="I16" s="18">
        <v>5533</v>
      </c>
      <c r="J16" s="15">
        <v>91424</v>
      </c>
      <c r="K16" s="27">
        <v>0</v>
      </c>
      <c r="L16" s="27">
        <v>0</v>
      </c>
    </row>
    <row r="17" spans="1:12" ht="16.5" customHeight="1">
      <c r="A17" s="20" t="s">
        <v>14</v>
      </c>
      <c r="B17" s="15">
        <v>14580092</v>
      </c>
      <c r="C17" s="18">
        <v>38593</v>
      </c>
      <c r="D17" s="18">
        <v>16705</v>
      </c>
      <c r="E17" s="18">
        <v>2058863</v>
      </c>
      <c r="F17" s="18">
        <v>181737</v>
      </c>
      <c r="G17" s="18">
        <v>12181391</v>
      </c>
      <c r="H17" s="18">
        <v>4284</v>
      </c>
      <c r="I17" s="18">
        <v>3813</v>
      </c>
      <c r="J17" s="15">
        <v>94706</v>
      </c>
      <c r="K17" s="27">
        <v>0</v>
      </c>
      <c r="L17" s="27">
        <v>0</v>
      </c>
    </row>
    <row r="18" spans="1:12" s="23" customFormat="1" ht="16.5" customHeight="1">
      <c r="A18" s="28" t="s">
        <v>15</v>
      </c>
      <c r="B18" s="29">
        <f aca="true" t="shared" si="1" ref="B18:L18">B55</f>
        <v>14471951</v>
      </c>
      <c r="C18" s="30">
        <f t="shared" si="1"/>
        <v>54908</v>
      </c>
      <c r="D18" s="30">
        <f t="shared" si="1"/>
        <v>86407</v>
      </c>
      <c r="E18" s="30">
        <f t="shared" si="1"/>
        <v>2054430</v>
      </c>
      <c r="F18" s="30">
        <f t="shared" si="1"/>
        <v>155123</v>
      </c>
      <c r="G18" s="30">
        <f t="shared" si="1"/>
        <v>12009582</v>
      </c>
      <c r="H18" s="30">
        <f t="shared" si="1"/>
        <v>4519</v>
      </c>
      <c r="I18" s="30">
        <f t="shared" si="1"/>
        <v>3167</v>
      </c>
      <c r="J18" s="30">
        <f t="shared" si="1"/>
        <v>103815</v>
      </c>
      <c r="K18" s="30">
        <f t="shared" si="1"/>
        <v>0</v>
      </c>
      <c r="L18" s="30">
        <f t="shared" si="1"/>
        <v>0</v>
      </c>
    </row>
    <row r="19" spans="1:12" ht="7.5" customHeight="1">
      <c r="A19" s="31"/>
      <c r="B19" s="15"/>
      <c r="C19" s="18"/>
      <c r="D19" s="18"/>
      <c r="E19" s="18"/>
      <c r="F19" s="18"/>
      <c r="G19" s="18"/>
      <c r="H19" s="18"/>
      <c r="I19" s="18"/>
      <c r="J19" s="15"/>
      <c r="K19" s="27"/>
      <c r="L19" s="27"/>
    </row>
    <row r="20" spans="1:12" ht="16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L20" s="33" t="s">
        <v>25</v>
      </c>
    </row>
    <row r="21" ht="6" customHeight="1"/>
    <row r="22" ht="16.5" customHeight="1">
      <c r="A22" s="1" t="s">
        <v>26</v>
      </c>
    </row>
    <row r="23" spans="11:12" ht="15.75" customHeight="1">
      <c r="K23" s="4"/>
      <c r="L23" s="5" t="s">
        <v>27</v>
      </c>
    </row>
    <row r="24" spans="1:12" ht="21" customHeight="1">
      <c r="A24" s="6" t="s">
        <v>0</v>
      </c>
      <c r="B24" s="34" t="s">
        <v>1</v>
      </c>
      <c r="C24" s="34" t="s">
        <v>2</v>
      </c>
      <c r="D24" s="34" t="s">
        <v>3</v>
      </c>
      <c r="E24" s="34" t="s">
        <v>4</v>
      </c>
      <c r="F24" s="7" t="s">
        <v>5</v>
      </c>
      <c r="G24" s="7" t="s">
        <v>6</v>
      </c>
      <c r="H24" s="34" t="s">
        <v>7</v>
      </c>
      <c r="I24" s="34" t="s">
        <v>8</v>
      </c>
      <c r="J24" s="34" t="s">
        <v>9</v>
      </c>
      <c r="K24" s="34" t="s">
        <v>10</v>
      </c>
      <c r="L24" s="35" t="s">
        <v>11</v>
      </c>
    </row>
    <row r="25" spans="1:12" ht="18" customHeight="1">
      <c r="A25" s="9"/>
      <c r="B25" s="36" t="s">
        <v>18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4.5" customHeight="1">
      <c r="A26" s="13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6.5" customHeight="1">
      <c r="A27" s="14" t="s">
        <v>22</v>
      </c>
      <c r="B27" s="38">
        <v>6680284</v>
      </c>
      <c r="C27" s="40">
        <v>37351</v>
      </c>
      <c r="D27" s="40">
        <v>46852</v>
      </c>
      <c r="E27" s="40">
        <v>1026230</v>
      </c>
      <c r="F27" s="40">
        <v>2879574</v>
      </c>
      <c r="G27" s="40">
        <v>1599414</v>
      </c>
      <c r="H27" s="40">
        <v>15331</v>
      </c>
      <c r="I27" s="40">
        <v>9047</v>
      </c>
      <c r="J27" s="40">
        <v>333978</v>
      </c>
      <c r="K27" s="40">
        <v>8647</v>
      </c>
      <c r="L27" s="40">
        <v>723860</v>
      </c>
    </row>
    <row r="28" spans="1:12" ht="16.5" customHeight="1">
      <c r="A28" s="20" t="s">
        <v>24</v>
      </c>
      <c r="B28" s="38">
        <f>SUM(C28:L28)</f>
        <v>5800102</v>
      </c>
      <c r="C28" s="40">
        <v>41456</v>
      </c>
      <c r="D28" s="40">
        <v>23196</v>
      </c>
      <c r="E28" s="40">
        <v>1196506</v>
      </c>
      <c r="F28" s="40">
        <v>2591584</v>
      </c>
      <c r="G28" s="40">
        <v>796120</v>
      </c>
      <c r="H28" s="40">
        <v>13984</v>
      </c>
      <c r="I28" s="40">
        <v>8450</v>
      </c>
      <c r="J28" s="40">
        <v>342012</v>
      </c>
      <c r="K28" s="40">
        <v>9839</v>
      </c>
      <c r="L28" s="40">
        <v>776955</v>
      </c>
    </row>
    <row r="29" spans="1:15" ht="16.5" customHeight="1">
      <c r="A29" s="20" t="s">
        <v>13</v>
      </c>
      <c r="B29" s="41">
        <f>SUM(C29:L29)</f>
        <v>5682910</v>
      </c>
      <c r="C29" s="42">
        <v>41518</v>
      </c>
      <c r="D29" s="42">
        <v>8493</v>
      </c>
      <c r="E29" s="42">
        <v>1093500</v>
      </c>
      <c r="F29" s="42">
        <v>2667337</v>
      </c>
      <c r="G29" s="42">
        <v>783715</v>
      </c>
      <c r="H29" s="42">
        <v>10844</v>
      </c>
      <c r="I29" s="42">
        <v>10056</v>
      </c>
      <c r="J29" s="42">
        <v>277141</v>
      </c>
      <c r="K29" s="42">
        <v>11146</v>
      </c>
      <c r="L29" s="19">
        <v>779160</v>
      </c>
      <c r="M29" s="23"/>
      <c r="N29" s="23"/>
      <c r="O29" s="23"/>
    </row>
    <row r="30" spans="1:15" ht="16.5" customHeight="1">
      <c r="A30" s="20" t="s">
        <v>14</v>
      </c>
      <c r="B30" s="41">
        <v>5741596</v>
      </c>
      <c r="C30" s="43">
        <v>20128</v>
      </c>
      <c r="D30" s="43">
        <v>3983</v>
      </c>
      <c r="E30" s="43">
        <v>949601</v>
      </c>
      <c r="F30" s="43">
        <v>2783545</v>
      </c>
      <c r="G30" s="43">
        <v>842108</v>
      </c>
      <c r="H30" s="43">
        <v>11174</v>
      </c>
      <c r="I30" s="43">
        <v>9128</v>
      </c>
      <c r="J30" s="43">
        <v>335834</v>
      </c>
      <c r="K30" s="43">
        <v>10260</v>
      </c>
      <c r="L30" s="43">
        <v>775835</v>
      </c>
      <c r="M30" s="23"/>
      <c r="N30" s="23"/>
      <c r="O30" s="23"/>
    </row>
    <row r="31" spans="1:15" ht="16.5" customHeight="1">
      <c r="A31" s="20" t="s">
        <v>15</v>
      </c>
      <c r="B31" s="23">
        <f aca="true" t="shared" si="2" ref="B31:L31">B67</f>
        <v>6036904</v>
      </c>
      <c r="C31" s="23">
        <f t="shared" si="2"/>
        <v>18819</v>
      </c>
      <c r="D31" s="23">
        <f t="shared" si="2"/>
        <v>3429</v>
      </c>
      <c r="E31" s="23">
        <f t="shared" si="2"/>
        <v>859024</v>
      </c>
      <c r="F31" s="23">
        <f t="shared" si="2"/>
        <v>3069577</v>
      </c>
      <c r="G31" s="23">
        <f t="shared" si="2"/>
        <v>919968</v>
      </c>
      <c r="H31" s="23">
        <f t="shared" si="2"/>
        <v>9351</v>
      </c>
      <c r="I31" s="23">
        <f t="shared" si="2"/>
        <v>9243</v>
      </c>
      <c r="J31" s="23">
        <f t="shared" si="2"/>
        <v>397898</v>
      </c>
      <c r="K31" s="23">
        <f t="shared" si="2"/>
        <v>12920</v>
      </c>
      <c r="L31" s="23">
        <f t="shared" si="2"/>
        <v>736675</v>
      </c>
      <c r="M31" s="23"/>
      <c r="N31" s="23"/>
      <c r="O31" s="23"/>
    </row>
    <row r="32" spans="1:15" ht="4.5" customHeight="1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3"/>
      <c r="N32" s="23"/>
      <c r="O32" s="23"/>
    </row>
    <row r="33" spans="1:15" ht="18" customHeight="1">
      <c r="A33" s="44"/>
      <c r="B33" s="43" t="s">
        <v>19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23"/>
      <c r="N33" s="23"/>
      <c r="O33" s="23"/>
    </row>
    <row r="34" spans="1:15" ht="2.25" customHeight="1">
      <c r="A34" s="44"/>
      <c r="B34" s="41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23"/>
      <c r="N34" s="23"/>
      <c r="O34" s="23"/>
    </row>
    <row r="35" spans="1:15" ht="16.5" customHeight="1">
      <c r="A35" s="14" t="s">
        <v>22</v>
      </c>
      <c r="B35" s="41">
        <v>9778681</v>
      </c>
      <c r="C35" s="42">
        <v>229976</v>
      </c>
      <c r="D35" s="42">
        <v>46539</v>
      </c>
      <c r="E35" s="42">
        <v>572665</v>
      </c>
      <c r="F35" s="42">
        <v>2849438</v>
      </c>
      <c r="G35" s="42">
        <v>3816544</v>
      </c>
      <c r="H35" s="42">
        <v>78</v>
      </c>
      <c r="I35" s="42">
        <v>16543</v>
      </c>
      <c r="J35" s="42">
        <v>1605134</v>
      </c>
      <c r="K35" s="42">
        <v>2434</v>
      </c>
      <c r="L35" s="42">
        <v>639330</v>
      </c>
      <c r="M35" s="23"/>
      <c r="N35" s="23"/>
      <c r="O35" s="23"/>
    </row>
    <row r="36" spans="1:15" ht="16.5" customHeight="1">
      <c r="A36" s="20" t="s">
        <v>24</v>
      </c>
      <c r="B36" s="41">
        <f>SUM(C36:L36)</f>
        <v>8565013</v>
      </c>
      <c r="C36" s="42">
        <v>162942</v>
      </c>
      <c r="D36" s="42">
        <v>21315</v>
      </c>
      <c r="E36" s="42">
        <v>771327</v>
      </c>
      <c r="F36" s="42">
        <v>2446747</v>
      </c>
      <c r="G36" s="42">
        <v>2805677</v>
      </c>
      <c r="H36" s="45" t="s">
        <v>17</v>
      </c>
      <c r="I36" s="42">
        <v>21985</v>
      </c>
      <c r="J36" s="42">
        <v>1622239</v>
      </c>
      <c r="K36" s="42">
        <v>2481</v>
      </c>
      <c r="L36" s="42">
        <v>710300</v>
      </c>
      <c r="M36" s="23"/>
      <c r="N36" s="23"/>
      <c r="O36" s="23"/>
    </row>
    <row r="37" spans="1:15" ht="16.5" customHeight="1">
      <c r="A37" s="20" t="s">
        <v>13</v>
      </c>
      <c r="B37" s="41">
        <f>SUM(C37:L37)</f>
        <v>8511717</v>
      </c>
      <c r="C37" s="43">
        <v>187200</v>
      </c>
      <c r="D37" s="43">
        <v>28648</v>
      </c>
      <c r="E37" s="43">
        <v>782823</v>
      </c>
      <c r="F37" s="43">
        <v>2345883</v>
      </c>
      <c r="G37" s="43">
        <v>2829172</v>
      </c>
      <c r="H37" s="27">
        <v>0</v>
      </c>
      <c r="I37" s="43">
        <v>39444</v>
      </c>
      <c r="J37" s="43">
        <v>1567353</v>
      </c>
      <c r="K37" s="43">
        <v>2814</v>
      </c>
      <c r="L37" s="43">
        <v>728380</v>
      </c>
      <c r="M37" s="23"/>
      <c r="N37" s="23"/>
      <c r="O37" s="23"/>
    </row>
    <row r="38" spans="1:15" ht="16.5" customHeight="1">
      <c r="A38" s="20" t="s">
        <v>14</v>
      </c>
      <c r="B38" s="41">
        <v>8667660</v>
      </c>
      <c r="C38" s="43">
        <v>183626</v>
      </c>
      <c r="D38" s="43">
        <v>17521</v>
      </c>
      <c r="E38" s="43">
        <v>1052478</v>
      </c>
      <c r="F38" s="43">
        <v>2256848</v>
      </c>
      <c r="G38" s="43">
        <v>2720556</v>
      </c>
      <c r="H38" s="27">
        <v>0</v>
      </c>
      <c r="I38" s="43">
        <v>38998</v>
      </c>
      <c r="J38" s="43">
        <v>1674719</v>
      </c>
      <c r="K38" s="43">
        <v>2574</v>
      </c>
      <c r="L38" s="27">
        <v>720340</v>
      </c>
      <c r="M38" s="23"/>
      <c r="N38" s="23"/>
      <c r="O38" s="23"/>
    </row>
    <row r="39" spans="1:15" ht="16.5" customHeight="1">
      <c r="A39" s="46" t="s">
        <v>15</v>
      </c>
      <c r="B39" s="29">
        <f aca="true" t="shared" si="3" ref="B39:L39">B68</f>
        <v>8762844</v>
      </c>
      <c r="C39" s="30">
        <f t="shared" si="3"/>
        <v>181412</v>
      </c>
      <c r="D39" s="30">
        <f t="shared" si="3"/>
        <v>17616</v>
      </c>
      <c r="E39" s="30">
        <f t="shared" si="3"/>
        <v>823948</v>
      </c>
      <c r="F39" s="30">
        <f t="shared" si="3"/>
        <v>2329176</v>
      </c>
      <c r="G39" s="30">
        <f t="shared" si="3"/>
        <v>2645081</v>
      </c>
      <c r="H39" s="30">
        <f t="shared" si="3"/>
        <v>22310</v>
      </c>
      <c r="I39" s="30">
        <f t="shared" si="3"/>
        <v>41032</v>
      </c>
      <c r="J39" s="30">
        <f t="shared" si="3"/>
        <v>2000032</v>
      </c>
      <c r="K39" s="30">
        <f t="shared" si="3"/>
        <v>3312</v>
      </c>
      <c r="L39" s="30">
        <f t="shared" si="3"/>
        <v>698925</v>
      </c>
      <c r="M39" s="23"/>
      <c r="N39" s="23"/>
      <c r="O39" s="23"/>
    </row>
    <row r="40" spans="1:12" ht="16.5" customHeight="1">
      <c r="A40" s="32"/>
      <c r="B40" s="47"/>
      <c r="C40" s="47"/>
      <c r="D40" s="47"/>
      <c r="E40" s="47"/>
      <c r="F40" s="47"/>
      <c r="G40" s="47"/>
      <c r="H40" s="47"/>
      <c r="I40" s="47"/>
      <c r="J40" s="47"/>
      <c r="L40" s="33" t="s">
        <v>25</v>
      </c>
    </row>
    <row r="45" spans="1:12" ht="21">
      <c r="A45" s="48" t="s">
        <v>28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3.5">
      <c r="A46" s="50" t="s">
        <v>0</v>
      </c>
      <c r="B46" s="51" t="s">
        <v>1</v>
      </c>
      <c r="C46" s="51" t="s">
        <v>2</v>
      </c>
      <c r="D46" s="51" t="s">
        <v>3</v>
      </c>
      <c r="E46" s="51" t="s">
        <v>4</v>
      </c>
      <c r="F46" s="51" t="s">
        <v>5</v>
      </c>
      <c r="G46" s="52" t="s">
        <v>6</v>
      </c>
      <c r="H46" s="51" t="s">
        <v>7</v>
      </c>
      <c r="I46" s="51" t="s">
        <v>8</v>
      </c>
      <c r="J46" s="51" t="s">
        <v>9</v>
      </c>
      <c r="K46" s="51" t="s">
        <v>10</v>
      </c>
      <c r="L46" s="53" t="s">
        <v>11</v>
      </c>
    </row>
    <row r="47" spans="1:12" ht="13.5">
      <c r="A47" s="49" t="s">
        <v>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3.5">
      <c r="A48" s="54" t="s">
        <v>30</v>
      </c>
      <c r="B48" s="55">
        <f>SUM(C48:L48)</f>
        <v>497308</v>
      </c>
      <c r="C48" s="55">
        <v>0</v>
      </c>
      <c r="D48" s="56">
        <v>0</v>
      </c>
      <c r="E48" s="55">
        <v>52975</v>
      </c>
      <c r="F48" s="55">
        <v>263864</v>
      </c>
      <c r="G48" s="55">
        <v>2323</v>
      </c>
      <c r="H48" s="56">
        <v>0</v>
      </c>
      <c r="I48" s="55">
        <v>542</v>
      </c>
      <c r="J48" s="55">
        <v>177604</v>
      </c>
      <c r="K48" s="56">
        <v>0</v>
      </c>
      <c r="L48" s="56">
        <v>0</v>
      </c>
    </row>
    <row r="49" spans="1:12" ht="13.5">
      <c r="A49" s="54" t="s">
        <v>31</v>
      </c>
      <c r="B49" s="55">
        <f>SUM(C49:L49)</f>
        <v>684864</v>
      </c>
      <c r="C49" s="55">
        <v>54908</v>
      </c>
      <c r="D49" s="55">
        <v>86407</v>
      </c>
      <c r="E49" s="55">
        <v>271014</v>
      </c>
      <c r="F49" s="55">
        <v>44850</v>
      </c>
      <c r="G49" s="55">
        <v>116184</v>
      </c>
      <c r="H49" s="55">
        <v>4519</v>
      </c>
      <c r="I49" s="55">
        <v>3167</v>
      </c>
      <c r="J49" s="55">
        <v>103815</v>
      </c>
      <c r="K49" s="56">
        <v>0</v>
      </c>
      <c r="L49" s="56">
        <v>0</v>
      </c>
    </row>
    <row r="50" spans="1:12" ht="13.5">
      <c r="A50" s="49" t="s">
        <v>32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>
        <v>0</v>
      </c>
    </row>
    <row r="51" spans="1:12" ht="13.5">
      <c r="A51" s="54" t="s">
        <v>30</v>
      </c>
      <c r="B51" s="55">
        <f>SUM(C51:L51)</f>
        <v>744362</v>
      </c>
      <c r="C51" s="56">
        <v>0</v>
      </c>
      <c r="D51" s="56">
        <v>0</v>
      </c>
      <c r="E51" s="56">
        <v>0</v>
      </c>
      <c r="F51" s="55">
        <v>701727</v>
      </c>
      <c r="G51" s="55">
        <v>24835</v>
      </c>
      <c r="H51" s="56">
        <v>0</v>
      </c>
      <c r="I51" s="56">
        <v>0</v>
      </c>
      <c r="J51" s="55">
        <v>17800</v>
      </c>
      <c r="K51" s="56">
        <v>0</v>
      </c>
      <c r="L51" s="56">
        <v>0</v>
      </c>
    </row>
    <row r="52" spans="1:12" ht="13.5">
      <c r="A52" s="54" t="s">
        <v>31</v>
      </c>
      <c r="B52" s="55">
        <f>SUM(C52:L52)</f>
        <v>13787087</v>
      </c>
      <c r="C52" s="56">
        <v>0</v>
      </c>
      <c r="D52" s="56">
        <v>0</v>
      </c>
      <c r="E52" s="55">
        <v>1783416</v>
      </c>
      <c r="F52" s="56">
        <v>110273</v>
      </c>
      <c r="G52" s="55">
        <v>11893398</v>
      </c>
      <c r="H52" s="56">
        <v>0</v>
      </c>
      <c r="I52" s="56">
        <v>0</v>
      </c>
      <c r="J52" s="56">
        <v>0</v>
      </c>
      <c r="K52" s="56">
        <v>0</v>
      </c>
      <c r="L52" s="56"/>
    </row>
    <row r="53" spans="1:12" ht="13.5">
      <c r="A53" s="49" t="s">
        <v>33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3.5">
      <c r="A54" s="54" t="s">
        <v>30</v>
      </c>
      <c r="B54" s="57">
        <f>B48+B51</f>
        <v>1241670</v>
      </c>
      <c r="C54" s="55">
        <f aca="true" t="shared" si="4" ref="C54:L54">SUM(C48,C51)</f>
        <v>0</v>
      </c>
      <c r="D54" s="55">
        <f t="shared" si="4"/>
        <v>0</v>
      </c>
      <c r="E54" s="55">
        <f t="shared" si="4"/>
        <v>52975</v>
      </c>
      <c r="F54" s="55">
        <f t="shared" si="4"/>
        <v>965591</v>
      </c>
      <c r="G54" s="55">
        <f t="shared" si="4"/>
        <v>27158</v>
      </c>
      <c r="H54" s="55">
        <f t="shared" si="4"/>
        <v>0</v>
      </c>
      <c r="I54" s="55">
        <f t="shared" si="4"/>
        <v>542</v>
      </c>
      <c r="J54" s="55">
        <f t="shared" si="4"/>
        <v>195404</v>
      </c>
      <c r="K54" s="55">
        <f t="shared" si="4"/>
        <v>0</v>
      </c>
      <c r="L54" s="55">
        <f t="shared" si="4"/>
        <v>0</v>
      </c>
    </row>
    <row r="55" spans="1:12" ht="13.5">
      <c r="A55" s="54" t="s">
        <v>31</v>
      </c>
      <c r="B55" s="57">
        <f>B49+B52</f>
        <v>14471951</v>
      </c>
      <c r="C55" s="55">
        <f aca="true" t="shared" si="5" ref="C55:L55">SUM(C49,C52)</f>
        <v>54908</v>
      </c>
      <c r="D55" s="55">
        <f t="shared" si="5"/>
        <v>86407</v>
      </c>
      <c r="E55" s="55">
        <f t="shared" si="5"/>
        <v>2054430</v>
      </c>
      <c r="F55" s="55">
        <f t="shared" si="5"/>
        <v>155123</v>
      </c>
      <c r="G55" s="55">
        <f t="shared" si="5"/>
        <v>12009582</v>
      </c>
      <c r="H55" s="55">
        <f t="shared" si="5"/>
        <v>4519</v>
      </c>
      <c r="I55" s="55">
        <f t="shared" si="5"/>
        <v>3167</v>
      </c>
      <c r="J55" s="55">
        <f t="shared" si="5"/>
        <v>103815</v>
      </c>
      <c r="K55" s="55">
        <f t="shared" si="5"/>
        <v>0</v>
      </c>
      <c r="L55" s="55">
        <f t="shared" si="5"/>
        <v>0</v>
      </c>
    </row>
    <row r="56" spans="1:12" ht="13.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3.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3.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13.5">
      <c r="A59" s="50" t="s">
        <v>0</v>
      </c>
      <c r="B59" s="51" t="s">
        <v>1</v>
      </c>
      <c r="C59" s="51" t="s">
        <v>2</v>
      </c>
      <c r="D59" s="51" t="s">
        <v>3</v>
      </c>
      <c r="E59" s="51" t="s">
        <v>4</v>
      </c>
      <c r="F59" s="51" t="s">
        <v>5</v>
      </c>
      <c r="G59" s="52" t="s">
        <v>6</v>
      </c>
      <c r="H59" s="51" t="s">
        <v>7</v>
      </c>
      <c r="I59" s="51" t="s">
        <v>8</v>
      </c>
      <c r="J59" s="51" t="s">
        <v>9</v>
      </c>
      <c r="K59" s="51" t="s">
        <v>10</v>
      </c>
      <c r="L59" s="53" t="s">
        <v>11</v>
      </c>
    </row>
    <row r="60" spans="1:12" ht="13.5">
      <c r="A60" s="49" t="s">
        <v>29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 ht="13.5">
      <c r="A61" s="54" t="s">
        <v>34</v>
      </c>
      <c r="B61" s="55">
        <f>SUM(C61:L61)</f>
        <v>1079428</v>
      </c>
      <c r="C61" s="55">
        <v>18819</v>
      </c>
      <c r="D61" s="55">
        <v>3429</v>
      </c>
      <c r="E61" s="55">
        <v>170851</v>
      </c>
      <c r="F61" s="55">
        <v>459844</v>
      </c>
      <c r="G61" s="55">
        <v>159332</v>
      </c>
      <c r="H61" s="55">
        <v>6291</v>
      </c>
      <c r="I61" s="55">
        <v>9243</v>
      </c>
      <c r="J61" s="55">
        <v>238699</v>
      </c>
      <c r="K61" s="55">
        <v>12920</v>
      </c>
      <c r="L61" s="56">
        <v>0</v>
      </c>
    </row>
    <row r="62" spans="1:12" ht="13.5">
      <c r="A62" s="54" t="s">
        <v>35</v>
      </c>
      <c r="B62" s="55">
        <f>SUM(C62:L62)</f>
        <v>2224914</v>
      </c>
      <c r="C62" s="55">
        <v>181412</v>
      </c>
      <c r="D62" s="55">
        <v>17616</v>
      </c>
      <c r="E62" s="55">
        <v>517453</v>
      </c>
      <c r="F62" s="55">
        <v>116780</v>
      </c>
      <c r="G62" s="55">
        <v>815761</v>
      </c>
      <c r="H62" s="55">
        <v>0</v>
      </c>
      <c r="I62" s="55">
        <v>1563</v>
      </c>
      <c r="J62" s="55">
        <v>571017</v>
      </c>
      <c r="K62" s="55">
        <v>3312</v>
      </c>
      <c r="L62" s="56">
        <v>0</v>
      </c>
    </row>
    <row r="63" spans="1:12" ht="13.5">
      <c r="A63" s="49" t="s">
        <v>32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3.5">
      <c r="A64" s="54" t="s">
        <v>34</v>
      </c>
      <c r="B64" s="55">
        <f>SUM(C64:L64)</f>
        <v>4957476</v>
      </c>
      <c r="C64" s="56">
        <v>0</v>
      </c>
      <c r="D64" s="56">
        <v>0</v>
      </c>
      <c r="E64" s="55">
        <v>688173</v>
      </c>
      <c r="F64" s="55">
        <v>2609733</v>
      </c>
      <c r="G64" s="55">
        <v>760636</v>
      </c>
      <c r="H64" s="56">
        <v>3060</v>
      </c>
      <c r="I64" s="56">
        <v>0</v>
      </c>
      <c r="J64" s="55">
        <v>159199</v>
      </c>
      <c r="K64" s="56">
        <v>0</v>
      </c>
      <c r="L64" s="55">
        <v>736675</v>
      </c>
    </row>
    <row r="65" spans="1:12" ht="13.5">
      <c r="A65" s="54" t="s">
        <v>35</v>
      </c>
      <c r="B65" s="55">
        <f>SUM(C65:L65)</f>
        <v>6537930</v>
      </c>
      <c r="C65" s="56">
        <v>0</v>
      </c>
      <c r="D65" s="56">
        <v>0</v>
      </c>
      <c r="E65" s="55">
        <v>306495</v>
      </c>
      <c r="F65" s="55">
        <v>2212396</v>
      </c>
      <c r="G65" s="55">
        <v>1829320</v>
      </c>
      <c r="H65" s="56">
        <v>22310</v>
      </c>
      <c r="I65" s="55">
        <v>39469</v>
      </c>
      <c r="J65" s="55">
        <v>1429015</v>
      </c>
      <c r="K65" s="56">
        <v>0</v>
      </c>
      <c r="L65" s="55">
        <v>698925</v>
      </c>
    </row>
    <row r="66" spans="1:12" ht="13.5">
      <c r="A66" s="49" t="s">
        <v>33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3.5">
      <c r="A67" s="54" t="s">
        <v>34</v>
      </c>
      <c r="B67" s="55">
        <f>B61+B64</f>
        <v>6036904</v>
      </c>
      <c r="C67" s="55">
        <f aca="true" t="shared" si="6" ref="C67:L67">SUM(C61,C64)</f>
        <v>18819</v>
      </c>
      <c r="D67" s="55">
        <f t="shared" si="6"/>
        <v>3429</v>
      </c>
      <c r="E67" s="55">
        <f t="shared" si="6"/>
        <v>859024</v>
      </c>
      <c r="F67" s="55">
        <f t="shared" si="6"/>
        <v>3069577</v>
      </c>
      <c r="G67" s="55">
        <f t="shared" si="6"/>
        <v>919968</v>
      </c>
      <c r="H67" s="55">
        <f t="shared" si="6"/>
        <v>9351</v>
      </c>
      <c r="I67" s="55">
        <f t="shared" si="6"/>
        <v>9243</v>
      </c>
      <c r="J67" s="55">
        <f t="shared" si="6"/>
        <v>397898</v>
      </c>
      <c r="K67" s="55">
        <f t="shared" si="6"/>
        <v>12920</v>
      </c>
      <c r="L67" s="55">
        <f t="shared" si="6"/>
        <v>736675</v>
      </c>
    </row>
    <row r="68" spans="1:12" ht="13.5">
      <c r="A68" s="54" t="s">
        <v>35</v>
      </c>
      <c r="B68" s="55">
        <f>B62+B65</f>
        <v>8762844</v>
      </c>
      <c r="C68" s="55">
        <f aca="true" t="shared" si="7" ref="C68:L68">SUM(C62,C65)</f>
        <v>181412</v>
      </c>
      <c r="D68" s="55">
        <f t="shared" si="7"/>
        <v>17616</v>
      </c>
      <c r="E68" s="55">
        <f t="shared" si="7"/>
        <v>823948</v>
      </c>
      <c r="F68" s="55">
        <f t="shared" si="7"/>
        <v>2329176</v>
      </c>
      <c r="G68" s="55">
        <f t="shared" si="7"/>
        <v>2645081</v>
      </c>
      <c r="H68" s="55">
        <f t="shared" si="7"/>
        <v>22310</v>
      </c>
      <c r="I68" s="55">
        <f t="shared" si="7"/>
        <v>41032</v>
      </c>
      <c r="J68" s="55">
        <f t="shared" si="7"/>
        <v>2000032</v>
      </c>
      <c r="K68" s="55">
        <f t="shared" si="7"/>
        <v>3312</v>
      </c>
      <c r="L68" s="55">
        <f t="shared" si="7"/>
        <v>698925</v>
      </c>
    </row>
  </sheetData>
  <sheetProtection/>
  <printOptions/>
  <pageMargins left="0.5118110236220472" right="0.5118110236220472" top="0.7874015748031497" bottom="0.5118110236220472" header="0" footer="0"/>
  <pageSetup horizontalDpi="600" verticalDpi="600" orientation="portrait" pageOrder="overThenDown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2009-04-24T00:19:19Z</dcterms:created>
  <dcterms:modified xsi:type="dcterms:W3CDTF">2009-04-24T00:19:20Z</dcterms:modified>
  <cp:category/>
  <cp:version/>
  <cp:contentType/>
  <cp:contentStatus/>
</cp:coreProperties>
</file>