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320" windowHeight="7890" tabRatio="603" activeTab="0"/>
  </bookViews>
  <sheets>
    <sheet name="４－１・２" sheetId="1" r:id="rId1"/>
    <sheet name="４－３" sheetId="2" r:id="rId2"/>
    <sheet name="４－４" sheetId="3" r:id="rId3"/>
    <sheet name="４－５ " sheetId="4" r:id="rId4"/>
    <sheet name="４－６ " sheetId="5" r:id="rId5"/>
    <sheet name="４－７" sheetId="6" r:id="rId6"/>
  </sheets>
  <externalReferences>
    <externalReference r:id="rId9"/>
    <externalReference r:id="rId10"/>
  </externalReferences>
  <definedNames>
    <definedName name="_xlnm.Print_Area" localSheetId="0">'４－１・２'!$A$1:$J$46</definedName>
    <definedName name="_xlnm.Print_Area" localSheetId="2">'４－４'!$A$1:$K$16</definedName>
    <definedName name="_xlnm.Print_Area" localSheetId="3">'４－５ '!$A$1:$M$16</definedName>
    <definedName name="_xlnm.Print_Area" localSheetId="4">'４－６ '!$A$1:$V$41</definedName>
    <definedName name="_xlnm.Print_Area" localSheetId="5">'４－７'!$A$1:$L$37</definedName>
    <definedName name="_xlnm.Print_Area">'/tmp/tmpv17wacfo\庁内照会\[00情報化推進室.xls]４－８'!$1:$35</definedName>
    <definedName name="Z_D2E8CE45_1A20_4A40_9DCD_CCD867D4F6D3_.wvu.PrintArea" localSheetId="0" hidden="1">'４－１・２'!$A$1:$I$47</definedName>
    <definedName name="Z_D2E8CE45_1A20_4A40_9DCD_CCD867D4F6D3_.wvu.PrintArea" localSheetId="3" hidden="1">'４－５ '!$A$1:$G$18</definedName>
    <definedName name="Z_D2E8CE45_1A20_4A40_9DCD_CCD867D4F6D3_.wvu.PrintArea" localSheetId="5" hidden="1">'４－７'!$A$1:$Y$38</definedName>
    <definedName name="アアア">'[2]４－８'!$1:$35</definedName>
  </definedNames>
  <calcPr fullCalcOnLoad="1"/>
</workbook>
</file>

<file path=xl/sharedStrings.xml><?xml version="1.0" encoding="utf-8"?>
<sst xmlns="http://schemas.openxmlformats.org/spreadsheetml/2006/main" count="527" uniqueCount="233">
  <si>
    <t>事業所数</t>
  </si>
  <si>
    <t xml:space="preserve">     １ ～   ４人  </t>
  </si>
  <si>
    <t xml:space="preserve">     ５ ～   ９人  </t>
  </si>
  <si>
    <t xml:space="preserve">     10 ～   19人  </t>
  </si>
  <si>
    <t xml:space="preserve">     20 ～   29人  </t>
  </si>
  <si>
    <t xml:space="preserve">     30 ～   49人  </t>
  </si>
  <si>
    <t xml:space="preserve">     50 ～   99人  </t>
  </si>
  <si>
    <t xml:space="preserve">    100 ～  199人  </t>
  </si>
  <si>
    <t xml:space="preserve">    200 ～  299人  </t>
  </si>
  <si>
    <t xml:space="preserve">    300 人 以 上</t>
  </si>
  <si>
    <t>４－２  従業者規模別事業所数及び従業者数（民営）</t>
  </si>
  <si>
    <t>派遣・下請従業者のみ</t>
  </si>
  <si>
    <t>４－４  経営組織別事業所数・従業者数（民営）</t>
  </si>
  <si>
    <t>構成比(%)</t>
  </si>
  <si>
    <t>構成比(%)</t>
  </si>
  <si>
    <t>個人業主</t>
  </si>
  <si>
    <t>無給の家族従業者</t>
  </si>
  <si>
    <t>有給役員</t>
  </si>
  <si>
    <t>総数</t>
  </si>
  <si>
    <t>食料品</t>
  </si>
  <si>
    <t>ゴム製品</t>
  </si>
  <si>
    <t>非鉄金属</t>
  </si>
  <si>
    <t>金属製品</t>
  </si>
  <si>
    <t>その他</t>
  </si>
  <si>
    <t>事　業　所　数</t>
  </si>
  <si>
    <t>従   業   者   数　（人）</t>
  </si>
  <si>
    <t>合  計</t>
  </si>
  <si>
    <t>会  社</t>
  </si>
  <si>
    <t>常用労働者</t>
  </si>
  <si>
    <t>付加価値額</t>
  </si>
  <si>
    <t>収 入 額</t>
  </si>
  <si>
    <t>男</t>
  </si>
  <si>
    <t>女</t>
  </si>
  <si>
    <t>(万円)</t>
  </si>
  <si>
    <t>木材・木製品</t>
  </si>
  <si>
    <t>家具・装備品</t>
  </si>
  <si>
    <t>平  成</t>
  </si>
  <si>
    <t>組合・その他法人</t>
  </si>
  <si>
    <t>分類</t>
  </si>
  <si>
    <t>番号</t>
  </si>
  <si>
    <t>雇用者</t>
  </si>
  <si>
    <t>その他の</t>
  </si>
  <si>
    <t>修理料収入額</t>
  </si>
  <si>
    <t>注）その他の収入額は修理料収入額を含む。</t>
  </si>
  <si>
    <t xml:space="preserve">    区         分</t>
  </si>
  <si>
    <t>09</t>
  </si>
  <si>
    <t>10</t>
  </si>
  <si>
    <t>飲料・たばこ・飼料</t>
  </si>
  <si>
    <t>11</t>
  </si>
  <si>
    <t>繊維工業</t>
  </si>
  <si>
    <t>12</t>
  </si>
  <si>
    <t>13</t>
  </si>
  <si>
    <t>14</t>
  </si>
  <si>
    <t>パルプ・紙・紙加工品</t>
  </si>
  <si>
    <t>15</t>
  </si>
  <si>
    <t>印刷・同関連業</t>
  </si>
  <si>
    <t>16</t>
  </si>
  <si>
    <t>化学工業</t>
  </si>
  <si>
    <t>17</t>
  </si>
  <si>
    <t>石油製品・石炭製品</t>
  </si>
  <si>
    <t>18</t>
  </si>
  <si>
    <t>プラスチック製品</t>
  </si>
  <si>
    <t>19</t>
  </si>
  <si>
    <t>20</t>
  </si>
  <si>
    <t>なめし革・同製品・毛皮</t>
  </si>
  <si>
    <t>21</t>
  </si>
  <si>
    <t>窯業・土石製品</t>
  </si>
  <si>
    <t>22</t>
  </si>
  <si>
    <t>鉄鋼業</t>
  </si>
  <si>
    <t>23</t>
  </si>
  <si>
    <t>24</t>
  </si>
  <si>
    <t>25</t>
  </si>
  <si>
    <t>はん用機械器具</t>
  </si>
  <si>
    <t>26</t>
  </si>
  <si>
    <t>生産用機械器具</t>
  </si>
  <si>
    <t>27</t>
  </si>
  <si>
    <t>業務用機械器具</t>
  </si>
  <si>
    <t>28</t>
  </si>
  <si>
    <t>電子部品･ﾃﾞﾊﾞｲｽ･電子回路</t>
  </si>
  <si>
    <t>29</t>
  </si>
  <si>
    <t>電気機械器具</t>
  </si>
  <si>
    <t>30</t>
  </si>
  <si>
    <t>情報通信機械器具</t>
  </si>
  <si>
    <t>31</t>
  </si>
  <si>
    <t>輸送用機械器具</t>
  </si>
  <si>
    <t>32</t>
  </si>
  <si>
    <t>４－７  産業中分類別工業の推移（従業者数4人以上の事業所）</t>
  </si>
  <si>
    <t>４－６  産業中分類別事業所数・従業者数・現金給与総額・原材料使用総額・製造品出荷額等</t>
  </si>
  <si>
    <t>事　業　所　数</t>
  </si>
  <si>
    <t>従　業　者　数　(人)</t>
  </si>
  <si>
    <t>製　造　品　出　荷　額　等　(万円)</t>
  </si>
  <si>
    <t xml:space="preserve">総数 </t>
  </si>
  <si>
    <t>個 人</t>
  </si>
  <si>
    <t xml:space="preserve"> 個人事業主・</t>
  </si>
  <si>
    <t xml:space="preserve"> 家族従業者</t>
  </si>
  <si>
    <t>資料:情報政策課｢工業統計調査｣</t>
  </si>
  <si>
    <t>資料：情報政策課「工業統計調査」</t>
  </si>
  <si>
    <t>区　　　　分</t>
  </si>
  <si>
    <t>（各年12月31日現在）</t>
  </si>
  <si>
    <t>原材料
使用総額</t>
  </si>
  <si>
    <t>現金給与
総額</t>
  </si>
  <si>
    <t>電子部品・デバイス・電子回路</t>
  </si>
  <si>
    <t>その他</t>
  </si>
  <si>
    <t>A</t>
  </si>
  <si>
    <t>農業，林業</t>
  </si>
  <si>
    <t>B</t>
  </si>
  <si>
    <t>漁業</t>
  </si>
  <si>
    <t>C</t>
  </si>
  <si>
    <t>鉱業，採石業，砂利採取業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</si>
  <si>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</si>
  <si>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</si>
  <si>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</si>
  <si>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</si>
  <si>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</si>
  <si>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</si>
  <si>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</si>
  <si>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</si>
  <si>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</si>
  <si>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運輸業，郵便業</t>
  </si>
  <si>
    <t>I</t>
  </si>
  <si>
    <t>卸売業，小売業</t>
  </si>
  <si>
    <t>J</t>
  </si>
  <si>
    <t>金融業，保険業</t>
  </si>
  <si>
    <t>K</t>
  </si>
  <si>
    <t>不動産業，物品賃貸業</t>
  </si>
  <si>
    <t>L</t>
  </si>
  <si>
    <t>学術研究，専門・技術サービス業</t>
  </si>
  <si>
    <t>M</t>
  </si>
  <si>
    <t>宿泊業，飲食サービス業</t>
  </si>
  <si>
    <t>N</t>
  </si>
  <si>
    <t>生活関連サービス業，娯楽業</t>
  </si>
  <si>
    <t>O</t>
  </si>
  <si>
    <t>教育，学習支援業</t>
  </si>
  <si>
    <t>P</t>
  </si>
  <si>
    <t>医療，福祉</t>
  </si>
  <si>
    <t>Q</t>
  </si>
  <si>
    <t>複合サービス事業</t>
  </si>
  <si>
    <t>R</t>
  </si>
  <si>
    <t>サービス業（他に分類されないもの）</t>
  </si>
  <si>
    <t>S</t>
  </si>
  <si>
    <t>公務（他に分類されるものを除く）</t>
  </si>
  <si>
    <t>事業所数</t>
  </si>
  <si>
    <t>従業者数(人)</t>
  </si>
  <si>
    <t>構成比(%)</t>
  </si>
  <si>
    <t>４－１  産業大分類別事業所数及び従業者数(公営・民営)</t>
  </si>
  <si>
    <t>資料：情報政策課「平成21年経済センサス-基礎調査」</t>
  </si>
  <si>
    <t>1人～4人</t>
  </si>
  <si>
    <t>5人～9人</t>
  </si>
  <si>
    <t>10人～19人</t>
  </si>
  <si>
    <t>20人～29人</t>
  </si>
  <si>
    <t>30人～49人</t>
  </si>
  <si>
    <t>50人～99人</t>
  </si>
  <si>
    <t>100人～199人</t>
  </si>
  <si>
    <t>200人～299人</t>
  </si>
  <si>
    <t>300人以上</t>
  </si>
  <si>
    <t>派遣・下請従業者のみ</t>
  </si>
  <si>
    <t>区分</t>
  </si>
  <si>
    <t>-</t>
  </si>
  <si>
    <t>-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</si>
  <si>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</si>
  <si>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</si>
  <si>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</si>
  <si>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</si>
  <si>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</si>
  <si>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</si>
  <si>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</si>
  <si>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</si>
  <si>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</si>
  <si>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</si>
  <si>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</si>
  <si>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</si>
  <si>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</si>
  <si>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</si>
  <si>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</si>
  <si>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</si>
  <si>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</si>
  <si>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</si>
  <si>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事業所数</t>
  </si>
  <si>
    <t>従業者数(人)</t>
  </si>
  <si>
    <t>総数</t>
  </si>
  <si>
    <t>区分</t>
  </si>
  <si>
    <t>株式会社（有限会社を含む）</t>
  </si>
  <si>
    <t>合名・合資会社</t>
  </si>
  <si>
    <t>合同会社</t>
  </si>
  <si>
    <t>会社以外の法人</t>
  </si>
  <si>
    <t>個人経営</t>
  </si>
  <si>
    <t>外国の会社</t>
  </si>
  <si>
    <t>法人でない団体</t>
  </si>
  <si>
    <t>法人</t>
  </si>
  <si>
    <t>会社</t>
  </si>
  <si>
    <t>構成比(%)</t>
  </si>
  <si>
    <t>構成比(%)</t>
  </si>
  <si>
    <t>従業者数</t>
  </si>
  <si>
    <t>　　正社員・正職員</t>
  </si>
  <si>
    <t>　　パート・アルバイト</t>
  </si>
  <si>
    <t>　　臨時雇用者</t>
  </si>
  <si>
    <t>区分</t>
  </si>
  <si>
    <t>従業者数(人）</t>
  </si>
  <si>
    <t>総数</t>
  </si>
  <si>
    <t>数</t>
  </si>
  <si>
    <t>総</t>
  </si>
  <si>
    <t>総数</t>
  </si>
  <si>
    <t>　（製造過程で出るくずの販売や電力販売等が、内訳には含まれていないため。）</t>
  </si>
  <si>
    <t>総数</t>
  </si>
  <si>
    <t>男</t>
  </si>
  <si>
    <t>女</t>
  </si>
  <si>
    <t xml:space="preserve">    製造品出荷額等の数値と内訳の合計は合わないことがあります。</t>
  </si>
  <si>
    <t>４－５  従業上の地位・男女別従業者数（民営）</t>
  </si>
  <si>
    <t>24 年</t>
  </si>
  <si>
    <t>資料：情報政策課「平成24年経済センサス-活動調査」</t>
  </si>
  <si>
    <t>「平成24年経済センサス-活動調査」</t>
  </si>
  <si>
    <t>平  成  24 年</t>
  </si>
  <si>
    <t>平  成  21 年</t>
  </si>
  <si>
    <t>24 年</t>
  </si>
  <si>
    <t>４－３  産業大分類・従業者規模別事業所数及び従業者数（民営）</t>
  </si>
  <si>
    <t>注)総数には「男女別の不詳」を含む。</t>
  </si>
  <si>
    <t>注)平成24年の「S 公務(他に分類されるものを除く)」については調査せず。</t>
  </si>
  <si>
    <t xml:space="preserve"> 　平成24年の農業,林業,漁業間格付不能については「A 農業・林業」に含む。</t>
  </si>
  <si>
    <t>注)調査日：平成21年7月1日現在</t>
  </si>
  <si>
    <r>
      <rPr>
        <sz val="11"/>
        <color indexed="9"/>
        <rFont val="ＭＳ 明朝"/>
        <family val="1"/>
      </rPr>
      <t>注)調査日：</t>
    </r>
    <r>
      <rPr>
        <sz val="11"/>
        <rFont val="ＭＳ 明朝"/>
        <family val="1"/>
      </rPr>
      <t>平成24年2月1日現在</t>
    </r>
  </si>
  <si>
    <t xml:space="preserve">   調査日：平成21年7月1日現在</t>
  </si>
  <si>
    <t>注)調査日：平成24年2月1日現在</t>
  </si>
  <si>
    <r>
      <rPr>
        <sz val="11"/>
        <color indexed="9"/>
        <rFont val="ＭＳ 明朝"/>
        <family val="1"/>
      </rPr>
      <t>注)</t>
    </r>
    <r>
      <rPr>
        <sz val="11"/>
        <rFont val="ＭＳ 明朝"/>
        <family val="1"/>
      </rPr>
      <t>調査日：平成21年7月1日現在</t>
    </r>
  </si>
  <si>
    <t>23  年</t>
  </si>
  <si>
    <t>25 年</t>
  </si>
  <si>
    <t>(平成25年12月31日現在)</t>
  </si>
  <si>
    <t>注）平成23年の数値については「平成24年経済センサス-活動調査」結果の産業別集計製造業より抜粋したもので、</t>
  </si>
  <si>
    <t>　  平成24年2月1日現在</t>
  </si>
  <si>
    <t>-</t>
  </si>
  <si>
    <t>製造品
出荷額等</t>
  </si>
  <si>
    <t>製造品出荷額</t>
  </si>
  <si>
    <t>加工賃収入額</t>
  </si>
  <si>
    <t>　・付加価値額（従業者数4人以上の事業所）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</si>
</sst>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);[Red]\(0\)"/>
    <numFmt numFmtId="179" formatCode="#,##0_);[Red]\(#,##0\)"/>
    <numFmt numFmtId="180" formatCode="#,##0.0_);[Red]\(#,##0.0\)"/>
    <numFmt numFmtId="181" formatCode="0.0_);[Red]\(0.0\)"/>
    <numFmt numFmtId="182" formatCode="0.0\ "/>
    <numFmt numFmtId="183" formatCode="_ * #,##0.0_ ;_ * \-#,##0.0_ ;_ * &quot;-&quot;?_ ;_ @_ "/>
    <numFmt numFmtId="184" formatCode="#,##0.0"/>
    <numFmt numFmtId="185" formatCode="#,##0.0_ "/>
    <numFmt numFmtId="186" formatCode="00"/>
    <numFmt numFmtId="187" formatCode="#,##0;&quot;△ &quot;#,##0"/>
    <numFmt numFmtId="188" formatCode="\(General\);\(\-General\)"/>
    <numFmt numFmtId="189" formatCode="0.00_);[Red]\(0.00\)"/>
    <numFmt numFmtId="190" formatCode="0.0_ "/>
    <numFmt numFmtId="191" formatCode="#,##0\ "/>
    <numFmt numFmtId="192" formatCode="0_ "/>
    <numFmt numFmtId="193" formatCode=";;;"/>
    <numFmt numFmtId="194" formatCode="0.0;&quot;△ &quot;0.0"/>
    <numFmt numFmtId="195" formatCode="###,###,##0;&quot;-&quot;##,###,##0"/>
    <numFmt numFmtId="196" formatCode="#,##0.0;&quot;△ &quot;#,##0.0"/>
    <numFmt numFmtId="197" formatCode="_ * #,##0_ ;_ * &quot;△&quot;#,##0_ ;_ * &quot;-&quot;_ ;_ @_ "/>
    <numFmt numFmtId="198" formatCode="@\ "/>
    <numFmt numFmtId="199" formatCode="###,###,##0,"/>
    <numFmt numFmtId="200" formatCode="#,##0;[Red]#,##0"/>
    <numFmt numFmtId="201" formatCode="_*#,##0_ ;_*\-#,##0_ ;_ * &quot;-&quot;_ ;_ @_ "/>
    <numFmt numFmtId="202" formatCode="#,##0_);\(#,##0\)"/>
    <numFmt numFmtId="203" formatCode="#,##0.00_ "/>
    <numFmt numFmtId="204" formatCode="[&lt;=999]000;000\-00"/>
    <numFmt numFmtId="205" formatCode="0;&quot;△ &quot;0"/>
    <numFmt numFmtId="206" formatCode="0;&quot;△ &quot;0\ "/>
    <numFmt numFmtId="207" formatCode="0.0;&quot;△ &quot;0.0\ "/>
    <numFmt numFmtId="208" formatCode="0;&quot;△ &quot;0\ \ "/>
    <numFmt numFmtId="209" formatCode="#,##0.0000000000000_ "/>
    <numFmt numFmtId="210" formatCode="##,###,###,##0;&quot;-&quot;#,###,###,##0"/>
    <numFmt numFmtId="211" formatCode="#,###,###,##0;&quot; -&quot;###,###,##0"/>
    <numFmt numFmtId="212" formatCode="\ ###,###,##0;&quot;-&quot;###,###,##0"/>
    <numFmt numFmtId="213" formatCode="##0.0;&quot;-&quot;#0.0"/>
    <numFmt numFmtId="214" formatCode="#0.0;&quot;-&quot;0.0"/>
    <numFmt numFmtId="215" formatCode="\-0.0"/>
    <numFmt numFmtId="216" formatCode="_(* #,##0_);_(* \(#,##0\);_(* &quot;-&quot;_);_(@_)"/>
    <numFmt numFmtId="217" formatCode="_(* #,##0.00_);_(* \(#,##0.00\);_(* &quot;-&quot;??_);_(@_)"/>
    <numFmt numFmtId="218" formatCode="_(&quot;$&quot;* #,##0_);_(&quot;$&quot;* \(#,##0\);_(&quot;$&quot;* &quot;-&quot;_);_(@_)"/>
    <numFmt numFmtId="219" formatCode="_(&quot;$&quot;* #,##0.00_);_(&quot;$&quot;* \(#,##0.00\);_(&quot;$&quot;* &quot;-&quot;??_);_(@_)"/>
    <numFmt numFmtId="220" formatCode="#,##0.0;[Red]\-#,##0.0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53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明朝"/>
      <family val="1"/>
    </font>
    <font>
      <sz val="9"/>
      <name val="ＭＳ 明朝"/>
      <family val="1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>
        <color indexed="8"/>
      </top>
      <bottom style="hair"/>
    </border>
    <border>
      <left style="hair">
        <color indexed="8"/>
      </left>
      <right style="hair"/>
      <top style="hair">
        <color indexed="8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>
        <color indexed="8"/>
      </top>
      <bottom style="hair"/>
    </border>
    <border>
      <left style="hair"/>
      <right style="hair"/>
      <top style="thin">
        <color indexed="8"/>
      </top>
      <bottom style="hair"/>
    </border>
    <border>
      <left style="hair"/>
      <right>
        <color indexed="63"/>
      </right>
      <top style="thin">
        <color indexed="8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>
        <color indexed="8"/>
      </left>
      <right style="hair"/>
      <top style="thin">
        <color indexed="8"/>
      </top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 style="hair"/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8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7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10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vertical="center"/>
    </xf>
    <xf numFmtId="190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11" xfId="0" applyFont="1" applyBorder="1" applyAlignment="1">
      <alignment/>
    </xf>
    <xf numFmtId="177" fontId="4" fillId="0" borderId="11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Alignment="1" applyProtection="1">
      <alignment/>
      <protection locked="0"/>
    </xf>
    <xf numFmtId="0" fontId="4" fillId="0" borderId="11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0" borderId="0" xfId="0" applyNumberFormat="1" applyFont="1" applyAlignment="1">
      <alignment horizontal="right"/>
    </xf>
    <xf numFmtId="0" fontId="11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/>
    </xf>
    <xf numFmtId="186" fontId="4" fillId="0" borderId="0" xfId="0" applyNumberFormat="1" applyFont="1" applyAlignment="1">
      <alignment horizontal="center"/>
    </xf>
    <xf numFmtId="186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Continuous" wrapText="1"/>
    </xf>
    <xf numFmtId="0" fontId="4" fillId="0" borderId="0" xfId="0" applyNumberFormat="1" applyFont="1" applyAlignment="1">
      <alignment horizontal="center"/>
    </xf>
    <xf numFmtId="186" fontId="4" fillId="0" borderId="0" xfId="0" applyNumberFormat="1" applyFont="1" applyBorder="1" applyAlignment="1">
      <alignment horizontal="left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/>
    </xf>
    <xf numFmtId="41" fontId="4" fillId="0" borderId="20" xfId="0" applyNumberFormat="1" applyFont="1" applyBorder="1" applyAlignment="1">
      <alignment horizontal="centerContinuous" vertical="center"/>
    </xf>
    <xf numFmtId="41" fontId="4" fillId="0" borderId="0" xfId="0" applyNumberFormat="1" applyFont="1" applyAlignment="1">
      <alignment horizontal="centerContinuous"/>
    </xf>
    <xf numFmtId="41" fontId="4" fillId="0" borderId="21" xfId="0" applyNumberFormat="1" applyFont="1" applyBorder="1" applyAlignment="1">
      <alignment horizontal="centerContinuous" vertical="center"/>
    </xf>
    <xf numFmtId="41" fontId="4" fillId="0" borderId="22" xfId="0" applyNumberFormat="1" applyFont="1" applyBorder="1" applyAlignment="1">
      <alignment horizontal="center" vertical="center"/>
    </xf>
    <xf numFmtId="41" fontId="4" fillId="0" borderId="14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Continuous" vertical="center"/>
    </xf>
    <xf numFmtId="41" fontId="4" fillId="0" borderId="17" xfId="0" applyNumberFormat="1" applyFont="1" applyBorder="1" applyAlignment="1">
      <alignment vertical="center"/>
    </xf>
    <xf numFmtId="41" fontId="4" fillId="0" borderId="14" xfId="0" applyNumberFormat="1" applyFont="1" applyBorder="1" applyAlignment="1">
      <alignment vertical="center"/>
    </xf>
    <xf numFmtId="41" fontId="4" fillId="0" borderId="23" xfId="0" applyNumberFormat="1" applyFont="1" applyBorder="1" applyAlignment="1">
      <alignment horizontal="center" vertical="center"/>
    </xf>
    <xf numFmtId="41" fontId="4" fillId="0" borderId="24" xfId="0" applyNumberFormat="1" applyFont="1" applyBorder="1" applyAlignment="1">
      <alignment horizontal="centerContinuous" vertical="center"/>
    </xf>
    <xf numFmtId="41" fontId="4" fillId="0" borderId="0" xfId="0" applyNumberFormat="1" applyFont="1" applyAlignment="1">
      <alignment horizontal="right"/>
    </xf>
    <xf numFmtId="41" fontId="4" fillId="0" borderId="12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25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right"/>
    </xf>
    <xf numFmtId="190" fontId="4" fillId="0" borderId="11" xfId="0" applyNumberFormat="1" applyFont="1" applyBorder="1" applyAlignment="1">
      <alignment vertical="center"/>
    </xf>
    <xf numFmtId="41" fontId="4" fillId="0" borderId="26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vertical="center"/>
    </xf>
    <xf numFmtId="41" fontId="13" fillId="0" borderId="0" xfId="43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41" fontId="14" fillId="0" borderId="0" xfId="0" applyNumberFormat="1" applyFont="1" applyAlignment="1">
      <alignment/>
    </xf>
    <xf numFmtId="41" fontId="14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4" fillId="0" borderId="27" xfId="0" applyFont="1" applyBorder="1" applyAlignment="1">
      <alignment vertical="center" shrinkToFit="1"/>
    </xf>
    <xf numFmtId="0" fontId="4" fillId="0" borderId="28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vertical="center" shrinkToFit="1"/>
    </xf>
    <xf numFmtId="0" fontId="4" fillId="0" borderId="0" xfId="0" applyNumberFormat="1" applyFont="1" applyBorder="1" applyAlignment="1">
      <alignment horizontal="left" vertical="center" shrinkToFit="1"/>
    </xf>
    <xf numFmtId="41" fontId="15" fillId="0" borderId="17" xfId="0" applyNumberFormat="1" applyFont="1" applyBorder="1" applyAlignment="1">
      <alignment horizontal="center" vertical="center" shrinkToFit="1"/>
    </xf>
    <xf numFmtId="41" fontId="5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85" fontId="4" fillId="0" borderId="29" xfId="0" applyNumberFormat="1" applyFont="1" applyBorder="1" applyAlignment="1">
      <alignment vertical="center"/>
    </xf>
    <xf numFmtId="181" fontId="4" fillId="0" borderId="0" xfId="0" applyNumberFormat="1" applyFont="1" applyBorder="1" applyAlignment="1" applyProtection="1">
      <alignment vertical="center"/>
      <protection locked="0"/>
    </xf>
    <xf numFmtId="0" fontId="4" fillId="0" borderId="30" xfId="0" applyNumberFormat="1" applyFont="1" applyBorder="1" applyAlignment="1">
      <alignment horizontal="distributed" vertical="center"/>
    </xf>
    <xf numFmtId="0" fontId="4" fillId="0" borderId="27" xfId="0" applyFont="1" applyBorder="1" applyAlignment="1">
      <alignment horizontal="right" vertical="center"/>
    </xf>
    <xf numFmtId="181" fontId="4" fillId="0" borderId="11" xfId="0" applyNumberFormat="1" applyFont="1" applyBorder="1" applyAlignment="1" applyProtection="1">
      <alignment horizontal="right" vertical="center"/>
      <protection locked="0"/>
    </xf>
    <xf numFmtId="41" fontId="4" fillId="0" borderId="29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 applyProtection="1">
      <alignment vertical="center"/>
      <protection locked="0"/>
    </xf>
    <xf numFmtId="41" fontId="4" fillId="0" borderId="11" xfId="0" applyNumberFormat="1" applyFont="1" applyBorder="1" applyAlignment="1" applyProtection="1">
      <alignment horizontal="right" vertical="center"/>
      <protection locked="0"/>
    </xf>
    <xf numFmtId="41" fontId="4" fillId="0" borderId="29" xfId="0" applyNumberFormat="1" applyFont="1" applyBorder="1" applyAlignment="1">
      <alignment vertical="center"/>
    </xf>
    <xf numFmtId="41" fontId="4" fillId="0" borderId="11" xfId="0" applyNumberFormat="1" applyFont="1" applyBorder="1" applyAlignment="1" applyProtection="1">
      <alignment vertical="center"/>
      <protection locked="0"/>
    </xf>
    <xf numFmtId="41" fontId="4" fillId="0" borderId="1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1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182" fontId="4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0" fontId="4" fillId="0" borderId="30" xfId="0" applyNumberFormat="1" applyFont="1" applyBorder="1" applyAlignment="1">
      <alignment vertical="center"/>
    </xf>
    <xf numFmtId="182" fontId="4" fillId="0" borderId="11" xfId="0" applyNumberFormat="1" applyFont="1" applyBorder="1" applyAlignment="1">
      <alignment vertical="center"/>
    </xf>
    <xf numFmtId="0" fontId="11" fillId="0" borderId="34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distributed" vertical="distributed"/>
    </xf>
    <xf numFmtId="0" fontId="4" fillId="0" borderId="27" xfId="0" applyFont="1" applyBorder="1" applyAlignment="1">
      <alignment horizontal="left" vertical="center" shrinkToFit="1"/>
    </xf>
    <xf numFmtId="0" fontId="4" fillId="0" borderId="28" xfId="0" applyNumberFormat="1" applyFont="1" applyBorder="1" applyAlignment="1">
      <alignment horizontal="left" vertical="center"/>
    </xf>
    <xf numFmtId="41" fontId="4" fillId="0" borderId="35" xfId="49" applyNumberFormat="1" applyFont="1" applyFill="1" applyBorder="1" applyAlignment="1">
      <alignment horizontal="right" vertical="center"/>
    </xf>
    <xf numFmtId="41" fontId="4" fillId="0" borderId="0" xfId="49" applyNumberFormat="1" applyFont="1" applyFill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distributed" vertical="center"/>
    </xf>
    <xf numFmtId="0" fontId="1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3" fontId="52" fillId="33" borderId="0" xfId="0" applyNumberFormat="1" applyFont="1" applyFill="1" applyBorder="1" applyAlignment="1">
      <alignment horizontal="right" vertical="center"/>
    </xf>
    <xf numFmtId="183" fontId="52" fillId="33" borderId="0" xfId="0" applyNumberFormat="1" applyFont="1" applyFill="1" applyBorder="1" applyAlignment="1">
      <alignment horizontal="right" vertical="center"/>
    </xf>
    <xf numFmtId="0" fontId="52" fillId="33" borderId="0" xfId="0" applyFont="1" applyFill="1" applyBorder="1" applyAlignment="1">
      <alignment horizontal="left" vertical="center"/>
    </xf>
    <xf numFmtId="0" fontId="4" fillId="33" borderId="27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2" fillId="33" borderId="27" xfId="0" applyFont="1" applyFill="1" applyBorder="1" applyAlignment="1">
      <alignment horizontal="left" vertical="center"/>
    </xf>
    <xf numFmtId="0" fontId="52" fillId="33" borderId="0" xfId="0" applyFont="1" applyFill="1" applyBorder="1" applyAlignment="1">
      <alignment horizontal="right" vertical="center"/>
    </xf>
    <xf numFmtId="183" fontId="4" fillId="33" borderId="0" xfId="0" applyNumberFormat="1" applyFont="1" applyFill="1" applyBorder="1" applyAlignment="1">
      <alignment horizontal="right"/>
    </xf>
    <xf numFmtId="0" fontId="52" fillId="33" borderId="11" xfId="0" applyFont="1" applyFill="1" applyBorder="1" applyAlignment="1">
      <alignment horizontal="left" vertical="center"/>
    </xf>
    <xf numFmtId="0" fontId="52" fillId="33" borderId="31" xfId="0" applyFont="1" applyFill="1" applyBorder="1" applyAlignment="1">
      <alignment horizontal="left" vertical="center"/>
    </xf>
    <xf numFmtId="0" fontId="52" fillId="33" borderId="11" xfId="0" applyFont="1" applyFill="1" applyBorder="1" applyAlignment="1">
      <alignment horizontal="right" vertical="center"/>
    </xf>
    <xf numFmtId="183" fontId="52" fillId="33" borderId="11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horizontal="right"/>
    </xf>
    <xf numFmtId="3" fontId="4" fillId="0" borderId="0" xfId="49" applyNumberFormat="1" applyFont="1" applyFill="1" applyBorder="1" applyAlignment="1">
      <alignment horizontal="right" vertical="center"/>
    </xf>
    <xf numFmtId="0" fontId="4" fillId="0" borderId="0" xfId="49" applyNumberFormat="1" applyFont="1" applyFill="1" applyBorder="1" applyAlignment="1">
      <alignment horizontal="right" vertical="center"/>
    </xf>
    <xf numFmtId="3" fontId="4" fillId="0" borderId="11" xfId="49" applyNumberFormat="1" applyFont="1" applyFill="1" applyBorder="1" applyAlignment="1">
      <alignment horizontal="right" vertical="center"/>
    </xf>
    <xf numFmtId="0" fontId="14" fillId="0" borderId="27" xfId="0" applyNumberFormat="1" applyFont="1" applyBorder="1" applyAlignment="1">
      <alignment/>
    </xf>
    <xf numFmtId="0" fontId="4" fillId="0" borderId="27" xfId="0" applyNumberFormat="1" applyFont="1" applyBorder="1" applyAlignment="1">
      <alignment/>
    </xf>
    <xf numFmtId="0" fontId="4" fillId="0" borderId="3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horizontal="left" vertical="center"/>
    </xf>
    <xf numFmtId="0" fontId="4" fillId="0" borderId="27" xfId="0" applyNumberFormat="1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NumberFormat="1" applyFont="1" applyBorder="1" applyAlignment="1">
      <alignment/>
    </xf>
    <xf numFmtId="0" fontId="4" fillId="0" borderId="40" xfId="0" applyFont="1" applyBorder="1" applyAlignment="1">
      <alignment horizontal="center" vertical="center"/>
    </xf>
    <xf numFmtId="41" fontId="4" fillId="0" borderId="0" xfId="49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left"/>
    </xf>
    <xf numFmtId="0" fontId="4" fillId="0" borderId="41" xfId="0" applyFont="1" applyFill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33" borderId="0" xfId="0" applyFill="1" applyAlignment="1">
      <alignment horizontal="right"/>
    </xf>
    <xf numFmtId="0" fontId="4" fillId="33" borderId="0" xfId="0" applyNumberFormat="1" applyFont="1" applyFill="1" applyAlignment="1">
      <alignment/>
    </xf>
    <xf numFmtId="0" fontId="52" fillId="33" borderId="40" xfId="0" applyFont="1" applyFill="1" applyBorder="1" applyAlignment="1">
      <alignment horizontal="center" vertical="center"/>
    </xf>
    <xf numFmtId="0" fontId="52" fillId="33" borderId="42" xfId="0" applyFont="1" applyFill="1" applyBorder="1" applyAlignment="1">
      <alignment horizontal="center" vertical="center" wrapText="1"/>
    </xf>
    <xf numFmtId="0" fontId="52" fillId="33" borderId="42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 wrapText="1"/>
    </xf>
    <xf numFmtId="0" fontId="52" fillId="33" borderId="43" xfId="0" applyFont="1" applyFill="1" applyBorder="1" applyAlignment="1">
      <alignment horizontal="center" vertical="center" wrapText="1"/>
    </xf>
    <xf numFmtId="0" fontId="52" fillId="33" borderId="44" xfId="0" applyFont="1" applyFill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Continuous" vertical="center" wrapText="1"/>
    </xf>
    <xf numFmtId="0" fontId="4" fillId="0" borderId="15" xfId="0" applyNumberFormat="1" applyFont="1" applyBorder="1" applyAlignment="1">
      <alignment horizontal="centerContinuous" vertical="center"/>
    </xf>
    <xf numFmtId="0" fontId="4" fillId="0" borderId="14" xfId="0" applyNumberFormat="1" applyFont="1" applyBorder="1" applyAlignment="1">
      <alignment horizontal="centerContinuous" vertical="center" wrapText="1"/>
    </xf>
    <xf numFmtId="0" fontId="4" fillId="0" borderId="14" xfId="0" applyNumberFormat="1" applyFont="1" applyBorder="1" applyAlignment="1">
      <alignment horizontal="centerContinuous" vertical="center"/>
    </xf>
    <xf numFmtId="0" fontId="4" fillId="0" borderId="26" xfId="0" applyNumberFormat="1" applyFont="1" applyBorder="1" applyAlignment="1" applyProtection="1">
      <alignment horizontal="center" vertical="center"/>
      <protection locked="0"/>
    </xf>
    <xf numFmtId="0" fontId="4" fillId="0" borderId="15" xfId="0" applyNumberFormat="1" applyFont="1" applyBorder="1" applyAlignment="1" applyProtection="1">
      <alignment horizontal="center" vertical="center"/>
      <protection locked="0"/>
    </xf>
    <xf numFmtId="41" fontId="4" fillId="0" borderId="11" xfId="0" applyNumberFormat="1" applyFont="1" applyBorder="1" applyAlignment="1">
      <alignment horizontal="right" vertical="center"/>
    </xf>
    <xf numFmtId="190" fontId="4" fillId="0" borderId="0" xfId="0" applyNumberFormat="1" applyFont="1" applyBorder="1" applyAlignment="1" applyProtection="1">
      <alignment vertical="center"/>
      <protection locked="0"/>
    </xf>
    <xf numFmtId="190" fontId="4" fillId="0" borderId="11" xfId="0" applyNumberFormat="1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1" xfId="0" applyFont="1" applyBorder="1" applyAlignment="1">
      <alignment horizontal="right"/>
    </xf>
    <xf numFmtId="38" fontId="52" fillId="33" borderId="0" xfId="49" applyFont="1" applyFill="1" applyBorder="1" applyAlignment="1">
      <alignment horizontal="right" vertical="center"/>
    </xf>
    <xf numFmtId="38" fontId="52" fillId="33" borderId="11" xfId="49" applyFont="1" applyFill="1" applyBorder="1" applyAlignment="1">
      <alignment horizontal="right" vertical="center"/>
    </xf>
    <xf numFmtId="41" fontId="4" fillId="0" borderId="16" xfId="0" applyNumberFormat="1" applyFont="1" applyBorder="1" applyAlignment="1">
      <alignment/>
    </xf>
    <xf numFmtId="3" fontId="4" fillId="0" borderId="29" xfId="49" applyNumberFormat="1" applyFont="1" applyFill="1" applyBorder="1" applyAlignment="1">
      <alignment horizontal="right" vertical="justify"/>
    </xf>
    <xf numFmtId="179" fontId="4" fillId="0" borderId="1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3" fontId="4" fillId="0" borderId="0" xfId="49" applyNumberFormat="1" applyFont="1" applyFill="1" applyBorder="1" applyAlignment="1">
      <alignment horizontal="right" vertical="justify"/>
    </xf>
    <xf numFmtId="3" fontId="4" fillId="0" borderId="0" xfId="49" applyNumberFormat="1" applyFont="1" applyFill="1" applyAlignment="1">
      <alignment horizontal="right" vertical="justify"/>
    </xf>
    <xf numFmtId="186" fontId="4" fillId="0" borderId="18" xfId="0" applyNumberFormat="1" applyFont="1" applyFill="1" applyBorder="1" applyAlignment="1" quotePrefix="1">
      <alignment horizontal="center" vertical="center"/>
    </xf>
    <xf numFmtId="3" fontId="4" fillId="0" borderId="0" xfId="0" applyNumberFormat="1" applyFont="1" applyFill="1" applyAlignment="1" quotePrefix="1">
      <alignment horizontal="right" vertical="justify"/>
    </xf>
    <xf numFmtId="3" fontId="11" fillId="0" borderId="0" xfId="49" applyNumberFormat="1" applyFont="1" applyFill="1" applyBorder="1" applyAlignment="1">
      <alignment horizontal="right" vertical="justify"/>
    </xf>
    <xf numFmtId="0" fontId="4" fillId="0" borderId="18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vertical="justify"/>
    </xf>
    <xf numFmtId="3" fontId="11" fillId="0" borderId="0" xfId="49" applyNumberFormat="1" applyFont="1" applyFill="1" applyBorder="1" applyAlignment="1">
      <alignment horizontal="right" vertical="justify" wrapText="1"/>
    </xf>
    <xf numFmtId="0" fontId="4" fillId="0" borderId="0" xfId="0" applyNumberFormat="1" applyFont="1" applyFill="1" applyAlignment="1">
      <alignment vertical="center"/>
    </xf>
    <xf numFmtId="41" fontId="4" fillId="0" borderId="16" xfId="49" applyNumberFormat="1" applyFont="1" applyFill="1" applyBorder="1" applyAlignment="1">
      <alignment horizontal="right" vertical="justify"/>
    </xf>
    <xf numFmtId="41" fontId="4" fillId="0" borderId="11" xfId="49" applyNumberFormat="1" applyFont="1" applyFill="1" applyBorder="1" applyAlignment="1">
      <alignment horizontal="right" vertical="justify"/>
    </xf>
    <xf numFmtId="0" fontId="4" fillId="0" borderId="45" xfId="0" applyFont="1" applyFill="1" applyBorder="1" applyAlignment="1">
      <alignment horizontal="center"/>
    </xf>
    <xf numFmtId="41" fontId="4" fillId="0" borderId="46" xfId="0" applyNumberFormat="1" applyFont="1" applyBorder="1" applyAlignment="1">
      <alignment horizontal="centerContinuous" vertical="center"/>
    </xf>
    <xf numFmtId="0" fontId="4" fillId="0" borderId="4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9" xfId="0" applyNumberFormat="1" applyFont="1" applyBorder="1" applyAlignment="1" applyProtection="1">
      <alignment horizontal="center" vertical="center"/>
      <protection locked="0"/>
    </xf>
    <xf numFmtId="0" fontId="4" fillId="0" borderId="50" xfId="0" applyNumberFormat="1" applyFont="1" applyBorder="1" applyAlignment="1" applyProtection="1">
      <alignment horizontal="center" vertical="center"/>
      <protection locked="0"/>
    </xf>
    <xf numFmtId="0" fontId="4" fillId="0" borderId="51" xfId="0" applyNumberFormat="1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/>
    </xf>
    <xf numFmtId="0" fontId="52" fillId="33" borderId="54" xfId="0" applyFont="1" applyFill="1" applyBorder="1" applyAlignment="1">
      <alignment horizontal="left" vertical="center"/>
    </xf>
    <xf numFmtId="0" fontId="52" fillId="33" borderId="55" xfId="0" applyFont="1" applyFill="1" applyBorder="1" applyAlignment="1">
      <alignment horizontal="left" vertical="center"/>
    </xf>
    <xf numFmtId="0" fontId="4" fillId="0" borderId="56" xfId="0" applyNumberFormat="1" applyFont="1" applyBorder="1" applyAlignment="1" applyProtection="1">
      <alignment horizontal="center" vertical="center"/>
      <protection locked="0"/>
    </xf>
    <xf numFmtId="0" fontId="4" fillId="0" borderId="57" xfId="0" applyNumberFormat="1" applyFont="1" applyBorder="1" applyAlignment="1" applyProtection="1">
      <alignment horizontal="center" vertical="center"/>
      <protection locked="0"/>
    </xf>
    <xf numFmtId="0" fontId="4" fillId="0" borderId="58" xfId="0" applyNumberFormat="1" applyFont="1" applyBorder="1" applyAlignment="1" applyProtection="1">
      <alignment horizontal="center" vertical="center"/>
      <protection locked="0"/>
    </xf>
    <xf numFmtId="0" fontId="52" fillId="33" borderId="41" xfId="0" applyFont="1" applyFill="1" applyBorder="1" applyAlignment="1">
      <alignment horizontal="center" vertical="center"/>
    </xf>
    <xf numFmtId="0" fontId="52" fillId="33" borderId="48" xfId="0" applyFont="1" applyFill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59" xfId="0" applyNumberFormat="1" applyFont="1" applyBorder="1" applyAlignment="1" applyProtection="1">
      <alignment horizontal="center" vertical="center"/>
      <protection locked="0"/>
    </xf>
    <xf numFmtId="0" fontId="4" fillId="0" borderId="60" xfId="0" applyNumberFormat="1" applyFont="1" applyBorder="1" applyAlignment="1" applyProtection="1">
      <alignment horizontal="center" vertical="center"/>
      <protection locked="0"/>
    </xf>
    <xf numFmtId="41" fontId="4" fillId="0" borderId="17" xfId="0" applyNumberFormat="1" applyFont="1" applyBorder="1" applyAlignment="1">
      <alignment horizontal="center" vertical="center" shrinkToFit="1"/>
    </xf>
    <xf numFmtId="41" fontId="4" fillId="0" borderId="22" xfId="0" applyNumberFormat="1" applyFont="1" applyBorder="1" applyAlignment="1">
      <alignment horizontal="center" vertical="center" shrinkToFit="1"/>
    </xf>
    <xf numFmtId="41" fontId="4" fillId="0" borderId="17" xfId="0" applyNumberFormat="1" applyFont="1" applyBorder="1" applyAlignment="1">
      <alignment horizontal="center" vertical="center"/>
    </xf>
    <xf numFmtId="41" fontId="4" fillId="0" borderId="22" xfId="0" applyNumberFormat="1" applyFont="1" applyBorder="1" applyAlignment="1">
      <alignment horizontal="center" vertical="center"/>
    </xf>
    <xf numFmtId="41" fontId="4" fillId="0" borderId="14" xfId="0" applyNumberFormat="1" applyFont="1" applyBorder="1" applyAlignment="1">
      <alignment horizontal="center" vertical="center"/>
    </xf>
    <xf numFmtId="41" fontId="4" fillId="0" borderId="26" xfId="0" applyNumberFormat="1" applyFont="1" applyBorder="1" applyAlignment="1">
      <alignment horizontal="center" vertical="center"/>
    </xf>
    <xf numFmtId="41" fontId="4" fillId="0" borderId="28" xfId="0" applyNumberFormat="1" applyFont="1" applyBorder="1" applyAlignment="1">
      <alignment horizontal="center" vertical="center"/>
    </xf>
    <xf numFmtId="41" fontId="4" fillId="0" borderId="15" xfId="0" applyNumberFormat="1" applyFont="1" applyBorder="1" applyAlignment="1">
      <alignment horizontal="center" vertical="center"/>
    </xf>
    <xf numFmtId="41" fontId="4" fillId="0" borderId="34" xfId="0" applyNumberFormat="1" applyFont="1" applyBorder="1" applyAlignment="1">
      <alignment horizontal="center" vertical="center"/>
    </xf>
    <xf numFmtId="41" fontId="4" fillId="0" borderId="17" xfId="0" applyNumberFormat="1" applyFont="1" applyBorder="1" applyAlignment="1">
      <alignment horizontal="center" vertical="center" wrapText="1"/>
    </xf>
    <xf numFmtId="41" fontId="4" fillId="0" borderId="22" xfId="0" applyNumberFormat="1" applyFont="1" applyBorder="1" applyAlignment="1">
      <alignment horizontal="center" vertical="center" wrapText="1"/>
    </xf>
    <xf numFmtId="41" fontId="4" fillId="0" borderId="14" xfId="0" applyNumberFormat="1" applyFont="1" applyBorder="1" applyAlignment="1">
      <alignment horizontal="center" vertical="center" wrapText="1"/>
    </xf>
    <xf numFmtId="41" fontId="4" fillId="0" borderId="10" xfId="0" applyNumberFormat="1" applyFont="1" applyBorder="1" applyAlignment="1">
      <alignment horizontal="center" vertical="center"/>
    </xf>
    <xf numFmtId="41" fontId="4" fillId="0" borderId="6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4" fillId="0" borderId="12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62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34" xfId="0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23093\toukei\toukei\&#65288;&#21002;&#65289;&#32113;&#35336;&#35201;&#35239;\&#24179;&#25104;21&#24180;&#29256;\&#26152;&#24180;&#12398;&#21407;&#29256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  <sheetName val="#REF"/>
    </sheetNames>
    <sheetDataSet>
      <sheetData sheetId="26">
        <row r="1">
          <cell r="A1" t="str">
            <v>４－８  産業中分類別工業の推移（全事業所）</v>
          </cell>
        </row>
        <row r="2">
          <cell r="S2" t="str">
            <v>（各年12月31日現在）</v>
          </cell>
        </row>
        <row r="3">
          <cell r="E3" t="str">
            <v>事　業　所　数</v>
          </cell>
          <cell r="J3" t="str">
            <v>従　業　者　数　（人）</v>
          </cell>
          <cell r="O3" t="str">
            <v>製　　造　　品　　出　　荷　　額　　等　（万円）</v>
          </cell>
        </row>
        <row r="4">
          <cell r="C4" t="str">
            <v>区      分</v>
          </cell>
          <cell r="E4" t="str">
            <v>平  成</v>
          </cell>
          <cell r="J4" t="str">
            <v>平  成</v>
          </cell>
          <cell r="O4" t="str">
            <v>平  成</v>
          </cell>
        </row>
        <row r="5">
          <cell r="E5" t="str">
            <v>12  年</v>
          </cell>
          <cell r="F5" t="str">
            <v>13  年</v>
          </cell>
          <cell r="G5" t="str">
            <v>14  年</v>
          </cell>
          <cell r="H5" t="str">
            <v>15  年</v>
          </cell>
          <cell r="I5" t="str">
            <v>16  年</v>
          </cell>
          <cell r="J5" t="str">
            <v>12  年</v>
          </cell>
          <cell r="K5" t="str">
            <v>13  年</v>
          </cell>
          <cell r="L5" t="str">
            <v>14  年</v>
          </cell>
          <cell r="M5" t="str">
            <v>15  年</v>
          </cell>
          <cell r="N5" t="str">
            <v>16  年</v>
          </cell>
          <cell r="O5" t="str">
            <v>12  年</v>
          </cell>
          <cell r="P5" t="str">
            <v>13  年</v>
          </cell>
          <cell r="Q5" t="str">
            <v>14  年</v>
          </cell>
          <cell r="R5" t="str">
            <v>15  年</v>
          </cell>
          <cell r="S5" t="str">
            <v>16  年</v>
          </cell>
        </row>
        <row r="6">
          <cell r="C6" t="str">
            <v>総数</v>
          </cell>
          <cell r="E6">
            <v>2142</v>
          </cell>
          <cell r="F6">
            <v>2092</v>
          </cell>
          <cell r="G6">
            <v>2207</v>
          </cell>
          <cell r="H6">
            <v>2001</v>
          </cell>
          <cell r="I6">
            <v>0</v>
          </cell>
          <cell r="J6">
            <v>46689</v>
          </cell>
          <cell r="K6">
            <v>44507</v>
          </cell>
          <cell r="L6">
            <v>43747</v>
          </cell>
          <cell r="M6">
            <v>42875</v>
          </cell>
          <cell r="N6">
            <v>0</v>
          </cell>
          <cell r="O6">
            <v>181133756</v>
          </cell>
          <cell r="P6">
            <v>166343381</v>
          </cell>
          <cell r="Q6">
            <v>164415181</v>
          </cell>
          <cell r="R6">
            <v>168539460</v>
          </cell>
          <cell r="S6">
            <v>0</v>
          </cell>
        </row>
        <row r="8">
          <cell r="B8">
            <v>9</v>
          </cell>
          <cell r="C8" t="str">
            <v>食料品</v>
          </cell>
          <cell r="E8">
            <v>255</v>
          </cell>
          <cell r="F8">
            <v>241</v>
          </cell>
          <cell r="G8">
            <v>256</v>
          </cell>
          <cell r="H8">
            <v>234</v>
          </cell>
          <cell r="J8">
            <v>5189</v>
          </cell>
          <cell r="K8">
            <v>4925</v>
          </cell>
          <cell r="L8">
            <v>5213</v>
          </cell>
          <cell r="M8">
            <v>5186</v>
          </cell>
          <cell r="O8">
            <v>6911842</v>
          </cell>
          <cell r="P8">
            <v>6230410</v>
          </cell>
          <cell r="Q8">
            <v>6433500</v>
          </cell>
          <cell r="R8">
            <v>6334661</v>
          </cell>
        </row>
        <row r="9">
          <cell r="B9">
            <v>10</v>
          </cell>
          <cell r="C9" t="str">
            <v>飲料・たばこ</v>
          </cell>
          <cell r="E9">
            <v>21</v>
          </cell>
          <cell r="F9">
            <v>21</v>
          </cell>
          <cell r="G9">
            <v>20</v>
          </cell>
          <cell r="H9">
            <v>20</v>
          </cell>
          <cell r="J9">
            <v>391</v>
          </cell>
          <cell r="K9">
            <v>382</v>
          </cell>
          <cell r="L9">
            <v>362</v>
          </cell>
          <cell r="M9">
            <v>346</v>
          </cell>
          <cell r="O9">
            <v>944118</v>
          </cell>
          <cell r="P9">
            <v>962251</v>
          </cell>
          <cell r="Q9">
            <v>937220</v>
          </cell>
          <cell r="R9">
            <v>974289</v>
          </cell>
        </row>
        <row r="10">
          <cell r="B10">
            <v>11</v>
          </cell>
          <cell r="C10" t="str">
            <v>繊維</v>
          </cell>
          <cell r="E10">
            <v>14</v>
          </cell>
          <cell r="F10">
            <v>13</v>
          </cell>
          <cell r="G10">
            <v>14</v>
          </cell>
          <cell r="H10">
            <v>10</v>
          </cell>
          <cell r="J10">
            <v>453</v>
          </cell>
          <cell r="K10">
            <v>364</v>
          </cell>
          <cell r="L10">
            <v>403</v>
          </cell>
          <cell r="M10">
            <v>389</v>
          </cell>
          <cell r="O10">
            <v>987403</v>
          </cell>
          <cell r="P10">
            <v>823929</v>
          </cell>
          <cell r="Q10">
            <v>802238</v>
          </cell>
          <cell r="R10">
            <v>838280</v>
          </cell>
        </row>
        <row r="11">
          <cell r="B11">
            <v>12</v>
          </cell>
          <cell r="C11" t="str">
            <v>衣服・その他</v>
          </cell>
          <cell r="E11">
            <v>99</v>
          </cell>
          <cell r="F11">
            <v>90</v>
          </cell>
          <cell r="G11">
            <v>89</v>
          </cell>
          <cell r="H11">
            <v>71</v>
          </cell>
          <cell r="J11">
            <v>1006</v>
          </cell>
          <cell r="K11">
            <v>985</v>
          </cell>
          <cell r="L11">
            <v>936</v>
          </cell>
          <cell r="M11">
            <v>888</v>
          </cell>
          <cell r="O11">
            <v>1026874</v>
          </cell>
          <cell r="P11">
            <v>987841</v>
          </cell>
          <cell r="Q11">
            <v>866319</v>
          </cell>
          <cell r="R11">
            <v>820874</v>
          </cell>
        </row>
        <row r="12">
          <cell r="B12">
            <v>13</v>
          </cell>
          <cell r="C12" t="str">
            <v>木材･木製品</v>
          </cell>
          <cell r="E12">
            <v>41</v>
          </cell>
          <cell r="F12">
            <v>40</v>
          </cell>
          <cell r="G12">
            <v>43</v>
          </cell>
          <cell r="H12">
            <v>36</v>
          </cell>
          <cell r="J12">
            <v>406</v>
          </cell>
          <cell r="K12">
            <v>371</v>
          </cell>
          <cell r="L12">
            <v>363</v>
          </cell>
          <cell r="M12">
            <v>368</v>
          </cell>
          <cell r="O12">
            <v>487936</v>
          </cell>
          <cell r="P12">
            <v>390188</v>
          </cell>
          <cell r="Q12">
            <v>402668</v>
          </cell>
          <cell r="R12">
            <v>505048</v>
          </cell>
        </row>
        <row r="14">
          <cell r="B14">
            <v>14</v>
          </cell>
          <cell r="C14" t="str">
            <v>家具・装備品</v>
          </cell>
          <cell r="E14">
            <v>106</v>
          </cell>
          <cell r="F14">
            <v>100</v>
          </cell>
          <cell r="G14">
            <v>106</v>
          </cell>
          <cell r="H14">
            <v>97</v>
          </cell>
          <cell r="J14">
            <v>636</v>
          </cell>
          <cell r="K14">
            <v>535</v>
          </cell>
          <cell r="L14">
            <v>496</v>
          </cell>
          <cell r="M14">
            <v>423</v>
          </cell>
          <cell r="O14">
            <v>605959</v>
          </cell>
          <cell r="P14">
            <v>512198</v>
          </cell>
          <cell r="Q14">
            <v>403499</v>
          </cell>
          <cell r="R14">
            <v>380532</v>
          </cell>
        </row>
        <row r="15">
          <cell r="B15">
            <v>15</v>
          </cell>
          <cell r="C15" t="str">
            <v>パルプ･紙</v>
          </cell>
          <cell r="E15">
            <v>48</v>
          </cell>
          <cell r="F15">
            <v>45</v>
          </cell>
          <cell r="G15">
            <v>55</v>
          </cell>
          <cell r="H15">
            <v>54</v>
          </cell>
          <cell r="J15">
            <v>1082</v>
          </cell>
          <cell r="K15">
            <v>935</v>
          </cell>
          <cell r="L15">
            <v>1109</v>
          </cell>
          <cell r="M15">
            <v>1092</v>
          </cell>
          <cell r="O15">
            <v>3252602</v>
          </cell>
          <cell r="P15">
            <v>2799048</v>
          </cell>
          <cell r="Q15">
            <v>3166040</v>
          </cell>
          <cell r="R15">
            <v>3204972</v>
          </cell>
        </row>
        <row r="16">
          <cell r="B16">
            <v>16</v>
          </cell>
          <cell r="C16" t="str">
            <v>印刷</v>
          </cell>
          <cell r="E16">
            <v>158</v>
          </cell>
          <cell r="F16">
            <v>160</v>
          </cell>
          <cell r="G16">
            <v>164</v>
          </cell>
          <cell r="H16">
            <v>149</v>
          </cell>
          <cell r="J16">
            <v>1705</v>
          </cell>
          <cell r="K16">
            <v>1651</v>
          </cell>
          <cell r="L16">
            <v>1565</v>
          </cell>
          <cell r="M16">
            <v>1505</v>
          </cell>
          <cell r="O16">
            <v>3202944</v>
          </cell>
          <cell r="P16">
            <v>3154469</v>
          </cell>
          <cell r="Q16">
            <v>2684903</v>
          </cell>
          <cell r="R16">
            <v>2628661</v>
          </cell>
        </row>
        <row r="17">
          <cell r="B17">
            <v>17</v>
          </cell>
          <cell r="C17" t="str">
            <v>化学</v>
          </cell>
          <cell r="E17">
            <v>37</v>
          </cell>
          <cell r="F17">
            <v>35</v>
          </cell>
          <cell r="G17">
            <v>39</v>
          </cell>
          <cell r="H17">
            <v>37</v>
          </cell>
          <cell r="J17">
            <v>3283</v>
          </cell>
          <cell r="K17" t="str">
            <v>X </v>
          </cell>
          <cell r="L17">
            <v>3052</v>
          </cell>
          <cell r="M17">
            <v>2876</v>
          </cell>
          <cell r="O17">
            <v>20577861</v>
          </cell>
          <cell r="P17" t="str">
            <v>X </v>
          </cell>
          <cell r="Q17">
            <v>20608973</v>
          </cell>
          <cell r="R17">
            <v>22608871</v>
          </cell>
        </row>
        <row r="18">
          <cell r="B18">
            <v>18</v>
          </cell>
          <cell r="C18" t="str">
            <v>石油･石炭</v>
          </cell>
          <cell r="E18">
            <v>8</v>
          </cell>
          <cell r="F18">
            <v>8</v>
          </cell>
          <cell r="G18">
            <v>11</v>
          </cell>
          <cell r="H18">
            <v>10</v>
          </cell>
          <cell r="J18">
            <v>406</v>
          </cell>
          <cell r="K18" t="str">
            <v>X </v>
          </cell>
          <cell r="L18">
            <v>437</v>
          </cell>
          <cell r="M18">
            <v>430</v>
          </cell>
          <cell r="O18">
            <v>21306712</v>
          </cell>
          <cell r="P18" t="str">
            <v>X </v>
          </cell>
          <cell r="Q18">
            <v>22531301</v>
          </cell>
          <cell r="R18">
            <v>5846967</v>
          </cell>
        </row>
        <row r="20">
          <cell r="B20">
            <v>19</v>
          </cell>
          <cell r="C20" t="str">
            <v>プラスチック</v>
          </cell>
          <cell r="E20">
            <v>56</v>
          </cell>
          <cell r="F20">
            <v>57</v>
          </cell>
          <cell r="G20">
            <v>57</v>
          </cell>
          <cell r="H20">
            <v>56</v>
          </cell>
          <cell r="J20">
            <v>1250</v>
          </cell>
          <cell r="K20">
            <v>1139</v>
          </cell>
          <cell r="L20">
            <v>975</v>
          </cell>
          <cell r="M20">
            <v>708</v>
          </cell>
          <cell r="O20">
            <v>3521547</v>
          </cell>
          <cell r="P20">
            <v>3454337</v>
          </cell>
          <cell r="Q20">
            <v>2207119</v>
          </cell>
          <cell r="R20">
            <v>1525530</v>
          </cell>
        </row>
        <row r="21">
          <cell r="B21">
            <v>20</v>
          </cell>
          <cell r="C21" t="str">
            <v>ゴム製品</v>
          </cell>
          <cell r="E21">
            <v>7</v>
          </cell>
          <cell r="F21">
            <v>8</v>
          </cell>
          <cell r="G21">
            <v>9</v>
          </cell>
          <cell r="H21">
            <v>11</v>
          </cell>
          <cell r="J21">
            <v>772</v>
          </cell>
          <cell r="K21" t="str">
            <v>X </v>
          </cell>
          <cell r="L21">
            <v>710</v>
          </cell>
          <cell r="M21">
            <v>659</v>
          </cell>
          <cell r="O21">
            <v>2871790</v>
          </cell>
          <cell r="P21" t="str">
            <v>X </v>
          </cell>
          <cell r="Q21">
            <v>2932138</v>
          </cell>
          <cell r="R21">
            <v>2810323</v>
          </cell>
        </row>
        <row r="22">
          <cell r="B22">
            <v>21</v>
          </cell>
          <cell r="C22" t="str">
            <v>なめし革・同製品</v>
          </cell>
          <cell r="E22">
            <v>253</v>
          </cell>
          <cell r="F22">
            <v>226</v>
          </cell>
          <cell r="G22">
            <v>270</v>
          </cell>
          <cell r="H22">
            <v>221</v>
          </cell>
          <cell r="J22">
            <v>1575</v>
          </cell>
          <cell r="K22">
            <v>1452</v>
          </cell>
          <cell r="L22">
            <v>1498</v>
          </cell>
          <cell r="M22">
            <v>1378</v>
          </cell>
          <cell r="O22">
            <v>2582319</v>
          </cell>
          <cell r="P22">
            <v>2397824</v>
          </cell>
          <cell r="Q22">
            <v>2073224</v>
          </cell>
          <cell r="R22">
            <v>2213948</v>
          </cell>
        </row>
        <row r="23">
          <cell r="B23">
            <v>22</v>
          </cell>
          <cell r="C23" t="str">
            <v>窯業･土石</v>
          </cell>
          <cell r="E23">
            <v>48</v>
          </cell>
          <cell r="F23">
            <v>49</v>
          </cell>
          <cell r="G23">
            <v>54</v>
          </cell>
          <cell r="H23">
            <v>44</v>
          </cell>
          <cell r="J23">
            <v>884</v>
          </cell>
          <cell r="K23">
            <v>891</v>
          </cell>
          <cell r="L23">
            <v>859</v>
          </cell>
          <cell r="M23">
            <v>719</v>
          </cell>
          <cell r="O23">
            <v>2581790</v>
          </cell>
          <cell r="P23">
            <v>2290384</v>
          </cell>
          <cell r="Q23">
            <v>2263287</v>
          </cell>
          <cell r="R23">
            <v>1569588</v>
          </cell>
        </row>
        <row r="24">
          <cell r="B24">
            <v>23</v>
          </cell>
          <cell r="C24" t="str">
            <v>鉄鋼</v>
          </cell>
          <cell r="E24">
            <v>72</v>
          </cell>
          <cell r="F24">
            <v>70</v>
          </cell>
          <cell r="G24">
            <v>71</v>
          </cell>
          <cell r="H24">
            <v>63</v>
          </cell>
          <cell r="J24">
            <v>6650</v>
          </cell>
          <cell r="K24">
            <v>5665</v>
          </cell>
          <cell r="L24">
            <v>5211</v>
          </cell>
          <cell r="M24">
            <v>4584</v>
          </cell>
          <cell r="O24">
            <v>34455168</v>
          </cell>
          <cell r="P24">
            <v>29127107</v>
          </cell>
          <cell r="Q24">
            <v>31781015</v>
          </cell>
          <cell r="R24">
            <v>31427121</v>
          </cell>
        </row>
        <row r="26">
          <cell r="B26">
            <v>24</v>
          </cell>
          <cell r="C26" t="str">
            <v>非鉄金属</v>
          </cell>
          <cell r="E26">
            <v>18</v>
          </cell>
          <cell r="F26">
            <v>18</v>
          </cell>
          <cell r="G26">
            <v>21</v>
          </cell>
          <cell r="H26">
            <v>21</v>
          </cell>
          <cell r="J26">
            <v>457</v>
          </cell>
          <cell r="K26">
            <v>441</v>
          </cell>
          <cell r="L26">
            <v>518</v>
          </cell>
          <cell r="M26">
            <v>676</v>
          </cell>
          <cell r="O26">
            <v>1077394</v>
          </cell>
          <cell r="P26">
            <v>901123</v>
          </cell>
          <cell r="Q26">
            <v>1006702</v>
          </cell>
          <cell r="R26">
            <v>1200428</v>
          </cell>
        </row>
        <row r="27">
          <cell r="B27">
            <v>25</v>
          </cell>
          <cell r="C27" t="str">
            <v>金属製品</v>
          </cell>
          <cell r="E27">
            <v>318</v>
          </cell>
          <cell r="F27">
            <v>330</v>
          </cell>
          <cell r="G27">
            <v>321</v>
          </cell>
          <cell r="H27">
            <v>300</v>
          </cell>
          <cell r="J27">
            <v>3372</v>
          </cell>
          <cell r="K27">
            <v>3123</v>
          </cell>
          <cell r="L27">
            <v>3200</v>
          </cell>
          <cell r="M27">
            <v>3124</v>
          </cell>
          <cell r="O27">
            <v>5930644</v>
          </cell>
          <cell r="P27">
            <v>5168442</v>
          </cell>
          <cell r="Q27">
            <v>5204409</v>
          </cell>
          <cell r="R27">
            <v>5391860</v>
          </cell>
        </row>
        <row r="28">
          <cell r="B28">
            <v>26</v>
          </cell>
          <cell r="C28" t="str">
            <v>一般機械</v>
          </cell>
          <cell r="E28">
            <v>253</v>
          </cell>
          <cell r="F28">
            <v>252</v>
          </cell>
          <cell r="G28">
            <v>274</v>
          </cell>
          <cell r="H28">
            <v>261</v>
          </cell>
          <cell r="J28">
            <v>4501</v>
          </cell>
          <cell r="K28">
            <v>5371</v>
          </cell>
          <cell r="L28">
            <v>4894</v>
          </cell>
          <cell r="M28">
            <v>5413</v>
          </cell>
          <cell r="O28">
            <v>9745938</v>
          </cell>
          <cell r="P28">
            <v>14567762</v>
          </cell>
          <cell r="Q28">
            <v>11414438</v>
          </cell>
          <cell r="R28">
            <v>11634911</v>
          </cell>
        </row>
        <row r="29">
          <cell r="B29">
            <v>27</v>
          </cell>
          <cell r="C29" t="str">
            <v>電気機械</v>
          </cell>
          <cell r="E29">
            <v>136</v>
          </cell>
          <cell r="F29">
            <v>126</v>
          </cell>
          <cell r="G29">
            <v>100</v>
          </cell>
          <cell r="H29">
            <v>90</v>
          </cell>
          <cell r="J29">
            <v>10570</v>
          </cell>
          <cell r="K29">
            <v>10184</v>
          </cell>
          <cell r="L29">
            <v>8246</v>
          </cell>
          <cell r="M29">
            <v>8128</v>
          </cell>
          <cell r="O29">
            <v>56204736</v>
          </cell>
          <cell r="P29">
            <v>47753682</v>
          </cell>
          <cell r="Q29">
            <v>35995347</v>
          </cell>
          <cell r="R29">
            <v>36995830</v>
          </cell>
        </row>
        <row r="30">
          <cell r="B30">
            <v>28</v>
          </cell>
          <cell r="C30" t="str">
            <v>情報通信機械</v>
          </cell>
          <cell r="E30" t="str">
            <v>-</v>
          </cell>
          <cell r="F30" t="str">
            <v>-</v>
          </cell>
          <cell r="G30">
            <v>8</v>
          </cell>
          <cell r="H30">
            <v>5</v>
          </cell>
          <cell r="J30" t="str">
            <v>-</v>
          </cell>
          <cell r="K30" t="str">
            <v>-</v>
          </cell>
          <cell r="L30">
            <v>199</v>
          </cell>
          <cell r="M30">
            <v>199</v>
          </cell>
          <cell r="O30" t="str">
            <v>-</v>
          </cell>
          <cell r="P30" t="str">
            <v>-</v>
          </cell>
          <cell r="Q30" t="str">
            <v>X </v>
          </cell>
          <cell r="R30">
            <v>79068</v>
          </cell>
        </row>
        <row r="32">
          <cell r="B32">
            <v>29</v>
          </cell>
          <cell r="C32" t="str">
            <v>電子部品･ﾃﾞﾊﾞｲｽ</v>
          </cell>
          <cell r="E32" t="str">
            <v>-</v>
          </cell>
          <cell r="F32" t="str">
            <v>-</v>
          </cell>
          <cell r="G32">
            <v>20</v>
          </cell>
          <cell r="H32">
            <v>19</v>
          </cell>
          <cell r="J32" t="str">
            <v>-</v>
          </cell>
          <cell r="K32" t="str">
            <v>-</v>
          </cell>
          <cell r="L32">
            <v>1574</v>
          </cell>
          <cell r="M32">
            <v>2061</v>
          </cell>
          <cell r="O32" t="str">
            <v>-</v>
          </cell>
          <cell r="P32" t="str">
            <v>-</v>
          </cell>
          <cell r="Q32">
            <v>7828659</v>
          </cell>
          <cell r="R32">
            <v>26820973</v>
          </cell>
        </row>
        <row r="33">
          <cell r="B33">
            <v>30</v>
          </cell>
          <cell r="C33" t="str">
            <v>輸送機械</v>
          </cell>
          <cell r="E33">
            <v>58</v>
          </cell>
          <cell r="F33">
            <v>56</v>
          </cell>
          <cell r="G33">
            <v>54</v>
          </cell>
          <cell r="H33">
            <v>46</v>
          </cell>
          <cell r="J33">
            <v>1184</v>
          </cell>
          <cell r="K33">
            <v>1200</v>
          </cell>
          <cell r="L33">
            <v>1116</v>
          </cell>
          <cell r="M33">
            <v>915</v>
          </cell>
          <cell r="O33">
            <v>1684060</v>
          </cell>
          <cell r="P33">
            <v>1828028</v>
          </cell>
          <cell r="Q33">
            <v>1809098</v>
          </cell>
          <cell r="R33">
            <v>1778599</v>
          </cell>
        </row>
        <row r="34">
          <cell r="B34">
            <v>31</v>
          </cell>
          <cell r="C34" t="str">
            <v>精密機械</v>
          </cell>
          <cell r="E34">
            <v>4</v>
          </cell>
          <cell r="F34">
            <v>6</v>
          </cell>
          <cell r="G34">
            <v>6</v>
          </cell>
          <cell r="H34">
            <v>8</v>
          </cell>
          <cell r="J34">
            <v>15</v>
          </cell>
          <cell r="K34">
            <v>38</v>
          </cell>
          <cell r="L34">
            <v>22</v>
          </cell>
          <cell r="M34">
            <v>51</v>
          </cell>
          <cell r="O34">
            <v>17805</v>
          </cell>
          <cell r="P34">
            <v>24068</v>
          </cell>
          <cell r="Q34" t="str">
            <v>X </v>
          </cell>
          <cell r="R34">
            <v>29938</v>
          </cell>
        </row>
        <row r="35">
          <cell r="B35">
            <v>32</v>
          </cell>
          <cell r="C35" t="str">
            <v>その他</v>
          </cell>
          <cell r="E35">
            <v>132</v>
          </cell>
          <cell r="F35">
            <v>141</v>
          </cell>
          <cell r="G35">
            <v>145</v>
          </cell>
          <cell r="H35">
            <v>138</v>
          </cell>
          <cell r="J35">
            <v>902</v>
          </cell>
          <cell r="K35">
            <v>821</v>
          </cell>
          <cell r="L35">
            <v>789</v>
          </cell>
          <cell r="M35">
            <v>757</v>
          </cell>
          <cell r="O35">
            <v>1156314</v>
          </cell>
          <cell r="P35">
            <v>885179</v>
          </cell>
          <cell r="Q35">
            <v>984415</v>
          </cell>
          <cell r="R35">
            <v>918188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26">
        <row r="1">
          <cell r="A1" t="str">
            <v>４－８  産業中分類別工業の推移（全事業所）</v>
          </cell>
        </row>
        <row r="2">
          <cell r="S2" t="str">
            <v>（各年12月31日現在）</v>
          </cell>
        </row>
        <row r="3">
          <cell r="E3" t="str">
            <v>事　業　所　数</v>
          </cell>
          <cell r="J3" t="str">
            <v>従　業　者　数　（人）</v>
          </cell>
          <cell r="O3" t="str">
            <v>製　　造　　品　　出　　荷　　額　　等　（万円）</v>
          </cell>
        </row>
        <row r="4">
          <cell r="C4" t="str">
            <v>区      分</v>
          </cell>
          <cell r="E4" t="str">
            <v>平  成</v>
          </cell>
          <cell r="J4" t="str">
            <v>平  成</v>
          </cell>
          <cell r="O4" t="str">
            <v>平  成</v>
          </cell>
        </row>
        <row r="5">
          <cell r="E5" t="str">
            <v>12  年</v>
          </cell>
          <cell r="F5" t="str">
            <v>13  年</v>
          </cell>
          <cell r="G5" t="str">
            <v>14  年</v>
          </cell>
          <cell r="H5" t="str">
            <v>15  年</v>
          </cell>
          <cell r="I5" t="str">
            <v>16  年</v>
          </cell>
          <cell r="J5" t="str">
            <v>12  年</v>
          </cell>
          <cell r="K5" t="str">
            <v>13  年</v>
          </cell>
          <cell r="L5" t="str">
            <v>14  年</v>
          </cell>
          <cell r="M5" t="str">
            <v>15  年</v>
          </cell>
          <cell r="N5" t="str">
            <v>16  年</v>
          </cell>
          <cell r="O5" t="str">
            <v>12  年</v>
          </cell>
          <cell r="P5" t="str">
            <v>13  年</v>
          </cell>
          <cell r="Q5" t="str">
            <v>14  年</v>
          </cell>
          <cell r="R5" t="str">
            <v>15  年</v>
          </cell>
          <cell r="S5" t="str">
            <v>16  年</v>
          </cell>
        </row>
        <row r="6">
          <cell r="C6" t="str">
            <v>総数</v>
          </cell>
          <cell r="E6">
            <v>2142</v>
          </cell>
          <cell r="F6">
            <v>2092</v>
          </cell>
          <cell r="G6">
            <v>2207</v>
          </cell>
          <cell r="H6">
            <v>2001</v>
          </cell>
          <cell r="I6">
            <v>0</v>
          </cell>
          <cell r="J6">
            <v>46689</v>
          </cell>
          <cell r="K6">
            <v>44507</v>
          </cell>
          <cell r="L6">
            <v>43747</v>
          </cell>
          <cell r="M6">
            <v>42875</v>
          </cell>
          <cell r="N6">
            <v>0</v>
          </cell>
          <cell r="O6">
            <v>181133756</v>
          </cell>
          <cell r="P6">
            <v>166343381</v>
          </cell>
          <cell r="Q6">
            <v>164415181</v>
          </cell>
          <cell r="R6">
            <v>168539460</v>
          </cell>
          <cell r="S6">
            <v>0</v>
          </cell>
        </row>
        <row r="8">
          <cell r="B8">
            <v>9</v>
          </cell>
          <cell r="C8" t="str">
            <v>食料品</v>
          </cell>
          <cell r="E8">
            <v>255</v>
          </cell>
          <cell r="F8">
            <v>241</v>
          </cell>
          <cell r="G8">
            <v>256</v>
          </cell>
          <cell r="H8">
            <v>234</v>
          </cell>
          <cell r="J8">
            <v>5189</v>
          </cell>
          <cell r="K8">
            <v>4925</v>
          </cell>
          <cell r="L8">
            <v>5213</v>
          </cell>
          <cell r="M8">
            <v>5186</v>
          </cell>
          <cell r="O8">
            <v>6911842</v>
          </cell>
          <cell r="P8">
            <v>6230410</v>
          </cell>
          <cell r="Q8">
            <v>6433500</v>
          </cell>
          <cell r="R8">
            <v>6334661</v>
          </cell>
        </row>
        <row r="9">
          <cell r="B9">
            <v>10</v>
          </cell>
          <cell r="C9" t="str">
            <v>飲料・たばこ</v>
          </cell>
          <cell r="E9">
            <v>21</v>
          </cell>
          <cell r="F9">
            <v>21</v>
          </cell>
          <cell r="G9">
            <v>20</v>
          </cell>
          <cell r="H9">
            <v>20</v>
          </cell>
          <cell r="J9">
            <v>391</v>
          </cell>
          <cell r="K9">
            <v>382</v>
          </cell>
          <cell r="L9">
            <v>362</v>
          </cell>
          <cell r="M9">
            <v>346</v>
          </cell>
          <cell r="O9">
            <v>944118</v>
          </cell>
          <cell r="P9">
            <v>962251</v>
          </cell>
          <cell r="Q9">
            <v>937220</v>
          </cell>
          <cell r="R9">
            <v>974289</v>
          </cell>
        </row>
        <row r="10">
          <cell r="B10">
            <v>11</v>
          </cell>
          <cell r="C10" t="str">
            <v>繊維</v>
          </cell>
          <cell r="E10">
            <v>14</v>
          </cell>
          <cell r="F10">
            <v>13</v>
          </cell>
          <cell r="G10">
            <v>14</v>
          </cell>
          <cell r="H10">
            <v>10</v>
          </cell>
          <cell r="J10">
            <v>453</v>
          </cell>
          <cell r="K10">
            <v>364</v>
          </cell>
          <cell r="L10">
            <v>403</v>
          </cell>
          <cell r="M10">
            <v>389</v>
          </cell>
          <cell r="O10">
            <v>987403</v>
          </cell>
          <cell r="P10">
            <v>823929</v>
          </cell>
          <cell r="Q10">
            <v>802238</v>
          </cell>
          <cell r="R10">
            <v>838280</v>
          </cell>
        </row>
        <row r="11">
          <cell r="B11">
            <v>12</v>
          </cell>
          <cell r="C11" t="str">
            <v>衣服・その他</v>
          </cell>
          <cell r="E11">
            <v>99</v>
          </cell>
          <cell r="F11">
            <v>90</v>
          </cell>
          <cell r="G11">
            <v>89</v>
          </cell>
          <cell r="H11">
            <v>71</v>
          </cell>
          <cell r="J11">
            <v>1006</v>
          </cell>
          <cell r="K11">
            <v>985</v>
          </cell>
          <cell r="L11">
            <v>936</v>
          </cell>
          <cell r="M11">
            <v>888</v>
          </cell>
          <cell r="O11">
            <v>1026874</v>
          </cell>
          <cell r="P11">
            <v>987841</v>
          </cell>
          <cell r="Q11">
            <v>866319</v>
          </cell>
          <cell r="R11">
            <v>820874</v>
          </cell>
        </row>
        <row r="12">
          <cell r="B12">
            <v>13</v>
          </cell>
          <cell r="C12" t="str">
            <v>木材･木製品</v>
          </cell>
          <cell r="E12">
            <v>41</v>
          </cell>
          <cell r="F12">
            <v>40</v>
          </cell>
          <cell r="G12">
            <v>43</v>
          </cell>
          <cell r="H12">
            <v>36</v>
          </cell>
          <cell r="J12">
            <v>406</v>
          </cell>
          <cell r="K12">
            <v>371</v>
          </cell>
          <cell r="L12">
            <v>363</v>
          </cell>
          <cell r="M12">
            <v>368</v>
          </cell>
          <cell r="O12">
            <v>487936</v>
          </cell>
          <cell r="P12">
            <v>390188</v>
          </cell>
          <cell r="Q12">
            <v>402668</v>
          </cell>
          <cell r="R12">
            <v>505048</v>
          </cell>
        </row>
        <row r="14">
          <cell r="B14">
            <v>14</v>
          </cell>
          <cell r="C14" t="str">
            <v>家具・装備品</v>
          </cell>
          <cell r="E14">
            <v>106</v>
          </cell>
          <cell r="F14">
            <v>100</v>
          </cell>
          <cell r="G14">
            <v>106</v>
          </cell>
          <cell r="H14">
            <v>97</v>
          </cell>
          <cell r="J14">
            <v>636</v>
          </cell>
          <cell r="K14">
            <v>535</v>
          </cell>
          <cell r="L14">
            <v>496</v>
          </cell>
          <cell r="M14">
            <v>423</v>
          </cell>
          <cell r="O14">
            <v>605959</v>
          </cell>
          <cell r="P14">
            <v>512198</v>
          </cell>
          <cell r="Q14">
            <v>403499</v>
          </cell>
          <cell r="R14">
            <v>380532</v>
          </cell>
        </row>
        <row r="15">
          <cell r="B15">
            <v>15</v>
          </cell>
          <cell r="C15" t="str">
            <v>パルプ･紙</v>
          </cell>
          <cell r="E15">
            <v>48</v>
          </cell>
          <cell r="F15">
            <v>45</v>
          </cell>
          <cell r="G15">
            <v>55</v>
          </cell>
          <cell r="H15">
            <v>54</v>
          </cell>
          <cell r="J15">
            <v>1082</v>
          </cell>
          <cell r="K15">
            <v>935</v>
          </cell>
          <cell r="L15">
            <v>1109</v>
          </cell>
          <cell r="M15">
            <v>1092</v>
          </cell>
          <cell r="O15">
            <v>3252602</v>
          </cell>
          <cell r="P15">
            <v>2799048</v>
          </cell>
          <cell r="Q15">
            <v>3166040</v>
          </cell>
          <cell r="R15">
            <v>3204972</v>
          </cell>
        </row>
        <row r="16">
          <cell r="B16">
            <v>16</v>
          </cell>
          <cell r="C16" t="str">
            <v>印刷</v>
          </cell>
          <cell r="E16">
            <v>158</v>
          </cell>
          <cell r="F16">
            <v>160</v>
          </cell>
          <cell r="G16">
            <v>164</v>
          </cell>
          <cell r="H16">
            <v>149</v>
          </cell>
          <cell r="J16">
            <v>1705</v>
          </cell>
          <cell r="K16">
            <v>1651</v>
          </cell>
          <cell r="L16">
            <v>1565</v>
          </cell>
          <cell r="M16">
            <v>1505</v>
          </cell>
          <cell r="O16">
            <v>3202944</v>
          </cell>
          <cell r="P16">
            <v>3154469</v>
          </cell>
          <cell r="Q16">
            <v>2684903</v>
          </cell>
          <cell r="R16">
            <v>2628661</v>
          </cell>
        </row>
        <row r="17">
          <cell r="B17">
            <v>17</v>
          </cell>
          <cell r="C17" t="str">
            <v>化学</v>
          </cell>
          <cell r="E17">
            <v>37</v>
          </cell>
          <cell r="F17">
            <v>35</v>
          </cell>
          <cell r="G17">
            <v>39</v>
          </cell>
          <cell r="H17">
            <v>37</v>
          </cell>
          <cell r="J17">
            <v>3283</v>
          </cell>
          <cell r="K17" t="str">
            <v>X </v>
          </cell>
          <cell r="L17">
            <v>3052</v>
          </cell>
          <cell r="M17">
            <v>2876</v>
          </cell>
          <cell r="O17">
            <v>20577861</v>
          </cell>
          <cell r="P17" t="str">
            <v>X </v>
          </cell>
          <cell r="Q17">
            <v>20608973</v>
          </cell>
          <cell r="R17">
            <v>22608871</v>
          </cell>
        </row>
        <row r="18">
          <cell r="B18">
            <v>18</v>
          </cell>
          <cell r="C18" t="str">
            <v>石油･石炭</v>
          </cell>
          <cell r="E18">
            <v>8</v>
          </cell>
          <cell r="F18">
            <v>8</v>
          </cell>
          <cell r="G18">
            <v>11</v>
          </cell>
          <cell r="H18">
            <v>10</v>
          </cell>
          <cell r="J18">
            <v>406</v>
          </cell>
          <cell r="K18" t="str">
            <v>X </v>
          </cell>
          <cell r="L18">
            <v>437</v>
          </cell>
          <cell r="M18">
            <v>430</v>
          </cell>
          <cell r="O18">
            <v>21306712</v>
          </cell>
          <cell r="P18" t="str">
            <v>X </v>
          </cell>
          <cell r="Q18">
            <v>22531301</v>
          </cell>
          <cell r="R18">
            <v>5846967</v>
          </cell>
        </row>
        <row r="20">
          <cell r="B20">
            <v>19</v>
          </cell>
          <cell r="C20" t="str">
            <v>プラスチック</v>
          </cell>
          <cell r="E20">
            <v>56</v>
          </cell>
          <cell r="F20">
            <v>57</v>
          </cell>
          <cell r="G20">
            <v>57</v>
          </cell>
          <cell r="H20">
            <v>56</v>
          </cell>
          <cell r="J20">
            <v>1250</v>
          </cell>
          <cell r="K20">
            <v>1139</v>
          </cell>
          <cell r="L20">
            <v>975</v>
          </cell>
          <cell r="M20">
            <v>708</v>
          </cell>
          <cell r="O20">
            <v>3521547</v>
          </cell>
          <cell r="P20">
            <v>3454337</v>
          </cell>
          <cell r="Q20">
            <v>2207119</v>
          </cell>
          <cell r="R20">
            <v>1525530</v>
          </cell>
        </row>
        <row r="21">
          <cell r="B21">
            <v>20</v>
          </cell>
          <cell r="C21" t="str">
            <v>ゴム製品</v>
          </cell>
          <cell r="E21">
            <v>7</v>
          </cell>
          <cell r="F21">
            <v>8</v>
          </cell>
          <cell r="G21">
            <v>9</v>
          </cell>
          <cell r="H21">
            <v>11</v>
          </cell>
          <cell r="J21">
            <v>772</v>
          </cell>
          <cell r="K21" t="str">
            <v>X </v>
          </cell>
          <cell r="L21">
            <v>710</v>
          </cell>
          <cell r="M21">
            <v>659</v>
          </cell>
          <cell r="O21">
            <v>2871790</v>
          </cell>
          <cell r="P21" t="str">
            <v>X </v>
          </cell>
          <cell r="Q21">
            <v>2932138</v>
          </cell>
          <cell r="R21">
            <v>2810323</v>
          </cell>
        </row>
        <row r="22">
          <cell r="B22">
            <v>21</v>
          </cell>
          <cell r="C22" t="str">
            <v>なめし革・同製品</v>
          </cell>
          <cell r="E22">
            <v>253</v>
          </cell>
          <cell r="F22">
            <v>226</v>
          </cell>
          <cell r="G22">
            <v>270</v>
          </cell>
          <cell r="H22">
            <v>221</v>
          </cell>
          <cell r="J22">
            <v>1575</v>
          </cell>
          <cell r="K22">
            <v>1452</v>
          </cell>
          <cell r="L22">
            <v>1498</v>
          </cell>
          <cell r="M22">
            <v>1378</v>
          </cell>
          <cell r="O22">
            <v>2582319</v>
          </cell>
          <cell r="P22">
            <v>2397824</v>
          </cell>
          <cell r="Q22">
            <v>2073224</v>
          </cell>
          <cell r="R22">
            <v>2213948</v>
          </cell>
        </row>
        <row r="23">
          <cell r="B23">
            <v>22</v>
          </cell>
          <cell r="C23" t="str">
            <v>窯業･土石</v>
          </cell>
          <cell r="E23">
            <v>48</v>
          </cell>
          <cell r="F23">
            <v>49</v>
          </cell>
          <cell r="G23">
            <v>54</v>
          </cell>
          <cell r="H23">
            <v>44</v>
          </cell>
          <cell r="J23">
            <v>884</v>
          </cell>
          <cell r="K23">
            <v>891</v>
          </cell>
          <cell r="L23">
            <v>859</v>
          </cell>
          <cell r="M23">
            <v>719</v>
          </cell>
          <cell r="O23">
            <v>2581790</v>
          </cell>
          <cell r="P23">
            <v>2290384</v>
          </cell>
          <cell r="Q23">
            <v>2263287</v>
          </cell>
          <cell r="R23">
            <v>1569588</v>
          </cell>
        </row>
        <row r="24">
          <cell r="B24">
            <v>23</v>
          </cell>
          <cell r="C24" t="str">
            <v>鉄鋼</v>
          </cell>
          <cell r="E24">
            <v>72</v>
          </cell>
          <cell r="F24">
            <v>70</v>
          </cell>
          <cell r="G24">
            <v>71</v>
          </cell>
          <cell r="H24">
            <v>63</v>
          </cell>
          <cell r="J24">
            <v>6650</v>
          </cell>
          <cell r="K24">
            <v>5665</v>
          </cell>
          <cell r="L24">
            <v>5211</v>
          </cell>
          <cell r="M24">
            <v>4584</v>
          </cell>
          <cell r="O24">
            <v>34455168</v>
          </cell>
          <cell r="P24">
            <v>29127107</v>
          </cell>
          <cell r="Q24">
            <v>31781015</v>
          </cell>
          <cell r="R24">
            <v>31427121</v>
          </cell>
        </row>
        <row r="26">
          <cell r="B26">
            <v>24</v>
          </cell>
          <cell r="C26" t="str">
            <v>非鉄金属</v>
          </cell>
          <cell r="E26">
            <v>18</v>
          </cell>
          <cell r="F26">
            <v>18</v>
          </cell>
          <cell r="G26">
            <v>21</v>
          </cell>
          <cell r="H26">
            <v>21</v>
          </cell>
          <cell r="J26">
            <v>457</v>
          </cell>
          <cell r="K26">
            <v>441</v>
          </cell>
          <cell r="L26">
            <v>518</v>
          </cell>
          <cell r="M26">
            <v>676</v>
          </cell>
          <cell r="O26">
            <v>1077394</v>
          </cell>
          <cell r="P26">
            <v>901123</v>
          </cell>
          <cell r="Q26">
            <v>1006702</v>
          </cell>
          <cell r="R26">
            <v>1200428</v>
          </cell>
        </row>
        <row r="27">
          <cell r="B27">
            <v>25</v>
          </cell>
          <cell r="C27" t="str">
            <v>金属製品</v>
          </cell>
          <cell r="E27">
            <v>318</v>
          </cell>
          <cell r="F27">
            <v>330</v>
          </cell>
          <cell r="G27">
            <v>321</v>
          </cell>
          <cell r="H27">
            <v>300</v>
          </cell>
          <cell r="J27">
            <v>3372</v>
          </cell>
          <cell r="K27">
            <v>3123</v>
          </cell>
          <cell r="L27">
            <v>3200</v>
          </cell>
          <cell r="M27">
            <v>3124</v>
          </cell>
          <cell r="O27">
            <v>5930644</v>
          </cell>
          <cell r="P27">
            <v>5168442</v>
          </cell>
          <cell r="Q27">
            <v>5204409</v>
          </cell>
          <cell r="R27">
            <v>5391860</v>
          </cell>
        </row>
        <row r="28">
          <cell r="B28">
            <v>26</v>
          </cell>
          <cell r="C28" t="str">
            <v>一般機械</v>
          </cell>
          <cell r="E28">
            <v>253</v>
          </cell>
          <cell r="F28">
            <v>252</v>
          </cell>
          <cell r="G28">
            <v>274</v>
          </cell>
          <cell r="H28">
            <v>261</v>
          </cell>
          <cell r="J28">
            <v>4501</v>
          </cell>
          <cell r="K28">
            <v>5371</v>
          </cell>
          <cell r="L28">
            <v>4894</v>
          </cell>
          <cell r="M28">
            <v>5413</v>
          </cell>
          <cell r="O28">
            <v>9745938</v>
          </cell>
          <cell r="P28">
            <v>14567762</v>
          </cell>
          <cell r="Q28">
            <v>11414438</v>
          </cell>
          <cell r="R28">
            <v>11634911</v>
          </cell>
        </row>
        <row r="29">
          <cell r="B29">
            <v>27</v>
          </cell>
          <cell r="C29" t="str">
            <v>電気機械</v>
          </cell>
          <cell r="E29">
            <v>136</v>
          </cell>
          <cell r="F29">
            <v>126</v>
          </cell>
          <cell r="G29">
            <v>100</v>
          </cell>
          <cell r="H29">
            <v>90</v>
          </cell>
          <cell r="J29">
            <v>10570</v>
          </cell>
          <cell r="K29">
            <v>10184</v>
          </cell>
          <cell r="L29">
            <v>8246</v>
          </cell>
          <cell r="M29">
            <v>8128</v>
          </cell>
          <cell r="O29">
            <v>56204736</v>
          </cell>
          <cell r="P29">
            <v>47753682</v>
          </cell>
          <cell r="Q29">
            <v>35995347</v>
          </cell>
          <cell r="R29">
            <v>36995830</v>
          </cell>
        </row>
        <row r="30">
          <cell r="B30">
            <v>28</v>
          </cell>
          <cell r="C30" t="str">
            <v>情報通信機械</v>
          </cell>
          <cell r="E30" t="str">
            <v>-</v>
          </cell>
          <cell r="F30" t="str">
            <v>-</v>
          </cell>
          <cell r="G30">
            <v>8</v>
          </cell>
          <cell r="H30">
            <v>5</v>
          </cell>
          <cell r="J30" t="str">
            <v>-</v>
          </cell>
          <cell r="K30" t="str">
            <v>-</v>
          </cell>
          <cell r="L30">
            <v>199</v>
          </cell>
          <cell r="M30">
            <v>199</v>
          </cell>
          <cell r="O30" t="str">
            <v>-</v>
          </cell>
          <cell r="P30" t="str">
            <v>-</v>
          </cell>
          <cell r="Q30" t="str">
            <v>X </v>
          </cell>
          <cell r="R30">
            <v>79068</v>
          </cell>
        </row>
        <row r="32">
          <cell r="B32">
            <v>29</v>
          </cell>
          <cell r="C32" t="str">
            <v>電子部品･ﾃﾞﾊﾞｲｽ</v>
          </cell>
          <cell r="E32" t="str">
            <v>-</v>
          </cell>
          <cell r="F32" t="str">
            <v>-</v>
          </cell>
          <cell r="G32">
            <v>20</v>
          </cell>
          <cell r="H32">
            <v>19</v>
          </cell>
          <cell r="J32" t="str">
            <v>-</v>
          </cell>
          <cell r="K32" t="str">
            <v>-</v>
          </cell>
          <cell r="L32">
            <v>1574</v>
          </cell>
          <cell r="M32">
            <v>2061</v>
          </cell>
          <cell r="O32" t="str">
            <v>-</v>
          </cell>
          <cell r="P32" t="str">
            <v>-</v>
          </cell>
          <cell r="Q32">
            <v>7828659</v>
          </cell>
          <cell r="R32">
            <v>26820973</v>
          </cell>
        </row>
        <row r="33">
          <cell r="B33">
            <v>30</v>
          </cell>
          <cell r="C33" t="str">
            <v>輸送機械</v>
          </cell>
          <cell r="E33">
            <v>58</v>
          </cell>
          <cell r="F33">
            <v>56</v>
          </cell>
          <cell r="G33">
            <v>54</v>
          </cell>
          <cell r="H33">
            <v>46</v>
          </cell>
          <cell r="J33">
            <v>1184</v>
          </cell>
          <cell r="K33">
            <v>1200</v>
          </cell>
          <cell r="L33">
            <v>1116</v>
          </cell>
          <cell r="M33">
            <v>915</v>
          </cell>
          <cell r="O33">
            <v>1684060</v>
          </cell>
          <cell r="P33">
            <v>1828028</v>
          </cell>
          <cell r="Q33">
            <v>1809098</v>
          </cell>
          <cell r="R33">
            <v>1778599</v>
          </cell>
        </row>
        <row r="34">
          <cell r="B34">
            <v>31</v>
          </cell>
          <cell r="C34" t="str">
            <v>精密機械</v>
          </cell>
          <cell r="E34">
            <v>4</v>
          </cell>
          <cell r="F34">
            <v>6</v>
          </cell>
          <cell r="G34">
            <v>6</v>
          </cell>
          <cell r="H34">
            <v>8</v>
          </cell>
          <cell r="J34">
            <v>15</v>
          </cell>
          <cell r="K34">
            <v>38</v>
          </cell>
          <cell r="L34">
            <v>22</v>
          </cell>
          <cell r="M34">
            <v>51</v>
          </cell>
          <cell r="O34">
            <v>17805</v>
          </cell>
          <cell r="P34">
            <v>24068</v>
          </cell>
          <cell r="Q34" t="str">
            <v>X </v>
          </cell>
          <cell r="R34">
            <v>29938</v>
          </cell>
        </row>
        <row r="35">
          <cell r="B35">
            <v>32</v>
          </cell>
          <cell r="C35" t="str">
            <v>その他</v>
          </cell>
          <cell r="E35">
            <v>132</v>
          </cell>
          <cell r="F35">
            <v>141</v>
          </cell>
          <cell r="G35">
            <v>145</v>
          </cell>
          <cell r="H35">
            <v>138</v>
          </cell>
          <cell r="J35">
            <v>902</v>
          </cell>
          <cell r="K35">
            <v>821</v>
          </cell>
          <cell r="L35">
            <v>789</v>
          </cell>
          <cell r="M35">
            <v>757</v>
          </cell>
          <cell r="O35">
            <v>1156314</v>
          </cell>
          <cell r="P35">
            <v>885179</v>
          </cell>
          <cell r="Q35">
            <v>984415</v>
          </cell>
          <cell r="R35">
            <v>918188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48"/>
  <sheetViews>
    <sheetView showGridLines="0" tabSelected="1" showOutlineSymbols="0" view="pageBreakPreview" zoomScaleSheetLayoutView="100" zoomScalePageLayoutView="0" workbookViewId="0" topLeftCell="A1">
      <selection activeCell="L26" sqref="L26"/>
    </sheetView>
  </sheetViews>
  <sheetFormatPr defaultColWidth="10.796875" defaultRowHeight="15"/>
  <cols>
    <col min="1" max="1" width="4" style="3" customWidth="1"/>
    <col min="2" max="2" width="24.59765625" style="3" customWidth="1"/>
    <col min="3" max="3" width="9.8984375" style="3" customWidth="1"/>
    <col min="4" max="4" width="10.5" style="3" customWidth="1"/>
    <col min="5" max="5" width="13.69921875" style="3" bestFit="1" customWidth="1"/>
    <col min="6" max="6" width="10.5" style="3" customWidth="1"/>
    <col min="7" max="7" width="10" style="3" customWidth="1"/>
    <col min="8" max="8" width="10.59765625" style="3" customWidth="1"/>
    <col min="9" max="9" width="13.69921875" style="3" bestFit="1" customWidth="1"/>
    <col min="10" max="10" width="10.59765625" style="3" customWidth="1"/>
    <col min="11" max="16384" width="10.69921875" style="3" customWidth="1"/>
  </cols>
  <sheetData>
    <row r="1" spans="1:6" s="2" customFormat="1" ht="13.5" customHeight="1">
      <c r="A1" s="1" t="s">
        <v>144</v>
      </c>
      <c r="C1" s="3"/>
      <c r="D1" s="3"/>
      <c r="E1" s="3"/>
      <c r="F1" s="3"/>
    </row>
    <row r="2" spans="1:7" s="2" customFormat="1" ht="13.5" customHeight="1">
      <c r="A2" s="4"/>
      <c r="B2" s="3"/>
      <c r="C2" s="3"/>
      <c r="D2" s="3"/>
      <c r="E2" s="3"/>
      <c r="F2" s="3"/>
      <c r="G2" s="4"/>
    </row>
    <row r="3" spans="1:10" s="2" customFormat="1" ht="13.5" customHeight="1">
      <c r="A3" s="176" t="s">
        <v>156</v>
      </c>
      <c r="B3" s="177"/>
      <c r="C3" s="180" t="s">
        <v>212</v>
      </c>
      <c r="D3" s="181"/>
      <c r="E3" s="181"/>
      <c r="F3" s="181"/>
      <c r="G3" s="181" t="s">
        <v>213</v>
      </c>
      <c r="H3" s="181"/>
      <c r="I3" s="181"/>
      <c r="J3" s="182"/>
    </row>
    <row r="4" spans="1:10" s="2" customFormat="1" ht="17.25" customHeight="1">
      <c r="A4" s="178"/>
      <c r="B4" s="179"/>
      <c r="C4" s="129" t="s">
        <v>141</v>
      </c>
      <c r="D4" s="133" t="s">
        <v>143</v>
      </c>
      <c r="E4" s="133" t="s">
        <v>142</v>
      </c>
      <c r="F4" s="134" t="s">
        <v>143</v>
      </c>
      <c r="G4" s="133" t="s">
        <v>141</v>
      </c>
      <c r="H4" s="133" t="s">
        <v>143</v>
      </c>
      <c r="I4" s="133" t="s">
        <v>142</v>
      </c>
      <c r="J4" s="134" t="s">
        <v>143</v>
      </c>
    </row>
    <row r="5" spans="1:10" s="7" customFormat="1" ht="24" customHeight="1">
      <c r="A5" s="82" t="s">
        <v>200</v>
      </c>
      <c r="B5" s="74" t="s">
        <v>199</v>
      </c>
      <c r="C5" s="51">
        <v>27574</v>
      </c>
      <c r="D5" s="10">
        <v>100</v>
      </c>
      <c r="E5" s="51">
        <v>272194</v>
      </c>
      <c r="F5" s="10">
        <v>100</v>
      </c>
      <c r="G5" s="51">
        <f>SUM(G6:G24)</f>
        <v>24173</v>
      </c>
      <c r="H5" s="10">
        <v>100</v>
      </c>
      <c r="I5" s="51">
        <f>SUM(I6:I24)</f>
        <v>245409</v>
      </c>
      <c r="J5" s="10">
        <v>100</v>
      </c>
    </row>
    <row r="6" spans="1:10" s="2" customFormat="1" ht="13.5">
      <c r="A6" s="82" t="s">
        <v>103</v>
      </c>
      <c r="B6" s="63" t="s">
        <v>104</v>
      </c>
      <c r="C6" s="51">
        <v>51</v>
      </c>
      <c r="D6" s="10">
        <v>0.18495684340320592</v>
      </c>
      <c r="E6" s="51">
        <v>638</v>
      </c>
      <c r="F6" s="10">
        <v>0.2343916471340294</v>
      </c>
      <c r="G6" s="51">
        <v>51</v>
      </c>
      <c r="H6" s="10">
        <v>0.21097919166011667</v>
      </c>
      <c r="I6" s="51">
        <v>1008</v>
      </c>
      <c r="J6" s="10">
        <v>0.4107428822903806</v>
      </c>
    </row>
    <row r="7" spans="1:10" s="2" customFormat="1" ht="13.5">
      <c r="A7" s="82" t="s">
        <v>105</v>
      </c>
      <c r="B7" s="63" t="s">
        <v>106</v>
      </c>
      <c r="C7" s="51">
        <v>2</v>
      </c>
      <c r="D7" s="10">
        <v>0.007253209545223761</v>
      </c>
      <c r="E7" s="51">
        <v>3</v>
      </c>
      <c r="F7" s="10">
        <v>0.00110215508056754</v>
      </c>
      <c r="G7" s="51">
        <v>2</v>
      </c>
      <c r="H7" s="10">
        <v>0.00827369379059281</v>
      </c>
      <c r="I7" s="51">
        <v>8</v>
      </c>
      <c r="J7" s="10">
        <v>0.0032598641451617506</v>
      </c>
    </row>
    <row r="8" spans="1:10" s="2" customFormat="1" ht="13.5">
      <c r="A8" s="82" t="s">
        <v>107</v>
      </c>
      <c r="B8" s="63" t="s">
        <v>108</v>
      </c>
      <c r="C8" s="51">
        <v>20</v>
      </c>
      <c r="D8" s="10">
        <v>0.07253209545223761</v>
      </c>
      <c r="E8" s="51">
        <v>168</v>
      </c>
      <c r="F8" s="10">
        <v>0.06172068451178204</v>
      </c>
      <c r="G8" s="51">
        <v>21</v>
      </c>
      <c r="H8" s="10">
        <v>0.0868737848012245</v>
      </c>
      <c r="I8" s="51">
        <v>171</v>
      </c>
      <c r="J8" s="10">
        <v>0.06967959610283242</v>
      </c>
    </row>
    <row r="9" spans="1:10" s="2" customFormat="1" ht="13.5">
      <c r="A9" s="82" t="s">
        <v>109</v>
      </c>
      <c r="B9" s="63" t="s">
        <v>110</v>
      </c>
      <c r="C9" s="51">
        <v>2587</v>
      </c>
      <c r="D9" s="10">
        <v>9.382026546746935</v>
      </c>
      <c r="E9" s="51">
        <v>21698</v>
      </c>
      <c r="F9" s="10">
        <v>7.971520312718135</v>
      </c>
      <c r="G9" s="51">
        <v>2309</v>
      </c>
      <c r="H9" s="10">
        <v>9.5519794812394</v>
      </c>
      <c r="I9" s="51">
        <v>18646</v>
      </c>
      <c r="J9" s="10">
        <v>7.59792835633575</v>
      </c>
    </row>
    <row r="10" spans="1:10" s="2" customFormat="1" ht="13.5">
      <c r="A10" s="82" t="s">
        <v>111</v>
      </c>
      <c r="B10" s="63" t="s">
        <v>112</v>
      </c>
      <c r="C10" s="51">
        <v>2248</v>
      </c>
      <c r="D10" s="10">
        <v>8.152607528831508</v>
      </c>
      <c r="E10" s="51">
        <v>50235</v>
      </c>
      <c r="F10" s="10">
        <v>18.455586824103396</v>
      </c>
      <c r="G10" s="51">
        <v>2116</v>
      </c>
      <c r="H10" s="10">
        <v>8.753568030447195</v>
      </c>
      <c r="I10" s="51">
        <v>50075</v>
      </c>
      <c r="J10" s="10">
        <v>20.404712133621832</v>
      </c>
    </row>
    <row r="11" spans="1:10" s="2" customFormat="1" ht="13.5">
      <c r="A11" s="82" t="s">
        <v>113</v>
      </c>
      <c r="B11" s="63" t="s">
        <v>114</v>
      </c>
      <c r="C11" s="51">
        <v>41</v>
      </c>
      <c r="D11" s="10">
        <v>0.1486907956770871</v>
      </c>
      <c r="E11" s="51">
        <v>2029</v>
      </c>
      <c r="F11" s="10">
        <v>0.7454242194905104</v>
      </c>
      <c r="G11" s="51">
        <v>18</v>
      </c>
      <c r="H11" s="10">
        <v>0.0744632441153353</v>
      </c>
      <c r="I11" s="51">
        <v>1388</v>
      </c>
      <c r="J11" s="10">
        <v>0.5655864291855637</v>
      </c>
    </row>
    <row r="12" spans="1:10" s="2" customFormat="1" ht="13.5">
      <c r="A12" s="82" t="s">
        <v>115</v>
      </c>
      <c r="B12" s="63" t="s">
        <v>116</v>
      </c>
      <c r="C12" s="51">
        <v>227</v>
      </c>
      <c r="D12" s="10">
        <v>0.823239283382897</v>
      </c>
      <c r="E12" s="51">
        <v>2853</v>
      </c>
      <c r="F12" s="10">
        <v>1.048149481619727</v>
      </c>
      <c r="G12" s="51">
        <v>198</v>
      </c>
      <c r="H12" s="10">
        <v>0.8190956852686883</v>
      </c>
      <c r="I12" s="51">
        <v>2428</v>
      </c>
      <c r="J12" s="10">
        <v>0.9893687680565912</v>
      </c>
    </row>
    <row r="13" spans="1:10" s="2" customFormat="1" ht="13.5">
      <c r="A13" s="82" t="s">
        <v>117</v>
      </c>
      <c r="B13" s="63" t="s">
        <v>118</v>
      </c>
      <c r="C13" s="51">
        <v>693</v>
      </c>
      <c r="D13" s="10">
        <v>2.5132371074200335</v>
      </c>
      <c r="E13" s="51">
        <v>15779</v>
      </c>
      <c r="F13" s="10">
        <v>5.7969683387583855</v>
      </c>
      <c r="G13" s="51">
        <v>599</v>
      </c>
      <c r="H13" s="10">
        <v>2.4779712902825466</v>
      </c>
      <c r="I13" s="51">
        <v>14510</v>
      </c>
      <c r="J13" s="10">
        <v>5.912578593287124</v>
      </c>
    </row>
    <row r="14" spans="1:10" s="2" customFormat="1" ht="13.5">
      <c r="A14" s="82" t="s">
        <v>119</v>
      </c>
      <c r="B14" s="63" t="s">
        <v>120</v>
      </c>
      <c r="C14" s="51">
        <v>7344</v>
      </c>
      <c r="D14" s="10">
        <v>26.63378545006165</v>
      </c>
      <c r="E14" s="51">
        <v>56658</v>
      </c>
      <c r="F14" s="10">
        <v>20.815300851598494</v>
      </c>
      <c r="G14" s="51">
        <v>6476</v>
      </c>
      <c r="H14" s="10">
        <v>26.790220493939522</v>
      </c>
      <c r="I14" s="51">
        <v>50338</v>
      </c>
      <c r="J14" s="10">
        <v>20.511880167394022</v>
      </c>
    </row>
    <row r="15" spans="1:10" s="2" customFormat="1" ht="13.5">
      <c r="A15" s="82" t="s">
        <v>121</v>
      </c>
      <c r="B15" s="63" t="s">
        <v>122</v>
      </c>
      <c r="C15" s="51">
        <v>483</v>
      </c>
      <c r="D15" s="10">
        <v>1.7516501051715385</v>
      </c>
      <c r="E15" s="51">
        <v>7002</v>
      </c>
      <c r="F15" s="10">
        <v>2.57242995804463</v>
      </c>
      <c r="G15" s="51">
        <v>449</v>
      </c>
      <c r="H15" s="10">
        <v>1.857444255988086</v>
      </c>
      <c r="I15" s="51">
        <v>7148</v>
      </c>
      <c r="J15" s="10">
        <v>2.912688613702024</v>
      </c>
    </row>
    <row r="16" spans="1:10" s="2" customFormat="1" ht="13.5">
      <c r="A16" s="82" t="s">
        <v>123</v>
      </c>
      <c r="B16" s="63" t="s">
        <v>124</v>
      </c>
      <c r="C16" s="51">
        <v>1812</v>
      </c>
      <c r="D16" s="10">
        <v>6.571407847972728</v>
      </c>
      <c r="E16" s="51">
        <v>6582</v>
      </c>
      <c r="F16" s="10">
        <v>2.418128246765175</v>
      </c>
      <c r="G16" s="51">
        <v>1622</v>
      </c>
      <c r="H16" s="10">
        <v>6.7099656641707695</v>
      </c>
      <c r="I16" s="51">
        <v>5989</v>
      </c>
      <c r="J16" s="10">
        <v>2.4404157956717154</v>
      </c>
    </row>
    <row r="17" spans="1:10" s="2" customFormat="1" ht="13.5">
      <c r="A17" s="82" t="s">
        <v>125</v>
      </c>
      <c r="B17" s="63" t="s">
        <v>126</v>
      </c>
      <c r="C17" s="51">
        <v>1009</v>
      </c>
      <c r="D17" s="10">
        <v>3.6592442155653875</v>
      </c>
      <c r="E17" s="51">
        <v>6274</v>
      </c>
      <c r="F17" s="10">
        <v>2.3049736584935743</v>
      </c>
      <c r="G17" s="51">
        <v>940</v>
      </c>
      <c r="H17" s="10">
        <v>3.888636081578621</v>
      </c>
      <c r="I17" s="51">
        <v>5570</v>
      </c>
      <c r="J17" s="10">
        <v>2.269680411068869</v>
      </c>
    </row>
    <row r="18" spans="1:10" s="2" customFormat="1" ht="13.5">
      <c r="A18" s="82" t="s">
        <v>127</v>
      </c>
      <c r="B18" s="63" t="s">
        <v>128</v>
      </c>
      <c r="C18" s="51">
        <v>4025</v>
      </c>
      <c r="D18" s="10">
        <v>14.59708420976282</v>
      </c>
      <c r="E18" s="51">
        <v>25907</v>
      </c>
      <c r="F18" s="10">
        <v>9.517843890754389</v>
      </c>
      <c r="G18" s="51">
        <v>3205</v>
      </c>
      <c r="H18" s="10">
        <v>13.258594299424978</v>
      </c>
      <c r="I18" s="51">
        <v>22496</v>
      </c>
      <c r="J18" s="10">
        <v>9.166737976194842</v>
      </c>
    </row>
    <row r="19" spans="1:10" s="2" customFormat="1" ht="13.5">
      <c r="A19" s="82" t="s">
        <v>129</v>
      </c>
      <c r="B19" s="63" t="s">
        <v>130</v>
      </c>
      <c r="C19" s="51">
        <v>2258</v>
      </c>
      <c r="D19" s="10">
        <v>8.188873576557627</v>
      </c>
      <c r="E19" s="51">
        <v>10619</v>
      </c>
      <c r="F19" s="10">
        <v>3.901261600182223</v>
      </c>
      <c r="G19" s="51">
        <v>2043</v>
      </c>
      <c r="H19" s="10">
        <v>8.451578207090556</v>
      </c>
      <c r="I19" s="51">
        <v>11765</v>
      </c>
      <c r="J19" s="10">
        <v>4.794037708478499</v>
      </c>
    </row>
    <row r="20" spans="1:10" s="2" customFormat="1" ht="13.5">
      <c r="A20" s="82" t="s">
        <v>131</v>
      </c>
      <c r="B20" s="63" t="s">
        <v>132</v>
      </c>
      <c r="C20" s="51">
        <v>1181</v>
      </c>
      <c r="D20" s="10">
        <v>4.2830202364546315</v>
      </c>
      <c r="E20" s="51">
        <v>11285</v>
      </c>
      <c r="F20" s="10">
        <v>4.145940028068216</v>
      </c>
      <c r="G20" s="51">
        <v>851</v>
      </c>
      <c r="H20" s="10">
        <v>3.5204567078972406</v>
      </c>
      <c r="I20" s="51">
        <v>5555</v>
      </c>
      <c r="J20" s="10">
        <v>2.2635681657966904</v>
      </c>
    </row>
    <row r="21" spans="1:10" s="2" customFormat="1" ht="13.5">
      <c r="A21" s="82" t="s">
        <v>133</v>
      </c>
      <c r="B21" s="63" t="s">
        <v>134</v>
      </c>
      <c r="C21" s="51">
        <v>1492</v>
      </c>
      <c r="D21" s="10">
        <v>5.410894320736926</v>
      </c>
      <c r="E21" s="51">
        <v>25992</v>
      </c>
      <c r="F21" s="10">
        <v>9.549071618037134</v>
      </c>
      <c r="G21" s="51">
        <v>1399</v>
      </c>
      <c r="H21" s="10">
        <v>5.78744880651967</v>
      </c>
      <c r="I21" s="51">
        <v>26764</v>
      </c>
      <c r="J21" s="10">
        <v>10.905875497638636</v>
      </c>
    </row>
    <row r="22" spans="1:10" s="2" customFormat="1" ht="13.5">
      <c r="A22" s="82" t="s">
        <v>135</v>
      </c>
      <c r="B22" s="63" t="s">
        <v>136</v>
      </c>
      <c r="C22" s="51">
        <v>158</v>
      </c>
      <c r="D22" s="10">
        <v>0.5730035540726772</v>
      </c>
      <c r="E22" s="51">
        <v>1309</v>
      </c>
      <c r="F22" s="10">
        <v>0.4809070001543017</v>
      </c>
      <c r="G22" s="51">
        <v>148</v>
      </c>
      <c r="H22" s="10">
        <v>0.6122533405038679</v>
      </c>
      <c r="I22" s="51">
        <v>1327</v>
      </c>
      <c r="J22" s="10">
        <v>0.5407299650787054</v>
      </c>
    </row>
    <row r="23" spans="1:231" ht="13.5">
      <c r="A23" s="82" t="s">
        <v>137</v>
      </c>
      <c r="B23" s="63" t="s">
        <v>138</v>
      </c>
      <c r="C23" s="51">
        <v>1829</v>
      </c>
      <c r="D23" s="10">
        <v>6.63306012910713</v>
      </c>
      <c r="E23" s="51">
        <v>21582</v>
      </c>
      <c r="F23" s="10">
        <v>7.928903649602857</v>
      </c>
      <c r="G23" s="51">
        <v>1726</v>
      </c>
      <c r="H23" s="10">
        <v>7.140197741281595</v>
      </c>
      <c r="I23" s="51">
        <v>20223</v>
      </c>
      <c r="J23" s="10">
        <v>8.24052907595076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</row>
    <row r="24" spans="1:231" ht="13.5">
      <c r="A24" s="83" t="s">
        <v>139</v>
      </c>
      <c r="B24" s="84" t="s">
        <v>140</v>
      </c>
      <c r="C24" s="81">
        <v>114</v>
      </c>
      <c r="D24" s="55">
        <v>0.4134329440777544</v>
      </c>
      <c r="E24" s="81">
        <v>5581</v>
      </c>
      <c r="F24" s="55">
        <v>2.0503758348824737</v>
      </c>
      <c r="G24" s="81">
        <v>0</v>
      </c>
      <c r="H24" s="150">
        <v>0</v>
      </c>
      <c r="I24" s="81">
        <v>0</v>
      </c>
      <c r="J24" s="150"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</row>
    <row r="25" spans="1:231" ht="15.75" customHeight="1">
      <c r="A25" s="3" t="s">
        <v>216</v>
      </c>
      <c r="G25" s="2"/>
      <c r="H25" s="2"/>
      <c r="I25" s="2"/>
      <c r="J25" s="91" t="s">
        <v>145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</row>
    <row r="26" spans="1:231" ht="15.75" customHeight="1">
      <c r="A26" s="3" t="s">
        <v>217</v>
      </c>
      <c r="G26" s="2"/>
      <c r="H26" s="2"/>
      <c r="J26" s="91" t="s">
        <v>210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</row>
    <row r="27" spans="1:231" ht="15.75" customHeight="1">
      <c r="A27" s="70" t="s">
        <v>220</v>
      </c>
      <c r="B27" s="2"/>
      <c r="C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</row>
    <row r="28" spans="1:231" ht="15.75" customHeight="1">
      <c r="A28" s="70" t="s">
        <v>219</v>
      </c>
      <c r="B28" s="2"/>
      <c r="C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</row>
    <row r="29" spans="11:231" ht="18" customHeight="1"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</row>
    <row r="30" spans="1:231" ht="13.5" customHeight="1">
      <c r="A30" s="1" t="s">
        <v>10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</row>
    <row r="31" spans="1:231" ht="13.5" customHeight="1">
      <c r="A31" s="1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</row>
    <row r="32" spans="1:10" s="2" customFormat="1" ht="13.5" customHeight="1">
      <c r="A32" s="176" t="s">
        <v>156</v>
      </c>
      <c r="B32" s="177"/>
      <c r="C32" s="180" t="s">
        <v>212</v>
      </c>
      <c r="D32" s="181"/>
      <c r="E32" s="181"/>
      <c r="F32" s="181"/>
      <c r="G32" s="181" t="s">
        <v>211</v>
      </c>
      <c r="H32" s="181"/>
      <c r="I32" s="181"/>
      <c r="J32" s="182"/>
    </row>
    <row r="33" spans="1:10" s="2" customFormat="1" ht="17.25" customHeight="1">
      <c r="A33" s="178"/>
      <c r="B33" s="179"/>
      <c r="C33" s="129" t="s">
        <v>141</v>
      </c>
      <c r="D33" s="133" t="s">
        <v>143</v>
      </c>
      <c r="E33" s="133" t="s">
        <v>142</v>
      </c>
      <c r="F33" s="134" t="s">
        <v>143</v>
      </c>
      <c r="G33" s="133" t="s">
        <v>141</v>
      </c>
      <c r="H33" s="133" t="s">
        <v>143</v>
      </c>
      <c r="I33" s="133" t="s">
        <v>142</v>
      </c>
      <c r="J33" s="134" t="s">
        <v>143</v>
      </c>
    </row>
    <row r="34" spans="1:231" ht="24" customHeight="1">
      <c r="A34" s="12"/>
      <c r="B34" s="97" t="s">
        <v>201</v>
      </c>
      <c r="C34" s="79">
        <v>27021</v>
      </c>
      <c r="D34" s="71">
        <v>100</v>
      </c>
      <c r="E34" s="76">
        <v>257520</v>
      </c>
      <c r="F34" s="71">
        <v>100</v>
      </c>
      <c r="G34" s="79">
        <f>SUM(G35:G44)</f>
        <v>24173</v>
      </c>
      <c r="H34" s="71">
        <v>100</v>
      </c>
      <c r="I34" s="79">
        <f>SUM(I35:I44)</f>
        <v>245409</v>
      </c>
      <c r="J34" s="71">
        <v>100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</row>
    <row r="35" spans="1:231" ht="18" customHeight="1">
      <c r="A35" s="12"/>
      <c r="B35" s="14" t="s">
        <v>1</v>
      </c>
      <c r="C35" s="77">
        <v>16043</v>
      </c>
      <c r="D35" s="72">
        <v>59.3723400318271</v>
      </c>
      <c r="E35" s="77">
        <v>34424</v>
      </c>
      <c r="F35" s="72">
        <v>13.367505436470953</v>
      </c>
      <c r="G35" s="77">
        <v>13918</v>
      </c>
      <c r="H35" s="151">
        <v>57.57663508873536</v>
      </c>
      <c r="I35" s="77">
        <v>30352</v>
      </c>
      <c r="J35" s="151">
        <v>12.36792456674368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</row>
    <row r="36" spans="1:10" s="2" customFormat="1" ht="18" customHeight="1">
      <c r="A36" s="4"/>
      <c r="B36" s="14" t="s">
        <v>2</v>
      </c>
      <c r="C36" s="77">
        <v>5448</v>
      </c>
      <c r="D36" s="72">
        <v>20.16209614744088</v>
      </c>
      <c r="E36" s="77">
        <v>35583</v>
      </c>
      <c r="F36" s="72">
        <v>13.817567567567568</v>
      </c>
      <c r="G36" s="77">
        <v>5029</v>
      </c>
      <c r="H36" s="151">
        <v>20.80420303644562</v>
      </c>
      <c r="I36" s="77">
        <v>32746</v>
      </c>
      <c r="J36" s="151">
        <v>13.343438912183334</v>
      </c>
    </row>
    <row r="37" spans="1:10" s="2" customFormat="1" ht="18" customHeight="1">
      <c r="A37" s="4"/>
      <c r="B37" s="14" t="s">
        <v>3</v>
      </c>
      <c r="C37" s="77">
        <v>3047</v>
      </c>
      <c r="D37" s="72">
        <v>11.276414640464823</v>
      </c>
      <c r="E37" s="77">
        <v>40839</v>
      </c>
      <c r="F37" s="72">
        <v>15.858574091332711</v>
      </c>
      <c r="G37" s="77">
        <v>2813</v>
      </c>
      <c r="H37" s="151">
        <v>11.636950316468788</v>
      </c>
      <c r="I37" s="77">
        <v>37707</v>
      </c>
      <c r="J37" s="151">
        <v>15.364962165201765</v>
      </c>
    </row>
    <row r="38" spans="1:10" s="2" customFormat="1" ht="18" customHeight="1">
      <c r="A38" s="4"/>
      <c r="B38" s="14" t="s">
        <v>4</v>
      </c>
      <c r="C38" s="77">
        <v>1001</v>
      </c>
      <c r="D38" s="72">
        <v>3.7045261093223787</v>
      </c>
      <c r="E38" s="77">
        <v>23741</v>
      </c>
      <c r="F38" s="72">
        <v>9.219089779434606</v>
      </c>
      <c r="G38" s="77">
        <v>927</v>
      </c>
      <c r="H38" s="151">
        <v>3.834857071939767</v>
      </c>
      <c r="I38" s="77">
        <v>21906</v>
      </c>
      <c r="J38" s="151">
        <v>8.926322995489162</v>
      </c>
    </row>
    <row r="39" spans="1:10" s="2" customFormat="1" ht="18" customHeight="1">
      <c r="A39" s="4"/>
      <c r="B39" s="14" t="s">
        <v>5</v>
      </c>
      <c r="C39" s="77">
        <v>720</v>
      </c>
      <c r="D39" s="72">
        <v>2.664594204507605</v>
      </c>
      <c r="E39" s="77">
        <v>27204</v>
      </c>
      <c r="F39" s="72">
        <v>10.563839701770736</v>
      </c>
      <c r="G39" s="77">
        <v>682</v>
      </c>
      <c r="H39" s="151">
        <v>2.8213295825921483</v>
      </c>
      <c r="I39" s="77">
        <v>25666</v>
      </c>
      <c r="J39" s="151">
        <v>10.458459143715187</v>
      </c>
    </row>
    <row r="40" spans="1:10" s="2" customFormat="1" ht="18" customHeight="1">
      <c r="A40" s="4"/>
      <c r="B40" s="14" t="s">
        <v>6</v>
      </c>
      <c r="C40" s="77">
        <v>441</v>
      </c>
      <c r="D40" s="72">
        <v>1.632063950260908</v>
      </c>
      <c r="E40" s="77">
        <v>29734</v>
      </c>
      <c r="F40" s="72">
        <v>11.546287666977321</v>
      </c>
      <c r="G40" s="77">
        <v>430</v>
      </c>
      <c r="H40" s="151">
        <v>1.7788441649774542</v>
      </c>
      <c r="I40" s="77">
        <v>29348</v>
      </c>
      <c r="J40" s="151">
        <v>11.958811616525882</v>
      </c>
    </row>
    <row r="41" spans="1:10" s="2" customFormat="1" ht="18" customHeight="1">
      <c r="A41" s="4"/>
      <c r="B41" s="14" t="s">
        <v>7</v>
      </c>
      <c r="C41" s="77">
        <v>154</v>
      </c>
      <c r="D41" s="72">
        <v>0.5699270937419044</v>
      </c>
      <c r="E41" s="77">
        <v>21186</v>
      </c>
      <c r="F41" s="72">
        <v>8.226933830382107</v>
      </c>
      <c r="G41" s="77">
        <v>143</v>
      </c>
      <c r="H41" s="151">
        <v>0.591569106027386</v>
      </c>
      <c r="I41" s="77">
        <v>19862</v>
      </c>
      <c r="J41" s="151">
        <v>8.093427706400336</v>
      </c>
    </row>
    <row r="42" spans="1:10" s="2" customFormat="1" ht="18" customHeight="1">
      <c r="A42" s="4"/>
      <c r="B42" s="14" t="s">
        <v>8</v>
      </c>
      <c r="C42" s="77">
        <v>50</v>
      </c>
      <c r="D42" s="72">
        <v>0.18504126420191702</v>
      </c>
      <c r="E42" s="77">
        <v>12504</v>
      </c>
      <c r="F42" s="72">
        <v>4.855545200372786</v>
      </c>
      <c r="G42" s="77">
        <v>48</v>
      </c>
      <c r="H42" s="151">
        <v>0.19856865097422743</v>
      </c>
      <c r="I42" s="77">
        <v>11484</v>
      </c>
      <c r="J42" s="151">
        <v>4.679534980379692</v>
      </c>
    </row>
    <row r="43" spans="1:10" s="2" customFormat="1" ht="18" customHeight="1">
      <c r="A43" s="4"/>
      <c r="B43" s="14" t="s">
        <v>9</v>
      </c>
      <c r="C43" s="77">
        <v>52</v>
      </c>
      <c r="D43" s="72">
        <v>0.1924429147699937</v>
      </c>
      <c r="E43" s="77">
        <v>32305</v>
      </c>
      <c r="F43" s="72">
        <v>12.544656725691208</v>
      </c>
      <c r="G43" s="77">
        <v>59</v>
      </c>
      <c r="H43" s="151">
        <v>0.2440739668224879</v>
      </c>
      <c r="I43" s="77">
        <v>36338</v>
      </c>
      <c r="J43" s="151">
        <v>14.807117913360962</v>
      </c>
    </row>
    <row r="44" spans="1:10" s="2" customFormat="1" ht="18" customHeight="1">
      <c r="A44" s="16"/>
      <c r="B44" s="73" t="s">
        <v>11</v>
      </c>
      <c r="C44" s="80">
        <v>65</v>
      </c>
      <c r="D44" s="75">
        <v>0.24055364346249214</v>
      </c>
      <c r="E44" s="78" t="s">
        <v>158</v>
      </c>
      <c r="F44" s="78" t="s">
        <v>158</v>
      </c>
      <c r="G44" s="80">
        <v>124</v>
      </c>
      <c r="H44" s="152">
        <v>0.5129690150167543</v>
      </c>
      <c r="I44" s="78" t="s">
        <v>158</v>
      </c>
      <c r="J44" s="78" t="s">
        <v>158</v>
      </c>
    </row>
    <row r="45" spans="1:10" s="2" customFormat="1" ht="15.75" customHeight="1">
      <c r="A45" s="70" t="s">
        <v>218</v>
      </c>
      <c r="C45"/>
      <c r="D45"/>
      <c r="E45"/>
      <c r="J45" s="91" t="s">
        <v>145</v>
      </c>
    </row>
    <row r="46" spans="1:10" s="2" customFormat="1" ht="15.75" customHeight="1">
      <c r="A46" s="70" t="s">
        <v>219</v>
      </c>
      <c r="C46"/>
      <c r="D46"/>
      <c r="E46" s="3"/>
      <c r="F46" s="91"/>
      <c r="I46" s="3"/>
      <c r="J46" s="91" t="s">
        <v>210</v>
      </c>
    </row>
    <row r="47" spans="3:231" ht="15.75" customHeight="1">
      <c r="C47" s="18"/>
      <c r="D47" s="18"/>
      <c r="E47" s="18"/>
      <c r="F47" s="18"/>
      <c r="G47" s="18"/>
      <c r="H47" s="18"/>
      <c r="I47" s="18"/>
      <c r="J47" s="18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</row>
    <row r="48" spans="2:6" s="2" customFormat="1" ht="13.5">
      <c r="B48" s="18"/>
      <c r="C48" s="18"/>
      <c r="D48" s="3"/>
      <c r="E48" s="3"/>
      <c r="F48" s="3"/>
    </row>
  </sheetData>
  <sheetProtection/>
  <mergeCells count="6">
    <mergeCell ref="A3:B4"/>
    <mergeCell ref="C3:F3"/>
    <mergeCell ref="G3:J3"/>
    <mergeCell ref="A32:B33"/>
    <mergeCell ref="C32:F32"/>
    <mergeCell ref="G32:J32"/>
  </mergeCells>
  <printOptions/>
  <pageMargins left="0.5118110236220472" right="0.5118110236220472" top="0.7086614173228347" bottom="0.5118110236220472" header="0" footer="0"/>
  <pageSetup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4"/>
  <sheetViews>
    <sheetView view="pageBreakPreview" zoomScaleSheetLayoutView="100" zoomScalePageLayoutView="0" workbookViewId="0" topLeftCell="C1">
      <selection activeCell="L26" sqref="L26"/>
    </sheetView>
  </sheetViews>
  <sheetFormatPr defaultColWidth="8.796875" defaultRowHeight="15"/>
  <cols>
    <col min="1" max="1" width="4.09765625" style="62" customWidth="1"/>
    <col min="2" max="2" width="25.19921875" style="62" customWidth="1"/>
    <col min="3" max="6" width="7.69921875" style="62" customWidth="1"/>
    <col min="7" max="12" width="6.8984375" style="62" customWidth="1"/>
    <col min="13" max="13" width="5.59765625" style="62" customWidth="1"/>
    <col min="14" max="14" width="6.8984375" style="62" customWidth="1"/>
    <col min="15" max="15" width="5.59765625" style="62" customWidth="1"/>
    <col min="16" max="16" width="6.8984375" style="62" customWidth="1"/>
    <col min="17" max="17" width="5.59765625" style="62" customWidth="1"/>
    <col min="18" max="18" width="6.8984375" style="62" customWidth="1"/>
    <col min="19" max="19" width="5.59765625" style="62" customWidth="1"/>
    <col min="20" max="20" width="6.8984375" style="62" customWidth="1"/>
    <col min="21" max="21" width="5.59765625" style="62" customWidth="1"/>
    <col min="22" max="22" width="6.8984375" style="62" customWidth="1"/>
    <col min="23" max="23" width="5.59765625" style="62" customWidth="1"/>
    <col min="24" max="24" width="6.8984375" style="62" customWidth="1"/>
    <col min="25" max="16384" width="9" style="62" customWidth="1"/>
  </cols>
  <sheetData>
    <row r="1" spans="1:19" ht="14.25">
      <c r="A1" s="1" t="s">
        <v>214</v>
      </c>
      <c r="S1" s="1"/>
    </row>
    <row r="3" spans="1:24" ht="14.25">
      <c r="A3" s="176" t="s">
        <v>180</v>
      </c>
      <c r="B3" s="177"/>
      <c r="C3" s="185" t="s">
        <v>179</v>
      </c>
      <c r="D3" s="185"/>
      <c r="E3" s="183" t="s">
        <v>146</v>
      </c>
      <c r="F3" s="183"/>
      <c r="G3" s="183" t="s">
        <v>147</v>
      </c>
      <c r="H3" s="183"/>
      <c r="I3" s="183" t="s">
        <v>148</v>
      </c>
      <c r="J3" s="183"/>
      <c r="K3" s="183" t="s">
        <v>149</v>
      </c>
      <c r="L3" s="183"/>
      <c r="M3" s="183" t="s">
        <v>150</v>
      </c>
      <c r="N3" s="183"/>
      <c r="O3" s="183" t="s">
        <v>151</v>
      </c>
      <c r="P3" s="183"/>
      <c r="Q3" s="183" t="s">
        <v>152</v>
      </c>
      <c r="R3" s="183"/>
      <c r="S3" s="183" t="s">
        <v>153</v>
      </c>
      <c r="T3" s="183"/>
      <c r="U3" s="183" t="s">
        <v>154</v>
      </c>
      <c r="V3" s="183"/>
      <c r="W3" s="183" t="s">
        <v>155</v>
      </c>
      <c r="X3" s="184"/>
    </row>
    <row r="4" spans="1:24" ht="14.25">
      <c r="A4" s="178"/>
      <c r="B4" s="179"/>
      <c r="C4" s="89" t="s">
        <v>177</v>
      </c>
      <c r="D4" s="89" t="s">
        <v>178</v>
      </c>
      <c r="E4" s="89" t="s">
        <v>177</v>
      </c>
      <c r="F4" s="89" t="s">
        <v>178</v>
      </c>
      <c r="G4" s="89" t="s">
        <v>177</v>
      </c>
      <c r="H4" s="89" t="s">
        <v>178</v>
      </c>
      <c r="I4" s="89" t="s">
        <v>177</v>
      </c>
      <c r="J4" s="89" t="s">
        <v>178</v>
      </c>
      <c r="K4" s="89" t="s">
        <v>177</v>
      </c>
      <c r="L4" s="89" t="s">
        <v>178</v>
      </c>
      <c r="M4" s="89" t="s">
        <v>177</v>
      </c>
      <c r="N4" s="89" t="s">
        <v>178</v>
      </c>
      <c r="O4" s="89" t="s">
        <v>177</v>
      </c>
      <c r="P4" s="89" t="s">
        <v>178</v>
      </c>
      <c r="Q4" s="89" t="s">
        <v>177</v>
      </c>
      <c r="R4" s="89" t="s">
        <v>178</v>
      </c>
      <c r="S4" s="89" t="s">
        <v>177</v>
      </c>
      <c r="T4" s="89" t="s">
        <v>178</v>
      </c>
      <c r="U4" s="89" t="s">
        <v>177</v>
      </c>
      <c r="V4" s="89" t="s">
        <v>178</v>
      </c>
      <c r="W4" s="89" t="s">
        <v>177</v>
      </c>
      <c r="X4" s="90" t="s">
        <v>178</v>
      </c>
    </row>
    <row r="5" spans="1:24" ht="14.25">
      <c r="A5" s="6"/>
      <c r="B5" s="98" t="s">
        <v>179</v>
      </c>
      <c r="C5" s="86">
        <f>SUM(C6:C23)</f>
        <v>24173</v>
      </c>
      <c r="D5" s="86">
        <f>SUM(D6:D23)</f>
        <v>245409</v>
      </c>
      <c r="E5" s="86">
        <f>SUM(E6:E23)</f>
        <v>13918</v>
      </c>
      <c r="F5" s="86">
        <f aca="true" t="shared" si="0" ref="F5:W5">SUM(F6:F23)</f>
        <v>30352</v>
      </c>
      <c r="G5" s="86">
        <f t="shared" si="0"/>
        <v>5029</v>
      </c>
      <c r="H5" s="86">
        <f t="shared" si="0"/>
        <v>32746</v>
      </c>
      <c r="I5" s="86">
        <f t="shared" si="0"/>
        <v>2813</v>
      </c>
      <c r="J5" s="86">
        <f t="shared" si="0"/>
        <v>37707</v>
      </c>
      <c r="K5" s="86">
        <f t="shared" si="0"/>
        <v>927</v>
      </c>
      <c r="L5" s="86">
        <f t="shared" si="0"/>
        <v>21906</v>
      </c>
      <c r="M5" s="86">
        <f t="shared" si="0"/>
        <v>682</v>
      </c>
      <c r="N5" s="86">
        <f t="shared" si="0"/>
        <v>25666</v>
      </c>
      <c r="O5" s="86">
        <f t="shared" si="0"/>
        <v>430</v>
      </c>
      <c r="P5" s="86">
        <f t="shared" si="0"/>
        <v>29348</v>
      </c>
      <c r="Q5" s="86">
        <f t="shared" si="0"/>
        <v>143</v>
      </c>
      <c r="R5" s="86">
        <f t="shared" si="0"/>
        <v>19862</v>
      </c>
      <c r="S5" s="86">
        <f t="shared" si="0"/>
        <v>48</v>
      </c>
      <c r="T5" s="86">
        <f t="shared" si="0"/>
        <v>11484</v>
      </c>
      <c r="U5" s="86">
        <f t="shared" si="0"/>
        <v>59</v>
      </c>
      <c r="V5" s="86">
        <f t="shared" si="0"/>
        <v>36338</v>
      </c>
      <c r="W5" s="86">
        <f t="shared" si="0"/>
        <v>124</v>
      </c>
      <c r="X5" s="86" t="s">
        <v>157</v>
      </c>
    </row>
    <row r="6" spans="1:24" ht="14.25">
      <c r="A6" s="85" t="s">
        <v>159</v>
      </c>
      <c r="B6" s="63" t="s">
        <v>104</v>
      </c>
      <c r="C6" s="87">
        <f>SUM(E6,G6,I6,K6,M6,O6,Q6,S6,U6,W6)</f>
        <v>51</v>
      </c>
      <c r="D6" s="87">
        <f>SUM(F6,H6,J6,L6,N6,P6,R6,T6,V6,X6)</f>
        <v>1008</v>
      </c>
      <c r="E6" s="7">
        <v>7</v>
      </c>
      <c r="F6" s="7">
        <v>11</v>
      </c>
      <c r="G6" s="7">
        <v>19</v>
      </c>
      <c r="H6" s="7">
        <v>126</v>
      </c>
      <c r="I6" s="7">
        <v>11</v>
      </c>
      <c r="J6" s="7">
        <v>153</v>
      </c>
      <c r="K6" s="7">
        <v>6</v>
      </c>
      <c r="L6" s="7">
        <v>135</v>
      </c>
      <c r="M6" s="7">
        <v>3</v>
      </c>
      <c r="N6" s="7">
        <v>117</v>
      </c>
      <c r="O6" s="7">
        <v>4</v>
      </c>
      <c r="P6" s="7">
        <v>277</v>
      </c>
      <c r="Q6" s="7">
        <v>1</v>
      </c>
      <c r="R6" s="7">
        <v>189</v>
      </c>
      <c r="S6" s="86" t="s">
        <v>157</v>
      </c>
      <c r="T6" s="86" t="s">
        <v>157</v>
      </c>
      <c r="U6" s="86" t="s">
        <v>157</v>
      </c>
      <c r="V6" s="86" t="s">
        <v>157</v>
      </c>
      <c r="W6" s="86" t="s">
        <v>157</v>
      </c>
      <c r="X6" s="86" t="s">
        <v>157</v>
      </c>
    </row>
    <row r="7" spans="1:24" ht="14.25">
      <c r="A7" s="85" t="s">
        <v>160</v>
      </c>
      <c r="B7" s="63" t="s">
        <v>106</v>
      </c>
      <c r="C7" s="87">
        <f aca="true" t="shared" si="1" ref="C7:C23">SUM(E7,G7,I7,K7,M7,O7,Q7,S7,U7,W7)</f>
        <v>2</v>
      </c>
      <c r="D7" s="87">
        <f aca="true" t="shared" si="2" ref="D7:D23">SUM(F7,H7,J7,L7,N7,P7,R7,T7,V7,X7)</f>
        <v>8</v>
      </c>
      <c r="E7" s="7">
        <v>1</v>
      </c>
      <c r="F7" s="7">
        <v>3</v>
      </c>
      <c r="G7" s="7">
        <v>1</v>
      </c>
      <c r="H7" s="7">
        <v>5</v>
      </c>
      <c r="I7" s="86" t="s">
        <v>157</v>
      </c>
      <c r="J7" s="86" t="s">
        <v>157</v>
      </c>
      <c r="K7" s="86" t="s">
        <v>157</v>
      </c>
      <c r="L7" s="86" t="s">
        <v>157</v>
      </c>
      <c r="M7" s="86" t="s">
        <v>157</v>
      </c>
      <c r="N7" s="86" t="s">
        <v>157</v>
      </c>
      <c r="O7" s="86" t="s">
        <v>157</v>
      </c>
      <c r="P7" s="86" t="s">
        <v>157</v>
      </c>
      <c r="Q7" s="86" t="s">
        <v>157</v>
      </c>
      <c r="R7" s="86" t="s">
        <v>157</v>
      </c>
      <c r="S7" s="86" t="s">
        <v>157</v>
      </c>
      <c r="T7" s="86" t="s">
        <v>157</v>
      </c>
      <c r="U7" s="86" t="s">
        <v>157</v>
      </c>
      <c r="V7" s="86" t="s">
        <v>157</v>
      </c>
      <c r="W7" s="86" t="s">
        <v>157</v>
      </c>
      <c r="X7" s="86" t="s">
        <v>157</v>
      </c>
    </row>
    <row r="8" spans="1:24" ht="14.25">
      <c r="A8" s="85" t="s">
        <v>161</v>
      </c>
      <c r="B8" s="63" t="s">
        <v>108</v>
      </c>
      <c r="C8" s="87">
        <f t="shared" si="1"/>
        <v>21</v>
      </c>
      <c r="D8" s="87">
        <f t="shared" si="2"/>
        <v>171</v>
      </c>
      <c r="E8" s="7">
        <v>5</v>
      </c>
      <c r="F8" s="7">
        <v>11</v>
      </c>
      <c r="G8" s="7">
        <v>9</v>
      </c>
      <c r="H8" s="7">
        <v>54</v>
      </c>
      <c r="I8" s="7">
        <v>6</v>
      </c>
      <c r="J8" s="7">
        <v>77</v>
      </c>
      <c r="K8" s="7">
        <v>1</v>
      </c>
      <c r="L8" s="7">
        <v>29</v>
      </c>
      <c r="M8" s="86" t="s">
        <v>157</v>
      </c>
      <c r="N8" s="86" t="s">
        <v>157</v>
      </c>
      <c r="O8" s="86" t="s">
        <v>157</v>
      </c>
      <c r="P8" s="86" t="s">
        <v>157</v>
      </c>
      <c r="Q8" s="86" t="s">
        <v>157</v>
      </c>
      <c r="R8" s="86" t="s">
        <v>157</v>
      </c>
      <c r="S8" s="86" t="s">
        <v>157</v>
      </c>
      <c r="T8" s="86" t="s">
        <v>157</v>
      </c>
      <c r="U8" s="86" t="s">
        <v>157</v>
      </c>
      <c r="V8" s="86" t="s">
        <v>157</v>
      </c>
      <c r="W8" s="86" t="s">
        <v>157</v>
      </c>
      <c r="X8" s="86" t="s">
        <v>157</v>
      </c>
    </row>
    <row r="9" spans="1:24" ht="14.25">
      <c r="A9" s="85" t="s">
        <v>162</v>
      </c>
      <c r="B9" s="63" t="s">
        <v>110</v>
      </c>
      <c r="C9" s="87">
        <f t="shared" si="1"/>
        <v>2309</v>
      </c>
      <c r="D9" s="87">
        <f t="shared" si="2"/>
        <v>18646</v>
      </c>
      <c r="E9" s="7">
        <v>1220</v>
      </c>
      <c r="F9" s="7">
        <v>2823</v>
      </c>
      <c r="G9" s="7">
        <v>601</v>
      </c>
      <c r="H9" s="7">
        <v>3923</v>
      </c>
      <c r="I9" s="7">
        <v>341</v>
      </c>
      <c r="J9" s="7">
        <v>4496</v>
      </c>
      <c r="K9" s="7">
        <v>64</v>
      </c>
      <c r="L9" s="7">
        <v>1498</v>
      </c>
      <c r="M9" s="7">
        <v>52</v>
      </c>
      <c r="N9" s="7">
        <v>1950</v>
      </c>
      <c r="O9" s="7">
        <v>19</v>
      </c>
      <c r="P9" s="7">
        <v>1325</v>
      </c>
      <c r="Q9" s="7">
        <v>8</v>
      </c>
      <c r="R9" s="7">
        <v>1143</v>
      </c>
      <c r="S9" s="7">
        <v>2</v>
      </c>
      <c r="T9" s="7">
        <v>439</v>
      </c>
      <c r="U9" s="7">
        <v>1</v>
      </c>
      <c r="V9" s="7">
        <v>1049</v>
      </c>
      <c r="W9" s="7">
        <v>1</v>
      </c>
      <c r="X9" s="86" t="s">
        <v>157</v>
      </c>
    </row>
    <row r="10" spans="1:24" ht="14.25">
      <c r="A10" s="85" t="s">
        <v>163</v>
      </c>
      <c r="B10" s="63" t="s">
        <v>112</v>
      </c>
      <c r="C10" s="87">
        <f t="shared" si="1"/>
        <v>2116</v>
      </c>
      <c r="D10" s="87">
        <f t="shared" si="2"/>
        <v>50075</v>
      </c>
      <c r="E10" s="7">
        <v>824</v>
      </c>
      <c r="F10" s="7">
        <v>1988</v>
      </c>
      <c r="G10" s="7">
        <v>527</v>
      </c>
      <c r="H10" s="7">
        <v>3486</v>
      </c>
      <c r="I10" s="7">
        <v>336</v>
      </c>
      <c r="J10" s="7">
        <v>4551</v>
      </c>
      <c r="K10" s="7">
        <v>156</v>
      </c>
      <c r="L10" s="7">
        <v>3758</v>
      </c>
      <c r="M10" s="7">
        <v>104</v>
      </c>
      <c r="N10" s="7">
        <v>3872</v>
      </c>
      <c r="O10" s="7">
        <v>85</v>
      </c>
      <c r="P10" s="7">
        <v>6009</v>
      </c>
      <c r="Q10" s="7">
        <v>38</v>
      </c>
      <c r="R10" s="7">
        <v>4947</v>
      </c>
      <c r="S10" s="7">
        <v>16</v>
      </c>
      <c r="T10" s="7">
        <v>3842</v>
      </c>
      <c r="U10" s="7">
        <v>23</v>
      </c>
      <c r="V10" s="7">
        <v>17622</v>
      </c>
      <c r="W10" s="7">
        <v>7</v>
      </c>
      <c r="X10" s="86" t="s">
        <v>157</v>
      </c>
    </row>
    <row r="11" spans="1:24" ht="14.25">
      <c r="A11" s="85" t="s">
        <v>164</v>
      </c>
      <c r="B11" s="63" t="s">
        <v>114</v>
      </c>
      <c r="C11" s="87">
        <f t="shared" si="1"/>
        <v>18</v>
      </c>
      <c r="D11" s="87">
        <f t="shared" si="2"/>
        <v>1388</v>
      </c>
      <c r="E11" s="7">
        <v>5</v>
      </c>
      <c r="F11" s="7">
        <v>12</v>
      </c>
      <c r="G11" s="7">
        <v>2</v>
      </c>
      <c r="H11" s="7">
        <v>10</v>
      </c>
      <c r="I11" s="7">
        <v>2</v>
      </c>
      <c r="J11" s="7">
        <v>20</v>
      </c>
      <c r="K11" s="7">
        <v>1</v>
      </c>
      <c r="L11" s="7">
        <v>24</v>
      </c>
      <c r="M11" s="86" t="s">
        <v>157</v>
      </c>
      <c r="N11" s="86" t="s">
        <v>157</v>
      </c>
      <c r="O11" s="86" t="s">
        <v>157</v>
      </c>
      <c r="P11" s="86" t="s">
        <v>157</v>
      </c>
      <c r="Q11" s="7">
        <v>4</v>
      </c>
      <c r="R11" s="7">
        <v>548</v>
      </c>
      <c r="S11" s="7">
        <v>3</v>
      </c>
      <c r="T11" s="7">
        <v>774</v>
      </c>
      <c r="U11" s="86" t="s">
        <v>157</v>
      </c>
      <c r="V11" s="86" t="s">
        <v>157</v>
      </c>
      <c r="W11" s="7">
        <v>1</v>
      </c>
      <c r="X11" s="86" t="s">
        <v>157</v>
      </c>
    </row>
    <row r="12" spans="1:24" ht="14.25">
      <c r="A12" s="85" t="s">
        <v>165</v>
      </c>
      <c r="B12" s="63" t="s">
        <v>116</v>
      </c>
      <c r="C12" s="87">
        <f t="shared" si="1"/>
        <v>198</v>
      </c>
      <c r="D12" s="87">
        <f t="shared" si="2"/>
        <v>2428</v>
      </c>
      <c r="E12" s="7">
        <v>91</v>
      </c>
      <c r="F12" s="7">
        <v>224</v>
      </c>
      <c r="G12" s="7">
        <v>49</v>
      </c>
      <c r="H12" s="7">
        <v>313</v>
      </c>
      <c r="I12" s="7">
        <v>34</v>
      </c>
      <c r="J12" s="7">
        <v>446</v>
      </c>
      <c r="K12" s="7">
        <v>6</v>
      </c>
      <c r="L12" s="7">
        <v>153</v>
      </c>
      <c r="M12" s="7">
        <v>10</v>
      </c>
      <c r="N12" s="7">
        <v>362</v>
      </c>
      <c r="O12" s="7">
        <v>4</v>
      </c>
      <c r="P12" s="7">
        <v>246</v>
      </c>
      <c r="Q12" s="7">
        <v>1</v>
      </c>
      <c r="R12" s="7">
        <v>155</v>
      </c>
      <c r="S12" s="7">
        <v>1</v>
      </c>
      <c r="T12" s="7">
        <v>223</v>
      </c>
      <c r="U12" s="7">
        <v>1</v>
      </c>
      <c r="V12" s="7">
        <v>306</v>
      </c>
      <c r="W12" s="7">
        <v>1</v>
      </c>
      <c r="X12" s="86" t="s">
        <v>157</v>
      </c>
    </row>
    <row r="13" spans="1:24" ht="14.25">
      <c r="A13" s="85" t="s">
        <v>166</v>
      </c>
      <c r="B13" s="63" t="s">
        <v>118</v>
      </c>
      <c r="C13" s="87">
        <f t="shared" si="1"/>
        <v>599</v>
      </c>
      <c r="D13" s="87">
        <f t="shared" si="2"/>
        <v>14510</v>
      </c>
      <c r="E13" s="7">
        <v>138</v>
      </c>
      <c r="F13" s="7">
        <v>320</v>
      </c>
      <c r="G13" s="7">
        <v>132</v>
      </c>
      <c r="H13" s="7">
        <v>904</v>
      </c>
      <c r="I13" s="7">
        <v>128</v>
      </c>
      <c r="J13" s="7">
        <v>1780</v>
      </c>
      <c r="K13" s="7">
        <v>61</v>
      </c>
      <c r="L13" s="7">
        <v>1451</v>
      </c>
      <c r="M13" s="7">
        <v>66</v>
      </c>
      <c r="N13" s="7">
        <v>2506</v>
      </c>
      <c r="O13" s="7">
        <v>47</v>
      </c>
      <c r="P13" s="7">
        <v>3127</v>
      </c>
      <c r="Q13" s="7">
        <v>17</v>
      </c>
      <c r="R13" s="7">
        <v>2318</v>
      </c>
      <c r="S13" s="7">
        <v>5</v>
      </c>
      <c r="T13" s="7">
        <v>1269</v>
      </c>
      <c r="U13" s="7">
        <v>2</v>
      </c>
      <c r="V13" s="7">
        <v>835</v>
      </c>
      <c r="W13" s="7">
        <v>3</v>
      </c>
      <c r="X13" s="86" t="s">
        <v>157</v>
      </c>
    </row>
    <row r="14" spans="1:24" ht="14.25">
      <c r="A14" s="85" t="s">
        <v>167</v>
      </c>
      <c r="B14" s="63" t="s">
        <v>120</v>
      </c>
      <c r="C14" s="87">
        <f t="shared" si="1"/>
        <v>6476</v>
      </c>
      <c r="D14" s="87">
        <f t="shared" si="2"/>
        <v>50338</v>
      </c>
      <c r="E14" s="7">
        <v>3748</v>
      </c>
      <c r="F14" s="7">
        <v>8651</v>
      </c>
      <c r="G14" s="7">
        <v>1463</v>
      </c>
      <c r="H14" s="7">
        <v>9537</v>
      </c>
      <c r="I14" s="7">
        <v>729</v>
      </c>
      <c r="J14" s="7">
        <v>9708</v>
      </c>
      <c r="K14" s="7">
        <v>224</v>
      </c>
      <c r="L14" s="7">
        <v>5260</v>
      </c>
      <c r="M14" s="7">
        <v>154</v>
      </c>
      <c r="N14" s="7">
        <v>5916</v>
      </c>
      <c r="O14" s="7">
        <v>95</v>
      </c>
      <c r="P14" s="7">
        <v>6303</v>
      </c>
      <c r="Q14" s="7">
        <v>15</v>
      </c>
      <c r="R14" s="7">
        <v>2050</v>
      </c>
      <c r="S14" s="7">
        <v>3</v>
      </c>
      <c r="T14" s="7">
        <v>736</v>
      </c>
      <c r="U14" s="7">
        <v>5</v>
      </c>
      <c r="V14" s="7">
        <v>2177</v>
      </c>
      <c r="W14" s="7">
        <v>40</v>
      </c>
      <c r="X14" s="86" t="s">
        <v>157</v>
      </c>
    </row>
    <row r="15" spans="1:24" ht="14.25">
      <c r="A15" s="85" t="s">
        <v>168</v>
      </c>
      <c r="B15" s="63" t="s">
        <v>122</v>
      </c>
      <c r="C15" s="87">
        <f t="shared" si="1"/>
        <v>449</v>
      </c>
      <c r="D15" s="87">
        <f t="shared" si="2"/>
        <v>7148</v>
      </c>
      <c r="E15" s="7">
        <v>166</v>
      </c>
      <c r="F15" s="7">
        <v>414</v>
      </c>
      <c r="G15" s="7">
        <v>80</v>
      </c>
      <c r="H15" s="7">
        <v>544</v>
      </c>
      <c r="I15" s="7">
        <v>109</v>
      </c>
      <c r="J15" s="7">
        <v>1489</v>
      </c>
      <c r="K15" s="7">
        <v>35</v>
      </c>
      <c r="L15" s="7">
        <v>808</v>
      </c>
      <c r="M15" s="7">
        <v>37</v>
      </c>
      <c r="N15" s="7">
        <v>1417</v>
      </c>
      <c r="O15" s="7">
        <v>15</v>
      </c>
      <c r="P15" s="7">
        <v>996</v>
      </c>
      <c r="Q15" s="7">
        <v>2</v>
      </c>
      <c r="R15" s="7">
        <v>278</v>
      </c>
      <c r="S15" s="7">
        <v>1</v>
      </c>
      <c r="T15" s="7">
        <v>231</v>
      </c>
      <c r="U15" s="7">
        <v>1</v>
      </c>
      <c r="V15" s="7">
        <v>971</v>
      </c>
      <c r="W15" s="7">
        <v>3</v>
      </c>
      <c r="X15" s="86" t="s">
        <v>157</v>
      </c>
    </row>
    <row r="16" spans="1:24" ht="14.25">
      <c r="A16" s="85" t="s">
        <v>169</v>
      </c>
      <c r="B16" s="63" t="s">
        <v>124</v>
      </c>
      <c r="C16" s="87">
        <f t="shared" si="1"/>
        <v>1622</v>
      </c>
      <c r="D16" s="87">
        <f t="shared" si="2"/>
        <v>5989</v>
      </c>
      <c r="E16" s="7">
        <v>1307</v>
      </c>
      <c r="F16" s="7">
        <v>2485</v>
      </c>
      <c r="G16" s="7">
        <v>183</v>
      </c>
      <c r="H16" s="7">
        <v>1148</v>
      </c>
      <c r="I16" s="7">
        <v>64</v>
      </c>
      <c r="J16" s="7">
        <v>856</v>
      </c>
      <c r="K16" s="7">
        <v>15</v>
      </c>
      <c r="L16" s="7">
        <v>366</v>
      </c>
      <c r="M16" s="7">
        <v>10</v>
      </c>
      <c r="N16" s="7">
        <v>346</v>
      </c>
      <c r="O16" s="7">
        <v>7</v>
      </c>
      <c r="P16" s="7">
        <v>454</v>
      </c>
      <c r="Q16" s="7">
        <v>1</v>
      </c>
      <c r="R16" s="7">
        <v>105</v>
      </c>
      <c r="S16" s="7">
        <v>1</v>
      </c>
      <c r="T16" s="7">
        <v>229</v>
      </c>
      <c r="U16" s="86" t="s">
        <v>157</v>
      </c>
      <c r="V16" s="86" t="s">
        <v>157</v>
      </c>
      <c r="W16" s="7">
        <v>34</v>
      </c>
      <c r="X16" s="86" t="s">
        <v>157</v>
      </c>
    </row>
    <row r="17" spans="1:24" ht="14.25">
      <c r="A17" s="85" t="s">
        <v>170</v>
      </c>
      <c r="B17" s="63" t="s">
        <v>126</v>
      </c>
      <c r="C17" s="87">
        <f t="shared" si="1"/>
        <v>940</v>
      </c>
      <c r="D17" s="87">
        <f t="shared" si="2"/>
        <v>5570</v>
      </c>
      <c r="E17" s="7">
        <v>641</v>
      </c>
      <c r="F17" s="7">
        <v>1477</v>
      </c>
      <c r="G17" s="7">
        <v>187</v>
      </c>
      <c r="H17" s="7">
        <v>1188</v>
      </c>
      <c r="I17" s="7">
        <v>72</v>
      </c>
      <c r="J17" s="7">
        <v>973</v>
      </c>
      <c r="K17" s="7">
        <v>15</v>
      </c>
      <c r="L17" s="7">
        <v>346</v>
      </c>
      <c r="M17" s="7">
        <v>9</v>
      </c>
      <c r="N17" s="7">
        <v>341</v>
      </c>
      <c r="O17" s="7">
        <v>9</v>
      </c>
      <c r="P17" s="7">
        <v>605</v>
      </c>
      <c r="Q17" s="86" t="s">
        <v>157</v>
      </c>
      <c r="R17" s="86" t="s">
        <v>157</v>
      </c>
      <c r="S17" s="7">
        <v>1</v>
      </c>
      <c r="T17" s="7">
        <v>237</v>
      </c>
      <c r="U17" s="7">
        <v>1</v>
      </c>
      <c r="V17" s="7">
        <v>403</v>
      </c>
      <c r="W17" s="7">
        <v>5</v>
      </c>
      <c r="X17" s="86" t="s">
        <v>157</v>
      </c>
    </row>
    <row r="18" spans="1:24" ht="14.25">
      <c r="A18" s="85" t="s">
        <v>171</v>
      </c>
      <c r="B18" s="63" t="s">
        <v>128</v>
      </c>
      <c r="C18" s="87">
        <f t="shared" si="1"/>
        <v>3205</v>
      </c>
      <c r="D18" s="87">
        <f t="shared" si="2"/>
        <v>22496</v>
      </c>
      <c r="E18" s="7">
        <v>1968</v>
      </c>
      <c r="F18" s="7">
        <v>4296</v>
      </c>
      <c r="G18" s="7">
        <v>648</v>
      </c>
      <c r="H18" s="7">
        <v>4197</v>
      </c>
      <c r="I18" s="7">
        <v>348</v>
      </c>
      <c r="J18" s="7">
        <v>4680</v>
      </c>
      <c r="K18" s="7">
        <v>131</v>
      </c>
      <c r="L18" s="7">
        <v>3107</v>
      </c>
      <c r="M18" s="7">
        <v>69</v>
      </c>
      <c r="N18" s="7">
        <v>2522</v>
      </c>
      <c r="O18" s="7">
        <v>30</v>
      </c>
      <c r="P18" s="7">
        <v>1955</v>
      </c>
      <c r="Q18" s="7">
        <v>7</v>
      </c>
      <c r="R18" s="7">
        <v>1113</v>
      </c>
      <c r="S18" s="7">
        <v>3</v>
      </c>
      <c r="T18" s="7">
        <v>626</v>
      </c>
      <c r="U18" s="86" t="s">
        <v>157</v>
      </c>
      <c r="V18" s="86" t="s">
        <v>157</v>
      </c>
      <c r="W18" s="7">
        <v>1</v>
      </c>
      <c r="X18" s="86" t="s">
        <v>157</v>
      </c>
    </row>
    <row r="19" spans="1:24" ht="14.25">
      <c r="A19" s="85" t="s">
        <v>172</v>
      </c>
      <c r="B19" s="63" t="s">
        <v>130</v>
      </c>
      <c r="C19" s="87">
        <f t="shared" si="1"/>
        <v>2043</v>
      </c>
      <c r="D19" s="87">
        <f t="shared" si="2"/>
        <v>11765</v>
      </c>
      <c r="E19" s="7">
        <v>1591</v>
      </c>
      <c r="F19" s="7">
        <v>3098</v>
      </c>
      <c r="G19" s="7">
        <v>233</v>
      </c>
      <c r="H19" s="7">
        <v>1467</v>
      </c>
      <c r="I19" s="7">
        <v>105</v>
      </c>
      <c r="J19" s="7">
        <v>1400</v>
      </c>
      <c r="K19" s="7">
        <v>41</v>
      </c>
      <c r="L19" s="7">
        <v>951</v>
      </c>
      <c r="M19" s="7">
        <v>42</v>
      </c>
      <c r="N19" s="7">
        <v>1616</v>
      </c>
      <c r="O19" s="7">
        <v>22</v>
      </c>
      <c r="P19" s="7">
        <v>1523</v>
      </c>
      <c r="Q19" s="7">
        <v>1</v>
      </c>
      <c r="R19" s="7">
        <v>113</v>
      </c>
      <c r="S19" s="86" t="s">
        <v>157</v>
      </c>
      <c r="T19" s="86" t="s">
        <v>157</v>
      </c>
      <c r="U19" s="7">
        <v>1</v>
      </c>
      <c r="V19" s="7">
        <v>1597</v>
      </c>
      <c r="W19" s="7">
        <v>7</v>
      </c>
      <c r="X19" s="86" t="s">
        <v>157</v>
      </c>
    </row>
    <row r="20" spans="1:24" ht="14.25">
      <c r="A20" s="85" t="s">
        <v>173</v>
      </c>
      <c r="B20" s="63" t="s">
        <v>132</v>
      </c>
      <c r="C20" s="87">
        <f t="shared" si="1"/>
        <v>851</v>
      </c>
      <c r="D20" s="87">
        <f t="shared" si="2"/>
        <v>5555</v>
      </c>
      <c r="E20" s="7">
        <v>611</v>
      </c>
      <c r="F20" s="7">
        <v>1062</v>
      </c>
      <c r="G20" s="7">
        <v>125</v>
      </c>
      <c r="H20" s="7">
        <v>823</v>
      </c>
      <c r="I20" s="7">
        <v>66</v>
      </c>
      <c r="J20" s="7">
        <v>892</v>
      </c>
      <c r="K20" s="7">
        <v>19</v>
      </c>
      <c r="L20" s="7">
        <v>453</v>
      </c>
      <c r="M20" s="7">
        <v>15</v>
      </c>
      <c r="N20" s="7">
        <v>556</v>
      </c>
      <c r="O20" s="7">
        <v>6</v>
      </c>
      <c r="P20" s="7">
        <v>484</v>
      </c>
      <c r="Q20" s="7">
        <v>3</v>
      </c>
      <c r="R20" s="7">
        <v>309</v>
      </c>
      <c r="S20" s="7">
        <v>1</v>
      </c>
      <c r="T20" s="7">
        <v>260</v>
      </c>
      <c r="U20" s="7">
        <v>2</v>
      </c>
      <c r="V20" s="7">
        <v>716</v>
      </c>
      <c r="W20" s="7">
        <v>3</v>
      </c>
      <c r="X20" s="86" t="s">
        <v>157</v>
      </c>
    </row>
    <row r="21" spans="1:24" ht="14.25">
      <c r="A21" s="85" t="s">
        <v>174</v>
      </c>
      <c r="B21" s="63" t="s">
        <v>134</v>
      </c>
      <c r="C21" s="87">
        <f t="shared" si="1"/>
        <v>1399</v>
      </c>
      <c r="D21" s="87">
        <f t="shared" si="2"/>
        <v>26764</v>
      </c>
      <c r="E21" s="7">
        <v>448</v>
      </c>
      <c r="F21" s="7">
        <v>1080</v>
      </c>
      <c r="G21" s="7">
        <v>430</v>
      </c>
      <c r="H21" s="7">
        <v>2848</v>
      </c>
      <c r="I21" s="7">
        <v>271</v>
      </c>
      <c r="J21" s="7">
        <v>3647</v>
      </c>
      <c r="K21" s="7">
        <v>91</v>
      </c>
      <c r="L21" s="7">
        <v>2126</v>
      </c>
      <c r="M21" s="7">
        <v>64</v>
      </c>
      <c r="N21" s="7">
        <v>2393</v>
      </c>
      <c r="O21" s="7">
        <v>53</v>
      </c>
      <c r="P21" s="7">
        <v>3711</v>
      </c>
      <c r="Q21" s="7">
        <v>17</v>
      </c>
      <c r="R21" s="7">
        <v>2448</v>
      </c>
      <c r="S21" s="7">
        <v>8</v>
      </c>
      <c r="T21" s="7">
        <v>1987</v>
      </c>
      <c r="U21" s="7">
        <v>13</v>
      </c>
      <c r="V21" s="7">
        <v>6524</v>
      </c>
      <c r="W21" s="7">
        <v>4</v>
      </c>
      <c r="X21" s="86" t="s">
        <v>157</v>
      </c>
    </row>
    <row r="22" spans="1:24" ht="14.25">
      <c r="A22" s="85" t="s">
        <v>175</v>
      </c>
      <c r="B22" s="63" t="s">
        <v>136</v>
      </c>
      <c r="C22" s="87">
        <f t="shared" si="1"/>
        <v>148</v>
      </c>
      <c r="D22" s="87">
        <f t="shared" si="2"/>
        <v>1327</v>
      </c>
      <c r="E22" s="7">
        <v>46</v>
      </c>
      <c r="F22" s="7">
        <v>152</v>
      </c>
      <c r="G22" s="7">
        <v>60</v>
      </c>
      <c r="H22" s="7">
        <v>382</v>
      </c>
      <c r="I22" s="7">
        <v>35</v>
      </c>
      <c r="J22" s="7">
        <v>477</v>
      </c>
      <c r="K22" s="7">
        <v>4</v>
      </c>
      <c r="L22" s="7">
        <v>94</v>
      </c>
      <c r="M22" s="7">
        <v>1</v>
      </c>
      <c r="N22" s="7">
        <v>46</v>
      </c>
      <c r="O22" s="7">
        <v>1</v>
      </c>
      <c r="P22" s="7">
        <v>62</v>
      </c>
      <c r="Q22" s="7">
        <v>1</v>
      </c>
      <c r="R22" s="7">
        <v>114</v>
      </c>
      <c r="S22" s="86" t="s">
        <v>157</v>
      </c>
      <c r="T22" s="86" t="s">
        <v>157</v>
      </c>
      <c r="U22" s="86" t="s">
        <v>157</v>
      </c>
      <c r="V22" s="86" t="s">
        <v>157</v>
      </c>
      <c r="W22" s="86" t="s">
        <v>157</v>
      </c>
      <c r="X22" s="86" t="s">
        <v>157</v>
      </c>
    </row>
    <row r="23" spans="1:24" ht="14.25">
      <c r="A23" s="83" t="s">
        <v>176</v>
      </c>
      <c r="B23" s="84" t="s">
        <v>138</v>
      </c>
      <c r="C23" s="87">
        <f t="shared" si="1"/>
        <v>1726</v>
      </c>
      <c r="D23" s="88">
        <f t="shared" si="2"/>
        <v>20223</v>
      </c>
      <c r="E23" s="153">
        <v>1101</v>
      </c>
      <c r="F23" s="153">
        <v>2245</v>
      </c>
      <c r="G23" s="153">
        <v>280</v>
      </c>
      <c r="H23" s="153">
        <v>1791</v>
      </c>
      <c r="I23" s="153">
        <v>156</v>
      </c>
      <c r="J23" s="153">
        <v>2062</v>
      </c>
      <c r="K23" s="153">
        <v>57</v>
      </c>
      <c r="L23" s="153">
        <v>1347</v>
      </c>
      <c r="M23" s="153">
        <v>46</v>
      </c>
      <c r="N23" s="153">
        <v>1706</v>
      </c>
      <c r="O23" s="153">
        <v>33</v>
      </c>
      <c r="P23" s="153">
        <v>2271</v>
      </c>
      <c r="Q23" s="153">
        <v>27</v>
      </c>
      <c r="R23" s="153">
        <v>4032</v>
      </c>
      <c r="S23" s="153">
        <v>3</v>
      </c>
      <c r="T23" s="153">
        <v>631</v>
      </c>
      <c r="U23" s="153">
        <v>9</v>
      </c>
      <c r="V23" s="153">
        <v>4138</v>
      </c>
      <c r="W23" s="153">
        <v>14</v>
      </c>
      <c r="X23" s="86" t="s">
        <v>157</v>
      </c>
    </row>
    <row r="24" spans="1:24" ht="14.25">
      <c r="A24" s="132" t="s">
        <v>221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5"/>
      <c r="R24" s="155"/>
      <c r="S24" s="155"/>
      <c r="T24" s="155"/>
      <c r="U24" s="155"/>
      <c r="V24" s="155"/>
      <c r="W24" s="155"/>
      <c r="X24" s="156" t="s">
        <v>209</v>
      </c>
    </row>
  </sheetData>
  <sheetProtection/>
  <mergeCells count="12">
    <mergeCell ref="C3:D3"/>
    <mergeCell ref="A3:B4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</mergeCells>
  <printOptions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SheetLayoutView="100" zoomScalePageLayoutView="0" workbookViewId="0" topLeftCell="A1">
      <selection activeCell="L26" sqref="L26"/>
    </sheetView>
  </sheetViews>
  <sheetFormatPr defaultColWidth="8.796875" defaultRowHeight="15"/>
  <cols>
    <col min="1" max="1" width="2" style="0" customWidth="1"/>
    <col min="2" max="2" width="2.5" style="0" customWidth="1"/>
    <col min="3" max="3" width="26.59765625" style="0" customWidth="1"/>
    <col min="4" max="5" width="11.8984375" style="0" customWidth="1"/>
    <col min="6" max="6" width="13.69921875" style="0" customWidth="1"/>
    <col min="7" max="7" width="13.19921875" style="0" customWidth="1"/>
    <col min="8" max="9" width="11.8984375" style="0" customWidth="1"/>
    <col min="10" max="10" width="13.69921875" style="0" customWidth="1"/>
    <col min="11" max="11" width="13.19921875" style="0" customWidth="1"/>
  </cols>
  <sheetData>
    <row r="1" spans="1:11" ht="14.25">
      <c r="A1" s="104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4.25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4.25">
      <c r="A3" s="191" t="s">
        <v>180</v>
      </c>
      <c r="B3" s="191"/>
      <c r="C3" s="191"/>
      <c r="D3" s="188" t="s">
        <v>212</v>
      </c>
      <c r="E3" s="189"/>
      <c r="F3" s="189"/>
      <c r="G3" s="189"/>
      <c r="H3" s="189" t="s">
        <v>213</v>
      </c>
      <c r="I3" s="189"/>
      <c r="J3" s="189"/>
      <c r="K3" s="190"/>
    </row>
    <row r="4" spans="1:11" ht="14.25">
      <c r="A4" s="192"/>
      <c r="B4" s="192"/>
      <c r="C4" s="192"/>
      <c r="D4" s="142" t="s">
        <v>0</v>
      </c>
      <c r="E4" s="138" t="s">
        <v>191</v>
      </c>
      <c r="F4" s="139" t="s">
        <v>197</v>
      </c>
      <c r="G4" s="141" t="s">
        <v>190</v>
      </c>
      <c r="H4" s="137" t="s">
        <v>0</v>
      </c>
      <c r="I4" s="138" t="s">
        <v>190</v>
      </c>
      <c r="J4" s="139" t="s">
        <v>197</v>
      </c>
      <c r="K4" s="140" t="s">
        <v>190</v>
      </c>
    </row>
    <row r="5" spans="1:11" ht="14.25">
      <c r="A5" s="186" t="s">
        <v>18</v>
      </c>
      <c r="B5" s="186"/>
      <c r="C5" s="187"/>
      <c r="D5" s="106">
        <v>27021</v>
      </c>
      <c r="E5" s="107">
        <v>100</v>
      </c>
      <c r="F5" s="106">
        <v>257520</v>
      </c>
      <c r="G5" s="107">
        <v>100</v>
      </c>
      <c r="H5" s="157">
        <v>24173</v>
      </c>
      <c r="I5" s="107">
        <v>100</v>
      </c>
      <c r="J5" s="157">
        <v>245409</v>
      </c>
      <c r="K5" s="107">
        <v>100</v>
      </c>
    </row>
    <row r="6" spans="1:11" ht="14.25">
      <c r="A6" s="108" t="s">
        <v>185</v>
      </c>
      <c r="B6" s="108"/>
      <c r="C6" s="109"/>
      <c r="D6" s="106">
        <v>12600</v>
      </c>
      <c r="E6" s="107">
        <v>46.63039857888309</v>
      </c>
      <c r="F6" s="106">
        <v>38957</v>
      </c>
      <c r="G6" s="107">
        <v>15.12775706741224</v>
      </c>
      <c r="H6" s="157">
        <v>10752</v>
      </c>
      <c r="I6" s="107">
        <v>44.47937781822694</v>
      </c>
      <c r="J6" s="157">
        <v>33849</v>
      </c>
      <c r="K6" s="107">
        <v>13.792892681197511</v>
      </c>
    </row>
    <row r="7" spans="1:11" ht="14.25">
      <c r="A7" s="108" t="s">
        <v>188</v>
      </c>
      <c r="B7" s="108"/>
      <c r="C7" s="109"/>
      <c r="D7" s="106">
        <v>14248</v>
      </c>
      <c r="E7" s="107">
        <v>52.72935864697828</v>
      </c>
      <c r="F7" s="106">
        <v>217837</v>
      </c>
      <c r="G7" s="107">
        <v>84.5903230817024</v>
      </c>
      <c r="H7" s="157">
        <v>13290</v>
      </c>
      <c r="I7" s="107">
        <v>54.97869523848923</v>
      </c>
      <c r="J7" s="157">
        <v>210932</v>
      </c>
      <c r="K7" s="107">
        <v>85.9512079834073</v>
      </c>
    </row>
    <row r="8" spans="1:11" ht="14.25">
      <c r="A8" s="108"/>
      <c r="B8" s="108" t="s">
        <v>189</v>
      </c>
      <c r="C8" s="109"/>
      <c r="D8" s="106">
        <v>12626</v>
      </c>
      <c r="E8" s="107">
        <v>46.72662003626809</v>
      </c>
      <c r="F8" s="106">
        <v>191043</v>
      </c>
      <c r="G8" s="107">
        <v>74.18569431500465</v>
      </c>
      <c r="H8" s="157">
        <v>11764</v>
      </c>
      <c r="I8" s="107">
        <v>48.66586687626691</v>
      </c>
      <c r="J8" s="157">
        <v>181912</v>
      </c>
      <c r="K8" s="107">
        <v>74.12605079683304</v>
      </c>
    </row>
    <row r="9" spans="1:11" ht="14.25">
      <c r="A9" s="108"/>
      <c r="B9" s="110"/>
      <c r="C9" s="111" t="s">
        <v>181</v>
      </c>
      <c r="D9" s="106">
        <v>12571</v>
      </c>
      <c r="E9" s="107">
        <v>46.52307464564598</v>
      </c>
      <c r="F9" s="106">
        <v>190688</v>
      </c>
      <c r="G9" s="107">
        <v>74.04784094439268</v>
      </c>
      <c r="H9" s="157">
        <v>11703</v>
      </c>
      <c r="I9" s="107">
        <v>48.41351921565383</v>
      </c>
      <c r="J9" s="157">
        <v>181264</v>
      </c>
      <c r="K9" s="107">
        <v>73.86200180107494</v>
      </c>
    </row>
    <row r="10" spans="1:11" ht="14.25">
      <c r="A10" s="108"/>
      <c r="B10" s="110"/>
      <c r="C10" s="111" t="s">
        <v>182</v>
      </c>
      <c r="D10" s="112">
        <v>40</v>
      </c>
      <c r="E10" s="107">
        <v>0.14803301136153363</v>
      </c>
      <c r="F10" s="112">
        <v>231</v>
      </c>
      <c r="G10" s="107">
        <v>0.08970177073625349</v>
      </c>
      <c r="H10" s="157">
        <v>30</v>
      </c>
      <c r="I10" s="107">
        <v>0.12410540685889215</v>
      </c>
      <c r="J10" s="157">
        <v>201</v>
      </c>
      <c r="K10" s="107">
        <v>0.08190408664718898</v>
      </c>
    </row>
    <row r="11" spans="1:11" ht="14.25">
      <c r="A11" s="108"/>
      <c r="B11" s="110"/>
      <c r="C11" s="111" t="s">
        <v>183</v>
      </c>
      <c r="D11" s="112">
        <v>12</v>
      </c>
      <c r="E11" s="113">
        <v>0.044409903408460086</v>
      </c>
      <c r="F11" s="112">
        <v>104</v>
      </c>
      <c r="G11" s="113">
        <v>0.04038521279900591</v>
      </c>
      <c r="H11" s="157">
        <v>24</v>
      </c>
      <c r="I11" s="113">
        <v>0.09928432548711372</v>
      </c>
      <c r="J11" s="157">
        <v>330</v>
      </c>
      <c r="K11" s="113">
        <v>0.1344693959879222</v>
      </c>
    </row>
    <row r="12" spans="1:11" ht="14.25">
      <c r="A12" s="108"/>
      <c r="B12" s="110"/>
      <c r="C12" s="111" t="s">
        <v>186</v>
      </c>
      <c r="D12" s="106">
        <v>1622</v>
      </c>
      <c r="E12" s="113">
        <v>6.002738610710188</v>
      </c>
      <c r="F12" s="106">
        <v>26794</v>
      </c>
      <c r="G12" s="113">
        <v>10.404628766697732</v>
      </c>
      <c r="H12" s="157">
        <v>1526</v>
      </c>
      <c r="I12" s="113">
        <v>6.312828362222314</v>
      </c>
      <c r="J12" s="157">
        <v>29020</v>
      </c>
      <c r="K12" s="113">
        <v>11.825157186574248</v>
      </c>
    </row>
    <row r="13" spans="1:11" ht="14.25">
      <c r="A13" s="108"/>
      <c r="B13" s="108" t="s">
        <v>184</v>
      </c>
      <c r="C13" s="111"/>
      <c r="D13" s="112">
        <v>3</v>
      </c>
      <c r="E13" s="107">
        <v>0.011102475852115021</v>
      </c>
      <c r="F13" s="112">
        <v>20</v>
      </c>
      <c r="G13" s="107">
        <v>0.007766387076731904</v>
      </c>
      <c r="H13" s="157">
        <v>7</v>
      </c>
      <c r="I13" s="107">
        <v>0.028957928267074835</v>
      </c>
      <c r="J13" s="157">
        <v>117</v>
      </c>
      <c r="K13" s="107">
        <v>0.0476755131229906</v>
      </c>
    </row>
    <row r="14" spans="1:11" ht="14.25">
      <c r="A14" s="114" t="s">
        <v>187</v>
      </c>
      <c r="B14" s="114"/>
      <c r="C14" s="115"/>
      <c r="D14" s="116">
        <v>173</v>
      </c>
      <c r="E14" s="117">
        <v>0.640242774138633</v>
      </c>
      <c r="F14" s="116">
        <v>726</v>
      </c>
      <c r="G14" s="117">
        <v>0.28191985088536814</v>
      </c>
      <c r="H14" s="158">
        <v>131</v>
      </c>
      <c r="I14" s="117">
        <v>0.5419269432838291</v>
      </c>
      <c r="J14" s="158">
        <v>628</v>
      </c>
      <c r="K14" s="117">
        <v>0.2558993353951974</v>
      </c>
    </row>
    <row r="15" spans="1:11" ht="14.25">
      <c r="A15" s="110" t="s">
        <v>218</v>
      </c>
      <c r="B15" s="105"/>
      <c r="C15" s="105"/>
      <c r="D15" s="105"/>
      <c r="E15" s="105"/>
      <c r="F15" s="105"/>
      <c r="G15" s="105"/>
      <c r="H15" s="105"/>
      <c r="I15" s="105"/>
      <c r="K15" s="118" t="s">
        <v>145</v>
      </c>
    </row>
    <row r="16" spans="1:11" ht="14.25">
      <c r="A16" s="110" t="s">
        <v>219</v>
      </c>
      <c r="B16" s="105"/>
      <c r="C16" s="105"/>
      <c r="D16" s="105"/>
      <c r="E16" s="136"/>
      <c r="F16" s="135"/>
      <c r="G16" s="105"/>
      <c r="H16" s="105"/>
      <c r="I16" s="136"/>
      <c r="K16" s="118" t="s">
        <v>210</v>
      </c>
    </row>
  </sheetData>
  <sheetProtection/>
  <mergeCells count="4">
    <mergeCell ref="A5:C5"/>
    <mergeCell ref="D3:G3"/>
    <mergeCell ref="H3:K3"/>
    <mergeCell ref="A3:C4"/>
  </mergeCells>
  <printOptions/>
  <pageMargins left="0.7" right="0.7" top="0.75" bottom="0.75" header="0.3" footer="0.3"/>
  <pageSetup horizontalDpi="300" verticalDpi="3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showGridLines="0" showOutlineSymbols="0" view="pageBreakPreview" zoomScaleSheetLayoutView="100" zoomScalePageLayoutView="0" workbookViewId="0" topLeftCell="E4">
      <selection activeCell="L26" sqref="L26"/>
    </sheetView>
  </sheetViews>
  <sheetFormatPr defaultColWidth="10.796875" defaultRowHeight="15"/>
  <cols>
    <col min="1" max="1" width="23.3984375" style="3" customWidth="1"/>
    <col min="2" max="5" width="10.5" style="3" customWidth="1"/>
    <col min="6" max="6" width="10.59765625" style="3" customWidth="1"/>
    <col min="7" max="13" width="10.5" style="3" customWidth="1"/>
    <col min="14" max="16384" width="10.69921875" style="3" customWidth="1"/>
  </cols>
  <sheetData>
    <row r="1" ht="13.5">
      <c r="A1" s="1" t="s">
        <v>207</v>
      </c>
    </row>
    <row r="2" ht="13.5">
      <c r="A2" s="1"/>
    </row>
    <row r="3" spans="1:13" ht="13.5">
      <c r="A3" s="193" t="s">
        <v>196</v>
      </c>
      <c r="B3" s="196" t="s">
        <v>212</v>
      </c>
      <c r="C3" s="197"/>
      <c r="D3" s="197"/>
      <c r="E3" s="197"/>
      <c r="F3" s="197"/>
      <c r="G3" s="197"/>
      <c r="H3" s="196" t="s">
        <v>213</v>
      </c>
      <c r="I3" s="197"/>
      <c r="J3" s="197"/>
      <c r="K3" s="197"/>
      <c r="L3" s="197"/>
      <c r="M3" s="197"/>
    </row>
    <row r="4" spans="1:13" ht="17.25" customHeight="1">
      <c r="A4" s="194"/>
      <c r="B4" s="144" t="s">
        <v>203</v>
      </c>
      <c r="C4" s="145"/>
      <c r="D4" s="146" t="s">
        <v>204</v>
      </c>
      <c r="E4" s="145"/>
      <c r="F4" s="146" t="s">
        <v>205</v>
      </c>
      <c r="G4" s="147"/>
      <c r="H4" s="144" t="s">
        <v>203</v>
      </c>
      <c r="I4" s="145"/>
      <c r="J4" s="146" t="s">
        <v>204</v>
      </c>
      <c r="K4" s="145"/>
      <c r="L4" s="146" t="s">
        <v>205</v>
      </c>
      <c r="M4" s="145"/>
    </row>
    <row r="5" spans="1:13" ht="17.25" customHeight="1">
      <c r="A5" s="195"/>
      <c r="B5" s="96" t="s">
        <v>192</v>
      </c>
      <c r="C5" s="25" t="s">
        <v>14</v>
      </c>
      <c r="D5" s="24" t="s">
        <v>192</v>
      </c>
      <c r="E5" s="25" t="s">
        <v>13</v>
      </c>
      <c r="F5" s="24" t="s">
        <v>192</v>
      </c>
      <c r="G5" s="143" t="s">
        <v>13</v>
      </c>
      <c r="H5" s="96" t="s">
        <v>192</v>
      </c>
      <c r="I5" s="25" t="s">
        <v>13</v>
      </c>
      <c r="J5" s="24" t="s">
        <v>192</v>
      </c>
      <c r="K5" s="25" t="s">
        <v>13</v>
      </c>
      <c r="L5" s="24" t="s">
        <v>192</v>
      </c>
      <c r="M5" s="25" t="s">
        <v>13</v>
      </c>
    </row>
    <row r="6" spans="1:13" ht="24" customHeight="1">
      <c r="A6" s="99" t="s">
        <v>198</v>
      </c>
      <c r="B6" s="9">
        <f>B7+B8+B9+B10</f>
        <v>272035</v>
      </c>
      <c r="C6" s="92">
        <f>B6/$B$6*100</f>
        <v>100</v>
      </c>
      <c r="D6" s="9">
        <f>D7+D8+D9+D10</f>
        <v>153324</v>
      </c>
      <c r="E6" s="92">
        <f>D6/$D$6*100</f>
        <v>100</v>
      </c>
      <c r="F6" s="9">
        <f>F7+F8+F9+F10</f>
        <v>118711</v>
      </c>
      <c r="G6" s="92">
        <f>F6/$F$6*100</f>
        <v>100</v>
      </c>
      <c r="H6" s="9">
        <v>245409</v>
      </c>
      <c r="I6" s="92">
        <v>100</v>
      </c>
      <c r="J6" s="9">
        <v>137976</v>
      </c>
      <c r="K6" s="92">
        <v>100</v>
      </c>
      <c r="L6" s="9">
        <v>107004</v>
      </c>
      <c r="M6" s="92">
        <v>100</v>
      </c>
    </row>
    <row r="7" spans="1:13" ht="15.75" customHeight="1">
      <c r="A7" s="14" t="s">
        <v>15</v>
      </c>
      <c r="B7" s="9">
        <v>12425</v>
      </c>
      <c r="C7" s="93">
        <f aca="true" t="shared" si="0" ref="C7:C13">B7/$B$6*100</f>
        <v>4.567426985498189</v>
      </c>
      <c r="D7" s="9">
        <v>8464</v>
      </c>
      <c r="E7" s="93">
        <f aca="true" t="shared" si="1" ref="E7:E13">D7/$D$6*100</f>
        <v>5.520336020453419</v>
      </c>
      <c r="F7" s="9">
        <v>3961</v>
      </c>
      <c r="G7" s="93">
        <f aca="true" t="shared" si="2" ref="G7:G13">F7/$F$6*100</f>
        <v>3.336674781612487</v>
      </c>
      <c r="H7" s="9">
        <v>10566</v>
      </c>
      <c r="I7" s="93">
        <v>4.305465569722382</v>
      </c>
      <c r="J7" s="9">
        <v>7429</v>
      </c>
      <c r="K7" s="93">
        <v>5.38426972806865</v>
      </c>
      <c r="L7" s="9">
        <v>3134</v>
      </c>
      <c r="M7" s="93">
        <v>2.928862472430937</v>
      </c>
    </row>
    <row r="8" spans="1:13" ht="15.75" customHeight="1">
      <c r="A8" s="14" t="s">
        <v>16</v>
      </c>
      <c r="B8" s="9">
        <v>3798</v>
      </c>
      <c r="C8" s="92">
        <f t="shared" si="0"/>
        <v>1.3961438785450402</v>
      </c>
      <c r="D8" s="11">
        <v>712</v>
      </c>
      <c r="E8" s="92">
        <f t="shared" si="1"/>
        <v>0.46437609245780176</v>
      </c>
      <c r="F8" s="11">
        <v>3086</v>
      </c>
      <c r="G8" s="92">
        <f t="shared" si="2"/>
        <v>2.5995906023873103</v>
      </c>
      <c r="H8" s="9">
        <v>3480</v>
      </c>
      <c r="I8" s="92">
        <v>1.4180409031453614</v>
      </c>
      <c r="J8" s="11">
        <v>626</v>
      </c>
      <c r="K8" s="92">
        <v>0.45370209311764365</v>
      </c>
      <c r="L8" s="11">
        <v>2853</v>
      </c>
      <c r="M8" s="92">
        <v>2.6662554670853424</v>
      </c>
    </row>
    <row r="9" spans="1:13" ht="15.75" customHeight="1">
      <c r="A9" s="14" t="s">
        <v>17</v>
      </c>
      <c r="B9" s="9">
        <v>17975</v>
      </c>
      <c r="C9" s="92">
        <f t="shared" si="0"/>
        <v>6.607605638980278</v>
      </c>
      <c r="D9" s="9">
        <v>12724</v>
      </c>
      <c r="E9" s="92">
        <f t="shared" si="1"/>
        <v>8.298766011844199</v>
      </c>
      <c r="F9" s="9">
        <v>5251</v>
      </c>
      <c r="G9" s="92">
        <f t="shared" si="2"/>
        <v>4.423347457270177</v>
      </c>
      <c r="H9" s="9">
        <v>16276</v>
      </c>
      <c r="I9" s="92">
        <v>6.63219360333158</v>
      </c>
      <c r="J9" s="9">
        <v>11324</v>
      </c>
      <c r="K9" s="92">
        <v>8.207224444830985</v>
      </c>
      <c r="L9" s="9">
        <v>4945</v>
      </c>
      <c r="M9" s="92">
        <v>4.621322567380658</v>
      </c>
    </row>
    <row r="10" spans="1:13" ht="15.75" customHeight="1">
      <c r="A10" s="14" t="s">
        <v>40</v>
      </c>
      <c r="B10" s="9">
        <f>D10+F10</f>
        <v>237837</v>
      </c>
      <c r="C10" s="92">
        <f t="shared" si="0"/>
        <v>87.42882349697649</v>
      </c>
      <c r="D10" s="11">
        <f>SUM(D11:D13)</f>
        <v>131424</v>
      </c>
      <c r="E10" s="92">
        <f t="shared" si="1"/>
        <v>85.71652187524458</v>
      </c>
      <c r="F10" s="11">
        <f>SUM(F11:F13)</f>
        <v>106413</v>
      </c>
      <c r="G10" s="92">
        <f t="shared" si="2"/>
        <v>89.64038715873002</v>
      </c>
      <c r="H10" s="9">
        <v>215087</v>
      </c>
      <c r="I10" s="92">
        <v>87.64429992380067</v>
      </c>
      <c r="J10" s="11">
        <v>118597</v>
      </c>
      <c r="K10" s="92">
        <v>85.95480373398271</v>
      </c>
      <c r="L10" s="11">
        <v>96072</v>
      </c>
      <c r="M10" s="92">
        <v>89.78355949310306</v>
      </c>
    </row>
    <row r="11" spans="1:13" ht="15.75" customHeight="1">
      <c r="A11" s="14" t="s">
        <v>193</v>
      </c>
      <c r="B11" s="9">
        <v>145796</v>
      </c>
      <c r="C11" s="92">
        <f t="shared" si="0"/>
        <v>53.594574227581006</v>
      </c>
      <c r="D11" s="11">
        <v>102222</v>
      </c>
      <c r="E11" s="92">
        <f t="shared" si="1"/>
        <v>66.67057994834468</v>
      </c>
      <c r="F11" s="11">
        <v>43568</v>
      </c>
      <c r="G11" s="92">
        <f t="shared" si="2"/>
        <v>36.70089545198002</v>
      </c>
      <c r="H11" s="9">
        <v>126515</v>
      </c>
      <c r="I11" s="92">
        <v>51.55271404064236</v>
      </c>
      <c r="J11" s="11">
        <v>89007</v>
      </c>
      <c r="K11" s="92">
        <v>64.50904505131328</v>
      </c>
      <c r="L11" s="11">
        <v>37436</v>
      </c>
      <c r="M11" s="92">
        <v>34.98560801465366</v>
      </c>
    </row>
    <row r="12" spans="1:13" ht="15.75" customHeight="1">
      <c r="A12" s="14" t="s">
        <v>194</v>
      </c>
      <c r="B12" s="9">
        <v>79322</v>
      </c>
      <c r="C12" s="92">
        <f t="shared" si="0"/>
        <v>29.15874795522635</v>
      </c>
      <c r="D12" s="11">
        <v>23837</v>
      </c>
      <c r="E12" s="92">
        <f t="shared" si="1"/>
        <v>15.546815893141321</v>
      </c>
      <c r="F12" s="11">
        <v>55332</v>
      </c>
      <c r="G12" s="92">
        <f t="shared" si="2"/>
        <v>46.61067634844286</v>
      </c>
      <c r="H12" s="9">
        <v>77808</v>
      </c>
      <c r="I12" s="92">
        <v>31.705438675843183</v>
      </c>
      <c r="J12" s="11">
        <v>24800</v>
      </c>
      <c r="K12" s="92">
        <v>17.974140430219748</v>
      </c>
      <c r="L12" s="11">
        <v>52664</v>
      </c>
      <c r="M12" s="92">
        <v>49.216851706478266</v>
      </c>
    </row>
    <row r="13" spans="1:13" ht="15.75" customHeight="1">
      <c r="A13" s="94" t="s">
        <v>195</v>
      </c>
      <c r="B13" s="57">
        <v>12878</v>
      </c>
      <c r="C13" s="95">
        <f t="shared" si="0"/>
        <v>4.733949675593214</v>
      </c>
      <c r="D13" s="17">
        <v>5365</v>
      </c>
      <c r="E13" s="95">
        <f t="shared" si="1"/>
        <v>3.499126033758577</v>
      </c>
      <c r="F13" s="17">
        <v>7513</v>
      </c>
      <c r="G13" s="95">
        <f t="shared" si="2"/>
        <v>6.32881535830715</v>
      </c>
      <c r="H13" s="57">
        <v>10764</v>
      </c>
      <c r="I13" s="95">
        <v>4.386147207315135</v>
      </c>
      <c r="J13" s="17">
        <v>4790</v>
      </c>
      <c r="K13" s="95">
        <v>3.4716182524497015</v>
      </c>
      <c r="L13" s="17">
        <v>5972</v>
      </c>
      <c r="M13" s="95">
        <v>5.581099771971141</v>
      </c>
    </row>
    <row r="14" spans="1:13" ht="13.5" customHeight="1">
      <c r="A14" s="3" t="s">
        <v>215</v>
      </c>
      <c r="B14" s="105"/>
      <c r="C14" s="105"/>
      <c r="D14" s="105"/>
      <c r="E14" s="105"/>
      <c r="F14" s="105"/>
      <c r="G14" s="105"/>
      <c r="H14" s="105"/>
      <c r="I14" s="105"/>
      <c r="J14"/>
      <c r="M14" s="118" t="s">
        <v>145</v>
      </c>
    </row>
    <row r="15" spans="1:13" ht="13.5" customHeight="1">
      <c r="A15" s="110" t="s">
        <v>222</v>
      </c>
      <c r="B15" s="105"/>
      <c r="C15" s="105"/>
      <c r="D15" s="105"/>
      <c r="E15" s="136"/>
      <c r="F15" s="135"/>
      <c r="G15" s="105"/>
      <c r="H15" s="105"/>
      <c r="I15" s="136"/>
      <c r="J15"/>
      <c r="M15" s="118" t="s">
        <v>210</v>
      </c>
    </row>
    <row r="16" ht="13.5">
      <c r="A16" s="110" t="s">
        <v>219</v>
      </c>
    </row>
  </sheetData>
  <sheetProtection/>
  <mergeCells count="3">
    <mergeCell ref="A3:A5"/>
    <mergeCell ref="B3:G3"/>
    <mergeCell ref="H3:M3"/>
  </mergeCells>
  <printOptions/>
  <pageMargins left="0.5118110236220472" right="0.5118110236220472" top="0.5905511811023623" bottom="0.5118110236220472" header="0" footer="0"/>
  <pageSetup horizontalDpi="600" verticalDpi="600" orientation="portrait" paperSize="9" scale="57" r:id="rId1"/>
  <colBreaks count="1" manualBreakCount="1">
    <brk id="13" max="13" man="1"/>
  </colBreaks>
  <ignoredErrors>
    <ignoredError sqref="C6:E6" formula="1"/>
    <ignoredError sqref="F1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V41"/>
  <sheetViews>
    <sheetView showGridLines="0" showOutlineSymbols="0" view="pageBreakPreview" zoomScaleNormal="90" zoomScaleSheetLayoutView="100" zoomScalePageLayoutView="0" workbookViewId="0" topLeftCell="H22">
      <selection activeCell="L26" sqref="L26"/>
    </sheetView>
  </sheetViews>
  <sheetFormatPr defaultColWidth="8.796875" defaultRowHeight="15"/>
  <cols>
    <col min="1" max="1" width="0.203125" style="3" customWidth="1"/>
    <col min="2" max="2" width="2.59765625" style="3" customWidth="1"/>
    <col min="3" max="3" width="17.3984375" style="3" customWidth="1"/>
    <col min="4" max="4" width="0.203125" style="123" customWidth="1"/>
    <col min="5" max="7" width="7.59765625" style="38" customWidth="1"/>
    <col min="8" max="8" width="5.59765625" style="38" customWidth="1"/>
    <col min="9" max="9" width="9.09765625" style="38" customWidth="1"/>
    <col min="10" max="11" width="8.59765625" style="38" customWidth="1"/>
    <col min="12" max="13" width="7.59765625" style="38" customWidth="1"/>
    <col min="14" max="14" width="12.69921875" style="38" customWidth="1"/>
    <col min="15" max="15" width="13.09765625" style="38" customWidth="1"/>
    <col min="16" max="16" width="13.69921875" style="38" customWidth="1"/>
    <col min="17" max="17" width="13.59765625" style="38" customWidth="1"/>
    <col min="18" max="18" width="11.8984375" style="38" customWidth="1"/>
    <col min="19" max="19" width="12" style="38" customWidth="1"/>
    <col min="20" max="20" width="11.69921875" style="38" customWidth="1"/>
    <col min="21" max="21" width="10.59765625" style="38" customWidth="1"/>
    <col min="22" max="22" width="5.09765625" style="34" customWidth="1"/>
    <col min="23" max="16384" width="9" style="3" customWidth="1"/>
  </cols>
  <sheetData>
    <row r="1" spans="1:12" ht="18" customHeight="1">
      <c r="A1" s="59" t="s">
        <v>87</v>
      </c>
      <c r="B1" s="59"/>
      <c r="C1" s="59"/>
      <c r="D1" s="122"/>
      <c r="E1" s="60"/>
      <c r="F1" s="60"/>
      <c r="G1" s="60"/>
      <c r="H1" s="60"/>
      <c r="I1" s="60"/>
      <c r="J1" s="60"/>
      <c r="K1" s="60"/>
      <c r="L1" s="60"/>
    </row>
    <row r="2" spans="1:12" ht="18" customHeight="1">
      <c r="A2" s="59"/>
      <c r="B2" s="59"/>
      <c r="C2" s="59" t="s">
        <v>232</v>
      </c>
      <c r="D2" s="122"/>
      <c r="E2" s="59"/>
      <c r="F2" s="59"/>
      <c r="G2" s="59"/>
      <c r="H2" s="60"/>
      <c r="I2" s="60"/>
      <c r="J2" s="60"/>
      <c r="K2" s="61"/>
      <c r="L2" s="60"/>
    </row>
    <row r="3" spans="3:22" ht="18" customHeight="1">
      <c r="C3" s="26"/>
      <c r="D3" s="26"/>
      <c r="E3" s="159"/>
      <c r="G3" s="58"/>
      <c r="S3" s="40"/>
      <c r="T3" s="40"/>
      <c r="U3" s="49"/>
      <c r="V3" s="19" t="s">
        <v>225</v>
      </c>
    </row>
    <row r="4" spans="1:22" s="21" customFormat="1" ht="17.25" customHeight="1">
      <c r="A4" s="20"/>
      <c r="B4" s="214" t="s">
        <v>44</v>
      </c>
      <c r="C4" s="215"/>
      <c r="D4" s="124"/>
      <c r="E4" s="39" t="s">
        <v>24</v>
      </c>
      <c r="F4" s="39"/>
      <c r="G4" s="39"/>
      <c r="H4" s="41"/>
      <c r="I4" s="44" t="s">
        <v>25</v>
      </c>
      <c r="J4" s="44"/>
      <c r="K4" s="44"/>
      <c r="L4" s="44"/>
      <c r="M4" s="48"/>
      <c r="N4" s="211" t="s">
        <v>100</v>
      </c>
      <c r="O4" s="211" t="s">
        <v>99</v>
      </c>
      <c r="P4" s="175"/>
      <c r="Q4" s="44"/>
      <c r="R4" s="44"/>
      <c r="S4" s="39"/>
      <c r="T4" s="41"/>
      <c r="U4" s="50"/>
      <c r="V4" s="36"/>
    </row>
    <row r="5" spans="1:22" s="21" customFormat="1" ht="17.25" customHeight="1">
      <c r="A5" s="15"/>
      <c r="B5" s="216"/>
      <c r="C5" s="216"/>
      <c r="D5" s="125"/>
      <c r="E5" s="204" t="s">
        <v>26</v>
      </c>
      <c r="F5" s="200" t="s">
        <v>27</v>
      </c>
      <c r="G5" s="207" t="s">
        <v>37</v>
      </c>
      <c r="H5" s="200" t="s">
        <v>92</v>
      </c>
      <c r="I5" s="200" t="s">
        <v>26</v>
      </c>
      <c r="J5" s="203" t="s">
        <v>28</v>
      </c>
      <c r="K5" s="204"/>
      <c r="L5" s="45" t="s">
        <v>93</v>
      </c>
      <c r="M5" s="45"/>
      <c r="N5" s="213"/>
      <c r="O5" s="212"/>
      <c r="P5" s="208" t="s">
        <v>229</v>
      </c>
      <c r="Q5" s="207" t="s">
        <v>230</v>
      </c>
      <c r="R5" s="198" t="s">
        <v>231</v>
      </c>
      <c r="S5" s="56" t="s">
        <v>41</v>
      </c>
      <c r="T5" s="52"/>
      <c r="U5" s="69" t="s">
        <v>29</v>
      </c>
      <c r="V5" s="36" t="s">
        <v>38</v>
      </c>
    </row>
    <row r="6" spans="1:22" s="21" customFormat="1" ht="17.25" customHeight="1">
      <c r="A6" s="15"/>
      <c r="B6" s="216"/>
      <c r="C6" s="216"/>
      <c r="D6" s="126"/>
      <c r="E6" s="210"/>
      <c r="F6" s="201"/>
      <c r="G6" s="208"/>
      <c r="H6" s="201"/>
      <c r="I6" s="201"/>
      <c r="J6" s="205"/>
      <c r="K6" s="206"/>
      <c r="L6" s="46" t="s">
        <v>94</v>
      </c>
      <c r="M6" s="46"/>
      <c r="N6" s="213"/>
      <c r="O6" s="212"/>
      <c r="P6" s="208"/>
      <c r="Q6" s="201"/>
      <c r="R6" s="199"/>
      <c r="S6" s="42" t="s">
        <v>30</v>
      </c>
      <c r="T6" s="68" t="s">
        <v>42</v>
      </c>
      <c r="U6" s="51"/>
      <c r="V6" s="36" t="s">
        <v>39</v>
      </c>
    </row>
    <row r="7" spans="1:22" s="21" customFormat="1" ht="17.25" customHeight="1">
      <c r="A7" s="22"/>
      <c r="B7" s="217"/>
      <c r="C7" s="217"/>
      <c r="D7" s="127"/>
      <c r="E7" s="206"/>
      <c r="F7" s="202"/>
      <c r="G7" s="209"/>
      <c r="H7" s="202"/>
      <c r="I7" s="202"/>
      <c r="J7" s="52" t="s">
        <v>31</v>
      </c>
      <c r="K7" s="47" t="s">
        <v>32</v>
      </c>
      <c r="L7" s="47" t="s">
        <v>31</v>
      </c>
      <c r="M7" s="47" t="s">
        <v>32</v>
      </c>
      <c r="N7" s="43" t="s">
        <v>33</v>
      </c>
      <c r="O7" s="43" t="s">
        <v>33</v>
      </c>
      <c r="P7" s="43" t="s">
        <v>33</v>
      </c>
      <c r="Q7" s="43" t="s">
        <v>33</v>
      </c>
      <c r="R7" s="43" t="s">
        <v>33</v>
      </c>
      <c r="S7" s="43" t="s">
        <v>33</v>
      </c>
      <c r="T7" s="43" t="s">
        <v>33</v>
      </c>
      <c r="U7" s="53" t="s">
        <v>33</v>
      </c>
      <c r="V7" s="37"/>
    </row>
    <row r="8" spans="2:22" s="21" customFormat="1" ht="18.75" customHeight="1">
      <c r="B8" s="15"/>
      <c r="C8" s="8" t="s">
        <v>18</v>
      </c>
      <c r="D8" s="125"/>
      <c r="E8" s="160">
        <v>1077</v>
      </c>
      <c r="F8" s="160">
        <v>895</v>
      </c>
      <c r="G8" s="160">
        <v>7</v>
      </c>
      <c r="H8" s="160">
        <v>175</v>
      </c>
      <c r="I8" s="160">
        <v>45915</v>
      </c>
      <c r="J8" s="160">
        <v>33247</v>
      </c>
      <c r="K8" s="160">
        <v>12384</v>
      </c>
      <c r="L8" s="160">
        <v>187</v>
      </c>
      <c r="M8" s="160">
        <v>97</v>
      </c>
      <c r="N8" s="160">
        <v>20513809</v>
      </c>
      <c r="O8" s="160">
        <v>150551127</v>
      </c>
      <c r="P8" s="160">
        <v>213760733</v>
      </c>
      <c r="Q8" s="160">
        <v>196877775</v>
      </c>
      <c r="R8" s="160">
        <v>6660953</v>
      </c>
      <c r="S8" s="160">
        <v>10211013</v>
      </c>
      <c r="T8" s="160">
        <v>2934014</v>
      </c>
      <c r="U8" s="160">
        <v>53942601</v>
      </c>
      <c r="V8" s="161" t="s">
        <v>18</v>
      </c>
    </row>
    <row r="9" spans="2:22" s="21" customFormat="1" ht="18.75" customHeight="1">
      <c r="B9" s="15"/>
      <c r="C9" s="8"/>
      <c r="D9" s="125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1"/>
    </row>
    <row r="10" spans="2:22" s="21" customFormat="1" ht="18.75" customHeight="1">
      <c r="B10" s="35" t="s">
        <v>45</v>
      </c>
      <c r="C10" s="67" t="s">
        <v>19</v>
      </c>
      <c r="D10" s="125"/>
      <c r="E10" s="163">
        <v>153</v>
      </c>
      <c r="F10" s="163">
        <v>89</v>
      </c>
      <c r="G10" s="164">
        <v>5</v>
      </c>
      <c r="H10" s="164">
        <v>59</v>
      </c>
      <c r="I10" s="164">
        <v>5265</v>
      </c>
      <c r="J10" s="164">
        <v>2031</v>
      </c>
      <c r="K10" s="164">
        <v>3101</v>
      </c>
      <c r="L10" s="164">
        <v>84</v>
      </c>
      <c r="M10" s="164">
        <v>49</v>
      </c>
      <c r="N10" s="164">
        <v>1404555</v>
      </c>
      <c r="O10" s="164">
        <v>7264185</v>
      </c>
      <c r="P10" s="164">
        <v>11447520</v>
      </c>
      <c r="Q10" s="164">
        <v>10745678</v>
      </c>
      <c r="R10" s="164">
        <v>185765</v>
      </c>
      <c r="S10" s="164">
        <v>516077</v>
      </c>
      <c r="T10" s="164" t="s">
        <v>228</v>
      </c>
      <c r="U10" s="164">
        <v>3754442</v>
      </c>
      <c r="V10" s="165" t="s">
        <v>45</v>
      </c>
    </row>
    <row r="11" spans="2:22" s="21" customFormat="1" ht="18.75" customHeight="1">
      <c r="B11" s="29" t="s">
        <v>46</v>
      </c>
      <c r="C11" s="67" t="s">
        <v>47</v>
      </c>
      <c r="D11" s="125"/>
      <c r="E11" s="163">
        <v>17</v>
      </c>
      <c r="F11" s="166">
        <v>16</v>
      </c>
      <c r="G11" s="166" t="s">
        <v>228</v>
      </c>
      <c r="H11" s="166">
        <v>1</v>
      </c>
      <c r="I11" s="163">
        <v>549</v>
      </c>
      <c r="J11" s="166">
        <v>387</v>
      </c>
      <c r="K11" s="166">
        <v>160</v>
      </c>
      <c r="L11" s="166">
        <v>1</v>
      </c>
      <c r="M11" s="166">
        <v>1</v>
      </c>
      <c r="N11" s="166">
        <v>279261</v>
      </c>
      <c r="O11" s="166">
        <v>2545103</v>
      </c>
      <c r="P11" s="166">
        <v>3560794</v>
      </c>
      <c r="Q11" s="166">
        <v>3361038</v>
      </c>
      <c r="R11" s="166">
        <v>35524</v>
      </c>
      <c r="S11" s="166">
        <v>164232</v>
      </c>
      <c r="T11" s="167" t="s">
        <v>228</v>
      </c>
      <c r="U11" s="166">
        <v>734323</v>
      </c>
      <c r="V11" s="168" t="s">
        <v>46</v>
      </c>
    </row>
    <row r="12" spans="2:22" s="21" customFormat="1" ht="18.75" customHeight="1">
      <c r="B12" s="29" t="s">
        <v>48</v>
      </c>
      <c r="C12" s="67" t="s">
        <v>49</v>
      </c>
      <c r="D12" s="125"/>
      <c r="E12" s="163">
        <v>28</v>
      </c>
      <c r="F12" s="166">
        <v>20</v>
      </c>
      <c r="G12" s="166" t="s">
        <v>228</v>
      </c>
      <c r="H12" s="166">
        <v>8</v>
      </c>
      <c r="I12" s="163">
        <v>757</v>
      </c>
      <c r="J12" s="166">
        <v>357</v>
      </c>
      <c r="K12" s="166">
        <v>387</v>
      </c>
      <c r="L12" s="166">
        <v>8</v>
      </c>
      <c r="M12" s="166">
        <v>5</v>
      </c>
      <c r="N12" s="166">
        <v>252826</v>
      </c>
      <c r="O12" s="166">
        <v>464992</v>
      </c>
      <c r="P12" s="166">
        <v>980020</v>
      </c>
      <c r="Q12" s="166">
        <v>898596</v>
      </c>
      <c r="R12" s="169">
        <v>46736</v>
      </c>
      <c r="S12" s="166">
        <v>34688</v>
      </c>
      <c r="T12" s="167" t="s">
        <v>228</v>
      </c>
      <c r="U12" s="166">
        <v>415405</v>
      </c>
      <c r="V12" s="168" t="s">
        <v>48</v>
      </c>
    </row>
    <row r="13" spans="2:22" s="21" customFormat="1" ht="18.75" customHeight="1">
      <c r="B13" s="29" t="s">
        <v>50</v>
      </c>
      <c r="C13" s="67" t="s">
        <v>34</v>
      </c>
      <c r="D13" s="125"/>
      <c r="E13" s="163">
        <v>16</v>
      </c>
      <c r="F13" s="166">
        <v>15</v>
      </c>
      <c r="G13" s="166" t="s">
        <v>228</v>
      </c>
      <c r="H13" s="166">
        <v>1</v>
      </c>
      <c r="I13" s="163">
        <v>244</v>
      </c>
      <c r="J13" s="166">
        <v>173</v>
      </c>
      <c r="K13" s="166">
        <v>70</v>
      </c>
      <c r="L13" s="166">
        <v>1</v>
      </c>
      <c r="M13" s="166" t="s">
        <v>228</v>
      </c>
      <c r="N13" s="166">
        <v>81773</v>
      </c>
      <c r="O13" s="166">
        <v>220122</v>
      </c>
      <c r="P13" s="166">
        <v>412790</v>
      </c>
      <c r="Q13" s="166">
        <v>362147</v>
      </c>
      <c r="R13" s="166">
        <v>16646</v>
      </c>
      <c r="S13" s="166">
        <v>33100</v>
      </c>
      <c r="T13" s="167" t="s">
        <v>228</v>
      </c>
      <c r="U13" s="166">
        <v>182210</v>
      </c>
      <c r="V13" s="168" t="s">
        <v>50</v>
      </c>
    </row>
    <row r="14" spans="2:22" s="21" customFormat="1" ht="18.75" customHeight="1">
      <c r="B14" s="29" t="s">
        <v>51</v>
      </c>
      <c r="C14" s="67" t="s">
        <v>35</v>
      </c>
      <c r="D14" s="125"/>
      <c r="E14" s="163">
        <v>15</v>
      </c>
      <c r="F14" s="166">
        <v>10</v>
      </c>
      <c r="G14" s="166" t="s">
        <v>228</v>
      </c>
      <c r="H14" s="166">
        <v>5</v>
      </c>
      <c r="I14" s="163">
        <v>206</v>
      </c>
      <c r="J14" s="166">
        <v>155</v>
      </c>
      <c r="K14" s="166">
        <v>42</v>
      </c>
      <c r="L14" s="166">
        <v>5</v>
      </c>
      <c r="M14" s="166">
        <v>4</v>
      </c>
      <c r="N14" s="166">
        <v>63126</v>
      </c>
      <c r="O14" s="169">
        <v>268346</v>
      </c>
      <c r="P14" s="166">
        <v>407603</v>
      </c>
      <c r="Q14" s="166">
        <v>201017</v>
      </c>
      <c r="R14" s="166" t="s">
        <v>228</v>
      </c>
      <c r="S14" s="166">
        <v>206586</v>
      </c>
      <c r="T14" s="170" t="s">
        <v>228</v>
      </c>
      <c r="U14" s="166">
        <v>126136</v>
      </c>
      <c r="V14" s="168" t="s">
        <v>51</v>
      </c>
    </row>
    <row r="15" spans="2:22" s="21" customFormat="1" ht="18.75" customHeight="1">
      <c r="B15" s="29"/>
      <c r="C15" s="67"/>
      <c r="D15" s="125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68"/>
    </row>
    <row r="16" spans="2:22" s="21" customFormat="1" ht="18.75" customHeight="1">
      <c r="B16" s="29" t="s">
        <v>52</v>
      </c>
      <c r="C16" s="67" t="s">
        <v>53</v>
      </c>
      <c r="D16" s="125"/>
      <c r="E16" s="163">
        <v>38</v>
      </c>
      <c r="F16" s="166">
        <v>34</v>
      </c>
      <c r="G16" s="166" t="s">
        <v>228</v>
      </c>
      <c r="H16" s="166">
        <v>4</v>
      </c>
      <c r="I16" s="163">
        <v>913</v>
      </c>
      <c r="J16" s="166">
        <v>549</v>
      </c>
      <c r="K16" s="166">
        <v>359</v>
      </c>
      <c r="L16" s="166">
        <v>4</v>
      </c>
      <c r="M16" s="166">
        <v>1</v>
      </c>
      <c r="N16" s="166">
        <v>319812</v>
      </c>
      <c r="O16" s="166">
        <v>1649521</v>
      </c>
      <c r="P16" s="166">
        <v>2451435</v>
      </c>
      <c r="Q16" s="166">
        <v>2350200</v>
      </c>
      <c r="R16" s="166">
        <v>90786</v>
      </c>
      <c r="S16" s="166">
        <v>10449</v>
      </c>
      <c r="T16" s="167" t="s">
        <v>228</v>
      </c>
      <c r="U16" s="166">
        <v>696884</v>
      </c>
      <c r="V16" s="168" t="s">
        <v>52</v>
      </c>
    </row>
    <row r="17" spans="2:22" s="21" customFormat="1" ht="18.75" customHeight="1">
      <c r="B17" s="29" t="s">
        <v>54</v>
      </c>
      <c r="C17" s="67" t="s">
        <v>55</v>
      </c>
      <c r="D17" s="125"/>
      <c r="E17" s="163">
        <v>65</v>
      </c>
      <c r="F17" s="166">
        <v>60</v>
      </c>
      <c r="G17" s="166" t="s">
        <v>228</v>
      </c>
      <c r="H17" s="166">
        <v>5</v>
      </c>
      <c r="I17" s="163">
        <v>1157</v>
      </c>
      <c r="J17" s="166">
        <v>772</v>
      </c>
      <c r="K17" s="166">
        <v>380</v>
      </c>
      <c r="L17" s="166">
        <v>5</v>
      </c>
      <c r="M17" s="166" t="s">
        <v>228</v>
      </c>
      <c r="N17" s="166">
        <v>449862</v>
      </c>
      <c r="O17" s="166">
        <v>1486754</v>
      </c>
      <c r="P17" s="166">
        <v>2656748</v>
      </c>
      <c r="Q17" s="166">
        <v>2328255</v>
      </c>
      <c r="R17" s="166">
        <v>121733</v>
      </c>
      <c r="S17" s="166">
        <v>206758</v>
      </c>
      <c r="T17" s="167" t="s">
        <v>228</v>
      </c>
      <c r="U17" s="166">
        <v>1052423</v>
      </c>
      <c r="V17" s="168" t="s">
        <v>54</v>
      </c>
    </row>
    <row r="18" spans="2:22" s="21" customFormat="1" ht="18.75" customHeight="1">
      <c r="B18" s="29" t="s">
        <v>56</v>
      </c>
      <c r="C18" s="67" t="s">
        <v>57</v>
      </c>
      <c r="D18" s="125"/>
      <c r="E18" s="163">
        <v>30</v>
      </c>
      <c r="F18" s="166">
        <v>30</v>
      </c>
      <c r="G18" s="166" t="s">
        <v>228</v>
      </c>
      <c r="H18" s="166" t="s">
        <v>228</v>
      </c>
      <c r="I18" s="163">
        <v>3362</v>
      </c>
      <c r="J18" s="166">
        <v>2979</v>
      </c>
      <c r="K18" s="166">
        <v>383</v>
      </c>
      <c r="L18" s="166" t="s">
        <v>228</v>
      </c>
      <c r="M18" s="166" t="s">
        <v>228</v>
      </c>
      <c r="N18" s="166">
        <v>2120219</v>
      </c>
      <c r="O18" s="166">
        <v>22256493</v>
      </c>
      <c r="P18" s="166">
        <v>30072917</v>
      </c>
      <c r="Q18" s="166">
        <v>26947645</v>
      </c>
      <c r="R18" s="166">
        <v>95130</v>
      </c>
      <c r="S18" s="166">
        <v>3030142</v>
      </c>
      <c r="T18" s="167">
        <v>965</v>
      </c>
      <c r="U18" s="166">
        <v>7243625</v>
      </c>
      <c r="V18" s="168" t="s">
        <v>56</v>
      </c>
    </row>
    <row r="19" spans="2:22" s="21" customFormat="1" ht="18.75" customHeight="1">
      <c r="B19" s="29" t="s">
        <v>58</v>
      </c>
      <c r="C19" s="67" t="s">
        <v>59</v>
      </c>
      <c r="D19" s="125"/>
      <c r="E19" s="163">
        <v>7</v>
      </c>
      <c r="F19" s="166">
        <v>7</v>
      </c>
      <c r="G19" s="166" t="s">
        <v>228</v>
      </c>
      <c r="H19" s="166" t="s">
        <v>228</v>
      </c>
      <c r="I19" s="163">
        <v>277</v>
      </c>
      <c r="J19" s="166">
        <v>212</v>
      </c>
      <c r="K19" s="166">
        <v>65</v>
      </c>
      <c r="L19" s="166" t="s">
        <v>228</v>
      </c>
      <c r="M19" s="166" t="s">
        <v>228</v>
      </c>
      <c r="N19" s="166">
        <v>135255</v>
      </c>
      <c r="O19" s="166">
        <v>520495</v>
      </c>
      <c r="P19" s="166">
        <v>716811</v>
      </c>
      <c r="Q19" s="166">
        <v>648762</v>
      </c>
      <c r="R19" s="166">
        <v>800</v>
      </c>
      <c r="S19" s="166">
        <v>67249</v>
      </c>
      <c r="T19" s="167" t="s">
        <v>228</v>
      </c>
      <c r="U19" s="166">
        <v>153355</v>
      </c>
      <c r="V19" s="168" t="s">
        <v>58</v>
      </c>
    </row>
    <row r="20" spans="2:22" s="21" customFormat="1" ht="18.75" customHeight="1">
      <c r="B20" s="29" t="s">
        <v>60</v>
      </c>
      <c r="C20" s="67" t="s">
        <v>61</v>
      </c>
      <c r="D20" s="125"/>
      <c r="E20" s="163">
        <v>38</v>
      </c>
      <c r="F20" s="166">
        <v>33</v>
      </c>
      <c r="G20" s="166" t="s">
        <v>228</v>
      </c>
      <c r="H20" s="166">
        <v>5</v>
      </c>
      <c r="I20" s="163">
        <v>1090</v>
      </c>
      <c r="J20" s="166">
        <v>734</v>
      </c>
      <c r="K20" s="166">
        <v>350</v>
      </c>
      <c r="L20" s="166">
        <v>4</v>
      </c>
      <c r="M20" s="166">
        <v>2</v>
      </c>
      <c r="N20" s="166">
        <v>469596</v>
      </c>
      <c r="O20" s="166">
        <v>1769772</v>
      </c>
      <c r="P20" s="166">
        <v>3894816</v>
      </c>
      <c r="Q20" s="166">
        <v>3596215</v>
      </c>
      <c r="R20" s="166">
        <v>104276</v>
      </c>
      <c r="S20" s="166">
        <v>194325</v>
      </c>
      <c r="T20" s="167">
        <v>23</v>
      </c>
      <c r="U20" s="166">
        <v>1901939</v>
      </c>
      <c r="V20" s="168" t="s">
        <v>60</v>
      </c>
    </row>
    <row r="21" spans="2:22" s="21" customFormat="1" ht="18.75" customHeight="1">
      <c r="B21" s="29"/>
      <c r="C21" s="67"/>
      <c r="D21" s="125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68"/>
    </row>
    <row r="22" spans="2:22" s="21" customFormat="1" ht="18.75" customHeight="1">
      <c r="B22" s="29" t="s">
        <v>62</v>
      </c>
      <c r="C22" s="67" t="s">
        <v>20</v>
      </c>
      <c r="D22" s="125"/>
      <c r="E22" s="163">
        <v>10</v>
      </c>
      <c r="F22" s="166">
        <v>9</v>
      </c>
      <c r="G22" s="166" t="s">
        <v>228</v>
      </c>
      <c r="H22" s="166">
        <v>1</v>
      </c>
      <c r="I22" s="163">
        <v>750</v>
      </c>
      <c r="J22" s="166">
        <v>543</v>
      </c>
      <c r="K22" s="166">
        <v>206</v>
      </c>
      <c r="L22" s="166" t="s">
        <v>228</v>
      </c>
      <c r="M22" s="166">
        <v>1</v>
      </c>
      <c r="N22" s="166">
        <v>390287</v>
      </c>
      <c r="O22" s="166">
        <v>2294893</v>
      </c>
      <c r="P22" s="166">
        <v>3264847</v>
      </c>
      <c r="Q22" s="166">
        <v>3241428</v>
      </c>
      <c r="R22" s="169">
        <v>18778</v>
      </c>
      <c r="S22" s="166">
        <v>4641</v>
      </c>
      <c r="T22" s="167" t="s">
        <v>228</v>
      </c>
      <c r="U22" s="166">
        <v>938385</v>
      </c>
      <c r="V22" s="168" t="s">
        <v>62</v>
      </c>
    </row>
    <row r="23" spans="2:22" s="21" customFormat="1" ht="18.75" customHeight="1">
      <c r="B23" s="29" t="s">
        <v>63</v>
      </c>
      <c r="C23" s="67" t="s">
        <v>64</v>
      </c>
      <c r="D23" s="125"/>
      <c r="E23" s="163">
        <v>56</v>
      </c>
      <c r="F23" s="166">
        <v>22</v>
      </c>
      <c r="G23" s="166">
        <v>1</v>
      </c>
      <c r="H23" s="166">
        <v>33</v>
      </c>
      <c r="I23" s="163">
        <v>557</v>
      </c>
      <c r="J23" s="166">
        <v>276</v>
      </c>
      <c r="K23" s="166">
        <v>232</v>
      </c>
      <c r="L23" s="166">
        <v>31</v>
      </c>
      <c r="M23" s="166">
        <v>18</v>
      </c>
      <c r="N23" s="166">
        <v>144186</v>
      </c>
      <c r="O23" s="166">
        <v>677132</v>
      </c>
      <c r="P23" s="166">
        <v>948651</v>
      </c>
      <c r="Q23" s="166">
        <v>854888</v>
      </c>
      <c r="R23" s="166">
        <v>91658</v>
      </c>
      <c r="S23" s="166">
        <v>2105</v>
      </c>
      <c r="T23" s="167" t="s">
        <v>228</v>
      </c>
      <c r="U23" s="166">
        <v>237645</v>
      </c>
      <c r="V23" s="168" t="s">
        <v>63</v>
      </c>
    </row>
    <row r="24" spans="2:22" s="21" customFormat="1" ht="18.75" customHeight="1">
      <c r="B24" s="29" t="s">
        <v>65</v>
      </c>
      <c r="C24" s="67" t="s">
        <v>66</v>
      </c>
      <c r="D24" s="125"/>
      <c r="E24" s="163">
        <v>32</v>
      </c>
      <c r="F24" s="166">
        <v>28</v>
      </c>
      <c r="G24" s="166">
        <v>1</v>
      </c>
      <c r="H24" s="166">
        <v>3</v>
      </c>
      <c r="I24" s="163">
        <v>940</v>
      </c>
      <c r="J24" s="166">
        <v>737</v>
      </c>
      <c r="K24" s="166">
        <v>199</v>
      </c>
      <c r="L24" s="166">
        <v>3</v>
      </c>
      <c r="M24" s="166">
        <v>1</v>
      </c>
      <c r="N24" s="166">
        <v>383597</v>
      </c>
      <c r="O24" s="166">
        <v>1273217</v>
      </c>
      <c r="P24" s="166">
        <v>2316965</v>
      </c>
      <c r="Q24" s="166">
        <v>2142668</v>
      </c>
      <c r="R24" s="166">
        <v>74805</v>
      </c>
      <c r="S24" s="166">
        <v>99492</v>
      </c>
      <c r="T24" s="167" t="s">
        <v>228</v>
      </c>
      <c r="U24" s="166">
        <v>910248</v>
      </c>
      <c r="V24" s="168" t="s">
        <v>65</v>
      </c>
    </row>
    <row r="25" spans="2:22" s="21" customFormat="1" ht="18.75" customHeight="1">
      <c r="B25" s="29" t="s">
        <v>67</v>
      </c>
      <c r="C25" s="67" t="s">
        <v>68</v>
      </c>
      <c r="D25" s="125"/>
      <c r="E25" s="163">
        <v>59</v>
      </c>
      <c r="F25" s="166">
        <v>53</v>
      </c>
      <c r="G25" s="166" t="s">
        <v>228</v>
      </c>
      <c r="H25" s="166">
        <v>6</v>
      </c>
      <c r="I25" s="163">
        <v>5401</v>
      </c>
      <c r="J25" s="166">
        <v>4884</v>
      </c>
      <c r="K25" s="166">
        <v>511</v>
      </c>
      <c r="L25" s="166">
        <v>5</v>
      </c>
      <c r="M25" s="166">
        <v>1</v>
      </c>
      <c r="N25" s="166">
        <v>3253439</v>
      </c>
      <c r="O25" s="166">
        <v>50119846</v>
      </c>
      <c r="P25" s="166">
        <v>61329803</v>
      </c>
      <c r="Q25" s="166">
        <v>58503423</v>
      </c>
      <c r="R25" s="166">
        <v>732790</v>
      </c>
      <c r="S25" s="166">
        <v>2084565</v>
      </c>
      <c r="T25" s="167">
        <v>34037</v>
      </c>
      <c r="U25" s="166">
        <v>10431104</v>
      </c>
      <c r="V25" s="168" t="s">
        <v>67</v>
      </c>
    </row>
    <row r="26" spans="2:22" s="21" customFormat="1" ht="18.75" customHeight="1">
      <c r="B26" s="29" t="s">
        <v>69</v>
      </c>
      <c r="C26" s="67" t="s">
        <v>21</v>
      </c>
      <c r="D26" s="125"/>
      <c r="E26" s="163">
        <v>13</v>
      </c>
      <c r="F26" s="166">
        <v>12</v>
      </c>
      <c r="G26" s="166" t="s">
        <v>228</v>
      </c>
      <c r="H26" s="166">
        <v>1</v>
      </c>
      <c r="I26" s="163">
        <v>672</v>
      </c>
      <c r="J26" s="166">
        <v>532</v>
      </c>
      <c r="K26" s="166">
        <v>139</v>
      </c>
      <c r="L26" s="166">
        <v>1</v>
      </c>
      <c r="M26" s="166" t="s">
        <v>228</v>
      </c>
      <c r="N26" s="166">
        <v>285999</v>
      </c>
      <c r="O26" s="166">
        <v>891834</v>
      </c>
      <c r="P26" s="166">
        <v>1690917</v>
      </c>
      <c r="Q26" s="166">
        <v>1134379</v>
      </c>
      <c r="R26" s="166">
        <v>499200</v>
      </c>
      <c r="S26" s="166">
        <v>57338</v>
      </c>
      <c r="T26" s="167">
        <v>382</v>
      </c>
      <c r="U26" s="166">
        <v>720040</v>
      </c>
      <c r="V26" s="168" t="s">
        <v>69</v>
      </c>
    </row>
    <row r="27" spans="2:22" s="21" customFormat="1" ht="18.75" customHeight="1">
      <c r="B27" s="29"/>
      <c r="C27" s="67"/>
      <c r="D27" s="125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68"/>
    </row>
    <row r="28" spans="2:22" s="21" customFormat="1" ht="18.75" customHeight="1">
      <c r="B28" s="29" t="s">
        <v>70</v>
      </c>
      <c r="C28" s="67" t="s">
        <v>22</v>
      </c>
      <c r="D28" s="125"/>
      <c r="E28" s="163">
        <v>164</v>
      </c>
      <c r="F28" s="166">
        <v>151</v>
      </c>
      <c r="G28" s="166" t="s">
        <v>228</v>
      </c>
      <c r="H28" s="166">
        <v>13</v>
      </c>
      <c r="I28" s="163">
        <v>2942</v>
      </c>
      <c r="J28" s="166">
        <v>2185</v>
      </c>
      <c r="K28" s="166">
        <v>743</v>
      </c>
      <c r="L28" s="166">
        <v>9</v>
      </c>
      <c r="M28" s="166">
        <v>5</v>
      </c>
      <c r="N28" s="166">
        <v>1139730</v>
      </c>
      <c r="O28" s="166">
        <v>3493251</v>
      </c>
      <c r="P28" s="166">
        <v>6787569</v>
      </c>
      <c r="Q28" s="166">
        <v>4924084</v>
      </c>
      <c r="R28" s="166">
        <v>1766868</v>
      </c>
      <c r="S28" s="166">
        <v>95707</v>
      </c>
      <c r="T28" s="170" t="s">
        <v>228</v>
      </c>
      <c r="U28" s="166">
        <v>3111089</v>
      </c>
      <c r="V28" s="168" t="s">
        <v>70</v>
      </c>
    </row>
    <row r="29" spans="2:22" s="21" customFormat="1" ht="18.75" customHeight="1">
      <c r="B29" s="29" t="s">
        <v>71</v>
      </c>
      <c r="C29" s="67" t="s">
        <v>72</v>
      </c>
      <c r="D29" s="125"/>
      <c r="E29" s="163">
        <v>67</v>
      </c>
      <c r="F29" s="166">
        <v>62</v>
      </c>
      <c r="G29" s="166" t="s">
        <v>228</v>
      </c>
      <c r="H29" s="166">
        <v>5</v>
      </c>
      <c r="I29" s="163">
        <v>1997</v>
      </c>
      <c r="J29" s="166">
        <v>1718</v>
      </c>
      <c r="K29" s="166">
        <v>274</v>
      </c>
      <c r="L29" s="166">
        <v>3</v>
      </c>
      <c r="M29" s="166">
        <v>2</v>
      </c>
      <c r="N29" s="166">
        <v>843482</v>
      </c>
      <c r="O29" s="166">
        <v>1894066</v>
      </c>
      <c r="P29" s="166">
        <v>3824204</v>
      </c>
      <c r="Q29" s="166">
        <v>2738014</v>
      </c>
      <c r="R29" s="166">
        <v>976471</v>
      </c>
      <c r="S29" s="166">
        <v>109669</v>
      </c>
      <c r="T29" s="170">
        <v>98453</v>
      </c>
      <c r="U29" s="166">
        <v>1722835</v>
      </c>
      <c r="V29" s="168" t="s">
        <v>71</v>
      </c>
    </row>
    <row r="30" spans="2:22" s="21" customFormat="1" ht="18.75" customHeight="1">
      <c r="B30" s="29" t="s">
        <v>73</v>
      </c>
      <c r="C30" s="67" t="s">
        <v>74</v>
      </c>
      <c r="D30" s="125"/>
      <c r="E30" s="163">
        <v>84</v>
      </c>
      <c r="F30" s="166">
        <v>76</v>
      </c>
      <c r="G30" s="166" t="s">
        <v>228</v>
      </c>
      <c r="H30" s="166">
        <v>8</v>
      </c>
      <c r="I30" s="163">
        <v>1525</v>
      </c>
      <c r="J30" s="166">
        <v>1245</v>
      </c>
      <c r="K30" s="166">
        <v>270</v>
      </c>
      <c r="L30" s="166">
        <v>8</v>
      </c>
      <c r="M30" s="166">
        <v>2</v>
      </c>
      <c r="N30" s="166">
        <v>671605</v>
      </c>
      <c r="O30" s="166">
        <v>2064233</v>
      </c>
      <c r="P30" s="166">
        <v>3647634</v>
      </c>
      <c r="Q30" s="166">
        <v>3240947</v>
      </c>
      <c r="R30" s="166">
        <v>373156</v>
      </c>
      <c r="S30" s="166">
        <v>33423</v>
      </c>
      <c r="T30" s="167">
        <v>13137</v>
      </c>
      <c r="U30" s="166">
        <v>1448120</v>
      </c>
      <c r="V30" s="168" t="s">
        <v>73</v>
      </c>
    </row>
    <row r="31" spans="2:22" s="21" customFormat="1" ht="18.75" customHeight="1">
      <c r="B31" s="29" t="s">
        <v>75</v>
      </c>
      <c r="C31" s="67" t="s">
        <v>76</v>
      </c>
      <c r="D31" s="125"/>
      <c r="E31" s="163">
        <v>15</v>
      </c>
      <c r="F31" s="166">
        <v>13</v>
      </c>
      <c r="G31" s="166" t="s">
        <v>228</v>
      </c>
      <c r="H31" s="166">
        <v>2</v>
      </c>
      <c r="I31" s="163">
        <v>2213</v>
      </c>
      <c r="J31" s="166">
        <v>1591</v>
      </c>
      <c r="K31" s="166">
        <v>619</v>
      </c>
      <c r="L31" s="166">
        <v>2</v>
      </c>
      <c r="M31" s="166">
        <v>1</v>
      </c>
      <c r="N31" s="166">
        <v>1227193</v>
      </c>
      <c r="O31" s="166">
        <v>3584527</v>
      </c>
      <c r="P31" s="166">
        <v>12088089</v>
      </c>
      <c r="Q31" s="166">
        <v>9254712</v>
      </c>
      <c r="R31" s="166">
        <v>46848</v>
      </c>
      <c r="S31" s="166">
        <v>2786529</v>
      </c>
      <c r="T31" s="167">
        <v>2786529</v>
      </c>
      <c r="U31" s="166">
        <v>7492972</v>
      </c>
      <c r="V31" s="168" t="s">
        <v>75</v>
      </c>
    </row>
    <row r="32" spans="2:22" s="21" customFormat="1" ht="18.75" customHeight="1">
      <c r="B32" s="29" t="s">
        <v>77</v>
      </c>
      <c r="C32" s="67" t="s">
        <v>101</v>
      </c>
      <c r="D32" s="125"/>
      <c r="E32" s="163">
        <v>18</v>
      </c>
      <c r="F32" s="166">
        <v>14</v>
      </c>
      <c r="G32" s="166" t="s">
        <v>228</v>
      </c>
      <c r="H32" s="166">
        <v>4</v>
      </c>
      <c r="I32" s="163">
        <v>1746</v>
      </c>
      <c r="J32" s="166">
        <v>1377</v>
      </c>
      <c r="K32" s="166">
        <v>363</v>
      </c>
      <c r="L32" s="166">
        <v>4</v>
      </c>
      <c r="M32" s="166">
        <v>2</v>
      </c>
      <c r="N32" s="166">
        <v>681840</v>
      </c>
      <c r="O32" s="166">
        <v>8229926</v>
      </c>
      <c r="P32" s="166">
        <v>10898325</v>
      </c>
      <c r="Q32" s="166">
        <v>10626670</v>
      </c>
      <c r="R32" s="166">
        <v>205049</v>
      </c>
      <c r="S32" s="166">
        <v>66606</v>
      </c>
      <c r="T32" s="170" t="s">
        <v>228</v>
      </c>
      <c r="U32" s="166">
        <v>448095</v>
      </c>
      <c r="V32" s="168" t="s">
        <v>77</v>
      </c>
    </row>
    <row r="33" spans="2:22" s="21" customFormat="1" ht="18.75" customHeight="1">
      <c r="B33" s="29"/>
      <c r="C33" s="67"/>
      <c r="D33" s="125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68"/>
    </row>
    <row r="34" spans="2:22" s="21" customFormat="1" ht="18.75" customHeight="1">
      <c r="B34" s="29" t="s">
        <v>79</v>
      </c>
      <c r="C34" s="67" t="s">
        <v>80</v>
      </c>
      <c r="D34" s="125"/>
      <c r="E34" s="163">
        <v>69</v>
      </c>
      <c r="F34" s="166">
        <v>67</v>
      </c>
      <c r="G34" s="166" t="s">
        <v>228</v>
      </c>
      <c r="H34" s="166">
        <v>2</v>
      </c>
      <c r="I34" s="163">
        <v>10450</v>
      </c>
      <c r="J34" s="166">
        <v>7757</v>
      </c>
      <c r="K34" s="166">
        <v>2689</v>
      </c>
      <c r="L34" s="166">
        <v>3</v>
      </c>
      <c r="M34" s="166">
        <v>1</v>
      </c>
      <c r="N34" s="166">
        <v>4756404</v>
      </c>
      <c r="O34" s="166">
        <v>34754356</v>
      </c>
      <c r="P34" s="166">
        <v>44315544</v>
      </c>
      <c r="Q34" s="166">
        <v>43956902</v>
      </c>
      <c r="R34" s="166">
        <v>118815</v>
      </c>
      <c r="S34" s="166">
        <v>239827</v>
      </c>
      <c r="T34" s="170">
        <v>278</v>
      </c>
      <c r="U34" s="166">
        <v>7333379</v>
      </c>
      <c r="V34" s="168" t="s">
        <v>79</v>
      </c>
    </row>
    <row r="35" spans="2:22" s="21" customFormat="1" ht="18.75" customHeight="1">
      <c r="B35" s="29" t="s">
        <v>81</v>
      </c>
      <c r="C35" s="67" t="s">
        <v>82</v>
      </c>
      <c r="D35" s="125"/>
      <c r="E35" s="163">
        <v>11</v>
      </c>
      <c r="F35" s="166">
        <v>9</v>
      </c>
      <c r="G35" s="166" t="s">
        <v>228</v>
      </c>
      <c r="H35" s="166">
        <v>2</v>
      </c>
      <c r="I35" s="163">
        <v>345</v>
      </c>
      <c r="J35" s="166">
        <v>244</v>
      </c>
      <c r="K35" s="166">
        <v>100</v>
      </c>
      <c r="L35" s="166">
        <v>1</v>
      </c>
      <c r="M35" s="166" t="s">
        <v>228</v>
      </c>
      <c r="N35" s="166">
        <v>151876</v>
      </c>
      <c r="O35" s="166">
        <v>1217449</v>
      </c>
      <c r="P35" s="166">
        <v>2232337</v>
      </c>
      <c r="Q35" s="166">
        <v>2183390</v>
      </c>
      <c r="R35" s="166">
        <v>48947</v>
      </c>
      <c r="S35" s="166" t="s">
        <v>228</v>
      </c>
      <c r="T35" s="170" t="s">
        <v>228</v>
      </c>
      <c r="U35" s="166">
        <v>845201</v>
      </c>
      <c r="V35" s="168" t="s">
        <v>81</v>
      </c>
    </row>
    <row r="36" spans="1:22" s="21" customFormat="1" ht="18.75" customHeight="1">
      <c r="A36" s="15"/>
      <c r="B36" s="29" t="s">
        <v>83</v>
      </c>
      <c r="C36" s="67" t="s">
        <v>84</v>
      </c>
      <c r="D36" s="125"/>
      <c r="E36" s="163">
        <v>41</v>
      </c>
      <c r="F36" s="166">
        <v>35</v>
      </c>
      <c r="G36" s="166" t="s">
        <v>228</v>
      </c>
      <c r="H36" s="166">
        <v>6</v>
      </c>
      <c r="I36" s="163">
        <v>1719</v>
      </c>
      <c r="J36" s="166">
        <v>1232</v>
      </c>
      <c r="K36" s="166">
        <v>482</v>
      </c>
      <c r="L36" s="166">
        <v>4</v>
      </c>
      <c r="M36" s="166">
        <v>1</v>
      </c>
      <c r="N36" s="166">
        <v>714770</v>
      </c>
      <c r="O36" s="166">
        <v>661257</v>
      </c>
      <c r="P36" s="166">
        <v>2163062</v>
      </c>
      <c r="Q36" s="166">
        <v>1109859</v>
      </c>
      <c r="R36" s="166">
        <v>993530</v>
      </c>
      <c r="S36" s="166">
        <v>59673</v>
      </c>
      <c r="T36" s="170">
        <v>210</v>
      </c>
      <c r="U36" s="166">
        <v>1436127</v>
      </c>
      <c r="V36" s="168" t="s">
        <v>83</v>
      </c>
    </row>
    <row r="37" spans="1:22" s="21" customFormat="1" ht="18.75" customHeight="1">
      <c r="A37" s="29"/>
      <c r="B37" s="29" t="s">
        <v>85</v>
      </c>
      <c r="C37" s="67" t="s">
        <v>102</v>
      </c>
      <c r="D37" s="126"/>
      <c r="E37" s="163">
        <v>31</v>
      </c>
      <c r="F37" s="166">
        <v>30</v>
      </c>
      <c r="G37" s="166" t="s">
        <v>228</v>
      </c>
      <c r="H37" s="166">
        <v>1</v>
      </c>
      <c r="I37" s="163">
        <v>838</v>
      </c>
      <c r="J37" s="166">
        <v>577</v>
      </c>
      <c r="K37" s="166">
        <v>260</v>
      </c>
      <c r="L37" s="166">
        <v>1</v>
      </c>
      <c r="M37" s="166" t="s">
        <v>228</v>
      </c>
      <c r="N37" s="166">
        <v>293116</v>
      </c>
      <c r="O37" s="166">
        <v>949357</v>
      </c>
      <c r="P37" s="166">
        <v>1651332</v>
      </c>
      <c r="Q37" s="166">
        <v>1526858</v>
      </c>
      <c r="R37" s="166">
        <v>16642</v>
      </c>
      <c r="S37" s="166">
        <v>107832</v>
      </c>
      <c r="T37" s="167" t="s">
        <v>228</v>
      </c>
      <c r="U37" s="166">
        <v>606619</v>
      </c>
      <c r="V37" s="168" t="s">
        <v>85</v>
      </c>
    </row>
    <row r="38" spans="1:22" ht="18.75" customHeight="1">
      <c r="A38" s="26"/>
      <c r="B38" s="26"/>
      <c r="C38" s="26"/>
      <c r="D38" s="128"/>
      <c r="E38" s="172"/>
      <c r="F38" s="172"/>
      <c r="G38" s="172"/>
      <c r="H38" s="172"/>
      <c r="I38" s="172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4"/>
    </row>
    <row r="39" spans="2:22" ht="13.5">
      <c r="B39" s="3" t="s">
        <v>43</v>
      </c>
      <c r="U39" s="54"/>
      <c r="V39" s="13" t="s">
        <v>95</v>
      </c>
    </row>
    <row r="40" ht="13.5">
      <c r="B40" s="3" t="s">
        <v>206</v>
      </c>
    </row>
    <row r="41" ht="13.5">
      <c r="B41" s="3" t="s">
        <v>202</v>
      </c>
    </row>
  </sheetData>
  <sheetProtection/>
  <mergeCells count="12">
    <mergeCell ref="B4:C7"/>
    <mergeCell ref="Q5:Q6"/>
    <mergeCell ref="R5:R6"/>
    <mergeCell ref="I5:I7"/>
    <mergeCell ref="J5:K6"/>
    <mergeCell ref="G5:G7"/>
    <mergeCell ref="P5:P6"/>
    <mergeCell ref="E5:E7"/>
    <mergeCell ref="F5:F7"/>
    <mergeCell ref="H5:H7"/>
    <mergeCell ref="O4:O6"/>
    <mergeCell ref="N4:N6"/>
  </mergeCells>
  <printOptions/>
  <pageMargins left="0.31496062992125984" right="0.2362204724409449" top="0.7086614173228347" bottom="0.7086614173228347" header="0" footer="0"/>
  <pageSetup fitToWidth="2" horizontalDpi="600" verticalDpi="600" orientation="portrait" paperSize="9" scale="88" r:id="rId1"/>
  <colBreaks count="1" manualBreakCount="1">
    <brk id="13" max="65535" man="1"/>
  </colBreaks>
  <ignoredErrors>
    <ignoredError sqref="B10:B3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S38"/>
  <sheetViews>
    <sheetView showGridLines="0" showOutlineSymbols="0" view="pageBreakPreview" zoomScaleSheetLayoutView="100" zoomScalePageLayoutView="0" workbookViewId="0" topLeftCell="A1">
      <selection activeCell="L26" sqref="L26"/>
    </sheetView>
  </sheetViews>
  <sheetFormatPr defaultColWidth="10.796875" defaultRowHeight="15"/>
  <cols>
    <col min="1" max="1" width="1.4921875" style="3" customWidth="1"/>
    <col min="2" max="2" width="3.59765625" style="27" customWidth="1"/>
    <col min="3" max="3" width="16.59765625" style="3" customWidth="1"/>
    <col min="4" max="4" width="7.5" style="3" bestFit="1" customWidth="1"/>
    <col min="5" max="7" width="7.3984375" style="3" customWidth="1"/>
    <col min="8" max="9" width="8.59765625" style="3" customWidth="1"/>
    <col min="10" max="13" width="12.69921875" style="3" bestFit="1" customWidth="1"/>
    <col min="14" max="15" width="3.59765625" style="3" customWidth="1"/>
    <col min="16" max="16" width="17.3984375" style="3" customWidth="1"/>
    <col min="17" max="19" width="7.5" style="3" customWidth="1"/>
    <col min="20" max="20" width="7.5" style="3" bestFit="1" customWidth="1"/>
    <col min="21" max="22" width="7.5" style="3" customWidth="1"/>
    <col min="23" max="23" width="14.3984375" style="3" customWidth="1"/>
    <col min="24" max="24" width="14.59765625" style="3" customWidth="1"/>
    <col min="25" max="25" width="14.3984375" style="3" customWidth="1"/>
    <col min="26" max="16384" width="10.69921875" style="3" customWidth="1"/>
  </cols>
  <sheetData>
    <row r="1" ht="18" customHeight="1">
      <c r="A1" s="1" t="s">
        <v>86</v>
      </c>
    </row>
    <row r="2" spans="11:19" ht="18" customHeight="1">
      <c r="K2" s="220" t="s">
        <v>98</v>
      </c>
      <c r="L2" s="220"/>
      <c r="M2" s="23"/>
      <c r="S2" s="23"/>
    </row>
    <row r="3" spans="2:12" s="21" customFormat="1" ht="17.25" customHeight="1">
      <c r="B3" s="221" t="s">
        <v>97</v>
      </c>
      <c r="C3" s="222"/>
      <c r="D3" s="218" t="s">
        <v>88</v>
      </c>
      <c r="E3" s="219"/>
      <c r="F3" s="219"/>
      <c r="G3" s="218" t="s">
        <v>89</v>
      </c>
      <c r="H3" s="219"/>
      <c r="I3" s="219"/>
      <c r="J3" s="218" t="s">
        <v>90</v>
      </c>
      <c r="K3" s="219"/>
      <c r="L3" s="219"/>
    </row>
    <row r="4" spans="2:12" s="21" customFormat="1" ht="17.25" customHeight="1">
      <c r="B4" s="223"/>
      <c r="C4" s="224"/>
      <c r="D4" s="30" t="s">
        <v>36</v>
      </c>
      <c r="E4" s="30"/>
      <c r="F4" s="30"/>
      <c r="G4" s="30" t="s">
        <v>36</v>
      </c>
      <c r="H4" s="30"/>
      <c r="I4" s="30"/>
      <c r="J4" s="30" t="s">
        <v>36</v>
      </c>
      <c r="K4" s="30"/>
      <c r="L4" s="148"/>
    </row>
    <row r="5" spans="2:12" s="21" customFormat="1" ht="17.25" customHeight="1">
      <c r="B5" s="225"/>
      <c r="C5" s="226"/>
      <c r="D5" s="31" t="s">
        <v>223</v>
      </c>
      <c r="E5" s="31" t="s">
        <v>208</v>
      </c>
      <c r="F5" s="31" t="s">
        <v>224</v>
      </c>
      <c r="G5" s="31" t="s">
        <v>223</v>
      </c>
      <c r="H5" s="31" t="s">
        <v>208</v>
      </c>
      <c r="I5" s="31" t="s">
        <v>224</v>
      </c>
      <c r="J5" s="31" t="s">
        <v>223</v>
      </c>
      <c r="K5" s="31" t="s">
        <v>208</v>
      </c>
      <c r="L5" s="149" t="s">
        <v>224</v>
      </c>
    </row>
    <row r="6" spans="2:12" s="21" customFormat="1" ht="18.75" customHeight="1">
      <c r="B6" s="28"/>
      <c r="C6" s="64" t="s">
        <v>91</v>
      </c>
      <c r="D6" s="87">
        <v>1108</v>
      </c>
      <c r="E6" s="87">
        <v>1091</v>
      </c>
      <c r="F6" s="87">
        <v>1077</v>
      </c>
      <c r="G6" s="87">
        <v>43843</v>
      </c>
      <c r="H6" s="87">
        <v>45008</v>
      </c>
      <c r="I6" s="87">
        <v>45915</v>
      </c>
      <c r="J6" s="87">
        <v>207772600</v>
      </c>
      <c r="K6" s="87">
        <v>202813472</v>
      </c>
      <c r="L6" s="87">
        <v>213760733</v>
      </c>
    </row>
    <row r="7" spans="2:3" s="21" customFormat="1" ht="18.75" customHeight="1">
      <c r="B7" s="28"/>
      <c r="C7" s="65"/>
    </row>
    <row r="8" spans="2:12" s="21" customFormat="1" ht="18.75" customHeight="1">
      <c r="B8" s="28">
        <v>9</v>
      </c>
      <c r="C8" s="65" t="s">
        <v>19</v>
      </c>
      <c r="D8" s="119">
        <v>132</v>
      </c>
      <c r="E8" s="119">
        <v>145</v>
      </c>
      <c r="F8" s="119">
        <v>153</v>
      </c>
      <c r="G8" s="119">
        <v>4380</v>
      </c>
      <c r="H8" s="119">
        <v>5220</v>
      </c>
      <c r="I8" s="119">
        <v>5265</v>
      </c>
      <c r="J8" s="119">
        <v>11402089</v>
      </c>
      <c r="K8" s="119">
        <v>12226562</v>
      </c>
      <c r="L8" s="119">
        <v>11447520</v>
      </c>
    </row>
    <row r="9" spans="2:12" s="21" customFormat="1" ht="24.75" customHeight="1">
      <c r="B9" s="5" t="s">
        <v>46</v>
      </c>
      <c r="C9" s="66" t="s">
        <v>47</v>
      </c>
      <c r="D9" s="119">
        <v>19</v>
      </c>
      <c r="E9" s="119">
        <v>15</v>
      </c>
      <c r="F9" s="119">
        <v>17</v>
      </c>
      <c r="G9" s="119">
        <v>608</v>
      </c>
      <c r="H9" s="119">
        <v>553</v>
      </c>
      <c r="I9" s="119">
        <v>549</v>
      </c>
      <c r="J9" s="119">
        <v>3384126</v>
      </c>
      <c r="K9" s="119">
        <v>3494937</v>
      </c>
      <c r="L9" s="119">
        <v>3560794</v>
      </c>
    </row>
    <row r="10" spans="2:12" s="21" customFormat="1" ht="18.75" customHeight="1">
      <c r="B10" s="5" t="s">
        <v>48</v>
      </c>
      <c r="C10" s="65" t="s">
        <v>49</v>
      </c>
      <c r="D10" s="119">
        <v>37</v>
      </c>
      <c r="E10" s="119">
        <v>31</v>
      </c>
      <c r="F10" s="119">
        <v>28</v>
      </c>
      <c r="G10" s="119">
        <v>849</v>
      </c>
      <c r="H10" s="119">
        <v>849</v>
      </c>
      <c r="I10" s="119">
        <v>757</v>
      </c>
      <c r="J10" s="119">
        <v>1500350</v>
      </c>
      <c r="K10" s="119">
        <v>1046469</v>
      </c>
      <c r="L10" s="119">
        <v>980020</v>
      </c>
    </row>
    <row r="11" spans="2:12" s="21" customFormat="1" ht="18.75" customHeight="1">
      <c r="B11" s="5" t="s">
        <v>50</v>
      </c>
      <c r="C11" s="65" t="s">
        <v>34</v>
      </c>
      <c r="D11" s="119">
        <v>17</v>
      </c>
      <c r="E11" s="119">
        <v>17</v>
      </c>
      <c r="F11" s="119">
        <v>16</v>
      </c>
      <c r="G11" s="119">
        <v>276</v>
      </c>
      <c r="H11" s="119">
        <v>329</v>
      </c>
      <c r="I11" s="119">
        <v>244</v>
      </c>
      <c r="J11" s="119">
        <v>764104</v>
      </c>
      <c r="K11" s="119">
        <v>856416</v>
      </c>
      <c r="L11" s="119">
        <v>412790</v>
      </c>
    </row>
    <row r="12" spans="2:12" s="21" customFormat="1" ht="18.75" customHeight="1">
      <c r="B12" s="5" t="s">
        <v>51</v>
      </c>
      <c r="C12" s="65" t="s">
        <v>35</v>
      </c>
      <c r="D12" s="119">
        <v>19</v>
      </c>
      <c r="E12" s="119">
        <v>16</v>
      </c>
      <c r="F12" s="119">
        <v>15</v>
      </c>
      <c r="G12" s="119">
        <v>224</v>
      </c>
      <c r="H12" s="119">
        <v>211</v>
      </c>
      <c r="I12" s="119">
        <v>206</v>
      </c>
      <c r="J12" s="119">
        <v>425310</v>
      </c>
      <c r="K12" s="119">
        <v>458329</v>
      </c>
      <c r="L12" s="119">
        <v>407603</v>
      </c>
    </row>
    <row r="13" spans="2:12" s="21" customFormat="1" ht="18.75" customHeight="1">
      <c r="B13" s="5"/>
      <c r="C13" s="65"/>
      <c r="D13" s="120"/>
      <c r="E13" s="120"/>
      <c r="F13" s="120"/>
      <c r="G13" s="120"/>
      <c r="H13" s="120"/>
      <c r="I13" s="120"/>
      <c r="J13" s="120"/>
      <c r="K13" s="120"/>
      <c r="L13" s="120"/>
    </row>
    <row r="14" spans="2:12" s="21" customFormat="1" ht="22.5" customHeight="1">
      <c r="B14" s="5" t="s">
        <v>52</v>
      </c>
      <c r="C14" s="66" t="s">
        <v>53</v>
      </c>
      <c r="D14" s="119">
        <v>37</v>
      </c>
      <c r="E14" s="119">
        <v>37</v>
      </c>
      <c r="F14" s="119">
        <v>38</v>
      </c>
      <c r="G14" s="119">
        <v>911</v>
      </c>
      <c r="H14" s="119">
        <v>951</v>
      </c>
      <c r="I14" s="119">
        <v>913</v>
      </c>
      <c r="J14" s="119">
        <v>2476862</v>
      </c>
      <c r="K14" s="119">
        <v>2792592</v>
      </c>
      <c r="L14" s="119">
        <v>2451435</v>
      </c>
    </row>
    <row r="15" spans="2:12" s="21" customFormat="1" ht="18.75" customHeight="1">
      <c r="B15" s="5" t="s">
        <v>54</v>
      </c>
      <c r="C15" s="65" t="s">
        <v>55</v>
      </c>
      <c r="D15" s="119">
        <v>75</v>
      </c>
      <c r="E15" s="119">
        <v>72</v>
      </c>
      <c r="F15" s="119">
        <v>65</v>
      </c>
      <c r="G15" s="119">
        <v>1090</v>
      </c>
      <c r="H15" s="119">
        <v>1211</v>
      </c>
      <c r="I15" s="119">
        <v>1157</v>
      </c>
      <c r="J15" s="119">
        <v>2415519</v>
      </c>
      <c r="K15" s="119">
        <v>2654666</v>
      </c>
      <c r="L15" s="119">
        <v>2656748</v>
      </c>
    </row>
    <row r="16" spans="2:12" s="21" customFormat="1" ht="18.75" customHeight="1">
      <c r="B16" s="5" t="s">
        <v>56</v>
      </c>
      <c r="C16" s="65" t="s">
        <v>57</v>
      </c>
      <c r="D16" s="119">
        <v>31</v>
      </c>
      <c r="E16" s="119">
        <v>26</v>
      </c>
      <c r="F16" s="119">
        <v>30</v>
      </c>
      <c r="G16" s="119">
        <v>3013</v>
      </c>
      <c r="H16" s="119">
        <v>3112</v>
      </c>
      <c r="I16" s="119">
        <v>3362</v>
      </c>
      <c r="J16" s="119">
        <v>38566155</v>
      </c>
      <c r="K16" s="119">
        <v>29979390</v>
      </c>
      <c r="L16" s="119">
        <v>30072917</v>
      </c>
    </row>
    <row r="17" spans="2:12" s="21" customFormat="1" ht="18.75" customHeight="1">
      <c r="B17" s="5" t="s">
        <v>58</v>
      </c>
      <c r="C17" s="66" t="s">
        <v>59</v>
      </c>
      <c r="D17" s="119">
        <v>8</v>
      </c>
      <c r="E17" s="119">
        <v>8</v>
      </c>
      <c r="F17" s="119">
        <v>7</v>
      </c>
      <c r="G17" s="119">
        <v>174</v>
      </c>
      <c r="H17" s="119">
        <v>296</v>
      </c>
      <c r="I17" s="119">
        <v>277</v>
      </c>
      <c r="J17" s="119">
        <v>654674</v>
      </c>
      <c r="K17" s="119">
        <v>678756</v>
      </c>
      <c r="L17" s="119">
        <v>716811</v>
      </c>
    </row>
    <row r="18" spans="2:12" s="21" customFormat="1" ht="18.75" customHeight="1">
      <c r="B18" s="5" t="s">
        <v>60</v>
      </c>
      <c r="C18" s="14" t="s">
        <v>61</v>
      </c>
      <c r="D18" s="119">
        <v>39</v>
      </c>
      <c r="E18" s="119">
        <v>37</v>
      </c>
      <c r="F18" s="119">
        <v>38</v>
      </c>
      <c r="G18" s="119">
        <v>1019</v>
      </c>
      <c r="H18" s="119">
        <v>1040</v>
      </c>
      <c r="I18" s="119">
        <v>1090</v>
      </c>
      <c r="J18" s="119">
        <v>3636617</v>
      </c>
      <c r="K18" s="119">
        <v>3955786</v>
      </c>
      <c r="L18" s="119">
        <v>3894816</v>
      </c>
    </row>
    <row r="19" spans="2:12" s="21" customFormat="1" ht="15.75" customHeight="1">
      <c r="B19" s="5"/>
      <c r="C19" s="65"/>
      <c r="D19" s="120"/>
      <c r="E19" s="120"/>
      <c r="F19" s="120"/>
      <c r="G19" s="120"/>
      <c r="H19" s="120"/>
      <c r="I19" s="120"/>
      <c r="J19" s="120"/>
      <c r="K19" s="120"/>
      <c r="L19" s="120"/>
    </row>
    <row r="20" spans="2:12" s="21" customFormat="1" ht="18.75" customHeight="1">
      <c r="B20" s="5" t="s">
        <v>62</v>
      </c>
      <c r="C20" s="65" t="s">
        <v>20</v>
      </c>
      <c r="D20" s="119">
        <v>10</v>
      </c>
      <c r="E20" s="119">
        <v>12</v>
      </c>
      <c r="F20" s="119">
        <v>10</v>
      </c>
      <c r="G20" s="119">
        <v>834</v>
      </c>
      <c r="H20" s="119">
        <v>762</v>
      </c>
      <c r="I20" s="119">
        <v>750</v>
      </c>
      <c r="J20" s="119">
        <v>3113759</v>
      </c>
      <c r="K20" s="119">
        <v>3239130</v>
      </c>
      <c r="L20" s="119">
        <v>3264847</v>
      </c>
    </row>
    <row r="21" spans="2:12" s="21" customFormat="1" ht="18.75" customHeight="1">
      <c r="B21" s="5" t="s">
        <v>63</v>
      </c>
      <c r="C21" s="66" t="s">
        <v>64</v>
      </c>
      <c r="D21" s="119">
        <v>65</v>
      </c>
      <c r="E21" s="119">
        <v>62</v>
      </c>
      <c r="F21" s="119">
        <v>56</v>
      </c>
      <c r="G21" s="119">
        <v>572</v>
      </c>
      <c r="H21" s="119">
        <v>600</v>
      </c>
      <c r="I21" s="119">
        <v>557</v>
      </c>
      <c r="J21" s="119">
        <v>1131828</v>
      </c>
      <c r="K21" s="119">
        <v>1029761</v>
      </c>
      <c r="L21" s="119">
        <v>948651</v>
      </c>
    </row>
    <row r="22" spans="2:12" s="21" customFormat="1" ht="18.75" customHeight="1">
      <c r="B22" s="5" t="s">
        <v>65</v>
      </c>
      <c r="C22" s="65" t="s">
        <v>66</v>
      </c>
      <c r="D22" s="119">
        <v>28</v>
      </c>
      <c r="E22" s="119">
        <v>27</v>
      </c>
      <c r="F22" s="119">
        <v>32</v>
      </c>
      <c r="G22" s="119">
        <v>936</v>
      </c>
      <c r="H22" s="119">
        <v>845</v>
      </c>
      <c r="I22" s="119">
        <v>940</v>
      </c>
      <c r="J22" s="119">
        <v>2549529</v>
      </c>
      <c r="K22" s="119">
        <v>2170314</v>
      </c>
      <c r="L22" s="119">
        <v>2316965</v>
      </c>
    </row>
    <row r="23" spans="2:12" s="21" customFormat="1" ht="18.75" customHeight="1">
      <c r="B23" s="5" t="s">
        <v>67</v>
      </c>
      <c r="C23" s="65" t="s">
        <v>68</v>
      </c>
      <c r="D23" s="119">
        <v>55</v>
      </c>
      <c r="E23" s="119">
        <v>59</v>
      </c>
      <c r="F23" s="119">
        <v>59</v>
      </c>
      <c r="G23" s="119">
        <v>5382</v>
      </c>
      <c r="H23" s="119">
        <v>5498</v>
      </c>
      <c r="I23" s="119">
        <v>5401</v>
      </c>
      <c r="J23" s="119">
        <v>63448055</v>
      </c>
      <c r="K23" s="119">
        <v>60014246</v>
      </c>
      <c r="L23" s="119">
        <v>61329803</v>
      </c>
    </row>
    <row r="24" spans="2:12" s="21" customFormat="1" ht="18.75" customHeight="1">
      <c r="B24" s="5" t="s">
        <v>69</v>
      </c>
      <c r="C24" s="65" t="s">
        <v>21</v>
      </c>
      <c r="D24" s="119">
        <v>12</v>
      </c>
      <c r="E24" s="119">
        <v>15</v>
      </c>
      <c r="F24" s="119">
        <v>13</v>
      </c>
      <c r="G24" s="119">
        <v>607</v>
      </c>
      <c r="H24" s="119">
        <v>649</v>
      </c>
      <c r="I24" s="119">
        <v>672</v>
      </c>
      <c r="J24" s="119">
        <v>1333744</v>
      </c>
      <c r="K24" s="119">
        <v>1834386</v>
      </c>
      <c r="L24" s="119">
        <v>1690917</v>
      </c>
    </row>
    <row r="25" spans="2:12" s="21" customFormat="1" ht="18.75" customHeight="1">
      <c r="B25" s="5"/>
      <c r="C25" s="65"/>
      <c r="D25" s="120"/>
      <c r="E25" s="120"/>
      <c r="F25" s="120"/>
      <c r="G25" s="120"/>
      <c r="H25" s="120"/>
      <c r="I25" s="120"/>
      <c r="J25" s="120"/>
      <c r="K25" s="120"/>
      <c r="L25" s="120"/>
    </row>
    <row r="26" spans="2:12" s="21" customFormat="1" ht="18.75" customHeight="1">
      <c r="B26" s="5" t="s">
        <v>70</v>
      </c>
      <c r="C26" s="65" t="s">
        <v>22</v>
      </c>
      <c r="D26" s="119">
        <v>162</v>
      </c>
      <c r="E26" s="119">
        <v>173</v>
      </c>
      <c r="F26" s="119">
        <v>164</v>
      </c>
      <c r="G26" s="119">
        <v>2837</v>
      </c>
      <c r="H26" s="119">
        <v>3251</v>
      </c>
      <c r="I26" s="119">
        <v>2942</v>
      </c>
      <c r="J26" s="119">
        <v>5181107</v>
      </c>
      <c r="K26" s="119">
        <v>7084203</v>
      </c>
      <c r="L26" s="119">
        <v>6787569</v>
      </c>
    </row>
    <row r="27" spans="2:12" s="21" customFormat="1" ht="18.75" customHeight="1">
      <c r="B27" s="5" t="s">
        <v>71</v>
      </c>
      <c r="C27" s="65" t="s">
        <v>72</v>
      </c>
      <c r="D27" s="119">
        <v>70</v>
      </c>
      <c r="E27" s="119">
        <v>66</v>
      </c>
      <c r="F27" s="119">
        <v>67</v>
      </c>
      <c r="G27" s="119">
        <v>2155</v>
      </c>
      <c r="H27" s="119">
        <v>2257</v>
      </c>
      <c r="I27" s="119">
        <v>1997</v>
      </c>
      <c r="J27" s="119">
        <v>4381102</v>
      </c>
      <c r="K27" s="119">
        <v>4704080</v>
      </c>
      <c r="L27" s="119">
        <v>3824204</v>
      </c>
    </row>
    <row r="28" spans="2:12" s="21" customFormat="1" ht="18.75" customHeight="1">
      <c r="B28" s="5" t="s">
        <v>73</v>
      </c>
      <c r="C28" s="65" t="s">
        <v>74</v>
      </c>
      <c r="D28" s="119">
        <v>91</v>
      </c>
      <c r="E28" s="119">
        <v>88</v>
      </c>
      <c r="F28" s="119">
        <v>84</v>
      </c>
      <c r="G28" s="119">
        <v>1815</v>
      </c>
      <c r="H28" s="119">
        <v>1496</v>
      </c>
      <c r="I28" s="119">
        <v>1525</v>
      </c>
      <c r="J28" s="119">
        <v>3943311</v>
      </c>
      <c r="K28" s="119">
        <v>3582928</v>
      </c>
      <c r="L28" s="119">
        <v>3647634</v>
      </c>
    </row>
    <row r="29" spans="2:12" s="21" customFormat="1" ht="18.75" customHeight="1">
      <c r="B29" s="5" t="s">
        <v>75</v>
      </c>
      <c r="C29" s="65" t="s">
        <v>76</v>
      </c>
      <c r="D29" s="119">
        <v>17</v>
      </c>
      <c r="E29" s="119">
        <v>14</v>
      </c>
      <c r="F29" s="119">
        <v>15</v>
      </c>
      <c r="G29" s="119">
        <v>2224</v>
      </c>
      <c r="H29" s="119">
        <v>2170</v>
      </c>
      <c r="I29" s="119">
        <v>2213</v>
      </c>
      <c r="J29" s="119">
        <v>6849192</v>
      </c>
      <c r="K29" s="119">
        <v>5898892</v>
      </c>
      <c r="L29" s="119">
        <v>12088089</v>
      </c>
    </row>
    <row r="30" spans="2:12" s="21" customFormat="1" ht="18.75" customHeight="1">
      <c r="B30" s="5" t="s">
        <v>77</v>
      </c>
      <c r="C30" s="66" t="s">
        <v>78</v>
      </c>
      <c r="D30" s="119">
        <v>17</v>
      </c>
      <c r="E30" s="119">
        <v>18</v>
      </c>
      <c r="F30" s="119">
        <v>18</v>
      </c>
      <c r="G30" s="119">
        <v>649</v>
      </c>
      <c r="H30" s="119">
        <v>1628</v>
      </c>
      <c r="I30" s="119">
        <v>1746</v>
      </c>
      <c r="J30" s="119">
        <v>487374</v>
      </c>
      <c r="K30" s="119">
        <v>8464337</v>
      </c>
      <c r="L30" s="119">
        <v>10898325</v>
      </c>
    </row>
    <row r="31" spans="2:12" s="21" customFormat="1" ht="18.75" customHeight="1">
      <c r="B31" s="5"/>
      <c r="C31" s="65"/>
      <c r="D31" s="120"/>
      <c r="E31" s="120"/>
      <c r="F31" s="120"/>
      <c r="G31" s="120"/>
      <c r="H31" s="120"/>
      <c r="I31" s="120"/>
      <c r="J31" s="120"/>
      <c r="K31" s="120"/>
      <c r="L31" s="120"/>
    </row>
    <row r="32" spans="2:12" s="21" customFormat="1" ht="18.75" customHeight="1">
      <c r="B32" s="5" t="s">
        <v>79</v>
      </c>
      <c r="C32" s="65" t="s">
        <v>80</v>
      </c>
      <c r="D32" s="119">
        <v>74</v>
      </c>
      <c r="E32" s="119">
        <v>66</v>
      </c>
      <c r="F32" s="119">
        <v>69</v>
      </c>
      <c r="G32" s="119">
        <v>9646</v>
      </c>
      <c r="H32" s="119">
        <v>9791</v>
      </c>
      <c r="I32" s="119">
        <v>10450</v>
      </c>
      <c r="J32" s="119">
        <v>42392654</v>
      </c>
      <c r="K32" s="119">
        <v>41073647</v>
      </c>
      <c r="L32" s="119">
        <v>44315544</v>
      </c>
    </row>
    <row r="33" spans="2:12" s="21" customFormat="1" ht="18.75" customHeight="1">
      <c r="B33" s="5" t="s">
        <v>81</v>
      </c>
      <c r="C33" s="66" t="s">
        <v>82</v>
      </c>
      <c r="D33" s="119">
        <v>11</v>
      </c>
      <c r="E33" s="119">
        <v>11</v>
      </c>
      <c r="F33" s="119">
        <v>11</v>
      </c>
      <c r="G33" s="119">
        <v>631</v>
      </c>
      <c r="H33" s="119">
        <v>351</v>
      </c>
      <c r="I33" s="119">
        <v>345</v>
      </c>
      <c r="J33" s="119">
        <v>3022234</v>
      </c>
      <c r="K33" s="119">
        <v>2339450</v>
      </c>
      <c r="L33" s="119">
        <v>2232337</v>
      </c>
    </row>
    <row r="34" spans="2:12" s="21" customFormat="1" ht="18.75" customHeight="1">
      <c r="B34" s="5" t="s">
        <v>83</v>
      </c>
      <c r="C34" s="65" t="s">
        <v>84</v>
      </c>
      <c r="D34" s="119">
        <v>52</v>
      </c>
      <c r="E34" s="119">
        <v>44</v>
      </c>
      <c r="F34" s="119">
        <v>41</v>
      </c>
      <c r="G34" s="119">
        <v>2337</v>
      </c>
      <c r="H34" s="119">
        <v>1136</v>
      </c>
      <c r="I34" s="119">
        <v>1719</v>
      </c>
      <c r="J34" s="119">
        <v>3308448</v>
      </c>
      <c r="K34" s="119">
        <v>1548238</v>
      </c>
      <c r="L34" s="119">
        <v>2163062</v>
      </c>
    </row>
    <row r="35" spans="2:12" s="21" customFormat="1" ht="18.75" customHeight="1">
      <c r="B35" s="102" t="s">
        <v>85</v>
      </c>
      <c r="C35" s="103" t="s">
        <v>23</v>
      </c>
      <c r="D35" s="121">
        <v>30</v>
      </c>
      <c r="E35" s="121">
        <v>32</v>
      </c>
      <c r="F35" s="121">
        <v>31</v>
      </c>
      <c r="G35" s="121">
        <v>674</v>
      </c>
      <c r="H35" s="121">
        <v>802</v>
      </c>
      <c r="I35" s="121">
        <v>838</v>
      </c>
      <c r="J35" s="121">
        <v>1404457</v>
      </c>
      <c r="K35" s="121">
        <v>1685957</v>
      </c>
      <c r="L35" s="121">
        <v>1651332</v>
      </c>
    </row>
    <row r="36" spans="1:19" s="21" customFormat="1" ht="13.5">
      <c r="A36" s="32" t="s">
        <v>226</v>
      </c>
      <c r="B36" s="32"/>
      <c r="C36" s="100"/>
      <c r="D36" s="101"/>
      <c r="E36" s="101"/>
      <c r="O36" s="32"/>
      <c r="P36" s="131"/>
      <c r="Q36" s="130"/>
      <c r="R36" s="101"/>
      <c r="S36" s="101"/>
    </row>
    <row r="37" spans="1:19" ht="13.5">
      <c r="A37" s="3" t="s">
        <v>227</v>
      </c>
      <c r="B37" s="3"/>
      <c r="D37" s="12"/>
      <c r="E37" s="12"/>
      <c r="L37" s="23" t="s">
        <v>96</v>
      </c>
      <c r="M37" s="13"/>
      <c r="Q37" s="33"/>
      <c r="R37" s="12"/>
      <c r="S37" s="12"/>
    </row>
    <row r="38" ht="13.5">
      <c r="B38" s="3"/>
    </row>
  </sheetData>
  <sheetProtection/>
  <mergeCells count="5">
    <mergeCell ref="G3:I3"/>
    <mergeCell ref="J3:L3"/>
    <mergeCell ref="K2:L2"/>
    <mergeCell ref="B3:C5"/>
    <mergeCell ref="D3:F3"/>
  </mergeCells>
  <printOptions/>
  <pageMargins left="0.5118110236220472" right="0.5118110236220472" top="0.9055118110236221" bottom="0.5118110236220472" header="0" footer="0"/>
  <pageSetup horizontalDpi="600" verticalDpi="600" orientation="portrait" paperSize="9" scale="72" r:id="rId1"/>
  <colBreaks count="1" manualBreakCount="1">
    <brk id="13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HEIMAT</cp:lastModifiedBy>
  <cp:lastPrinted>2014-03-11T09:18:57Z</cp:lastPrinted>
  <dcterms:created xsi:type="dcterms:W3CDTF">2001-02-21T23:57:38Z</dcterms:created>
  <dcterms:modified xsi:type="dcterms:W3CDTF">2015-06-18T02:35:55Z</dcterms:modified>
  <cp:category/>
  <cp:version/>
  <cp:contentType/>
  <cp:contentStatus/>
</cp:coreProperties>
</file>