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9600" windowHeight="8760" tabRatio="953" activeTab="0"/>
  </bookViews>
  <sheets>
    <sheet name="２－１" sheetId="1" r:id="rId1"/>
    <sheet name="２－２" sheetId="2" r:id="rId2"/>
    <sheet name="２－３" sheetId="3" r:id="rId3"/>
    <sheet name="２－４" sheetId="4" r:id="rId4"/>
    <sheet name="２－５" sheetId="5" r:id="rId5"/>
    <sheet name="２－６" sheetId="6" r:id="rId6"/>
    <sheet name="２－７" sheetId="7" r:id="rId7"/>
    <sheet name="２－８・９" sheetId="8" r:id="rId8"/>
    <sheet name="２－１０" sheetId="9" r:id="rId9"/>
    <sheet name="２－１１" sheetId="10" r:id="rId10"/>
    <sheet name="２－１２" sheetId="11" r:id="rId11"/>
    <sheet name="２－１３" sheetId="12" r:id="rId12"/>
    <sheet name="２－１４" sheetId="13" r:id="rId13"/>
    <sheet name="２－１５" sheetId="14" r:id="rId14"/>
    <sheet name="２－１６" sheetId="15" r:id="rId15"/>
    <sheet name="２－１７" sheetId="16" r:id="rId16"/>
    <sheet name="２－１８" sheetId="17" r:id="rId17"/>
    <sheet name="２－１９" sheetId="18" r:id="rId18"/>
    <sheet name="２－２０" sheetId="19" r:id="rId19"/>
    <sheet name="２－２１" sheetId="20" r:id="rId20"/>
    <sheet name="２－２２・２３" sheetId="21" r:id="rId21"/>
    <sheet name="２－２４" sheetId="22" r:id="rId22"/>
    <sheet name="２－２５" sheetId="23" r:id="rId23"/>
    <sheet name="２－２６" sheetId="24" r:id="rId24"/>
    <sheet name="２－２７" sheetId="25" r:id="rId25"/>
    <sheet name="２－２８" sheetId="26" r:id="rId26"/>
    <sheet name="２－２９・３０" sheetId="27" r:id="rId27"/>
  </sheets>
  <externalReferences>
    <externalReference r:id="rId30"/>
  </externalReferences>
  <definedNames>
    <definedName name="_xlnm.Print_Area" localSheetId="0">'２－１'!$A$1:$G$27</definedName>
    <definedName name="_xlnm.Print_Area" localSheetId="8">'２－１０'!$A$1:$L$24</definedName>
    <definedName name="_xlnm.Print_Area" localSheetId="9">'２－１１'!$A$1:$G$16</definedName>
    <definedName name="_xlnm.Print_Area" localSheetId="10">'２－１２'!$A$1:$I$16</definedName>
    <definedName name="_xlnm.Print_Area" localSheetId="11">'２－１３'!$A$1:$H$105</definedName>
    <definedName name="_xlnm.Print_Area" localSheetId="12">'２－１４'!$A$1:$F$14</definedName>
    <definedName name="_xlnm.Print_Area" localSheetId="13">'２－１５'!$A$1:$K$30</definedName>
    <definedName name="_xlnm.Print_Area" localSheetId="14">'２－１６'!$A$1:$K$9</definedName>
    <definedName name="_xlnm.Print_Area" localSheetId="15">'２－１７'!$A$1:$J$14</definedName>
    <definedName name="_xlnm.Print_Area" localSheetId="16">'２－１８'!$A$1:$V$46</definedName>
    <definedName name="_xlnm.Print_Area" localSheetId="17">'２－１９'!$A$1:$I$18</definedName>
    <definedName name="_xlnm.Print_Area" localSheetId="1">'２－２'!$A$1:$I$24</definedName>
    <definedName name="_xlnm.Print_Area" localSheetId="18">'２－２０'!$A$1:$I$20</definedName>
    <definedName name="_xlnm.Print_Area" localSheetId="19">'２－２１'!$A$1:$X$68</definedName>
    <definedName name="_xlnm.Print_Area" localSheetId="20">'２－２２・２３'!$A$1:$L$61</definedName>
    <definedName name="_xlnm.Print_Area" localSheetId="21">'２－２４'!$A$1:$J$18</definedName>
    <definedName name="_xlnm.Print_Area" localSheetId="22">'２－２５'!$A$1:$K$33</definedName>
    <definedName name="_xlnm.Print_Area" localSheetId="23">'２－２６'!$A$1:$H$51</definedName>
    <definedName name="_xlnm.Print_Area" localSheetId="24">'２－２７'!$A$1:$G$45</definedName>
    <definedName name="_xlnm.Print_Area" localSheetId="25">'２－２８'!$A$1:$F$73</definedName>
    <definedName name="_xlnm.Print_Area" localSheetId="26">'２－２９・３０'!$A$1:$K$59</definedName>
    <definedName name="_xlnm.Print_Area" localSheetId="2">'２－３'!$A$1:$F$24</definedName>
    <definedName name="_xlnm.Print_Area" localSheetId="3">'２－４'!$A$1:$L$10</definedName>
    <definedName name="_xlnm.Print_Area" localSheetId="4">'２－５'!$A$1:$G$11</definedName>
    <definedName name="_xlnm.Print_Area" localSheetId="5">'２－６'!$A$1:$J$11</definedName>
    <definedName name="_xlnm.Print_Area" localSheetId="6">'２－７'!$A$1:$J$12</definedName>
    <definedName name="_xlnm.Print_Area" localSheetId="7">'２－８・９'!$A$1:$K$134</definedName>
    <definedName name="_xlnm.Print_Area">'/tmp/tmpk3zu8vwk\庁内照会\[00情報化推進室.xls]２－５'!$A$1:$H$13</definedName>
  </definedNames>
  <calcPr fullCalcOnLoad="1"/>
</workbook>
</file>

<file path=xl/sharedStrings.xml><?xml version="1.0" encoding="utf-8"?>
<sst xmlns="http://schemas.openxmlformats.org/spreadsheetml/2006/main" count="4037" uniqueCount="1605">
  <si>
    <t>男</t>
  </si>
  <si>
    <t>女</t>
  </si>
  <si>
    <t>総      数</t>
  </si>
  <si>
    <t>年 齢 区 分</t>
  </si>
  <si>
    <t>10～14歳</t>
  </si>
  <si>
    <t>15～19歳</t>
  </si>
  <si>
    <t>50～54歳</t>
  </si>
  <si>
    <t>55～59歳</t>
  </si>
  <si>
    <t>60～64歳</t>
  </si>
  <si>
    <t>65～69歳</t>
  </si>
  <si>
    <t>70～74歳</t>
  </si>
  <si>
    <t>75～79歳</t>
  </si>
  <si>
    <t>25～29歳</t>
  </si>
  <si>
    <t>30～34歳</t>
  </si>
  <si>
    <t>35～39歳</t>
  </si>
  <si>
    <t>40～44歳</t>
  </si>
  <si>
    <t>45～49歳</t>
  </si>
  <si>
    <t>80～84歳</t>
  </si>
  <si>
    <t>90～94歳</t>
  </si>
  <si>
    <t>95～99歳</t>
  </si>
  <si>
    <t>100歳以上</t>
  </si>
  <si>
    <t>不   詳</t>
  </si>
  <si>
    <t>区　　分</t>
  </si>
  <si>
    <t>総　数</t>
  </si>
  <si>
    <t>中 国</t>
  </si>
  <si>
    <t>米 国</t>
  </si>
  <si>
    <t>その他</t>
  </si>
  <si>
    <t>ﾞ</t>
  </si>
  <si>
    <t>総   数</t>
  </si>
  <si>
    <t>15～64歳</t>
  </si>
  <si>
    <t>　　60　</t>
  </si>
  <si>
    <t>平成２年</t>
  </si>
  <si>
    <t>20～24歳</t>
  </si>
  <si>
    <t>15歳未満</t>
  </si>
  <si>
    <t xml:space="preserve"> 65歳以上 </t>
  </si>
  <si>
    <t>年齢別割合</t>
  </si>
  <si>
    <t xml:space="preserve"> (%)</t>
  </si>
  <si>
    <t>０～４歳</t>
  </si>
  <si>
    <t>５～９歳</t>
  </si>
  <si>
    <t>85～89歳</t>
  </si>
  <si>
    <t>区　　　分</t>
  </si>
  <si>
    <t>総  数</t>
  </si>
  <si>
    <t>構成比(%)</t>
  </si>
  <si>
    <t>電気･ガス･熱供給･水道業</t>
  </si>
  <si>
    <t>分類不能の産業</t>
  </si>
  <si>
    <t>注）総数には「分類不能の産業」を含む。</t>
  </si>
  <si>
    <t>区      分</t>
  </si>
  <si>
    <t>15 歳 以 上 人 口</t>
  </si>
  <si>
    <t xml:space="preserve"> 労 働 力 人 口</t>
  </si>
  <si>
    <t xml:space="preserve">  就　業　者</t>
  </si>
  <si>
    <t xml:space="preserve">    家事のほか仕事</t>
  </si>
  <si>
    <t xml:space="preserve">    休　業　者</t>
  </si>
  <si>
    <t xml:space="preserve">  完全失業者</t>
  </si>
  <si>
    <t>非 労 働 力 人 口</t>
  </si>
  <si>
    <t xml:space="preserve">  家　　事</t>
  </si>
  <si>
    <t xml:space="preserve">  通　　学</t>
  </si>
  <si>
    <t xml:space="preserve">  そ　の　他</t>
  </si>
  <si>
    <t>総数</t>
  </si>
  <si>
    <t>専門的・技術的職業従事者</t>
  </si>
  <si>
    <t>管理的職業従事者</t>
  </si>
  <si>
    <t>事務従事者</t>
  </si>
  <si>
    <t>販売従事者</t>
  </si>
  <si>
    <t>サ－ビス職業従事者</t>
  </si>
  <si>
    <t>保安職業従事者</t>
  </si>
  <si>
    <t>農林漁業作業者</t>
  </si>
  <si>
    <t>運輸・通信従事者</t>
  </si>
  <si>
    <t>分類不能の職業</t>
  </si>
  <si>
    <t>注）総数には従業上の地位｢不詳｣を含む｡</t>
  </si>
  <si>
    <t>総    数</t>
  </si>
  <si>
    <t>通    勤</t>
  </si>
  <si>
    <t>通    学</t>
  </si>
  <si>
    <t>【流　　　　　入】</t>
  </si>
  <si>
    <t>市外からの流入人口</t>
  </si>
  <si>
    <t>市外への流出人口</t>
  </si>
  <si>
    <t>人　口　集　中　地　区　（ＤＩＤ）</t>
  </si>
  <si>
    <t>人　　口</t>
  </si>
  <si>
    <t>面　　積</t>
  </si>
  <si>
    <t xml:space="preserve"> 全体に占める割合(％) </t>
  </si>
  <si>
    <t>人口密度</t>
  </si>
  <si>
    <t>（人／K㎡）</t>
  </si>
  <si>
    <t>昭和50年</t>
  </si>
  <si>
    <t>　　55　</t>
  </si>
  <si>
    <t>　　７　</t>
  </si>
  <si>
    <t>常住人口</t>
  </si>
  <si>
    <t>流 入 人 口</t>
  </si>
  <si>
    <t>注２）</t>
  </si>
  <si>
    <t>流 出 人 口</t>
  </si>
  <si>
    <t>流出入の  差</t>
  </si>
  <si>
    <t>昼間人口</t>
  </si>
  <si>
    <t>昼 夜 間</t>
  </si>
  <si>
    <t>区   分</t>
  </si>
  <si>
    <t>(夜間人口)</t>
  </si>
  <si>
    <t>総 数</t>
  </si>
  <si>
    <t>通 勤</t>
  </si>
  <si>
    <t>通 学</t>
  </si>
  <si>
    <t>人口比率</t>
  </si>
  <si>
    <t>注１）</t>
  </si>
  <si>
    <t>注３）</t>
  </si>
  <si>
    <t>　　７年</t>
  </si>
  <si>
    <t>区           分</t>
  </si>
  <si>
    <t>世 帯 数</t>
  </si>
  <si>
    <t>世帯人員</t>
  </si>
  <si>
    <t>１世帯当</t>
  </si>
  <si>
    <t>たり人員</t>
  </si>
  <si>
    <t>順 位</t>
  </si>
  <si>
    <t>都  市  名</t>
  </si>
  <si>
    <t>人　　　　　口</t>
  </si>
  <si>
    <t>増 減 率</t>
  </si>
  <si>
    <t>（ ％ ）</t>
  </si>
  <si>
    <t>全　国　総　数</t>
  </si>
  <si>
    <t>世   帯   数</t>
  </si>
  <si>
    <t>人　　　　　　　　口</t>
  </si>
  <si>
    <t>総　　　数</t>
  </si>
  <si>
    <t>区         分</t>
  </si>
  <si>
    <t>区         分</t>
  </si>
  <si>
    <t>人口性比</t>
  </si>
  <si>
    <t>平　成　</t>
  </si>
  <si>
    <t>区　　　　分</t>
  </si>
  <si>
    <t>平 均 年 齢（歳）</t>
  </si>
  <si>
    <t>10月末</t>
  </si>
  <si>
    <t>11月末</t>
  </si>
  <si>
    <t>12月末</t>
  </si>
  <si>
    <t>区       分</t>
  </si>
  <si>
    <t>出 生 率</t>
  </si>
  <si>
    <t>死 亡 率</t>
  </si>
  <si>
    <t>転 入 率</t>
  </si>
  <si>
    <t>転 出 率</t>
  </si>
  <si>
    <t>純 増 減</t>
  </si>
  <si>
    <t>純増減率</t>
  </si>
  <si>
    <t xml:space="preserve"> (‰)</t>
  </si>
  <si>
    <t>(人)</t>
  </si>
  <si>
    <t>注）年率(‰)＝年間の増減数÷各年10月１日現在の推計人口×1000</t>
  </si>
  <si>
    <t>出　　　生</t>
  </si>
  <si>
    <t>死　　　亡</t>
  </si>
  <si>
    <t>転　　入</t>
  </si>
  <si>
    <t>転　　出</t>
  </si>
  <si>
    <t>２－５  人口増加率</t>
  </si>
  <si>
    <t>自 然 増 加 数</t>
  </si>
  <si>
    <t>注）外国人を含む。</t>
  </si>
  <si>
    <t>増　　　　　　加</t>
  </si>
  <si>
    <t>減　　　　　　　少</t>
  </si>
  <si>
    <t>社　会  増減数</t>
  </si>
  <si>
    <t>全           国</t>
  </si>
  <si>
    <t>歳</t>
  </si>
  <si>
    <t>（単位：年）</t>
  </si>
  <si>
    <t>兵    庫    県</t>
  </si>
  <si>
    <t>昭和50年</t>
  </si>
  <si>
    <t>＊</t>
  </si>
  <si>
    <t xml:space="preserve">… </t>
  </si>
  <si>
    <t>届　　　　　　　　出</t>
  </si>
  <si>
    <t>他 市 町 村</t>
  </si>
  <si>
    <t>計</t>
  </si>
  <si>
    <t>本籍人届出数</t>
  </si>
  <si>
    <t>非本籍人届出数</t>
  </si>
  <si>
    <t>からの送付</t>
  </si>
  <si>
    <t>婚姻</t>
  </si>
  <si>
    <t>離婚</t>
  </si>
  <si>
    <t>男 女 差</t>
  </si>
  <si>
    <t>転　　　入</t>
  </si>
  <si>
    <t>転　　　出</t>
  </si>
  <si>
    <t>転 入 超 過 数</t>
  </si>
  <si>
    <t>名古屋市</t>
  </si>
  <si>
    <t>北九州市</t>
  </si>
  <si>
    <t>-</t>
  </si>
  <si>
    <t xml:space="preserve"> </t>
  </si>
  <si>
    <t>２－９  社会動態（県内及び大都市の転出入･再掲）</t>
  </si>
  <si>
    <t>合　　　　　　計</t>
  </si>
  <si>
    <t>（各年3月31日現在）</t>
  </si>
  <si>
    <t>べトナム</t>
  </si>
  <si>
    <t>フィリピン</t>
  </si>
  <si>
    <t>ラオス</t>
  </si>
  <si>
    <t>ペルー</t>
  </si>
  <si>
    <t>ブラジル</t>
  </si>
  <si>
    <t>ベルギー</t>
  </si>
  <si>
    <t xml:space="preserve">  17</t>
  </si>
  <si>
    <t>２－１３  年齢（各歳）別人口</t>
  </si>
  <si>
    <t>（再掲）</t>
  </si>
  <si>
    <t xml:space="preserve"> 　75歳以上 </t>
  </si>
  <si>
    <t xml:space="preserve"> 　85歳以上 </t>
  </si>
  <si>
    <t>区　　 分</t>
  </si>
  <si>
    <t xml:space="preserve">  12</t>
  </si>
  <si>
    <t>核家族世帯</t>
  </si>
  <si>
    <t xml:space="preserve">  主     世     帯</t>
  </si>
  <si>
    <t xml:space="preserve">  間     借     り</t>
  </si>
  <si>
    <t>姫　　　路　　　市</t>
  </si>
  <si>
    <t>兵　　　庫　　　県</t>
  </si>
  <si>
    <t>神　　　戸　　　市</t>
  </si>
  <si>
    <t>尼　　　崎　　　市</t>
  </si>
  <si>
    <t>明　　　石　　　市</t>
  </si>
  <si>
    <t>西　　　宮　　　市</t>
  </si>
  <si>
    <t>洲　　　本　　　市</t>
  </si>
  <si>
    <t>芦　　　屋　　　市</t>
  </si>
  <si>
    <t>伊　　　丹　　　市</t>
  </si>
  <si>
    <t>相　　　生　　　市</t>
  </si>
  <si>
    <t>豊　　　岡　　　市</t>
  </si>
  <si>
    <t>赤　　　穂　　　市</t>
  </si>
  <si>
    <t>西　　　脇　　　市</t>
  </si>
  <si>
    <t>宝　　　塚　　　市</t>
  </si>
  <si>
    <t>三　　　木　　　市</t>
  </si>
  <si>
    <t>高　　　砂　　　市</t>
  </si>
  <si>
    <t>川　　　西　　　市</t>
  </si>
  <si>
    <t>小　　　野　　　市</t>
  </si>
  <si>
    <t>三　　　田　　　市</t>
  </si>
  <si>
    <t>加　　　西　　　市</t>
  </si>
  <si>
    <t>篠　　　山　　　市</t>
  </si>
  <si>
    <t>養　　　父　　　市</t>
  </si>
  <si>
    <t>丹　　　波　　　市</t>
  </si>
  <si>
    <t>南  あ  わ  じ  市</t>
  </si>
  <si>
    <t>朝　　　来　　　市</t>
  </si>
  <si>
    <t>淡　　　路　　　市</t>
  </si>
  <si>
    <t>宍　　　粟　　　市</t>
  </si>
  <si>
    <t>年齢　　　(5歳階級)</t>
  </si>
  <si>
    <t>総　数</t>
  </si>
  <si>
    <t>未　婚</t>
  </si>
  <si>
    <t>有配偶</t>
  </si>
  <si>
    <t>総　　数</t>
  </si>
  <si>
    <t>15 ～ 19</t>
  </si>
  <si>
    <t>20 ～ 24</t>
  </si>
  <si>
    <t>25 ～ 29</t>
  </si>
  <si>
    <t>30 ～ 34</t>
  </si>
  <si>
    <t>35 ～ 39</t>
  </si>
  <si>
    <t>40 ～ 44</t>
  </si>
  <si>
    <t>45 ～ 49</t>
  </si>
  <si>
    <t>50 ～ 54</t>
  </si>
  <si>
    <t>55 ～ 59</t>
  </si>
  <si>
    <t>60 ～ 64</t>
  </si>
  <si>
    <t>65 ～ 69</t>
  </si>
  <si>
    <t>70 ～ 74</t>
  </si>
  <si>
    <t>75 ～ 79</t>
  </si>
  <si>
    <t>80 ～ 84</t>
  </si>
  <si>
    <t>85 ～ 89</t>
  </si>
  <si>
    <t>90 ～ 94</t>
  </si>
  <si>
    <t>95 ～ 99</t>
  </si>
  <si>
    <t>100 歳以上</t>
  </si>
  <si>
    <t>65歳以上</t>
  </si>
  <si>
    <t xml:space="preserve"> 75歳以上</t>
  </si>
  <si>
    <t xml:space="preserve">  85歳以上</t>
  </si>
  <si>
    <t>注)「総数」には、配偶関係「不詳」含む。</t>
  </si>
  <si>
    <t>死別</t>
  </si>
  <si>
    <t>離別</t>
  </si>
  <si>
    <t>(再掲)</t>
  </si>
  <si>
    <t>２－１４  人口集中地区の推移</t>
  </si>
  <si>
    <t>２－１５  配偶関係、年齢（5歳階級）、男女別15歳以上人口</t>
  </si>
  <si>
    <t>総   数</t>
  </si>
  <si>
    <t>65～69歳</t>
  </si>
  <si>
    <t>70～74</t>
  </si>
  <si>
    <t>75～79</t>
  </si>
  <si>
    <t>80～84</t>
  </si>
  <si>
    <t>男</t>
  </si>
  <si>
    <t>女</t>
  </si>
  <si>
    <t>総   数</t>
  </si>
  <si>
    <t>60～64歳</t>
  </si>
  <si>
    <t>総数</t>
  </si>
  <si>
    <t>総数</t>
  </si>
  <si>
    <t>総     数</t>
  </si>
  <si>
    <t>15～19歳</t>
  </si>
  <si>
    <t>女</t>
  </si>
  <si>
    <t>年齢　　　　（5歳階級）</t>
  </si>
  <si>
    <t>２－２１　産業（大分類）、年齢（5歳階級）、男女別15歳以上就業者数及び平均年齢</t>
  </si>
  <si>
    <t>２－２２  従業地による15歳以上就業者数</t>
  </si>
  <si>
    <t>技能工、採掘・製造・建設作業者及び労務作業者</t>
  </si>
  <si>
    <t>２－２５  昼間人口</t>
  </si>
  <si>
    <t>２－２６  流動人口</t>
  </si>
  <si>
    <t>２－２７  上位30都市人口</t>
  </si>
  <si>
    <t>２－２８  県下市町別人口</t>
  </si>
  <si>
    <t>２－２９  平均余命</t>
  </si>
  <si>
    <t>２－３０  平均寿命</t>
  </si>
  <si>
    <t>２－２８  県下市町別人口（つづき）</t>
  </si>
  <si>
    <t>民営借家</t>
  </si>
  <si>
    <t>給与住宅</t>
  </si>
  <si>
    <t>持ち家</t>
  </si>
  <si>
    <t>区    分</t>
  </si>
  <si>
    <t xml:space="preserve"> 県　内　計</t>
  </si>
  <si>
    <t>国外</t>
  </si>
  <si>
    <t>不明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</si>
  <si>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</si>
  <si>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</si>
  <si>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</si>
  <si>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</si>
  <si>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</si>
  <si>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</si>
  <si>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</si>
  <si>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</si>
  <si>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</si>
  <si>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</si>
  <si>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</si>
  <si>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</si>
  <si>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</si>
  <si>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</si>
  <si>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</si>
  <si>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</si>
  <si>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</si>
  <si>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</si>
  <si>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</si>
  <si>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</si>
  <si>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</si>
  <si>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</si>
  <si>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</si>
  <si>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</si>
  <si>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</si>
  <si>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</si>
  <si>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奈良県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</si>
  <si>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</si>
  <si>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</si>
  <si>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</si>
  <si>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</si>
  <si>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</si>
  <si>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</si>
  <si>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</si>
  <si>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</si>
  <si>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</si>
  <si>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</si>
  <si>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</si>
  <si>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</si>
  <si>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</si>
  <si>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</si>
  <si>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</si>
  <si>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沖縄県</t>
  </si>
  <si>
    <t>神戸市</t>
  </si>
  <si>
    <t>洲本市</t>
  </si>
  <si>
    <t>芦屋市</t>
  </si>
  <si>
    <t>伊丹市</t>
  </si>
  <si>
    <t>相生市</t>
  </si>
  <si>
    <t>赤穂市</t>
  </si>
  <si>
    <t>西脇市</t>
  </si>
  <si>
    <t>宝塚市</t>
  </si>
  <si>
    <t>三木市</t>
  </si>
  <si>
    <t>高砂市</t>
  </si>
  <si>
    <t>川西市</t>
  </si>
  <si>
    <t>小野市</t>
  </si>
  <si>
    <t>三田市</t>
  </si>
  <si>
    <t>加西市</t>
  </si>
  <si>
    <t>篠山市</t>
  </si>
  <si>
    <t>養父市</t>
  </si>
  <si>
    <t>丹波市</t>
  </si>
  <si>
    <t>朝来市</t>
  </si>
  <si>
    <t>淡路市</t>
  </si>
  <si>
    <t>宍粟市</t>
  </si>
  <si>
    <t>加東市</t>
  </si>
  <si>
    <t>たつの市</t>
  </si>
  <si>
    <t>猪名川町</t>
  </si>
  <si>
    <t>多可町</t>
  </si>
  <si>
    <t>稲美町</t>
  </si>
  <si>
    <t>播磨町</t>
  </si>
  <si>
    <t>市川町</t>
  </si>
  <si>
    <t>福崎町</t>
  </si>
  <si>
    <t>神河町</t>
  </si>
  <si>
    <t>太子町</t>
  </si>
  <si>
    <t>上郡町</t>
  </si>
  <si>
    <t>佐用町</t>
  </si>
  <si>
    <t>香美町</t>
  </si>
  <si>
    <t>新温泉町</t>
  </si>
  <si>
    <t>札幌市</t>
  </si>
  <si>
    <t>仙台市</t>
  </si>
  <si>
    <t>さいたま市</t>
  </si>
  <si>
    <t>千葉市</t>
  </si>
  <si>
    <t>横浜市</t>
  </si>
  <si>
    <t>川崎市</t>
  </si>
  <si>
    <t>新潟市</t>
  </si>
  <si>
    <t>静岡市</t>
  </si>
  <si>
    <t>浜松市</t>
  </si>
  <si>
    <t>京都市</t>
  </si>
  <si>
    <t>大阪市</t>
  </si>
  <si>
    <t>堺市</t>
  </si>
  <si>
    <t>広島市</t>
  </si>
  <si>
    <t>福岡市</t>
  </si>
  <si>
    <t>南あわじ市</t>
  </si>
  <si>
    <t>医療，福祉</t>
  </si>
  <si>
    <t>教育，学習支援業</t>
  </si>
  <si>
    <t>複合サービス事業</t>
  </si>
  <si>
    <t>たつの市</t>
  </si>
  <si>
    <t>県内総数</t>
  </si>
  <si>
    <t>神戸市</t>
  </si>
  <si>
    <t>尼崎市</t>
  </si>
  <si>
    <t>西宮市</t>
  </si>
  <si>
    <t>明石市</t>
  </si>
  <si>
    <t>相生市</t>
  </si>
  <si>
    <t>加古川市</t>
  </si>
  <si>
    <t>赤穂市</t>
  </si>
  <si>
    <t>高砂市</t>
  </si>
  <si>
    <t>加西市</t>
  </si>
  <si>
    <t/>
  </si>
  <si>
    <t>その他</t>
  </si>
  <si>
    <t>県外総数</t>
  </si>
  <si>
    <t>大阪府</t>
  </si>
  <si>
    <t>岡山県</t>
  </si>
  <si>
    <t>2月1日</t>
  </si>
  <si>
    <t>3月1日</t>
  </si>
  <si>
    <t>4月1日</t>
  </si>
  <si>
    <t>5月1日</t>
  </si>
  <si>
    <t>6月1日</t>
  </si>
  <si>
    <t>7月1日</t>
  </si>
  <si>
    <t>8月1日</t>
  </si>
  <si>
    <t>9月1日</t>
  </si>
  <si>
    <t>10月1日</t>
  </si>
  <si>
    <t>11月1日</t>
  </si>
  <si>
    <t>12月1日</t>
  </si>
  <si>
    <t>2月末</t>
  </si>
  <si>
    <t>3月末</t>
  </si>
  <si>
    <t>4月末</t>
  </si>
  <si>
    <t>5月末</t>
  </si>
  <si>
    <t>6月末</t>
  </si>
  <si>
    <t>7月末</t>
  </si>
  <si>
    <t>8月末</t>
  </si>
  <si>
    <t>9月末</t>
  </si>
  <si>
    <t>(各年10月1日現在）</t>
  </si>
  <si>
    <t>（各年10月1日現在）</t>
  </si>
  <si>
    <t>（各年10月1日現在）</t>
  </si>
  <si>
    <t>鹿児島県</t>
  </si>
  <si>
    <t>和歌山県</t>
  </si>
  <si>
    <t>神奈川県</t>
  </si>
  <si>
    <t xml:space="preserve">    各年総数はそれぞれ男女の合計である。</t>
  </si>
  <si>
    <t>農業</t>
  </si>
  <si>
    <t>林業</t>
  </si>
  <si>
    <t>漁業</t>
  </si>
  <si>
    <t>鉱業</t>
  </si>
  <si>
    <t>建設業</t>
  </si>
  <si>
    <t>製造業</t>
  </si>
  <si>
    <t>不動産業</t>
  </si>
  <si>
    <t>総数</t>
  </si>
  <si>
    <t>第１次産業</t>
  </si>
  <si>
    <t>第２次産業</t>
  </si>
  <si>
    <t>第３次産業</t>
  </si>
  <si>
    <t>２－２３  常住地による15歳以上就業者数</t>
  </si>
  <si>
    <t>情報通信業</t>
  </si>
  <si>
    <t>運輸業</t>
  </si>
  <si>
    <t>卸売・小売業</t>
  </si>
  <si>
    <t>金融・保険業</t>
  </si>
  <si>
    <t>飲食店，宿泊業</t>
  </si>
  <si>
    <t>区分</t>
  </si>
  <si>
    <t>２－１  常住人口（推計人口）</t>
  </si>
  <si>
    <t xml:space="preserve">  （各年10月1日現在）</t>
  </si>
  <si>
    <t>人　　       口</t>
  </si>
  <si>
    <t>（女性100人に対する                             男性の数）</t>
  </si>
  <si>
    <t>（各年3月31日現在）</t>
  </si>
  <si>
    <t>人       口</t>
  </si>
  <si>
    <t>1月末</t>
  </si>
  <si>
    <t>区　　　  分</t>
  </si>
  <si>
    <t>人         口</t>
  </si>
  <si>
    <t>２－６  自然動態</t>
  </si>
  <si>
    <t xml:space="preserve">       </t>
  </si>
  <si>
    <t>区　　  分</t>
  </si>
  <si>
    <t>２－７  社会動態</t>
  </si>
  <si>
    <t>姫    路    市</t>
  </si>
  <si>
    <t>　　55年</t>
  </si>
  <si>
    <t xml:space="preserve">     7年</t>
  </si>
  <si>
    <t xml:space="preserve">    12年</t>
  </si>
  <si>
    <t xml:space="preserve">    17年</t>
  </si>
  <si>
    <t xml:space="preserve">    18年</t>
  </si>
  <si>
    <t xml:space="preserve">    19年</t>
  </si>
  <si>
    <t>歳～</t>
  </si>
  <si>
    <t>２－２４  常住地による職業別人口</t>
  </si>
  <si>
    <r>
      <t xml:space="preserve">サービス業
</t>
    </r>
    <r>
      <rPr>
        <sz val="6"/>
        <rFont val="ＭＳ 明朝"/>
        <family val="1"/>
      </rPr>
      <t xml:space="preserve">（他に分類されないもの）    </t>
    </r>
  </si>
  <si>
    <r>
      <t xml:space="preserve">公務
</t>
    </r>
    <r>
      <rPr>
        <sz val="6"/>
        <rFont val="ＭＳ 明朝"/>
        <family val="1"/>
      </rPr>
      <t xml:space="preserve">（他に分類されないもの）    </t>
    </r>
  </si>
  <si>
    <t>２－８  社会動態（都道府県転出入）</t>
  </si>
  <si>
    <t>注３）昼夜間人口比率＝（昼間人口÷夜間人口）×100</t>
  </si>
  <si>
    <t>２－１１  婚姻・離婚</t>
  </si>
  <si>
    <t>注)「届出」は姫路市内に届出のあった件数。</t>
  </si>
  <si>
    <t xml:space="preserve">　 「送付」は姫路市に本籍があり、他市町村で届出のあった件数。 </t>
  </si>
  <si>
    <t>　　60年</t>
  </si>
  <si>
    <t>２－９  社会動態（県内及び大都市の転出入･再掲）（つづき）　</t>
  </si>
  <si>
    <t>区    分</t>
  </si>
  <si>
    <t>転 入 超 過 数</t>
  </si>
  <si>
    <t xml:space="preserve"> 大 都 市 計</t>
  </si>
  <si>
    <t>東京23区</t>
  </si>
  <si>
    <t>岡山市</t>
  </si>
  <si>
    <t>２－１０  社会動態（国外移動）</t>
  </si>
  <si>
    <t>転入</t>
  </si>
  <si>
    <t>転出</t>
  </si>
  <si>
    <t xml:space="preserve">… </t>
  </si>
  <si>
    <t>平成 2年</t>
  </si>
  <si>
    <r>
      <t xml:space="preserve"> ＊</t>
    </r>
    <r>
      <rPr>
        <vertAlign val="superscript"/>
        <sz val="11"/>
        <rFont val="ＭＳ 明朝"/>
        <family val="1"/>
      </rPr>
      <t>2</t>
    </r>
  </si>
  <si>
    <t xml:space="preserve">    20年</t>
  </si>
  <si>
    <t>注）平均寿命は、0歳の平均余命である｡</t>
  </si>
  <si>
    <t>２－１２  年齢（３区分）別構造の推移</t>
  </si>
  <si>
    <t>区     分</t>
  </si>
  <si>
    <t>人              口</t>
  </si>
  <si>
    <t xml:space="preserve">  　     指            数</t>
  </si>
  <si>
    <t>０～14歳</t>
  </si>
  <si>
    <t>65歳以上</t>
  </si>
  <si>
    <t>年少人口</t>
  </si>
  <si>
    <t>老年人口</t>
  </si>
  <si>
    <t>従属人口</t>
  </si>
  <si>
    <t>老年化</t>
  </si>
  <si>
    <t>昭和55年</t>
  </si>
  <si>
    <t xml:space="preserve">  7</t>
  </si>
  <si>
    <t>注）総数には年齢「不詳」を含む。</t>
  </si>
  <si>
    <t>　　年少人口指数＝（15歳未満人口）÷（15～64歳人口）×100</t>
  </si>
  <si>
    <t>　　老年人口指数＝（65歳以上人口）÷（15～64歳人口）×100</t>
  </si>
  <si>
    <t>　　従属人口指数＝（15歳未満人口＋65歳以上人口）÷（15～64歳人口）×100</t>
  </si>
  <si>
    <t>　　老年化指数　＝（65歳以上人口）÷（15歳未満人口）×100</t>
  </si>
  <si>
    <t>韓国 ・朝鮮</t>
  </si>
  <si>
    <t>注）15歳以上就業者及び15歳以上通学者(15歳未満通学者を含む)</t>
  </si>
  <si>
    <t xml:space="preserve"> 　 ＊は完全生命表、その他は簡易生命表による。また、兵庫県の数値は都道府県別生命表による。</t>
  </si>
  <si>
    <r>
      <t xml:space="preserve">  　＊</t>
    </r>
    <r>
      <rPr>
        <vertAlign val="superscript"/>
        <sz val="10"/>
        <rFont val="ＭＳ 明朝"/>
        <family val="1"/>
      </rPr>
      <t>２</t>
    </r>
    <r>
      <rPr>
        <sz val="11"/>
        <rFont val="ＭＳ 明朝"/>
        <family val="1"/>
      </rPr>
      <t>は阪神・淡路大震災の影響を除去した場合の数値である。</t>
    </r>
  </si>
  <si>
    <t>資料：情報政策課</t>
  </si>
  <si>
    <t>資料：情報政策課「国勢調査」</t>
  </si>
  <si>
    <t>資料：情報政策課「国勢調査」</t>
  </si>
  <si>
    <t>資料：情報政策課「国勢調査」</t>
  </si>
  <si>
    <t xml:space="preserve">    21年</t>
  </si>
  <si>
    <t>相模原市</t>
  </si>
  <si>
    <t>※</t>
  </si>
  <si>
    <t>（K㎡）</t>
  </si>
  <si>
    <t>面積(K㎡)</t>
  </si>
  <si>
    <t xml:space="preserve">  22</t>
  </si>
  <si>
    <t xml:space="preserve">  22</t>
  </si>
  <si>
    <t xml:space="preserve">      23 　</t>
  </si>
  <si>
    <t>(平成22年10月1日現在）</t>
  </si>
  <si>
    <t>(平成22年10月1日現在）</t>
  </si>
  <si>
    <t xml:space="preserve">    22年</t>
  </si>
  <si>
    <t>資料:住民窓口センター</t>
  </si>
  <si>
    <t>資料：住民窓口センター</t>
  </si>
  <si>
    <t xml:space="preserve"> </t>
  </si>
  <si>
    <t>姫路市</t>
  </si>
  <si>
    <t>（旧　姫　路　市）</t>
  </si>
  <si>
    <t xml:space="preserve">  （旧　家　島　町）　</t>
  </si>
  <si>
    <t xml:space="preserve">  （旧　夢　前　町）　</t>
  </si>
  <si>
    <t xml:space="preserve">  （旧　香　寺　町）　</t>
  </si>
  <si>
    <t xml:space="preserve">  （旧　安　富　町）　</t>
  </si>
  <si>
    <t>市　　　　　部</t>
  </si>
  <si>
    <t>郡　　　　　部</t>
  </si>
  <si>
    <t>　兵庫県下の他市町</t>
  </si>
  <si>
    <t>　　東　　　灘　　　区</t>
  </si>
  <si>
    <t>　　灘　　　　　　　区</t>
  </si>
  <si>
    <t>　　兵　　　庫　　　区</t>
  </si>
  <si>
    <t>　　長　　　田　　　区</t>
  </si>
  <si>
    <t>　　須　　　磨　　　区</t>
  </si>
  <si>
    <t>　　垂　　　水　　　区</t>
  </si>
  <si>
    <t>　　北　　　　　　　区</t>
  </si>
  <si>
    <t>　　中　　　央　　　区</t>
  </si>
  <si>
    <t>　　西　　　　　　　区</t>
  </si>
  <si>
    <t>加　　　東　　　市</t>
  </si>
  <si>
    <t>加　 古　 川　  市</t>
  </si>
  <si>
    <t>た   つ   の    市</t>
  </si>
  <si>
    <t>猪   名   川    町</t>
  </si>
  <si>
    <t>多　　　可　　　町</t>
  </si>
  <si>
    <t>稲　　　美　　　町</t>
  </si>
  <si>
    <t>播　　　磨　　　町</t>
  </si>
  <si>
    <t>市　　　川　　　町</t>
  </si>
  <si>
    <t>福　　　崎　　　町</t>
  </si>
  <si>
    <t>神　　　河　　　町</t>
  </si>
  <si>
    <t>太　　　子　　　町</t>
  </si>
  <si>
    <t>上　　　郡　　　町</t>
  </si>
  <si>
    <t>佐　　　用　　　町</t>
  </si>
  <si>
    <t>香　　　美　　　町</t>
  </si>
  <si>
    <t>新   温   泉    町</t>
  </si>
  <si>
    <t>市   町   名</t>
  </si>
  <si>
    <t xml:space="preserve"> 22 年</t>
  </si>
  <si>
    <t>平 成 17 年（組替）</t>
  </si>
  <si>
    <t>熊本市</t>
  </si>
  <si>
    <t>相模原市</t>
  </si>
  <si>
    <t>岡山市</t>
  </si>
  <si>
    <t>船橋市</t>
  </si>
  <si>
    <t>鹿児島市</t>
  </si>
  <si>
    <t>八王子市</t>
  </si>
  <si>
    <t>松山市</t>
  </si>
  <si>
    <t>宇都宮市</t>
  </si>
  <si>
    <t>東大阪市</t>
  </si>
  <si>
    <t>川口市</t>
  </si>
  <si>
    <t>松戸市</t>
  </si>
  <si>
    <t>特別区</t>
  </si>
  <si>
    <t>△ 796</t>
  </si>
  <si>
    <t>△ 16,679</t>
  </si>
  <si>
    <t>△ 1,946</t>
  </si>
  <si>
    <t>△ 3,166</t>
  </si>
  <si>
    <t>△ 7,126</t>
  </si>
  <si>
    <t>△ 4,288</t>
  </si>
  <si>
    <t>増 減 数</t>
  </si>
  <si>
    <t xml:space="preserve"> </t>
  </si>
  <si>
    <t>注)平成17年人口（組替）は、平成22年10月1日現在の市区町村の境域に基づいて組替えた平成17年の人口。</t>
  </si>
  <si>
    <t>（平成22年10月1日現在）</t>
  </si>
  <si>
    <t>　　　　　　　　　　　　　　　　　　　　</t>
  </si>
  <si>
    <t>　神戸市　　　　　　　　　　　　　　　　</t>
  </si>
  <si>
    <t>　札幌市　　　　　　　　　　　　　　　　</t>
  </si>
  <si>
    <t>　仙台市　　　　　　　　　　　　　　　　</t>
  </si>
  <si>
    <t>　さいたま市　　　　　　　　　　　　　　</t>
  </si>
  <si>
    <t>　千葉市　　　　　　　　　　　　　　　　</t>
  </si>
  <si>
    <t>　横浜市　　　　　　　　　　　　　　　　</t>
  </si>
  <si>
    <t>　川崎市　　　　　　　　　　　　　　　　</t>
  </si>
  <si>
    <t>　相模原市　　　　　　　　　　　　　　　</t>
  </si>
  <si>
    <t>　新潟市　　　　　　　　　　　　　　　　</t>
  </si>
  <si>
    <t>　静岡市　　　　　　　　　　　　　　　　</t>
  </si>
  <si>
    <t>　浜松市　　　　　　　　　　　　　　　　</t>
  </si>
  <si>
    <t>　名古屋市　　　　　　　　　　　　　　　</t>
  </si>
  <si>
    <t>　京都市　　　　　　　　　　　　　　　　</t>
  </si>
  <si>
    <t>　大阪市　　　　　　　　　　　　　　　　</t>
  </si>
  <si>
    <t>　堺市　　　　　　　　　　　　　　　　　</t>
  </si>
  <si>
    <t>　岡山市　　　　　　　　　　　　　　　　</t>
  </si>
  <si>
    <t>　広島市　　　　　　　　　　　　　　　　</t>
  </si>
  <si>
    <t>　北九州市　　　　　　　　　　　　　　　</t>
  </si>
  <si>
    <t>札幌市</t>
  </si>
  <si>
    <t>尼　崎　市</t>
  </si>
  <si>
    <t>明　石　市</t>
  </si>
  <si>
    <t>西　宮　市</t>
  </si>
  <si>
    <t>豊　岡　市</t>
  </si>
  <si>
    <t>ギリシャ</t>
  </si>
  <si>
    <t>韓国</t>
  </si>
  <si>
    <t>…</t>
  </si>
  <si>
    <t>その他</t>
  </si>
  <si>
    <t>オーストラリア</t>
  </si>
  <si>
    <t>カナダ</t>
  </si>
  <si>
    <t>中国</t>
  </si>
  <si>
    <t>ドイツ</t>
  </si>
  <si>
    <t>インドネシア</t>
  </si>
  <si>
    <t>イギリス</t>
  </si>
  <si>
    <t>アメリカ</t>
  </si>
  <si>
    <t>フランス</t>
  </si>
  <si>
    <t>マレーシア</t>
  </si>
  <si>
    <t>タイ</t>
  </si>
  <si>
    <t>総数</t>
  </si>
  <si>
    <t>　（再掲）65歳以上</t>
  </si>
  <si>
    <t>　　（再掲）75歳以上</t>
  </si>
  <si>
    <t>（平成22年10月1日現在）</t>
  </si>
  <si>
    <t>（平成22年10月1日現在）</t>
  </si>
  <si>
    <t>　</t>
  </si>
  <si>
    <t>　</t>
  </si>
  <si>
    <t>90～94</t>
  </si>
  <si>
    <t>85～89</t>
  </si>
  <si>
    <t>95～99</t>
  </si>
  <si>
    <t>100歳以上</t>
  </si>
  <si>
    <t>区　　　分</t>
  </si>
  <si>
    <t>高齢単身世帯数　（65歳以上の人一人のみの一般世帯）</t>
  </si>
  <si>
    <t>60歳未満</t>
  </si>
  <si>
    <t>65～69歳</t>
  </si>
  <si>
    <t>70～74歳</t>
  </si>
  <si>
    <t>75～79歳</t>
  </si>
  <si>
    <t>80～84歳</t>
  </si>
  <si>
    <t>85歳以上</t>
  </si>
  <si>
    <t>妻　　　　の　　　　年　　　　齢</t>
  </si>
  <si>
    <t>総　　数</t>
  </si>
  <si>
    <t>夫の年齢</t>
  </si>
  <si>
    <t xml:space="preserve">  60～64歳</t>
  </si>
  <si>
    <t xml:space="preserve">  65～69歳</t>
  </si>
  <si>
    <t xml:space="preserve">  70～74歳</t>
  </si>
  <si>
    <t xml:space="preserve">  75～79歳</t>
  </si>
  <si>
    <t xml:space="preserve">  80～84歳</t>
  </si>
  <si>
    <t xml:space="preserve">  85歳以上</t>
  </si>
  <si>
    <t xml:space="preserve">  60歳未満</t>
  </si>
  <si>
    <t>世 帯 の 家 族 類 型　（ 22 区 分 ）</t>
  </si>
  <si>
    <t>（再 掲）</t>
  </si>
  <si>
    <t>（再掲）</t>
  </si>
  <si>
    <t>一般世帯数</t>
  </si>
  <si>
    <t>一般世帯人員</t>
  </si>
  <si>
    <t>6歳未満世帯員のいる一般世帯</t>
  </si>
  <si>
    <t xml:space="preserve"> 18歳未満世帯員のいる一般世帯</t>
  </si>
  <si>
    <t>3世代世帯</t>
  </si>
  <si>
    <t>世 帯 数</t>
  </si>
  <si>
    <t>世帯人員</t>
  </si>
  <si>
    <t>6  歳 未 満</t>
  </si>
  <si>
    <t>18 歳 未 満</t>
  </si>
  <si>
    <t>世  帯  数</t>
  </si>
  <si>
    <t>親 族 人 員</t>
  </si>
  <si>
    <t xml:space="preserve">総数   </t>
  </si>
  <si>
    <t>1)</t>
  </si>
  <si>
    <t>Ａ</t>
  </si>
  <si>
    <t>親族のみの世帯</t>
  </si>
  <si>
    <t>　Ａ 親族のみの世帯</t>
  </si>
  <si>
    <t>Ⅰ</t>
  </si>
  <si>
    <t>(1)</t>
  </si>
  <si>
    <t>夫婦のみの世帯</t>
  </si>
  <si>
    <t>(2)</t>
  </si>
  <si>
    <t>夫婦と子供から成る世帯</t>
  </si>
  <si>
    <t>(3)</t>
  </si>
  <si>
    <t xml:space="preserve">男親と子供から成る世帯 </t>
  </si>
  <si>
    <t>(4)</t>
  </si>
  <si>
    <t>女親と子供から成る世帯</t>
  </si>
  <si>
    <t>Ⅱ</t>
  </si>
  <si>
    <t>核家族以外の世帯</t>
  </si>
  <si>
    <t>　　Ⅱ 核家族以外の世帯</t>
  </si>
  <si>
    <t>(5)</t>
  </si>
  <si>
    <t>夫婦と両親から成る世帯</t>
  </si>
  <si>
    <t>①</t>
  </si>
  <si>
    <t>夫婦と夫の親から成る世帯</t>
  </si>
  <si>
    <t>②</t>
  </si>
  <si>
    <t>夫婦と妻の親から成る世帯</t>
  </si>
  <si>
    <t>(6)</t>
  </si>
  <si>
    <t>夫婦とひとり親から成る世帯</t>
  </si>
  <si>
    <t>(7)</t>
  </si>
  <si>
    <t>夫婦，子供と両親から成る世帯</t>
  </si>
  <si>
    <t>2)</t>
  </si>
  <si>
    <t xml:space="preserve">夫婦，子供と夫の親から成る世帯  </t>
  </si>
  <si>
    <t>夫婦，子供と妻の親から成る世帯</t>
  </si>
  <si>
    <t>(8)</t>
  </si>
  <si>
    <t>夫婦，子供とひとり親から成る世帯</t>
  </si>
  <si>
    <t>夫婦，子供と夫の親から成る世帯</t>
  </si>
  <si>
    <t>(9)</t>
  </si>
  <si>
    <t>夫婦と他の親族（親，子供を含まない）　　　　　　　から成る世帯</t>
  </si>
  <si>
    <t>(10)</t>
  </si>
  <si>
    <t>夫婦，子供と他の親族（親を含まない）　　　　　　　　から成る世帯</t>
  </si>
  <si>
    <t>(11)</t>
  </si>
  <si>
    <t>夫婦，親と他の親族（子供を含まない）　　　　　　　　から成る世帯</t>
  </si>
  <si>
    <t xml:space="preserve">夫婦，夫の親と他の親族から成る世帯    </t>
  </si>
  <si>
    <t xml:space="preserve">夫婦，妻の親と他の親族から成る世帯    </t>
  </si>
  <si>
    <t>(12)</t>
  </si>
  <si>
    <t xml:space="preserve">夫婦，子供，親と他の親族から成る世帯 </t>
  </si>
  <si>
    <t>夫婦，子供，夫の親と他の親族　　　　　　　　　から成る世帯</t>
  </si>
  <si>
    <t>夫婦，子供，妻の親と他の親族　　　　　　　　　　　から成る世帯</t>
  </si>
  <si>
    <t>(13)</t>
  </si>
  <si>
    <t>兄弟姉妹のみから成る世帯</t>
  </si>
  <si>
    <t>(14)</t>
  </si>
  <si>
    <t>他に分類されない親族世帯</t>
  </si>
  <si>
    <t>Ｂ</t>
  </si>
  <si>
    <t>非親族を含む世帯</t>
  </si>
  <si>
    <t>　Ｂ 非親族を含む世帯</t>
  </si>
  <si>
    <t>Ｃ</t>
  </si>
  <si>
    <t>単独世帯</t>
  </si>
  <si>
    <t xml:space="preserve">（再 掲）    </t>
  </si>
  <si>
    <t xml:space="preserve">母子世帯    </t>
  </si>
  <si>
    <t>母子世帯（他の世帯員がいる世帯を含む）</t>
  </si>
  <si>
    <t>　（再掲）母子世帯（他の世帯員がいる世帯を含む）</t>
  </si>
  <si>
    <t xml:space="preserve">父子世帯    </t>
  </si>
  <si>
    <t>父子世帯（他の世帯員がいる世帯を含む）</t>
  </si>
  <si>
    <t>　（再掲）父子世帯（他の世帯員がいる世帯を含む）</t>
  </si>
  <si>
    <t>1) 世帯の家族類型「不詳」を含む。</t>
  </si>
  <si>
    <t>2) 夫の親か妻の親か特定できない場合を含む。</t>
  </si>
  <si>
    <t>２－１８  世帯の家族類型別一般世帯数及び一般世帯人員</t>
  </si>
  <si>
    <t>（平成22年10月1日現在）</t>
  </si>
  <si>
    <t>　　　　平　成　17　年</t>
  </si>
  <si>
    <t>22  年</t>
  </si>
  <si>
    <t>公営の借家</t>
  </si>
  <si>
    <t>都市再生機構・公社の借家</t>
  </si>
  <si>
    <t>一般世帯の総数</t>
  </si>
  <si>
    <t xml:space="preserve"> 住宅に住む一般世帯</t>
  </si>
  <si>
    <t xml:space="preserve"> 住宅以外に住む一般世帯</t>
  </si>
  <si>
    <t>２－１９  住宅の種類･住宅の所有の関係別一般世帯数、一般世帯人員及び1世帯当たり人員</t>
  </si>
  <si>
    <t>注）15歳以上人口には、労働力状態｢不詳｣を含む。</t>
  </si>
  <si>
    <t>不             詳</t>
  </si>
  <si>
    <r>
      <t xml:space="preserve">    </t>
    </r>
    <r>
      <rPr>
        <sz val="9"/>
        <rFont val="ＭＳ 明朝"/>
        <family val="1"/>
      </rPr>
      <t>通学のかたわら仕事</t>
    </r>
  </si>
  <si>
    <t xml:space="preserve">    主に仕事</t>
  </si>
  <si>
    <t>　22　年</t>
  </si>
  <si>
    <t>平  成  17 年</t>
  </si>
  <si>
    <t>(各年10月1日現在）</t>
  </si>
  <si>
    <t>２－２０  15歳以上労働力状態の推移</t>
  </si>
  <si>
    <t>（再掲）75歳以上</t>
  </si>
  <si>
    <t>（再掲）65～74歳</t>
  </si>
  <si>
    <t>（再掲）65歳以上</t>
  </si>
  <si>
    <t>45.6</t>
  </si>
  <si>
    <t>40.0</t>
  </si>
  <si>
    <t>49.5</t>
  </si>
  <si>
    <t>39.8</t>
  </si>
  <si>
    <t>41.9</t>
  </si>
  <si>
    <t>43.3</t>
  </si>
  <si>
    <t>44.7</t>
  </si>
  <si>
    <t>44.1</t>
  </si>
  <si>
    <t>41.8</t>
  </si>
  <si>
    <t>51.2</t>
  </si>
  <si>
    <t>44.8</t>
  </si>
  <si>
    <t>44.4</t>
  </si>
  <si>
    <t>37.5</t>
  </si>
  <si>
    <t>43.6</t>
  </si>
  <si>
    <t>46.6</t>
  </si>
  <si>
    <t>51.4</t>
  </si>
  <si>
    <t>53.9</t>
  </si>
  <si>
    <t>62.7</t>
  </si>
  <si>
    <t>62.5</t>
  </si>
  <si>
    <t>　平均年齢</t>
  </si>
  <si>
    <t>平 均 年 齢</t>
  </si>
  <si>
    <t>69</t>
  </si>
  <si>
    <t>4</t>
  </si>
  <si>
    <t>5</t>
  </si>
  <si>
    <t>7</t>
  </si>
  <si>
    <t>8</t>
  </si>
  <si>
    <t>10</t>
  </si>
  <si>
    <t>1</t>
  </si>
  <si>
    <t>23</t>
  </si>
  <si>
    <t>53</t>
  </si>
  <si>
    <t>18</t>
  </si>
  <si>
    <t>6</t>
  </si>
  <si>
    <t>212</t>
  </si>
  <si>
    <t>　　85歳以上</t>
  </si>
  <si>
    <t>85歳以上</t>
  </si>
  <si>
    <t>89</t>
  </si>
  <si>
    <t>24</t>
  </si>
  <si>
    <t>26</t>
  </si>
  <si>
    <t>13</t>
  </si>
  <si>
    <t>15</t>
  </si>
  <si>
    <t>45</t>
  </si>
  <si>
    <t>3</t>
  </si>
  <si>
    <t>98</t>
  </si>
  <si>
    <t>2</t>
  </si>
  <si>
    <t>22</t>
  </si>
  <si>
    <t>31</t>
  </si>
  <si>
    <t>408</t>
  </si>
  <si>
    <t>　　80～84歳</t>
  </si>
  <si>
    <t>80～84</t>
  </si>
  <si>
    <t>151</t>
  </si>
  <si>
    <t>56</t>
  </si>
  <si>
    <t>39</t>
  </si>
  <si>
    <t>43</t>
  </si>
  <si>
    <t>60</t>
  </si>
  <si>
    <t>65</t>
  </si>
  <si>
    <t>54</t>
  </si>
  <si>
    <t>208</t>
  </si>
  <si>
    <t>85</t>
  </si>
  <si>
    <t>33</t>
  </si>
  <si>
    <t>78</t>
  </si>
  <si>
    <t>909</t>
  </si>
  <si>
    <t>　　75～79歳</t>
  </si>
  <si>
    <t>75～79</t>
  </si>
  <si>
    <t>228</t>
  </si>
  <si>
    <t>114</t>
  </si>
  <si>
    <t>122</t>
  </si>
  <si>
    <t>46</t>
  </si>
  <si>
    <t>174</t>
  </si>
  <si>
    <t>182</t>
  </si>
  <si>
    <t>73</t>
  </si>
  <si>
    <t>20</t>
  </si>
  <si>
    <t>399</t>
  </si>
  <si>
    <t>25</t>
  </si>
  <si>
    <t>194</t>
  </si>
  <si>
    <t>61</t>
  </si>
  <si>
    <t>86</t>
  </si>
  <si>
    <t>1,768</t>
  </si>
  <si>
    <t>　　70～74歳</t>
  </si>
  <si>
    <t>70～74</t>
  </si>
  <si>
    <t>426</t>
  </si>
  <si>
    <t>443</t>
  </si>
  <si>
    <t>438</t>
  </si>
  <si>
    <t>106</t>
  </si>
  <si>
    <t>294</t>
  </si>
  <si>
    <t>484</t>
  </si>
  <si>
    <t>50</t>
  </si>
  <si>
    <t>105</t>
  </si>
  <si>
    <t>59</t>
  </si>
  <si>
    <t>857</t>
  </si>
  <si>
    <t>68</t>
  </si>
  <si>
    <t>11</t>
  </si>
  <si>
    <t>467</t>
  </si>
  <si>
    <t>161</t>
  </si>
  <si>
    <t>92</t>
  </si>
  <si>
    <t>4,081</t>
  </si>
  <si>
    <t>　　65～69歳</t>
  </si>
  <si>
    <t>65～69</t>
  </si>
  <si>
    <t>536</t>
  </si>
  <si>
    <t>649</t>
  </si>
  <si>
    <t>1,115</t>
  </si>
  <si>
    <t>300</t>
  </si>
  <si>
    <t>483</t>
  </si>
  <si>
    <t>986</t>
  </si>
  <si>
    <t>126</t>
  </si>
  <si>
    <t>150</t>
  </si>
  <si>
    <t>2,013</t>
  </si>
  <si>
    <t>166</t>
  </si>
  <si>
    <t>28</t>
  </si>
  <si>
    <t>1,200</t>
  </si>
  <si>
    <t>351</t>
  </si>
  <si>
    <t>9</t>
  </si>
  <si>
    <t>87</t>
  </si>
  <si>
    <t>8,425</t>
  </si>
  <si>
    <t>　　60～64歳</t>
  </si>
  <si>
    <t>60～64</t>
  </si>
  <si>
    <t>513</t>
  </si>
  <si>
    <t>101</t>
  </si>
  <si>
    <t>502</t>
  </si>
  <si>
    <t>1,576</t>
  </si>
  <si>
    <t>596</t>
  </si>
  <si>
    <t>421</t>
  </si>
  <si>
    <t>866</t>
  </si>
  <si>
    <t>141</t>
  </si>
  <si>
    <t>233</t>
  </si>
  <si>
    <t>2,262</t>
  </si>
  <si>
    <t>218</t>
  </si>
  <si>
    <t>36</t>
  </si>
  <si>
    <t>1,453</t>
  </si>
  <si>
    <t>314</t>
  </si>
  <si>
    <t>51</t>
  </si>
  <si>
    <t>9,508</t>
  </si>
  <si>
    <t>　　55～59歳</t>
  </si>
  <si>
    <t>55～59</t>
  </si>
  <si>
    <t>385</t>
  </si>
  <si>
    <t>459</t>
  </si>
  <si>
    <t>64</t>
  </si>
  <si>
    <t>2,046</t>
  </si>
  <si>
    <t>763</t>
  </si>
  <si>
    <t>462</t>
  </si>
  <si>
    <t>703</t>
  </si>
  <si>
    <t>164</t>
  </si>
  <si>
    <t>320</t>
  </si>
  <si>
    <t>2,329</t>
  </si>
  <si>
    <t>240</t>
  </si>
  <si>
    <t>52</t>
  </si>
  <si>
    <t>1,291</t>
  </si>
  <si>
    <t>315</t>
  </si>
  <si>
    <t>9,886</t>
  </si>
  <si>
    <t>　　50～54歳</t>
  </si>
  <si>
    <t>50～54</t>
  </si>
  <si>
    <t>514</t>
  </si>
  <si>
    <t>124</t>
  </si>
  <si>
    <t>488</t>
  </si>
  <si>
    <t>118</t>
  </si>
  <si>
    <t>2,431</t>
  </si>
  <si>
    <t>833</t>
  </si>
  <si>
    <t>554</t>
  </si>
  <si>
    <t>860</t>
  </si>
  <si>
    <t>230</t>
  </si>
  <si>
    <t>133</t>
  </si>
  <si>
    <t>493</t>
  </si>
  <si>
    <t>2,740</t>
  </si>
  <si>
    <t>305</t>
  </si>
  <si>
    <t>79</t>
  </si>
  <si>
    <t>16</t>
  </si>
  <si>
    <t>1,516</t>
  </si>
  <si>
    <t>344</t>
  </si>
  <si>
    <t>29</t>
  </si>
  <si>
    <t>11,814</t>
  </si>
  <si>
    <t>　　45～49歳</t>
  </si>
  <si>
    <t>45～49</t>
  </si>
  <si>
    <t>604</t>
  </si>
  <si>
    <t>206</t>
  </si>
  <si>
    <t>457</t>
  </si>
  <si>
    <t>2,511</t>
  </si>
  <si>
    <t>585</t>
  </si>
  <si>
    <t>853</t>
  </si>
  <si>
    <t>292</t>
  </si>
  <si>
    <t>143</t>
  </si>
  <si>
    <t>445</t>
  </si>
  <si>
    <t>2,533</t>
  </si>
  <si>
    <t>332</t>
  </si>
  <si>
    <t>1,837</t>
  </si>
  <si>
    <t>402</t>
  </si>
  <si>
    <t>21</t>
  </si>
  <si>
    <t>12,153</t>
  </si>
  <si>
    <t>　　40～44歳</t>
  </si>
  <si>
    <t>40～44</t>
  </si>
  <si>
    <t>678</t>
  </si>
  <si>
    <t>264</t>
  </si>
  <si>
    <t>510</t>
  </si>
  <si>
    <t>138</t>
  </si>
  <si>
    <t>2,564</t>
  </si>
  <si>
    <t>646</t>
  </si>
  <si>
    <t>525</t>
  </si>
  <si>
    <t>968</t>
  </si>
  <si>
    <t>350</t>
  </si>
  <si>
    <t>431</t>
  </si>
  <si>
    <t>2,601</t>
  </si>
  <si>
    <t>358</t>
  </si>
  <si>
    <t>48</t>
  </si>
  <si>
    <t>2,040</t>
  </si>
  <si>
    <t>12,901</t>
  </si>
  <si>
    <t>　　35～39歳</t>
  </si>
  <si>
    <t>35～39</t>
  </si>
  <si>
    <t>566</t>
  </si>
  <si>
    <t>178</t>
  </si>
  <si>
    <t>355</t>
  </si>
  <si>
    <t>77</t>
  </si>
  <si>
    <t>2,256</t>
  </si>
  <si>
    <t>645</t>
  </si>
  <si>
    <t>485</t>
  </si>
  <si>
    <t>687</t>
  </si>
  <si>
    <t>289</t>
  </si>
  <si>
    <t>100</t>
  </si>
  <si>
    <t>302</t>
  </si>
  <si>
    <t>2,019</t>
  </si>
  <si>
    <t>229</t>
  </si>
  <si>
    <t>139</t>
  </si>
  <si>
    <t>1,476</t>
  </si>
  <si>
    <t>348</t>
  </si>
  <si>
    <t>12</t>
  </si>
  <si>
    <t>10,192</t>
  </si>
  <si>
    <t>　　30～34歳</t>
  </si>
  <si>
    <t>30～34</t>
  </si>
  <si>
    <t>544</t>
  </si>
  <si>
    <t>165</t>
  </si>
  <si>
    <t>253</t>
  </si>
  <si>
    <t>82</t>
  </si>
  <si>
    <t>2,385</t>
  </si>
  <si>
    <t>633</t>
  </si>
  <si>
    <t>572</t>
  </si>
  <si>
    <t>248</t>
  </si>
  <si>
    <t>94</t>
  </si>
  <si>
    <t>396</t>
  </si>
  <si>
    <t>1,900</t>
  </si>
  <si>
    <t>168</t>
  </si>
  <si>
    <t>148</t>
  </si>
  <si>
    <t>1,281</t>
  </si>
  <si>
    <t>9,625</t>
  </si>
  <si>
    <t>　　25～29歳</t>
  </si>
  <si>
    <t>25～29</t>
  </si>
  <si>
    <t>626</t>
  </si>
  <si>
    <t>88</t>
  </si>
  <si>
    <t>1,688</t>
  </si>
  <si>
    <t>387</t>
  </si>
  <si>
    <t>501</t>
  </si>
  <si>
    <t>821</t>
  </si>
  <si>
    <t>153</t>
  </si>
  <si>
    <t>275</t>
  </si>
  <si>
    <t>1,761</t>
  </si>
  <si>
    <t>116</t>
  </si>
  <si>
    <t>1,136</t>
  </si>
  <si>
    <t>8,072</t>
  </si>
  <si>
    <t>　　20～24歳</t>
  </si>
  <si>
    <t>20～24</t>
  </si>
  <si>
    <t>27</t>
  </si>
  <si>
    <t>14</t>
  </si>
  <si>
    <t>97</t>
  </si>
  <si>
    <t>55</t>
  </si>
  <si>
    <t>594</t>
  </si>
  <si>
    <t>405</t>
  </si>
  <si>
    <t>210</t>
  </si>
  <si>
    <t>1,797</t>
  </si>
  <si>
    <t>　　15～19歳</t>
  </si>
  <si>
    <t>6,158</t>
  </si>
  <si>
    <t>1,283</t>
  </si>
  <si>
    <t>4,492</t>
  </si>
  <si>
    <t>732</t>
  </si>
  <si>
    <t>19,299</t>
  </si>
  <si>
    <t>5,776</t>
  </si>
  <si>
    <t>5,180</t>
  </si>
  <si>
    <t>8,677</t>
  </si>
  <si>
    <t>2,107</t>
  </si>
  <si>
    <t>1,440</t>
  </si>
  <si>
    <t>3,135</t>
  </si>
  <si>
    <t>22,178</t>
  </si>
  <si>
    <t>2,246</t>
  </si>
  <si>
    <t>858</t>
  </si>
  <si>
    <t>157</t>
  </si>
  <si>
    <t>14,226</t>
  </si>
  <si>
    <t>3,150</t>
  </si>
  <si>
    <t>58</t>
  </si>
  <si>
    <t>583</t>
  </si>
  <si>
    <t>589</t>
  </si>
  <si>
    <t>101,751</t>
  </si>
  <si>
    <t>　女</t>
  </si>
  <si>
    <t>44.9</t>
  </si>
  <si>
    <t>43.2</t>
  </si>
  <si>
    <t>45.5</t>
  </si>
  <si>
    <t>46.7</t>
  </si>
  <si>
    <t>45.4</t>
  </si>
  <si>
    <t>41.7</t>
  </si>
  <si>
    <t>46.2</t>
  </si>
  <si>
    <t>52.5</t>
  </si>
  <si>
    <t>46.1</t>
  </si>
  <si>
    <t>46.9</t>
  </si>
  <si>
    <t>41.5</t>
  </si>
  <si>
    <t>43.5</t>
  </si>
  <si>
    <t>42.9</t>
  </si>
  <si>
    <t>45.7</t>
  </si>
  <si>
    <t>50.8</t>
  </si>
  <si>
    <t>50.3</t>
  </si>
  <si>
    <t>63.6</t>
  </si>
  <si>
    <t>63.1</t>
  </si>
  <si>
    <t>45.3</t>
  </si>
  <si>
    <t>32</t>
  </si>
  <si>
    <t>44</t>
  </si>
  <si>
    <t>220</t>
  </si>
  <si>
    <t>38</t>
  </si>
  <si>
    <t>42</t>
  </si>
  <si>
    <t>120</t>
  </si>
  <si>
    <t>41</t>
  </si>
  <si>
    <t>635</t>
  </si>
  <si>
    <t>193</t>
  </si>
  <si>
    <t>84</t>
  </si>
  <si>
    <t>67</t>
  </si>
  <si>
    <t>74</t>
  </si>
  <si>
    <t>285</t>
  </si>
  <si>
    <t>171</t>
  </si>
  <si>
    <t>99</t>
  </si>
  <si>
    <t>189</t>
  </si>
  <si>
    <t>191</t>
  </si>
  <si>
    <t>1,421</t>
  </si>
  <si>
    <t>271</t>
  </si>
  <si>
    <t>272</t>
  </si>
  <si>
    <t>147</t>
  </si>
  <si>
    <t>70</t>
  </si>
  <si>
    <t>170</t>
  </si>
  <si>
    <t>117</t>
  </si>
  <si>
    <t>595</t>
  </si>
  <si>
    <t>145</t>
  </si>
  <si>
    <t>446</t>
  </si>
  <si>
    <t>277</t>
  </si>
  <si>
    <t>34</t>
  </si>
  <si>
    <t>179</t>
  </si>
  <si>
    <t>181</t>
  </si>
  <si>
    <t>2,984</t>
  </si>
  <si>
    <t>505</t>
  </si>
  <si>
    <t>758</t>
  </si>
  <si>
    <t>268</t>
  </si>
  <si>
    <t>238</t>
  </si>
  <si>
    <t>256</t>
  </si>
  <si>
    <t>260</t>
  </si>
  <si>
    <t>1,105</t>
  </si>
  <si>
    <t>474</t>
  </si>
  <si>
    <t>1,167</t>
  </si>
  <si>
    <t>905</t>
  </si>
  <si>
    <t>231</t>
  </si>
  <si>
    <t>6,854</t>
  </si>
  <si>
    <t>641</t>
  </si>
  <si>
    <t>1,360</t>
  </si>
  <si>
    <t>40</t>
  </si>
  <si>
    <t>465</t>
  </si>
  <si>
    <t>407</t>
  </si>
  <si>
    <t>435</t>
  </si>
  <si>
    <t>506</t>
  </si>
  <si>
    <t>386</t>
  </si>
  <si>
    <t>2,025</t>
  </si>
  <si>
    <t>1,351</t>
  </si>
  <si>
    <t>2,848</t>
  </si>
  <si>
    <t>2,115</t>
  </si>
  <si>
    <t>156</t>
  </si>
  <si>
    <t>162</t>
  </si>
  <si>
    <t>13,873</t>
  </si>
  <si>
    <t>599</t>
  </si>
  <si>
    <t>1,000</t>
  </si>
  <si>
    <t>66</t>
  </si>
  <si>
    <t>410</t>
  </si>
  <si>
    <t>608</t>
  </si>
  <si>
    <t>235</t>
  </si>
  <si>
    <t>362</t>
  </si>
  <si>
    <t>512</t>
  </si>
  <si>
    <t>237</t>
  </si>
  <si>
    <t>266</t>
  </si>
  <si>
    <t>1,961</t>
  </si>
  <si>
    <t>1,292</t>
  </si>
  <si>
    <t>3,744</t>
  </si>
  <si>
    <t>2,030</t>
  </si>
  <si>
    <t>91</t>
  </si>
  <si>
    <t>14,247</t>
  </si>
  <si>
    <t>575</t>
  </si>
  <si>
    <t>673</t>
  </si>
  <si>
    <t>722</t>
  </si>
  <si>
    <t>473</t>
  </si>
  <si>
    <t>634</t>
  </si>
  <si>
    <t>184</t>
  </si>
  <si>
    <t>306</t>
  </si>
  <si>
    <t>472</t>
  </si>
  <si>
    <t>158</t>
  </si>
  <si>
    <t>257</t>
  </si>
  <si>
    <t>1,923</t>
  </si>
  <si>
    <t>1,274</t>
  </si>
  <si>
    <t>185</t>
  </si>
  <si>
    <t>3,348</t>
  </si>
  <si>
    <t>1,644</t>
  </si>
  <si>
    <t>63</t>
  </si>
  <si>
    <t>13,268</t>
  </si>
  <si>
    <t>672</t>
  </si>
  <si>
    <t>650</t>
  </si>
  <si>
    <t>743</t>
  </si>
  <si>
    <t>95</t>
  </si>
  <si>
    <t>535</t>
  </si>
  <si>
    <t>216</t>
  </si>
  <si>
    <t>352</t>
  </si>
  <si>
    <t>142</t>
  </si>
  <si>
    <t>339</t>
  </si>
  <si>
    <t>1,981</t>
  </si>
  <si>
    <t>1,309</t>
  </si>
  <si>
    <t>312</t>
  </si>
  <si>
    <t>290</t>
  </si>
  <si>
    <t>4,159</t>
  </si>
  <si>
    <t>1,769</t>
  </si>
  <si>
    <t>80</t>
  </si>
  <si>
    <t>49</t>
  </si>
  <si>
    <t>14,677</t>
  </si>
  <si>
    <t>846</t>
  </si>
  <si>
    <t>579</t>
  </si>
  <si>
    <t>759</t>
  </si>
  <si>
    <t>499</t>
  </si>
  <si>
    <t>291</t>
  </si>
  <si>
    <t>369</t>
  </si>
  <si>
    <t>468</t>
  </si>
  <si>
    <t>180</t>
  </si>
  <si>
    <t>2,151</t>
  </si>
  <si>
    <t>1,347</t>
  </si>
  <si>
    <t>327</t>
  </si>
  <si>
    <t>249</t>
  </si>
  <si>
    <t>4,807</t>
  </si>
  <si>
    <t>2,251</t>
  </si>
  <si>
    <t>37</t>
  </si>
  <si>
    <t>16,016</t>
  </si>
  <si>
    <t>987</t>
  </si>
  <si>
    <t>639</t>
  </si>
  <si>
    <t>891</t>
  </si>
  <si>
    <t>624</t>
  </si>
  <si>
    <t>321</t>
  </si>
  <si>
    <t>487</t>
  </si>
  <si>
    <t>684</t>
  </si>
  <si>
    <t>2,587</t>
  </si>
  <si>
    <t>1,396</t>
  </si>
  <si>
    <t>333</t>
  </si>
  <si>
    <t>280</t>
  </si>
  <si>
    <t>5,902</t>
  </si>
  <si>
    <t>2,744</t>
  </si>
  <si>
    <t>19,056</t>
  </si>
  <si>
    <t>811</t>
  </si>
  <si>
    <t>723</t>
  </si>
  <si>
    <t>411</t>
  </si>
  <si>
    <t>325</t>
  </si>
  <si>
    <t>392</t>
  </si>
  <si>
    <t>511</t>
  </si>
  <si>
    <t>207</t>
  </si>
  <si>
    <t>2,044</t>
  </si>
  <si>
    <t>985</t>
  </si>
  <si>
    <t>4,564</t>
  </si>
  <si>
    <t>2,015</t>
  </si>
  <si>
    <t>14,999</t>
  </si>
  <si>
    <t>848</t>
  </si>
  <si>
    <t>461</t>
  </si>
  <si>
    <t>523</t>
  </si>
  <si>
    <t>363</t>
  </si>
  <si>
    <t>371</t>
  </si>
  <si>
    <t>419</t>
  </si>
  <si>
    <t>134</t>
  </si>
  <si>
    <t>243</t>
  </si>
  <si>
    <t>1,672</t>
  </si>
  <si>
    <t>232</t>
  </si>
  <si>
    <t>83</t>
  </si>
  <si>
    <t>3,909</t>
  </si>
  <si>
    <t>1,288</t>
  </si>
  <si>
    <t>30</t>
  </si>
  <si>
    <t>12,264</t>
  </si>
  <si>
    <t>658</t>
  </si>
  <si>
    <t>297</t>
  </si>
  <si>
    <t>303</t>
  </si>
  <si>
    <t>293</t>
  </si>
  <si>
    <t>336</t>
  </si>
  <si>
    <t>615</t>
  </si>
  <si>
    <t>195</t>
  </si>
  <si>
    <t>1,186</t>
  </si>
  <si>
    <t>365</t>
  </si>
  <si>
    <t>2,746</t>
  </si>
  <si>
    <t>839</t>
  </si>
  <si>
    <t>8,563</t>
  </si>
  <si>
    <t>219</t>
  </si>
  <si>
    <t>75</t>
  </si>
  <si>
    <t>388</t>
  </si>
  <si>
    <t>295</t>
  </si>
  <si>
    <t>2,108</t>
  </si>
  <si>
    <t>7,945</t>
  </si>
  <si>
    <t>4,685</t>
  </si>
  <si>
    <t>8,240</t>
  </si>
  <si>
    <t>680</t>
  </si>
  <si>
    <t>5,001</t>
  </si>
  <si>
    <t>4,305</t>
  </si>
  <si>
    <t>3,193</t>
  </si>
  <si>
    <t>4,486</t>
  </si>
  <si>
    <t>4,687</t>
  </si>
  <si>
    <t>2,250</t>
  </si>
  <si>
    <t>2,415</t>
  </si>
  <si>
    <t>19,974</t>
  </si>
  <si>
    <t>10,768</t>
  </si>
  <si>
    <t>2,041</t>
  </si>
  <si>
    <t>1,652</t>
  </si>
  <si>
    <t>38,582</t>
  </si>
  <si>
    <t>18,243</t>
  </si>
  <si>
    <t>90</t>
  </si>
  <si>
    <t>629</t>
  </si>
  <si>
    <t>1,319</t>
  </si>
  <si>
    <t>141,185</t>
  </si>
  <si>
    <t>　男</t>
  </si>
  <si>
    <t>男</t>
  </si>
  <si>
    <t>　　（再掲）65～74歳</t>
  </si>
  <si>
    <t>45.2</t>
  </si>
  <si>
    <t>42.5</t>
  </si>
  <si>
    <t>42.6</t>
  </si>
  <si>
    <t>45.0</t>
  </si>
  <si>
    <t>52.0</t>
  </si>
  <si>
    <t>43.1</t>
  </si>
  <si>
    <t>46.5</t>
  </si>
  <si>
    <t>40.3</t>
  </si>
  <si>
    <t>43.0</t>
  </si>
  <si>
    <t>45.8</t>
  </si>
  <si>
    <t>50.9</t>
  </si>
  <si>
    <t>50.6</t>
  </si>
  <si>
    <t>63.3</t>
  </si>
  <si>
    <t>62.9</t>
  </si>
  <si>
    <t>432</t>
  </si>
  <si>
    <t>177</t>
  </si>
  <si>
    <t>62</t>
  </si>
  <si>
    <t>93</t>
  </si>
  <si>
    <t>47</t>
  </si>
  <si>
    <t>132</t>
  </si>
  <si>
    <t>1,043</t>
  </si>
  <si>
    <t>140</t>
  </si>
  <si>
    <t>108</t>
  </si>
  <si>
    <t>107</t>
  </si>
  <si>
    <t>128</t>
  </si>
  <si>
    <t>267</t>
  </si>
  <si>
    <t>269</t>
  </si>
  <si>
    <t>2,330</t>
  </si>
  <si>
    <t>298</t>
  </si>
  <si>
    <t>113</t>
  </si>
  <si>
    <t>190</t>
  </si>
  <si>
    <t>994</t>
  </si>
  <si>
    <t>640</t>
  </si>
  <si>
    <t>338</t>
  </si>
  <si>
    <t>265</t>
  </si>
  <si>
    <t>4,752</t>
  </si>
  <si>
    <t>931</t>
  </si>
  <si>
    <t>1,201</t>
  </si>
  <si>
    <t>562</t>
  </si>
  <si>
    <t>112</t>
  </si>
  <si>
    <t>1,962</t>
  </si>
  <si>
    <t>542</t>
  </si>
  <si>
    <t>1,634</t>
  </si>
  <si>
    <t>1,066</t>
  </si>
  <si>
    <t>57</t>
  </si>
  <si>
    <t>323</t>
  </si>
  <si>
    <t>10,935</t>
  </si>
  <si>
    <t>1,177</t>
  </si>
  <si>
    <t>2,009</t>
  </si>
  <si>
    <t>1,580</t>
  </si>
  <si>
    <t>707</t>
  </si>
  <si>
    <t>838</t>
  </si>
  <si>
    <t>632</t>
  </si>
  <si>
    <t>547</t>
  </si>
  <si>
    <t>368</t>
  </si>
  <si>
    <t>4,038</t>
  </si>
  <si>
    <t>1,517</t>
  </si>
  <si>
    <t>76</t>
  </si>
  <si>
    <t>4,048</t>
  </si>
  <si>
    <t>2,466</t>
  </si>
  <si>
    <t>242</t>
  </si>
  <si>
    <t>22,298</t>
  </si>
  <si>
    <t>1,112</t>
  </si>
  <si>
    <t>1,502</t>
  </si>
  <si>
    <t>127</t>
  </si>
  <si>
    <t>1,986</t>
  </si>
  <si>
    <t>1,204</t>
  </si>
  <si>
    <t>656</t>
  </si>
  <si>
    <t>1,228</t>
  </si>
  <si>
    <t>653</t>
  </si>
  <si>
    <t>4,223</t>
  </si>
  <si>
    <t>1,510</t>
  </si>
  <si>
    <t>136</t>
  </si>
  <si>
    <t>5,197</t>
  </si>
  <si>
    <t>2,344</t>
  </si>
  <si>
    <t>81</t>
  </si>
  <si>
    <t>137</t>
  </si>
  <si>
    <t>23,755</t>
  </si>
  <si>
    <t>960</t>
  </si>
  <si>
    <t>1,181</t>
  </si>
  <si>
    <t>2,519</t>
  </si>
  <si>
    <t>1,397</t>
  </si>
  <si>
    <t>1,009</t>
  </si>
  <si>
    <t>636</t>
  </si>
  <si>
    <t>299</t>
  </si>
  <si>
    <t>577</t>
  </si>
  <si>
    <t>4,252</t>
  </si>
  <si>
    <t>1,514</t>
  </si>
  <si>
    <t>261</t>
  </si>
  <si>
    <t>4,639</t>
  </si>
  <si>
    <t>1,959</t>
  </si>
  <si>
    <t>23,154</t>
  </si>
  <si>
    <t>774</t>
  </si>
  <si>
    <t>1,231</t>
  </si>
  <si>
    <t>213</t>
  </si>
  <si>
    <t>2,905</t>
  </si>
  <si>
    <t>1,368</t>
  </si>
  <si>
    <t>770</t>
  </si>
  <si>
    <t>1,212</t>
  </si>
  <si>
    <t>832</t>
  </si>
  <si>
    <t>4,721</t>
  </si>
  <si>
    <t>1,614</t>
  </si>
  <si>
    <t>391</t>
  </si>
  <si>
    <t>5,675</t>
  </si>
  <si>
    <t>2,113</t>
  </si>
  <si>
    <t>26,491</t>
  </si>
  <si>
    <t>1,450</t>
  </si>
  <si>
    <t>785</t>
  </si>
  <si>
    <t>1,216</t>
  </si>
  <si>
    <t>3,010</t>
  </si>
  <si>
    <t>1,047</t>
  </si>
  <si>
    <t>876</t>
  </si>
  <si>
    <t>1,222</t>
  </si>
  <si>
    <t>760</t>
  </si>
  <si>
    <t>800</t>
  </si>
  <si>
    <t>4,684</t>
  </si>
  <si>
    <t>1,679</t>
  </si>
  <si>
    <t>441</t>
  </si>
  <si>
    <t>6,644</t>
  </si>
  <si>
    <t>2,653</t>
  </si>
  <si>
    <t>28,169</t>
  </si>
  <si>
    <t>1,665</t>
  </si>
  <si>
    <t>903</t>
  </si>
  <si>
    <t>1,401</t>
  </si>
  <si>
    <t>3,188</t>
  </si>
  <si>
    <t>1,048</t>
  </si>
  <si>
    <t>1,455</t>
  </si>
  <si>
    <t>1,034</t>
  </si>
  <si>
    <t>736</t>
  </si>
  <si>
    <t>5,188</t>
  </si>
  <si>
    <t>1,754</t>
  </si>
  <si>
    <t>328</t>
  </si>
  <si>
    <t>7,942</t>
  </si>
  <si>
    <t>3,227</t>
  </si>
  <si>
    <t>31,957</t>
  </si>
  <si>
    <t>1,377</t>
  </si>
  <si>
    <t>691</t>
  </si>
  <si>
    <t>1,078</t>
  </si>
  <si>
    <t>2,928</t>
  </si>
  <si>
    <t>1,056</t>
  </si>
  <si>
    <t>810</t>
  </si>
  <si>
    <t>1,079</t>
  </si>
  <si>
    <t>509</t>
  </si>
  <si>
    <t>4,063</t>
  </si>
  <si>
    <t>1,214</t>
  </si>
  <si>
    <t>416</t>
  </si>
  <si>
    <t>204</t>
  </si>
  <si>
    <t>6,040</t>
  </si>
  <si>
    <t>2,363</t>
  </si>
  <si>
    <t>25,191</t>
  </si>
  <si>
    <t>1,392</t>
  </si>
  <si>
    <t>2,908</t>
  </si>
  <si>
    <t>995</t>
  </si>
  <si>
    <t>943</t>
  </si>
  <si>
    <t>667</t>
  </si>
  <si>
    <t>3,572</t>
  </si>
  <si>
    <t>380</t>
  </si>
  <si>
    <t>96</t>
  </si>
  <si>
    <t>5,190</t>
  </si>
  <si>
    <t>1,506</t>
  </si>
  <si>
    <t>21,889</t>
  </si>
  <si>
    <t>1,284</t>
  </si>
  <si>
    <t>454</t>
  </si>
  <si>
    <t>625</t>
  </si>
  <si>
    <t>837</t>
  </si>
  <si>
    <t>1,436</t>
  </si>
  <si>
    <t>414</t>
  </si>
  <si>
    <t>2,947</t>
  </si>
  <si>
    <t>471</t>
  </si>
  <si>
    <t>3,882</t>
  </si>
  <si>
    <t>933</t>
  </si>
  <si>
    <t>16,635</t>
  </si>
  <si>
    <t>448</t>
  </si>
  <si>
    <t>102</t>
  </si>
  <si>
    <t>17</t>
  </si>
  <si>
    <t>159</t>
  </si>
  <si>
    <t>982</t>
  </si>
  <si>
    <t>700</t>
  </si>
  <si>
    <t>882</t>
  </si>
  <si>
    <t>3,905</t>
  </si>
  <si>
    <t>14,103</t>
  </si>
  <si>
    <t>5,968</t>
  </si>
  <si>
    <t>12,732</t>
  </si>
  <si>
    <t>1,412</t>
  </si>
  <si>
    <t>24,300</t>
  </si>
  <si>
    <t>10,081</t>
  </si>
  <si>
    <t>8,373</t>
  </si>
  <si>
    <t>13,163</t>
  </si>
  <si>
    <t>6,794</t>
  </si>
  <si>
    <t>3,690</t>
  </si>
  <si>
    <t>5,550</t>
  </si>
  <si>
    <t>42,152</t>
  </si>
  <si>
    <t>13,014</t>
  </si>
  <si>
    <t>2,899</t>
  </si>
  <si>
    <t>1,809</t>
  </si>
  <si>
    <t>52,808</t>
  </si>
  <si>
    <t>21,393</t>
  </si>
  <si>
    <t>1,857</t>
  </si>
  <si>
    <t>1,908</t>
  </si>
  <si>
    <t>242,936</t>
  </si>
  <si>
    <t xml:space="preserve"> 分類不能の産業</t>
  </si>
  <si>
    <t xml:space="preserve"> 公務（他に分類されるものを除く）</t>
  </si>
  <si>
    <t xml:space="preserve"> サービス業（他に分類されないもの）</t>
  </si>
  <si>
    <t xml:space="preserve"> 複合サービス事業</t>
  </si>
  <si>
    <t xml:space="preserve"> 医療，福祉</t>
  </si>
  <si>
    <t xml:space="preserve"> 教育，学習支援業</t>
  </si>
  <si>
    <t xml:space="preserve"> 生活関連サービス業，娯楽業</t>
  </si>
  <si>
    <t xml:space="preserve"> 宿泊業，飲食サービス業</t>
  </si>
  <si>
    <t>学術研究，専門・技術サービス業</t>
  </si>
  <si>
    <t xml:space="preserve"> 不動産業，物品賃貸業</t>
  </si>
  <si>
    <t xml:space="preserve"> 金融業，保険業</t>
  </si>
  <si>
    <t xml:space="preserve"> 卸売業，小売業</t>
  </si>
  <si>
    <t xml:space="preserve"> 運輸業，郵便業</t>
  </si>
  <si>
    <t xml:space="preserve"> 情報通信業</t>
  </si>
  <si>
    <t xml:space="preserve"> 電気・ガス・熱供給・水道業</t>
  </si>
  <si>
    <t xml:space="preserve"> 製造業</t>
  </si>
  <si>
    <t xml:space="preserve"> 建設業</t>
  </si>
  <si>
    <t>鉱業，採石業，砂利採取業</t>
  </si>
  <si>
    <t xml:space="preserve"> 漁業</t>
  </si>
  <si>
    <t>うち農業</t>
  </si>
  <si>
    <t xml:space="preserve"> 農業，林業</t>
  </si>
  <si>
    <t>分類不能の産業</t>
  </si>
  <si>
    <t>公務（他に分類されるものを除く）</t>
  </si>
  <si>
    <t>サービス業（他に分類されないもの）</t>
  </si>
  <si>
    <t>複合サービス事業</t>
  </si>
  <si>
    <t>医療，福祉</t>
  </si>
  <si>
    <t>教育，学習支援業</t>
  </si>
  <si>
    <t>生活関連サービス業，娯楽業</t>
  </si>
  <si>
    <t>宿泊業，飲食サービス業</t>
  </si>
  <si>
    <t>学術研究，専門・技術サービス業</t>
  </si>
  <si>
    <t>不動産業，物品賃貸業</t>
  </si>
  <si>
    <t>金融業，保険業</t>
  </si>
  <si>
    <t xml:space="preserve"> 卸売業，小売業</t>
  </si>
  <si>
    <t>運輸業，郵便業</t>
  </si>
  <si>
    <t>情報通信業</t>
  </si>
  <si>
    <t>電気・ガス・熱供給・水道業</t>
  </si>
  <si>
    <t>製造業</t>
  </si>
  <si>
    <t>建設業</t>
  </si>
  <si>
    <t>鉱業，採石業，砂利採取業</t>
  </si>
  <si>
    <t>漁業</t>
  </si>
  <si>
    <t xml:space="preserve"> 農業，林業</t>
  </si>
  <si>
    <t>Ｔ</t>
  </si>
  <si>
    <t>Ｓ</t>
  </si>
  <si>
    <t>Ｒ</t>
  </si>
  <si>
    <t>Ｑ</t>
  </si>
  <si>
    <t>Ｐ</t>
  </si>
  <si>
    <t>Ｏ</t>
  </si>
  <si>
    <t>Ｎ</t>
  </si>
  <si>
    <t>Ｍ</t>
  </si>
  <si>
    <t xml:space="preserve">Ｌ </t>
  </si>
  <si>
    <t>Ｋ</t>
  </si>
  <si>
    <t>Ｊ</t>
  </si>
  <si>
    <t>Ｉ</t>
  </si>
  <si>
    <t>Ｈ</t>
  </si>
  <si>
    <t>Ｇ</t>
  </si>
  <si>
    <t>Ｆ</t>
  </si>
  <si>
    <t>Ｅ</t>
  </si>
  <si>
    <t>Ｄ</t>
  </si>
  <si>
    <t xml:space="preserve">Ｃ </t>
  </si>
  <si>
    <t>Ｂ</t>
  </si>
  <si>
    <t>Ａ</t>
  </si>
  <si>
    <t>Ｐ</t>
  </si>
  <si>
    <t>Ｎ</t>
  </si>
  <si>
    <t>２－１７　夫の年齢（７区分）、妻の年齢（７区分）別夫婦のみの世帯数</t>
  </si>
  <si>
    <t>２－１６ 年齢（5歳階級）、男女別高齢単身世帯数</t>
  </si>
  <si>
    <t>　　12年</t>
  </si>
  <si>
    <t>　　17年</t>
  </si>
  <si>
    <t>24 年</t>
  </si>
  <si>
    <t xml:space="preserve"> 23 年</t>
  </si>
  <si>
    <t xml:space="preserve">    23年</t>
  </si>
  <si>
    <t>平成２年</t>
  </si>
  <si>
    <t>区分</t>
  </si>
  <si>
    <t>農業</t>
  </si>
  <si>
    <t>林業</t>
  </si>
  <si>
    <t>漁業</t>
  </si>
  <si>
    <t>鉱業</t>
  </si>
  <si>
    <t>建設業</t>
  </si>
  <si>
    <t>製造業</t>
  </si>
  <si>
    <t>情報通信業</t>
  </si>
  <si>
    <t>運輸業</t>
  </si>
  <si>
    <t>卸売・小売業</t>
  </si>
  <si>
    <t>金融・保険業</t>
  </si>
  <si>
    <t>不動産業</t>
  </si>
  <si>
    <t>飲食店，宿泊業</t>
  </si>
  <si>
    <t>医療，福祉</t>
  </si>
  <si>
    <t>教育，学習支援業</t>
  </si>
  <si>
    <t>複合サービス事業</t>
  </si>
  <si>
    <t>平　成　17　年</t>
  </si>
  <si>
    <t>　　22年</t>
  </si>
  <si>
    <t>平　　成　　17　　年</t>
  </si>
  <si>
    <t>22　　年</t>
  </si>
  <si>
    <t>鉱業,採石業,砂利採取業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</si>
  <si>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</si>
  <si>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</si>
  <si>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</si>
  <si>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</si>
  <si>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</si>
  <si>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</si>
  <si>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</si>
  <si>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農林漁業従事者</t>
  </si>
  <si>
    <t>生産工程従事者</t>
  </si>
  <si>
    <t>輸送・機械運転従事者</t>
  </si>
  <si>
    <t>建設・採掘従事者</t>
  </si>
  <si>
    <t>運搬・清掃・包装等従事者</t>
  </si>
  <si>
    <t>分類不能の職業</t>
  </si>
  <si>
    <t>宍粟市</t>
  </si>
  <si>
    <t>京都府</t>
  </si>
  <si>
    <t>奈良県</t>
  </si>
  <si>
    <t>太子町</t>
  </si>
  <si>
    <t xml:space="preserve">    従業地・通学地「不詳」で、当地に常住している者を含む。</t>
  </si>
  <si>
    <t>２－２  住民基本台帳人口（日本人）</t>
  </si>
  <si>
    <t>２－３  住民基本台帳人口（外国人）</t>
  </si>
  <si>
    <t>【流　　　　　出】</t>
  </si>
  <si>
    <t>２－４  国籍別外国人数</t>
  </si>
  <si>
    <t>注）住民基本台帳（日本人のみ）の届出数による。</t>
  </si>
  <si>
    <t>注）住民基本台帳（日本人のみ）の届出数による。</t>
  </si>
  <si>
    <t>熊本市</t>
  </si>
  <si>
    <t xml:space="preserve"> 24 年</t>
  </si>
  <si>
    <t>　</t>
  </si>
  <si>
    <t xml:space="preserve">    24年</t>
  </si>
  <si>
    <t xml:space="preserve"> 25 年</t>
  </si>
  <si>
    <t xml:space="preserve"> 26 年</t>
  </si>
  <si>
    <t xml:space="preserve">    25年</t>
  </si>
  <si>
    <t xml:space="preserve">6.40 </t>
  </si>
  <si>
    <t>資料：厚生労働省「完全生命表､簡易生命表､都道府県別生命表、市区町村別生命表」</t>
  </si>
  <si>
    <t>注１）平成17年度以前は年齢「不詳」を除く。</t>
  </si>
  <si>
    <t>注２）15歳以上通勤者及び15歳未満通学者を含む通学者</t>
  </si>
  <si>
    <t>　前住地不明　　　　　　　　　　　　　　</t>
  </si>
  <si>
    <t>大都市計　　　　　　　　　　　　　　　　</t>
  </si>
  <si>
    <t>　東京都特別区部　　　　　　　　　　　　</t>
  </si>
  <si>
    <t>　福岡市　　　　　　　　　　　　　　　　</t>
  </si>
  <si>
    <t>　熊本市　　　　　　　　　　　　　　　　</t>
  </si>
  <si>
    <t>注）推計人口とは、国勢調査における人口を基準とし､これに自然動態･社会動態の増減を加除した人口</t>
  </si>
  <si>
    <t>22　年</t>
  </si>
  <si>
    <t>平成27年</t>
  </si>
  <si>
    <t xml:space="preserve">    26年</t>
  </si>
  <si>
    <t>平成27年</t>
  </si>
  <si>
    <t>平 成 22 年</t>
  </si>
  <si>
    <t xml:space="preserve">      24 　</t>
  </si>
  <si>
    <t xml:space="preserve">      25 　</t>
  </si>
  <si>
    <t xml:space="preserve">      26 　</t>
  </si>
  <si>
    <t xml:space="preserve">      27 　</t>
  </si>
  <si>
    <t>平成 23 年</t>
  </si>
  <si>
    <t>25 年</t>
  </si>
  <si>
    <t>26 年</t>
  </si>
  <si>
    <t>27 年</t>
  </si>
  <si>
    <t xml:space="preserve"> 27 年</t>
  </si>
  <si>
    <t>（平成27年　単位：年）</t>
  </si>
  <si>
    <t>資料:厚生労働省「平成26年簡易生命表」</t>
  </si>
  <si>
    <t xml:space="preserve">    国勢調査速報値を基準としている。</t>
  </si>
  <si>
    <t xml:space="preserve">   ※は政令指定都市(平成27年3月31日現在)</t>
  </si>
  <si>
    <t>（平成27年中）</t>
  </si>
  <si>
    <t>（平成27年中）</t>
  </si>
  <si>
    <t xml:space="preserve"> 　 である｡なお、平成22年以降は平成22年国勢調査数値を、平成27年10月1日以降は平成27年</t>
  </si>
  <si>
    <t>兵庫県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</si>
</sst>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#,##0;&quot;△ &quot;#,##0"/>
    <numFmt numFmtId="179" formatCode="#,##0_ "/>
    <numFmt numFmtId="180" formatCode="0.0;&quot;△ &quot;0.0"/>
    <numFmt numFmtId="181" formatCode="###,###,##0;&quot;-&quot;##,###,##0"/>
    <numFmt numFmtId="182" formatCode="0.00_);[Red]\(0.00\)"/>
    <numFmt numFmtId="183" formatCode="#,##0_);[Red]\(#,##0\)"/>
    <numFmt numFmtId="184" formatCode="0.0_);[Red]\(0.0\)"/>
    <numFmt numFmtId="185" formatCode="0.0_ "/>
    <numFmt numFmtId="186" formatCode="#,##0.0_ "/>
    <numFmt numFmtId="187" formatCode="#,##0.0;&quot;△ &quot;#,##0.0"/>
    <numFmt numFmtId="188" formatCode="#,##0.0_);[Red]\(#,##0.0\)"/>
    <numFmt numFmtId="189" formatCode="_ * #,##0_ ;_ * &quot;△&quot;#,##0_ ;_ * &quot;-&quot;_ ;_ @_ "/>
    <numFmt numFmtId="190" formatCode="0_);[Red]\(0\)"/>
    <numFmt numFmtId="191" formatCode="#,##0;[Red]#,##0"/>
    <numFmt numFmtId="192" formatCode="#,##0_);\(#,##0\)"/>
    <numFmt numFmtId="193" formatCode="0;&quot;△ &quot;0"/>
    <numFmt numFmtId="194" formatCode="##,###,###,##0;&quot;-&quot;#,###,###,##0"/>
    <numFmt numFmtId="195" formatCode="#,###,###,##0;&quot; -&quot;###,###,##0"/>
    <numFmt numFmtId="196" formatCode="\ ###,###,##0;&quot;-&quot;###,###,##0"/>
    <numFmt numFmtId="197" formatCode="##0.0;&quot;-&quot;#0.0"/>
    <numFmt numFmtId="198" formatCode="0.00_ "/>
    <numFmt numFmtId="199" formatCode="_ * #,##0.0_ ;_ * \-#,##0.0_ ;_ * &quot;-&quot;?_ ;_ @_ "/>
    <numFmt numFmtId="200" formatCode="##,###,##0;&quot;-&quot;#,###,##0"/>
    <numFmt numFmtId="201" formatCode="###,###,###,##0;&quot;-&quot;##,###,###,##0"/>
    <numFmt numFmtId="202" formatCode="#,###,##0;&quot; -&quot;###,##0"/>
    <numFmt numFmtId="203" formatCode="\ ###,##0;&quot;-&quot;###,##0"/>
    <numFmt numFmtId="204" formatCode="\ ###,###,###,##0;&quot;-&quot;###,###,###,##0"/>
    <numFmt numFmtId="205" formatCode="#,##0.0;[Red]\-#,##0.0"/>
    <numFmt numFmtId="206" formatCode="#,##0.00_);[Red]\(#,##0.00\)"/>
    <numFmt numFmtId="207" formatCode="#,##0.0_ ;[Red]\-#,##0.0\ "/>
    <numFmt numFmtId="208" formatCode="&quot;¥&quot;#,##0_);[Red]\(&quot;¥&quot;#,##0\)"/>
    <numFmt numFmtId="209" formatCode="##,###,###,###,##0;&quot;-&quot;#,###,###,###,##0"/>
    <numFmt numFmtId="210" formatCode="###,###,###,###,##0;&quot;-&quot;##,###,###,###,##0"/>
    <numFmt numFmtId="211" formatCode="###,##0.00;&quot;-&quot;##,##0.00"/>
    <numFmt numFmtId="212" formatCode="0_);\(0\)"/>
    <numFmt numFmtId="213" formatCode="\-"/>
    <numFmt numFmtId="214" formatCode="0_ "/>
    <numFmt numFmtId="215" formatCode="0.00000000"/>
    <numFmt numFmtId="216" formatCode="0.0000000"/>
    <numFmt numFmtId="217" formatCode="0.000000"/>
    <numFmt numFmtId="218" formatCode="0.00000"/>
    <numFmt numFmtId="219" formatCode="0.0000"/>
    <numFmt numFmtId="220" formatCode="0.000"/>
  </numFmts>
  <fonts count="70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明朝"/>
      <family val="1"/>
    </font>
    <font>
      <sz val="11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Ｐ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0"/>
      <name val="ＭＳ ゴシック"/>
      <family val="3"/>
    </font>
    <font>
      <sz val="11"/>
      <name val="Century"/>
      <family val="1"/>
    </font>
    <font>
      <sz val="9"/>
      <name val="ＭＳ 明朝"/>
      <family val="1"/>
    </font>
    <font>
      <sz val="11"/>
      <color indexed="8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1"/>
      <name val="ＭＳ Ｐ明朝"/>
      <family val="1"/>
    </font>
    <font>
      <sz val="11"/>
      <color indexed="8"/>
      <name val="ＭＳ ゴシック"/>
      <family val="3"/>
    </font>
    <font>
      <vertAlign val="superscript"/>
      <sz val="11"/>
      <name val="ＭＳ 明朝"/>
      <family val="1"/>
    </font>
    <font>
      <vertAlign val="superscript"/>
      <sz val="10"/>
      <name val="ＭＳ 明朝"/>
      <family val="1"/>
    </font>
    <font>
      <b/>
      <sz val="11"/>
      <color indexed="8"/>
      <name val="明朝"/>
      <family val="1"/>
    </font>
    <font>
      <sz val="12"/>
      <color indexed="8"/>
      <name val="ＭＳ Ｐ明朝"/>
      <family val="1"/>
    </font>
    <font>
      <sz val="11"/>
      <color indexed="8"/>
      <name val="明朝"/>
      <family val="1"/>
    </font>
    <font>
      <sz val="11"/>
      <color indexed="8"/>
      <name val="ＭＳ Ｐゴシック"/>
      <family val="3"/>
    </font>
    <font>
      <b/>
      <sz val="14"/>
      <color indexed="8"/>
      <name val="明朝"/>
      <family val="1"/>
    </font>
    <font>
      <sz val="9"/>
      <color indexed="8"/>
      <name val="ＭＳ 明朝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ＭＳ 明朝"/>
      <family val="1"/>
    </font>
    <font>
      <sz val="7"/>
      <name val="ＭＳ 明朝"/>
      <family val="1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明朝"/>
      <family val="1"/>
    </font>
    <font>
      <sz val="8"/>
      <color indexed="8"/>
      <name val="ＭＳ Ｐ明朝"/>
      <family val="1"/>
    </font>
    <font>
      <sz val="9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8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/>
    </border>
    <border>
      <left style="hair">
        <color indexed="8"/>
      </left>
      <right>
        <color indexed="63"/>
      </right>
      <top style="hair">
        <color indexed="8"/>
      </top>
      <bottom style="hair"/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>
        <color indexed="8"/>
      </left>
      <right>
        <color indexed="63"/>
      </right>
      <top style="hair"/>
      <bottom style="hair">
        <color indexed="8"/>
      </bottom>
    </border>
    <border>
      <left>
        <color indexed="63"/>
      </left>
      <right style="hair">
        <color indexed="8"/>
      </right>
      <top style="hair"/>
      <bottom style="hair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>
        <color indexed="8"/>
      </right>
      <top style="hair"/>
      <bottom style="hair"/>
    </border>
    <border>
      <left>
        <color indexed="63"/>
      </left>
      <right style="hair"/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>
        <color indexed="63"/>
      </left>
      <right>
        <color indexed="63"/>
      </right>
      <top style="hair"/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>
        <color indexed="63"/>
      </right>
      <top style="hair"/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>
        <color indexed="8"/>
      </right>
      <top style="thin"/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/>
    </border>
  </borders>
  <cellStyleXfs count="41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3" borderId="0" applyNumberFormat="0" applyBorder="0" applyAlignment="0" applyProtection="0"/>
    <xf numFmtId="0" fontId="52" fillId="13" borderId="0" applyNumberFormat="0" applyBorder="0" applyAlignment="0" applyProtection="0"/>
    <xf numFmtId="0" fontId="52" fillId="13" borderId="0" applyNumberFormat="0" applyBorder="0" applyAlignment="0" applyProtection="0"/>
    <xf numFmtId="0" fontId="52" fillId="13" borderId="0" applyNumberFormat="0" applyBorder="0" applyAlignment="0" applyProtection="0"/>
    <xf numFmtId="0" fontId="52" fillId="13" borderId="0" applyNumberFormat="0" applyBorder="0" applyAlignment="0" applyProtection="0"/>
    <xf numFmtId="0" fontId="52" fillId="13" borderId="0" applyNumberFormat="0" applyBorder="0" applyAlignment="0" applyProtection="0"/>
    <xf numFmtId="0" fontId="52" fillId="13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6" borderId="0" applyNumberFormat="0" applyBorder="0" applyAlignment="0" applyProtection="0"/>
    <xf numFmtId="0" fontId="53" fillId="16" borderId="0" applyNumberFormat="0" applyBorder="0" applyAlignment="0" applyProtection="0"/>
    <xf numFmtId="0" fontId="53" fillId="16" borderId="0" applyNumberFormat="0" applyBorder="0" applyAlignment="0" applyProtection="0"/>
    <xf numFmtId="0" fontId="53" fillId="16" borderId="0" applyNumberFormat="0" applyBorder="0" applyAlignment="0" applyProtection="0"/>
    <xf numFmtId="0" fontId="53" fillId="16" borderId="0" applyNumberFormat="0" applyBorder="0" applyAlignment="0" applyProtection="0"/>
    <xf numFmtId="0" fontId="53" fillId="16" borderId="0" applyNumberFormat="0" applyBorder="0" applyAlignment="0" applyProtection="0"/>
    <xf numFmtId="0" fontId="53" fillId="16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7" borderId="0" applyNumberFormat="0" applyBorder="0" applyAlignment="0" applyProtection="0"/>
    <xf numFmtId="0" fontId="53" fillId="17" borderId="0" applyNumberFormat="0" applyBorder="0" applyAlignment="0" applyProtection="0"/>
    <xf numFmtId="0" fontId="53" fillId="17" borderId="0" applyNumberFormat="0" applyBorder="0" applyAlignment="0" applyProtection="0"/>
    <xf numFmtId="0" fontId="53" fillId="17" borderId="0" applyNumberFormat="0" applyBorder="0" applyAlignment="0" applyProtection="0"/>
    <xf numFmtId="0" fontId="53" fillId="17" borderId="0" applyNumberFormat="0" applyBorder="0" applyAlignment="0" applyProtection="0"/>
    <xf numFmtId="0" fontId="53" fillId="17" borderId="0" applyNumberFormat="0" applyBorder="0" applyAlignment="0" applyProtection="0"/>
    <xf numFmtId="0" fontId="53" fillId="17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1" borderId="0" applyNumberFormat="0" applyBorder="0" applyAlignment="0" applyProtection="0"/>
    <xf numFmtId="0" fontId="53" fillId="21" borderId="0" applyNumberFormat="0" applyBorder="0" applyAlignment="0" applyProtection="0"/>
    <xf numFmtId="0" fontId="53" fillId="21" borderId="0" applyNumberFormat="0" applyBorder="0" applyAlignment="0" applyProtection="0"/>
    <xf numFmtId="0" fontId="53" fillId="21" borderId="0" applyNumberFormat="0" applyBorder="0" applyAlignment="0" applyProtection="0"/>
    <xf numFmtId="0" fontId="53" fillId="21" borderId="0" applyNumberFormat="0" applyBorder="0" applyAlignment="0" applyProtection="0"/>
    <xf numFmtId="0" fontId="53" fillId="21" borderId="0" applyNumberFormat="0" applyBorder="0" applyAlignment="0" applyProtection="0"/>
    <xf numFmtId="0" fontId="53" fillId="21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3" borderId="0" applyNumberFormat="0" applyBorder="0" applyAlignment="0" applyProtection="0"/>
    <xf numFmtId="0" fontId="53" fillId="23" borderId="0" applyNumberFormat="0" applyBorder="0" applyAlignment="0" applyProtection="0"/>
    <xf numFmtId="0" fontId="53" fillId="23" borderId="0" applyNumberFormat="0" applyBorder="0" applyAlignment="0" applyProtection="0"/>
    <xf numFmtId="0" fontId="53" fillId="23" borderId="0" applyNumberFormat="0" applyBorder="0" applyAlignment="0" applyProtection="0"/>
    <xf numFmtId="0" fontId="53" fillId="23" borderId="0" applyNumberFormat="0" applyBorder="0" applyAlignment="0" applyProtection="0"/>
    <xf numFmtId="0" fontId="53" fillId="23" borderId="0" applyNumberFormat="0" applyBorder="0" applyAlignment="0" applyProtection="0"/>
    <xf numFmtId="0" fontId="53" fillId="23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4" borderId="0" applyNumberFormat="0" applyBorder="0" applyAlignment="0" applyProtection="0"/>
    <xf numFmtId="0" fontId="53" fillId="24" borderId="0" applyNumberFormat="0" applyBorder="0" applyAlignment="0" applyProtection="0"/>
    <xf numFmtId="0" fontId="53" fillId="24" borderId="0" applyNumberFormat="0" applyBorder="0" applyAlignment="0" applyProtection="0"/>
    <xf numFmtId="0" fontId="53" fillId="24" borderId="0" applyNumberFormat="0" applyBorder="0" applyAlignment="0" applyProtection="0"/>
    <xf numFmtId="0" fontId="53" fillId="24" borderId="0" applyNumberFormat="0" applyBorder="0" applyAlignment="0" applyProtection="0"/>
    <xf numFmtId="0" fontId="53" fillId="24" borderId="0" applyNumberFormat="0" applyBorder="0" applyAlignment="0" applyProtection="0"/>
    <xf numFmtId="0" fontId="53" fillId="24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5" borderId="0" applyNumberFormat="0" applyBorder="0" applyAlignment="0" applyProtection="0"/>
    <xf numFmtId="0" fontId="53" fillId="25" borderId="0" applyNumberFormat="0" applyBorder="0" applyAlignment="0" applyProtection="0"/>
    <xf numFmtId="0" fontId="53" fillId="25" borderId="0" applyNumberFormat="0" applyBorder="0" applyAlignment="0" applyProtection="0"/>
    <xf numFmtId="0" fontId="53" fillId="25" borderId="0" applyNumberFormat="0" applyBorder="0" applyAlignment="0" applyProtection="0"/>
    <xf numFmtId="0" fontId="53" fillId="25" borderId="0" applyNumberFormat="0" applyBorder="0" applyAlignment="0" applyProtection="0"/>
    <xf numFmtId="0" fontId="53" fillId="25" borderId="0" applyNumberFormat="0" applyBorder="0" applyAlignment="0" applyProtection="0"/>
    <xf numFmtId="0" fontId="53" fillId="25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5" fillId="26" borderId="1" applyNumberFormat="0" applyAlignment="0" applyProtection="0"/>
    <xf numFmtId="0" fontId="55" fillId="26" borderId="1" applyNumberFormat="0" applyAlignment="0" applyProtection="0"/>
    <xf numFmtId="0" fontId="55" fillId="26" borderId="1" applyNumberFormat="0" applyAlignment="0" applyProtection="0"/>
    <xf numFmtId="0" fontId="55" fillId="26" borderId="1" applyNumberFormat="0" applyAlignment="0" applyProtection="0"/>
    <xf numFmtId="0" fontId="55" fillId="26" borderId="1" applyNumberFormat="0" applyAlignment="0" applyProtection="0"/>
    <xf numFmtId="0" fontId="55" fillId="26" borderId="1" applyNumberFormat="0" applyAlignment="0" applyProtection="0"/>
    <xf numFmtId="0" fontId="55" fillId="26" borderId="1" applyNumberFormat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9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28" borderId="2" applyNumberFormat="0" applyFont="0" applyAlignment="0" applyProtection="0"/>
    <xf numFmtId="0" fontId="52" fillId="28" borderId="2" applyNumberFormat="0" applyFont="0" applyAlignment="0" applyProtection="0"/>
    <xf numFmtId="0" fontId="52" fillId="28" borderId="2" applyNumberFormat="0" applyFont="0" applyAlignment="0" applyProtection="0"/>
    <xf numFmtId="0" fontId="52" fillId="28" borderId="2" applyNumberFormat="0" applyFont="0" applyAlignment="0" applyProtection="0"/>
    <xf numFmtId="0" fontId="52" fillId="28" borderId="2" applyNumberFormat="0" applyFont="0" applyAlignment="0" applyProtection="0"/>
    <xf numFmtId="0" fontId="52" fillId="28" borderId="2" applyNumberFormat="0" applyFont="0" applyAlignment="0" applyProtection="0"/>
    <xf numFmtId="0" fontId="52" fillId="28" borderId="2" applyNumberFormat="0" applyFont="0" applyAlignment="0" applyProtection="0"/>
    <xf numFmtId="0" fontId="52" fillId="28" borderId="2" applyNumberFormat="0" applyFont="0" applyAlignment="0" applyProtection="0"/>
    <xf numFmtId="0" fontId="57" fillId="0" borderId="3" applyNumberFormat="0" applyFill="0" applyAlignment="0" applyProtection="0"/>
    <xf numFmtId="0" fontId="57" fillId="0" borderId="3" applyNumberFormat="0" applyFill="0" applyAlignment="0" applyProtection="0"/>
    <xf numFmtId="0" fontId="57" fillId="0" borderId="3" applyNumberFormat="0" applyFill="0" applyAlignment="0" applyProtection="0"/>
    <xf numFmtId="0" fontId="57" fillId="0" borderId="3" applyNumberFormat="0" applyFill="0" applyAlignment="0" applyProtection="0"/>
    <xf numFmtId="0" fontId="57" fillId="0" borderId="3" applyNumberFormat="0" applyFill="0" applyAlignment="0" applyProtection="0"/>
    <xf numFmtId="0" fontId="57" fillId="0" borderId="3" applyNumberFormat="0" applyFill="0" applyAlignment="0" applyProtection="0"/>
    <xf numFmtId="0" fontId="57" fillId="0" borderId="3" applyNumberFormat="0" applyFill="0" applyAlignment="0" applyProtection="0"/>
    <xf numFmtId="0" fontId="57" fillId="0" borderId="3" applyNumberFormat="0" applyFill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59" fillId="30" borderId="4" applyNumberFormat="0" applyAlignment="0" applyProtection="0"/>
    <xf numFmtId="0" fontId="59" fillId="30" borderId="4" applyNumberFormat="0" applyAlignment="0" applyProtection="0"/>
    <xf numFmtId="0" fontId="59" fillId="30" borderId="4" applyNumberFormat="0" applyAlignment="0" applyProtection="0"/>
    <xf numFmtId="0" fontId="59" fillId="30" borderId="4" applyNumberFormat="0" applyAlignment="0" applyProtection="0"/>
    <xf numFmtId="0" fontId="59" fillId="30" borderId="4" applyNumberFormat="0" applyAlignment="0" applyProtection="0"/>
    <xf numFmtId="0" fontId="59" fillId="30" borderId="4" applyNumberFormat="0" applyAlignment="0" applyProtection="0"/>
    <xf numFmtId="0" fontId="59" fillId="30" borderId="4" applyNumberFormat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38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38" fontId="52" fillId="0" borderId="0" applyFont="0" applyFill="0" applyBorder="0" applyAlignment="0" applyProtection="0"/>
    <xf numFmtId="38" fontId="52" fillId="0" borderId="0" applyFont="0" applyFill="0" applyBorder="0" applyAlignment="0" applyProtection="0"/>
    <xf numFmtId="38" fontId="52" fillId="0" borderId="0" applyFont="0" applyFill="0" applyBorder="0" applyAlignment="0" applyProtection="0"/>
    <xf numFmtId="38" fontId="52" fillId="0" borderId="0" applyFont="0" applyFill="0" applyBorder="0" applyAlignment="0" applyProtection="0"/>
    <xf numFmtId="38" fontId="52" fillId="0" borderId="0" applyFont="0" applyFill="0" applyBorder="0" applyAlignment="0" applyProtection="0"/>
    <xf numFmtId="38" fontId="52" fillId="0" borderId="0" applyFont="0" applyFill="0" applyBorder="0" applyAlignment="0" applyProtection="0"/>
    <xf numFmtId="38" fontId="52" fillId="0" borderId="0" applyFont="0" applyFill="0" applyBorder="0" applyAlignment="0" applyProtection="0"/>
    <xf numFmtId="38" fontId="52" fillId="0" borderId="0" applyFont="0" applyFill="0" applyBorder="0" applyAlignment="0" applyProtection="0"/>
    <xf numFmtId="0" fontId="61" fillId="0" borderId="5" applyNumberFormat="0" applyFill="0" applyAlignment="0" applyProtection="0"/>
    <xf numFmtId="0" fontId="61" fillId="0" borderId="5" applyNumberFormat="0" applyFill="0" applyAlignment="0" applyProtection="0"/>
    <xf numFmtId="0" fontId="61" fillId="0" borderId="5" applyNumberFormat="0" applyFill="0" applyAlignment="0" applyProtection="0"/>
    <xf numFmtId="0" fontId="61" fillId="0" borderId="5" applyNumberFormat="0" applyFill="0" applyAlignment="0" applyProtection="0"/>
    <xf numFmtId="0" fontId="61" fillId="0" borderId="5" applyNumberFormat="0" applyFill="0" applyAlignment="0" applyProtection="0"/>
    <xf numFmtId="0" fontId="61" fillId="0" borderId="5" applyNumberFormat="0" applyFill="0" applyAlignment="0" applyProtection="0"/>
    <xf numFmtId="0" fontId="61" fillId="0" borderId="5" applyNumberFormat="0" applyFill="0" applyAlignment="0" applyProtection="0"/>
    <xf numFmtId="0" fontId="61" fillId="0" borderId="5" applyNumberFormat="0" applyFill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2" fillId="0" borderId="6" applyNumberFormat="0" applyFill="0" applyAlignment="0" applyProtection="0"/>
    <xf numFmtId="0" fontId="62" fillId="0" borderId="6" applyNumberFormat="0" applyFill="0" applyAlignment="0" applyProtection="0"/>
    <xf numFmtId="0" fontId="62" fillId="0" borderId="6" applyNumberFormat="0" applyFill="0" applyAlignment="0" applyProtection="0"/>
    <xf numFmtId="0" fontId="62" fillId="0" borderId="6" applyNumberFormat="0" applyFill="0" applyAlignment="0" applyProtection="0"/>
    <xf numFmtId="0" fontId="62" fillId="0" borderId="6" applyNumberFormat="0" applyFill="0" applyAlignment="0" applyProtection="0"/>
    <xf numFmtId="0" fontId="62" fillId="0" borderId="6" applyNumberFormat="0" applyFill="0" applyAlignment="0" applyProtection="0"/>
    <xf numFmtId="0" fontId="62" fillId="0" borderId="6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7" applyNumberFormat="0" applyFill="0" applyAlignment="0" applyProtection="0"/>
    <xf numFmtId="0" fontId="63" fillId="0" borderId="7" applyNumberFormat="0" applyFill="0" applyAlignment="0" applyProtection="0"/>
    <xf numFmtId="0" fontId="63" fillId="0" borderId="7" applyNumberFormat="0" applyFill="0" applyAlignment="0" applyProtection="0"/>
    <xf numFmtId="0" fontId="63" fillId="0" borderId="7" applyNumberFormat="0" applyFill="0" applyAlignment="0" applyProtection="0"/>
    <xf numFmtId="0" fontId="63" fillId="0" borderId="7" applyNumberFormat="0" applyFill="0" applyAlignment="0" applyProtection="0"/>
    <xf numFmtId="0" fontId="63" fillId="0" borderId="7" applyNumberFormat="0" applyFill="0" applyAlignment="0" applyProtection="0"/>
    <xf numFmtId="0" fontId="63" fillId="0" borderId="7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4" fillId="0" borderId="8" applyNumberFormat="0" applyFill="0" applyAlignment="0" applyProtection="0"/>
    <xf numFmtId="0" fontId="64" fillId="0" borderId="8" applyNumberFormat="0" applyFill="0" applyAlignment="0" applyProtection="0"/>
    <xf numFmtId="0" fontId="64" fillId="0" borderId="8" applyNumberFormat="0" applyFill="0" applyAlignment="0" applyProtection="0"/>
    <xf numFmtId="0" fontId="64" fillId="0" borderId="8" applyNumberFormat="0" applyFill="0" applyAlignment="0" applyProtection="0"/>
    <xf numFmtId="0" fontId="64" fillId="0" borderId="8" applyNumberFormat="0" applyFill="0" applyAlignment="0" applyProtection="0"/>
    <xf numFmtId="0" fontId="64" fillId="0" borderId="8" applyNumberFormat="0" applyFill="0" applyAlignment="0" applyProtection="0"/>
    <xf numFmtId="0" fontId="64" fillId="0" borderId="8" applyNumberFormat="0" applyFill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5" fillId="30" borderId="9" applyNumberFormat="0" applyAlignment="0" applyProtection="0"/>
    <xf numFmtId="0" fontId="65" fillId="30" borderId="9" applyNumberFormat="0" applyAlignment="0" applyProtection="0"/>
    <xf numFmtId="0" fontId="65" fillId="30" borderId="9" applyNumberFormat="0" applyAlignment="0" applyProtection="0"/>
    <xf numFmtId="0" fontId="65" fillId="30" borderId="9" applyNumberFormat="0" applyAlignment="0" applyProtection="0"/>
    <xf numFmtId="0" fontId="65" fillId="30" borderId="9" applyNumberFormat="0" applyAlignment="0" applyProtection="0"/>
    <xf numFmtId="0" fontId="65" fillId="30" borderId="9" applyNumberFormat="0" applyAlignment="0" applyProtection="0"/>
    <xf numFmtId="0" fontId="65" fillId="30" borderId="9" applyNumberFormat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6" fontId="8" fillId="0" borderId="0" applyFont="0" applyFill="0" applyBorder="0" applyAlignment="0" applyProtection="0"/>
    <xf numFmtId="8" fontId="8" fillId="0" borderId="0" applyFont="0" applyFill="0" applyBorder="0" applyAlignment="0" applyProtection="0"/>
    <xf numFmtId="0" fontId="67" fillId="31" borderId="4" applyNumberFormat="0" applyAlignment="0" applyProtection="0"/>
    <xf numFmtId="0" fontId="67" fillId="31" borderId="4" applyNumberFormat="0" applyAlignment="0" applyProtection="0"/>
    <xf numFmtId="0" fontId="67" fillId="31" borderId="4" applyNumberFormat="0" applyAlignment="0" applyProtection="0"/>
    <xf numFmtId="0" fontId="67" fillId="31" borderId="4" applyNumberFormat="0" applyAlignment="0" applyProtection="0"/>
    <xf numFmtId="0" fontId="67" fillId="31" borderId="4" applyNumberFormat="0" applyAlignment="0" applyProtection="0"/>
    <xf numFmtId="0" fontId="67" fillId="31" borderId="4" applyNumberFormat="0" applyAlignment="0" applyProtection="0"/>
    <xf numFmtId="0" fontId="67" fillId="31" borderId="4" applyNumberFormat="0" applyAlignment="0" applyProtection="0"/>
    <xf numFmtId="0" fontId="67" fillId="31" borderId="4" applyNumberFormat="0" applyAlignment="0" applyProtection="0"/>
    <xf numFmtId="0" fontId="67" fillId="31" borderId="4" applyNumberFormat="0" applyAlignment="0" applyProtection="0"/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68" fillId="32" borderId="0" applyNumberFormat="0" applyBorder="0" applyAlignment="0" applyProtection="0"/>
    <xf numFmtId="0" fontId="68" fillId="32" borderId="0" applyNumberFormat="0" applyBorder="0" applyAlignment="0" applyProtection="0"/>
    <xf numFmtId="0" fontId="68" fillId="32" borderId="0" applyNumberFormat="0" applyBorder="0" applyAlignment="0" applyProtection="0"/>
    <xf numFmtId="0" fontId="68" fillId="32" borderId="0" applyNumberFormat="0" applyBorder="0" applyAlignment="0" applyProtection="0"/>
    <xf numFmtId="0" fontId="68" fillId="32" borderId="0" applyNumberFormat="0" applyBorder="0" applyAlignment="0" applyProtection="0"/>
    <xf numFmtId="0" fontId="68" fillId="32" borderId="0" applyNumberFormat="0" applyBorder="0" applyAlignment="0" applyProtection="0"/>
    <xf numFmtId="0" fontId="68" fillId="32" borderId="0" applyNumberFormat="0" applyBorder="0" applyAlignment="0" applyProtection="0"/>
    <xf numFmtId="0" fontId="68" fillId="32" borderId="0" applyNumberFormat="0" applyBorder="0" applyAlignment="0" applyProtection="0"/>
    <xf numFmtId="0" fontId="68" fillId="32" borderId="0" applyNumberFormat="0" applyBorder="0" applyAlignment="0" applyProtection="0"/>
  </cellStyleXfs>
  <cellXfs count="872">
    <xf numFmtId="0" fontId="0" fillId="0" borderId="0" xfId="0" applyAlignment="1">
      <alignment/>
    </xf>
    <xf numFmtId="3" fontId="5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Alignment="1" applyProtection="1">
      <alignment/>
      <protection locked="0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/>
    </xf>
    <xf numFmtId="0" fontId="5" fillId="0" borderId="0" xfId="0" applyNumberFormat="1" applyFont="1" applyBorder="1" applyAlignment="1" applyProtection="1">
      <alignment horizontal="center"/>
      <protection locked="0"/>
    </xf>
    <xf numFmtId="178" fontId="5" fillId="0" borderId="0" xfId="0" applyNumberFormat="1" applyFont="1" applyBorder="1" applyAlignment="1">
      <alignment/>
    </xf>
    <xf numFmtId="0" fontId="5" fillId="0" borderId="1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/>
    </xf>
    <xf numFmtId="3" fontId="5" fillId="0" borderId="12" xfId="0" applyNumberFormat="1" applyFont="1" applyBorder="1" applyAlignment="1" applyProtection="1">
      <alignment/>
      <protection locked="0"/>
    </xf>
    <xf numFmtId="0" fontId="5" fillId="0" borderId="0" xfId="0" applyNumberFormat="1" applyFont="1" applyAlignment="1" applyProtection="1" quotePrefix="1">
      <alignment horizontal="center"/>
      <protection locked="0"/>
    </xf>
    <xf numFmtId="0" fontId="5" fillId="0" borderId="13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/>
    </xf>
    <xf numFmtId="0" fontId="5" fillId="0" borderId="0" xfId="0" applyNumberFormat="1" applyFont="1" applyAlignment="1">
      <alignment horizontal="centerContinuous"/>
    </xf>
    <xf numFmtId="0" fontId="5" fillId="0" borderId="0" xfId="0" applyNumberFormat="1" applyFont="1" applyAlignment="1">
      <alignment horizontal="right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vertical="center" shrinkToFit="1"/>
    </xf>
    <xf numFmtId="179" fontId="5" fillId="0" borderId="14" xfId="0" applyNumberFormat="1" applyFont="1" applyBorder="1" applyAlignment="1">
      <alignment/>
    </xf>
    <xf numFmtId="0" fontId="5" fillId="0" borderId="13" xfId="0" applyNumberFormat="1" applyFont="1" applyBorder="1" applyAlignment="1" applyProtection="1" quotePrefix="1">
      <alignment horizontal="center"/>
      <protection locked="0"/>
    </xf>
    <xf numFmtId="38" fontId="5" fillId="0" borderId="0" xfId="305" applyFont="1" applyBorder="1" applyAlignment="1">
      <alignment/>
    </xf>
    <xf numFmtId="179" fontId="5" fillId="0" borderId="15" xfId="0" applyNumberFormat="1" applyFont="1" applyBorder="1" applyAlignment="1">
      <alignment/>
    </xf>
    <xf numFmtId="0" fontId="5" fillId="0" borderId="0" xfId="0" applyNumberFormat="1" applyFont="1" applyBorder="1" applyAlignment="1">
      <alignment horizontal="centerContinuous"/>
    </xf>
    <xf numFmtId="0" fontId="5" fillId="0" borderId="0" xfId="0" applyNumberFormat="1" applyFont="1" applyBorder="1" applyAlignment="1">
      <alignment horizontal="right"/>
    </xf>
    <xf numFmtId="0" fontId="12" fillId="0" borderId="0" xfId="0" applyNumberFormat="1" applyFont="1" applyAlignment="1">
      <alignment/>
    </xf>
    <xf numFmtId="0" fontId="5" fillId="0" borderId="16" xfId="0" applyNumberFormat="1" applyFont="1" applyBorder="1" applyAlignment="1">
      <alignment vertical="center"/>
    </xf>
    <xf numFmtId="0" fontId="5" fillId="0" borderId="17" xfId="0" applyNumberFormat="1" applyFont="1" applyBorder="1" applyAlignment="1">
      <alignment vertical="center"/>
    </xf>
    <xf numFmtId="0" fontId="5" fillId="0" borderId="10" xfId="0" applyNumberFormat="1" applyFont="1" applyBorder="1" applyAlignment="1">
      <alignment vertical="center"/>
    </xf>
    <xf numFmtId="0" fontId="5" fillId="0" borderId="18" xfId="0" applyNumberFormat="1" applyFont="1" applyBorder="1" applyAlignment="1">
      <alignment vertical="center"/>
    </xf>
    <xf numFmtId="0" fontId="5" fillId="0" borderId="19" xfId="0" applyNumberFormat="1" applyFont="1" applyBorder="1" applyAlignment="1">
      <alignment horizontal="center" vertical="center"/>
    </xf>
    <xf numFmtId="0" fontId="5" fillId="0" borderId="20" xfId="0" applyNumberFormat="1" applyFont="1" applyBorder="1" applyAlignment="1">
      <alignment horizontal="center" vertical="center"/>
    </xf>
    <xf numFmtId="0" fontId="5" fillId="0" borderId="0" xfId="0" applyNumberFormat="1" applyFont="1" applyAlignment="1" applyProtection="1">
      <alignment horizontal="center"/>
      <protection locked="0"/>
    </xf>
    <xf numFmtId="176" fontId="5" fillId="0" borderId="0" xfId="0" applyNumberFormat="1" applyFont="1" applyAlignment="1">
      <alignment/>
    </xf>
    <xf numFmtId="3" fontId="5" fillId="0" borderId="0" xfId="0" applyNumberFormat="1" applyFont="1" applyBorder="1" applyAlignment="1" applyProtection="1">
      <alignment/>
      <protection locked="0"/>
    </xf>
    <xf numFmtId="176" fontId="5" fillId="0" borderId="0" xfId="0" applyNumberFormat="1" applyFont="1" applyBorder="1" applyAlignment="1">
      <alignment/>
    </xf>
    <xf numFmtId="0" fontId="5" fillId="0" borderId="16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/>
    </xf>
    <xf numFmtId="0" fontId="5" fillId="0" borderId="0" xfId="0" applyNumberFormat="1" applyFont="1" applyAlignment="1">
      <alignment horizontal="left"/>
    </xf>
    <xf numFmtId="176" fontId="5" fillId="0" borderId="0" xfId="0" applyNumberFormat="1" applyFont="1" applyBorder="1" applyAlignment="1" applyProtection="1">
      <alignment/>
      <protection locked="0"/>
    </xf>
    <xf numFmtId="0" fontId="5" fillId="0" borderId="0" xfId="0" applyNumberFormat="1" applyFont="1" applyBorder="1" applyAlignment="1" applyProtection="1">
      <alignment/>
      <protection locked="0"/>
    </xf>
    <xf numFmtId="0" fontId="5" fillId="0" borderId="0" xfId="0" applyNumberFormat="1" applyFont="1" applyAlignment="1" applyProtection="1">
      <alignment/>
      <protection locked="0"/>
    </xf>
    <xf numFmtId="0" fontId="5" fillId="0" borderId="0" xfId="0" applyNumberFormat="1" applyFont="1" applyAlignment="1" applyProtection="1">
      <alignment horizontal="centerContinuous"/>
      <protection locked="0"/>
    </xf>
    <xf numFmtId="0" fontId="5" fillId="0" borderId="0" xfId="0" applyNumberFormat="1" applyFont="1" applyBorder="1" applyAlignment="1">
      <alignment horizontal="center"/>
    </xf>
    <xf numFmtId="3" fontId="5" fillId="0" borderId="21" xfId="0" applyNumberFormat="1" applyFont="1" applyBorder="1" applyAlignment="1" applyProtection="1">
      <alignment/>
      <protection locked="0"/>
    </xf>
    <xf numFmtId="0" fontId="5" fillId="0" borderId="0" xfId="0" applyNumberFormat="1" applyFont="1" applyBorder="1" applyAlignment="1" applyProtection="1">
      <alignment horizontal="centerContinuous"/>
      <protection locked="0"/>
    </xf>
    <xf numFmtId="0" fontId="0" fillId="0" borderId="0" xfId="0" applyNumberFormat="1" applyFont="1" applyAlignment="1">
      <alignment/>
    </xf>
    <xf numFmtId="0" fontId="5" fillId="0" borderId="18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 applyProtection="1">
      <alignment horizontal="centerContinuous" vertical="center"/>
      <protection locked="0"/>
    </xf>
    <xf numFmtId="0" fontId="5" fillId="0" borderId="17" xfId="0" applyNumberFormat="1" applyFont="1" applyBorder="1" applyAlignment="1">
      <alignment horizontal="centerContinuous" vertical="center"/>
    </xf>
    <xf numFmtId="0" fontId="5" fillId="0" borderId="18" xfId="0" applyNumberFormat="1" applyFont="1" applyBorder="1" applyAlignment="1" applyProtection="1">
      <alignment vertical="center"/>
      <protection locked="0"/>
    </xf>
    <xf numFmtId="0" fontId="5" fillId="0" borderId="18" xfId="0" applyNumberFormat="1" applyFont="1" applyBorder="1" applyAlignment="1" applyProtection="1">
      <alignment horizontal="centerContinuous" vertical="center"/>
      <protection locked="0"/>
    </xf>
    <xf numFmtId="3" fontId="15" fillId="0" borderId="0" xfId="0" applyNumberFormat="1" applyFont="1" applyBorder="1" applyAlignment="1">
      <alignment/>
    </xf>
    <xf numFmtId="0" fontId="15" fillId="0" borderId="0" xfId="0" applyNumberFormat="1" applyFont="1" applyAlignment="1">
      <alignment/>
    </xf>
    <xf numFmtId="176" fontId="15" fillId="0" borderId="0" xfId="0" applyNumberFormat="1" applyFont="1" applyAlignment="1">
      <alignment/>
    </xf>
    <xf numFmtId="3" fontId="15" fillId="0" borderId="0" xfId="0" applyNumberFormat="1" applyFont="1" applyAlignment="1">
      <alignment/>
    </xf>
    <xf numFmtId="3" fontId="15" fillId="0" borderId="0" xfId="0" applyNumberFormat="1" applyFont="1" applyAlignment="1" applyProtection="1">
      <alignment/>
      <protection locked="0"/>
    </xf>
    <xf numFmtId="0" fontId="0" fillId="0" borderId="0" xfId="0" applyNumberFormat="1" applyFont="1" applyAlignment="1" applyProtection="1">
      <alignment/>
      <protection locked="0"/>
    </xf>
    <xf numFmtId="0" fontId="8" fillId="0" borderId="0" xfId="0" applyNumberFormat="1" applyFont="1" applyAlignment="1">
      <alignment/>
    </xf>
    <xf numFmtId="0" fontId="13" fillId="0" borderId="20" xfId="0" applyNumberFormat="1" applyFont="1" applyBorder="1" applyAlignment="1">
      <alignment horizontal="center" vertical="center"/>
    </xf>
    <xf numFmtId="176" fontId="5" fillId="0" borderId="0" xfId="0" applyNumberFormat="1" applyFont="1" applyAlignment="1">
      <alignment vertical="center"/>
    </xf>
    <xf numFmtId="3" fontId="5" fillId="0" borderId="0" xfId="0" applyNumberFormat="1" applyFont="1" applyAlignment="1" applyProtection="1">
      <alignment vertical="center"/>
      <protection locked="0"/>
    </xf>
    <xf numFmtId="3" fontId="5" fillId="0" borderId="0" xfId="0" applyNumberFormat="1" applyFont="1" applyAlignment="1">
      <alignment vertical="center"/>
    </xf>
    <xf numFmtId="0" fontId="5" fillId="0" borderId="16" xfId="0" applyNumberFormat="1" applyFont="1" applyBorder="1" applyAlignment="1" applyProtection="1">
      <alignment horizontal="centerContinuous" vertical="center"/>
      <protection locked="0"/>
    </xf>
    <xf numFmtId="0" fontId="5" fillId="0" borderId="22" xfId="0" applyNumberFormat="1" applyFont="1" applyBorder="1" applyAlignment="1">
      <alignment vertical="center"/>
    </xf>
    <xf numFmtId="3" fontId="7" fillId="0" borderId="0" xfId="0" applyNumberFormat="1" applyFont="1" applyBorder="1" applyAlignment="1">
      <alignment/>
    </xf>
    <xf numFmtId="0" fontId="5" fillId="0" borderId="21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0" fontId="5" fillId="0" borderId="16" xfId="0" applyNumberFormat="1" applyFont="1" applyBorder="1" applyAlignment="1">
      <alignment horizontal="centerContinuous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23" xfId="0" applyNumberFormat="1" applyFont="1" applyBorder="1" applyAlignment="1">
      <alignment horizontal="center" vertical="center"/>
    </xf>
    <xf numFmtId="0" fontId="5" fillId="0" borderId="24" xfId="0" applyNumberFormat="1" applyFont="1" applyBorder="1" applyAlignment="1" applyProtection="1">
      <alignment horizontal="center"/>
      <protection locked="0"/>
    </xf>
    <xf numFmtId="0" fontId="5" fillId="0" borderId="13" xfId="0" applyNumberFormat="1" applyFont="1" applyBorder="1" applyAlignment="1" applyProtection="1">
      <alignment horizontal="center"/>
      <protection locked="0"/>
    </xf>
    <xf numFmtId="3" fontId="5" fillId="0" borderId="25" xfId="0" applyNumberFormat="1" applyFont="1" applyBorder="1" applyAlignment="1">
      <alignment horizontal="center" vertical="center"/>
    </xf>
    <xf numFmtId="0" fontId="13" fillId="0" borderId="17" xfId="0" applyNumberFormat="1" applyFont="1" applyBorder="1" applyAlignment="1">
      <alignment horizontal="center" vertical="center"/>
    </xf>
    <xf numFmtId="0" fontId="13" fillId="0" borderId="10" xfId="0" applyNumberFormat="1" applyFont="1" applyBorder="1" applyAlignment="1">
      <alignment horizontal="center" vertical="center"/>
    </xf>
    <xf numFmtId="0" fontId="15" fillId="0" borderId="26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15" fillId="0" borderId="27" xfId="0" applyNumberFormat="1" applyFont="1" applyBorder="1" applyAlignment="1">
      <alignment horizontal="center" vertical="center"/>
    </xf>
    <xf numFmtId="0" fontId="15" fillId="0" borderId="14" xfId="0" applyNumberFormat="1" applyFont="1" applyBorder="1" applyAlignment="1">
      <alignment horizontal="center" vertical="center"/>
    </xf>
    <xf numFmtId="0" fontId="5" fillId="0" borderId="28" xfId="0" applyNumberFormat="1" applyFont="1" applyBorder="1" applyAlignment="1">
      <alignment vertical="center"/>
    </xf>
    <xf numFmtId="0" fontId="13" fillId="0" borderId="29" xfId="0" applyNumberFormat="1" applyFont="1" applyBorder="1" applyAlignment="1">
      <alignment horizontal="center" vertical="center"/>
    </xf>
    <xf numFmtId="0" fontId="13" fillId="0" borderId="30" xfId="0" applyNumberFormat="1" applyFont="1" applyBorder="1" applyAlignment="1">
      <alignment horizontal="center" vertical="center"/>
    </xf>
    <xf numFmtId="3" fontId="5" fillId="0" borderId="31" xfId="0" applyNumberFormat="1" applyFont="1" applyBorder="1" applyAlignment="1" applyProtection="1">
      <alignment/>
      <protection locked="0"/>
    </xf>
    <xf numFmtId="3" fontId="15" fillId="0" borderId="14" xfId="0" applyNumberFormat="1" applyFont="1" applyBorder="1" applyAlignment="1">
      <alignment/>
    </xf>
    <xf numFmtId="3" fontId="15" fillId="0" borderId="14" xfId="0" applyNumberFormat="1" applyFont="1" applyBorder="1" applyAlignment="1" applyProtection="1">
      <alignment/>
      <protection locked="0"/>
    </xf>
    <xf numFmtId="3" fontId="15" fillId="0" borderId="14" xfId="0" applyNumberFormat="1" applyFont="1" applyBorder="1" applyAlignment="1" applyProtection="1">
      <alignment vertical="center"/>
      <protection locked="0"/>
    </xf>
    <xf numFmtId="3" fontId="15" fillId="0" borderId="0" xfId="0" applyNumberFormat="1" applyFont="1" applyBorder="1" applyAlignment="1">
      <alignment vertical="center"/>
    </xf>
    <xf numFmtId="3" fontId="15" fillId="0" borderId="0" xfId="0" applyNumberFormat="1" applyFont="1" applyBorder="1" applyAlignment="1" applyProtection="1">
      <alignment vertical="center"/>
      <protection locked="0"/>
    </xf>
    <xf numFmtId="176" fontId="15" fillId="0" borderId="0" xfId="0" applyNumberFormat="1" applyFont="1" applyBorder="1" applyAlignment="1">
      <alignment vertical="center"/>
    </xf>
    <xf numFmtId="3" fontId="15" fillId="0" borderId="32" xfId="0" applyNumberFormat="1" applyFont="1" applyBorder="1" applyAlignment="1" applyProtection="1">
      <alignment vertical="center"/>
      <protection locked="0"/>
    </xf>
    <xf numFmtId="3" fontId="15" fillId="0" borderId="21" xfId="0" applyNumberFormat="1" applyFont="1" applyBorder="1" applyAlignment="1">
      <alignment vertical="center"/>
    </xf>
    <xf numFmtId="3" fontId="15" fillId="0" borderId="21" xfId="0" applyNumberFormat="1" applyFont="1" applyBorder="1" applyAlignment="1" applyProtection="1">
      <alignment vertical="center"/>
      <protection locked="0"/>
    </xf>
    <xf numFmtId="0" fontId="5" fillId="0" borderId="25" xfId="0" applyNumberFormat="1" applyFont="1" applyBorder="1" applyAlignment="1">
      <alignment horizontal="center"/>
    </xf>
    <xf numFmtId="0" fontId="5" fillId="0" borderId="29" xfId="0" applyNumberFormat="1" applyFont="1" applyBorder="1" applyAlignment="1">
      <alignment horizontal="center"/>
    </xf>
    <xf numFmtId="3" fontId="15" fillId="0" borderId="0" xfId="0" applyNumberFormat="1" applyFont="1" applyBorder="1" applyAlignment="1" applyProtection="1">
      <alignment/>
      <protection locked="0"/>
    </xf>
    <xf numFmtId="0" fontId="5" fillId="0" borderId="13" xfId="0" applyNumberFormat="1" applyFont="1" applyBorder="1" applyAlignment="1">
      <alignment horizontal="left"/>
    </xf>
    <xf numFmtId="3" fontId="15" fillId="0" borderId="0" xfId="0" applyNumberFormat="1" applyFont="1" applyBorder="1" applyAlignment="1" applyProtection="1">
      <alignment horizontal="right"/>
      <protection locked="0"/>
    </xf>
    <xf numFmtId="3" fontId="15" fillId="0" borderId="12" xfId="0" applyNumberFormat="1" applyFont="1" applyBorder="1" applyAlignment="1" applyProtection="1">
      <alignment horizontal="right"/>
      <protection locked="0"/>
    </xf>
    <xf numFmtId="0" fontId="5" fillId="0" borderId="0" xfId="0" applyNumberFormat="1" applyFont="1" applyBorder="1" applyAlignment="1" applyProtection="1">
      <alignment horizontal="right"/>
      <protection locked="0"/>
    </xf>
    <xf numFmtId="0" fontId="5" fillId="0" borderId="14" xfId="0" applyNumberFormat="1" applyFont="1" applyBorder="1" applyAlignment="1">
      <alignment horizontal="center" vertical="center"/>
    </xf>
    <xf numFmtId="0" fontId="5" fillId="0" borderId="30" xfId="0" applyNumberFormat="1" applyFont="1" applyBorder="1" applyAlignment="1">
      <alignment horizontal="center" vertical="center"/>
    </xf>
    <xf numFmtId="0" fontId="5" fillId="0" borderId="33" xfId="0" applyNumberFormat="1" applyFont="1" applyBorder="1" applyAlignment="1">
      <alignment/>
    </xf>
    <xf numFmtId="0" fontId="5" fillId="0" borderId="13" xfId="0" applyNumberFormat="1" applyFont="1" applyBorder="1" applyAlignment="1">
      <alignment horizontal="distributed"/>
    </xf>
    <xf numFmtId="0" fontId="5" fillId="0" borderId="34" xfId="0" applyNumberFormat="1" applyFont="1" applyBorder="1" applyAlignment="1">
      <alignment horizontal="distributed"/>
    </xf>
    <xf numFmtId="0" fontId="17" fillId="0" borderId="0" xfId="0" applyNumberFormat="1" applyFont="1" applyAlignment="1">
      <alignment/>
    </xf>
    <xf numFmtId="0" fontId="17" fillId="0" borderId="0" xfId="0" applyNumberFormat="1" applyFont="1" applyBorder="1" applyAlignment="1">
      <alignment/>
    </xf>
    <xf numFmtId="0" fontId="5" fillId="0" borderId="18" xfId="0" applyNumberFormat="1" applyFont="1" applyBorder="1" applyAlignment="1">
      <alignment horizontal="centerContinuous" vertical="center"/>
    </xf>
    <xf numFmtId="0" fontId="5" fillId="0" borderId="35" xfId="0" applyNumberFormat="1" applyFont="1" applyBorder="1" applyAlignment="1">
      <alignment horizontal="center" vertical="center"/>
    </xf>
    <xf numFmtId="0" fontId="18" fillId="0" borderId="0" xfId="0" applyNumberFormat="1" applyFont="1" applyAlignment="1" applyProtection="1">
      <alignment/>
      <protection locked="0"/>
    </xf>
    <xf numFmtId="0" fontId="0" fillId="0" borderId="0" xfId="0" applyNumberFormat="1" applyAlignment="1">
      <alignment/>
    </xf>
    <xf numFmtId="0" fontId="14" fillId="33" borderId="18" xfId="0" applyNumberFormat="1" applyFont="1" applyFill="1" applyBorder="1" applyAlignment="1">
      <alignment horizontal="centerContinuous" vertical="center"/>
    </xf>
    <xf numFmtId="0" fontId="14" fillId="33" borderId="10" xfId="0" applyNumberFormat="1" applyFont="1" applyFill="1" applyBorder="1" applyAlignment="1">
      <alignment horizontal="centerContinuous" vertical="center"/>
    </xf>
    <xf numFmtId="0" fontId="4" fillId="0" borderId="22" xfId="0" applyNumberFormat="1" applyFont="1" applyBorder="1" applyAlignment="1">
      <alignment horizontal="center" vertical="center" wrapText="1"/>
    </xf>
    <xf numFmtId="0" fontId="14" fillId="33" borderId="0" xfId="0" applyNumberFormat="1" applyFont="1" applyFill="1" applyBorder="1" applyAlignment="1" applyProtection="1">
      <alignment horizontal="right"/>
      <protection locked="0"/>
    </xf>
    <xf numFmtId="0" fontId="14" fillId="33" borderId="0" xfId="0" applyNumberFormat="1" applyFont="1" applyFill="1" applyBorder="1" applyAlignment="1" applyProtection="1">
      <alignment horizontal="left"/>
      <protection locked="0"/>
    </xf>
    <xf numFmtId="0" fontId="14" fillId="33" borderId="0" xfId="0" applyNumberFormat="1" applyFont="1" applyFill="1" applyBorder="1" applyAlignment="1" applyProtection="1">
      <alignment horizontal="center"/>
      <protection locked="0"/>
    </xf>
    <xf numFmtId="185" fontId="5" fillId="0" borderId="0" xfId="0" applyNumberFormat="1" applyFont="1" applyAlignment="1">
      <alignment/>
    </xf>
    <xf numFmtId="185" fontId="5" fillId="0" borderId="0" xfId="0" applyNumberFormat="1" applyFont="1" applyBorder="1" applyAlignment="1">
      <alignment/>
    </xf>
    <xf numFmtId="0" fontId="14" fillId="33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Border="1" applyAlignment="1">
      <alignment horizontal="left" vertical="top"/>
    </xf>
    <xf numFmtId="0" fontId="5" fillId="0" borderId="0" xfId="0" applyNumberFormat="1" applyFont="1" applyBorder="1" applyAlignment="1" applyProtection="1">
      <alignment horizontal="centerContinuous" vertical="top" wrapText="1"/>
      <protection locked="0"/>
    </xf>
    <xf numFmtId="0" fontId="5" fillId="0" borderId="26" xfId="0" applyNumberFormat="1" applyFont="1" applyBorder="1" applyAlignment="1">
      <alignment horizontal="centerContinuous" vertical="center"/>
    </xf>
    <xf numFmtId="179" fontId="5" fillId="0" borderId="14" xfId="0" applyNumberFormat="1" applyFont="1" applyBorder="1" applyAlignment="1" applyProtection="1">
      <alignment/>
      <protection locked="0"/>
    </xf>
    <xf numFmtId="179" fontId="5" fillId="0" borderId="0" xfId="0" applyNumberFormat="1" applyFont="1" applyBorder="1" applyAlignment="1">
      <alignment/>
    </xf>
    <xf numFmtId="179" fontId="5" fillId="0" borderId="0" xfId="0" applyNumberFormat="1" applyFont="1" applyBorder="1" applyAlignment="1" applyProtection="1">
      <alignment/>
      <protection locked="0"/>
    </xf>
    <xf numFmtId="179" fontId="5" fillId="0" borderId="0" xfId="0" applyNumberFormat="1" applyFont="1" applyAlignment="1">
      <alignment/>
    </xf>
    <xf numFmtId="179" fontId="5" fillId="0" borderId="36" xfId="0" applyNumberFormat="1" applyFont="1" applyBorder="1" applyAlignment="1">
      <alignment/>
    </xf>
    <xf numFmtId="0" fontId="5" fillId="0" borderId="21" xfId="0" applyNumberFormat="1" applyFont="1" applyBorder="1" applyAlignment="1" applyProtection="1">
      <alignment horizontal="right"/>
      <protection locked="0"/>
    </xf>
    <xf numFmtId="179" fontId="5" fillId="0" borderId="12" xfId="0" applyNumberFormat="1" applyFont="1" applyBorder="1" applyAlignment="1">
      <alignment/>
    </xf>
    <xf numFmtId="0" fontId="18" fillId="0" borderId="0" xfId="0" applyNumberFormat="1" applyFont="1" applyAlignment="1">
      <alignment/>
    </xf>
    <xf numFmtId="0" fontId="14" fillId="0" borderId="0" xfId="0" applyNumberFormat="1" applyFont="1" applyAlignment="1">
      <alignment/>
    </xf>
    <xf numFmtId="0" fontId="5" fillId="0" borderId="0" xfId="0" applyNumberFormat="1" applyFont="1" applyAlignment="1" applyProtection="1">
      <alignment horizontal="left"/>
      <protection locked="0"/>
    </xf>
    <xf numFmtId="179" fontId="5" fillId="0" borderId="0" xfId="0" applyNumberFormat="1" applyFont="1" applyAlignment="1" applyProtection="1">
      <alignment/>
      <protection locked="0"/>
    </xf>
    <xf numFmtId="0" fontId="5" fillId="0" borderId="0" xfId="0" applyNumberFormat="1" applyFont="1" applyAlignment="1" applyProtection="1">
      <alignment horizontal="right"/>
      <protection locked="0"/>
    </xf>
    <xf numFmtId="0" fontId="5" fillId="0" borderId="26" xfId="0" applyNumberFormat="1" applyFont="1" applyBorder="1" applyAlignment="1">
      <alignment horizontal="center"/>
    </xf>
    <xf numFmtId="10" fontId="5" fillId="0" borderId="29" xfId="0" applyNumberFormat="1" applyFont="1" applyBorder="1" applyAlignment="1">
      <alignment horizontal="center"/>
    </xf>
    <xf numFmtId="0" fontId="5" fillId="0" borderId="30" xfId="0" applyNumberFormat="1" applyFont="1" applyBorder="1" applyAlignment="1">
      <alignment horizontal="center"/>
    </xf>
    <xf numFmtId="180" fontId="5" fillId="0" borderId="14" xfId="0" applyNumberFormat="1" applyFont="1" applyBorder="1" applyAlignment="1" applyProtection="1">
      <alignment/>
      <protection locked="0"/>
    </xf>
    <xf numFmtId="178" fontId="5" fillId="0" borderId="0" xfId="0" applyNumberFormat="1" applyFont="1" applyBorder="1" applyAlignment="1" applyProtection="1">
      <alignment/>
      <protection locked="0"/>
    </xf>
    <xf numFmtId="180" fontId="5" fillId="0" borderId="0" xfId="0" applyNumberFormat="1" applyFont="1" applyBorder="1" applyAlignment="1">
      <alignment/>
    </xf>
    <xf numFmtId="0" fontId="5" fillId="0" borderId="10" xfId="0" applyNumberFormat="1" applyFont="1" applyBorder="1" applyAlignment="1">
      <alignment horizontal="centerContinuous" vertical="center"/>
    </xf>
    <xf numFmtId="0" fontId="5" fillId="0" borderId="19" xfId="0" applyNumberFormat="1" applyFont="1" applyBorder="1" applyAlignment="1">
      <alignment horizontal="centerContinuous" vertical="center"/>
    </xf>
    <xf numFmtId="0" fontId="5" fillId="0" borderId="35" xfId="0" applyNumberFormat="1" applyFont="1" applyBorder="1" applyAlignment="1">
      <alignment horizontal="centerContinuous" vertical="center"/>
    </xf>
    <xf numFmtId="178" fontId="5" fillId="0" borderId="0" xfId="0" applyNumberFormat="1" applyFont="1" applyBorder="1" applyAlignment="1">
      <alignment horizontal="right"/>
    </xf>
    <xf numFmtId="178" fontId="5" fillId="0" borderId="36" xfId="0" applyNumberFormat="1" applyFont="1" applyBorder="1" applyAlignment="1">
      <alignment/>
    </xf>
    <xf numFmtId="2" fontId="5" fillId="0" borderId="0" xfId="0" applyNumberFormat="1" applyFont="1" applyAlignment="1">
      <alignment/>
    </xf>
    <xf numFmtId="0" fontId="5" fillId="0" borderId="21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right" shrinkToFit="1"/>
    </xf>
    <xf numFmtId="0" fontId="5" fillId="0" borderId="0" xfId="0" applyNumberFormat="1" applyFont="1" applyAlignment="1">
      <alignment shrinkToFit="1"/>
    </xf>
    <xf numFmtId="0" fontId="5" fillId="0" borderId="29" xfId="0" applyNumberFormat="1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2" fontId="5" fillId="0" borderId="37" xfId="0" applyNumberFormat="1" applyFont="1" applyBorder="1" applyAlignment="1" applyProtection="1">
      <alignment horizontal="right"/>
      <protection locked="0"/>
    </xf>
    <xf numFmtId="2" fontId="5" fillId="0" borderId="37" xfId="0" applyNumberFormat="1" applyFont="1" applyBorder="1" applyAlignment="1">
      <alignment horizontal="right"/>
    </xf>
    <xf numFmtId="185" fontId="5" fillId="0" borderId="12" xfId="0" applyNumberFormat="1" applyFont="1" applyBorder="1" applyAlignment="1">
      <alignment/>
    </xf>
    <xf numFmtId="0" fontId="5" fillId="0" borderId="11" xfId="0" applyNumberFormat="1" applyFont="1" applyBorder="1" applyAlignment="1">
      <alignment horizontal="center" vertical="center" shrinkToFit="1"/>
    </xf>
    <xf numFmtId="0" fontId="5" fillId="0" borderId="16" xfId="0" applyNumberFormat="1" applyFont="1" applyBorder="1" applyAlignment="1">
      <alignment horizontal="center" vertical="center" shrinkToFit="1"/>
    </xf>
    <xf numFmtId="0" fontId="5" fillId="0" borderId="24" xfId="0" applyNumberFormat="1" applyFont="1" applyBorder="1" applyAlignment="1">
      <alignment horizontal="center"/>
    </xf>
    <xf numFmtId="0" fontId="5" fillId="0" borderId="38" xfId="0" applyNumberFormat="1" applyFont="1" applyBorder="1" applyAlignment="1">
      <alignment horizontal="center" vertical="center"/>
    </xf>
    <xf numFmtId="179" fontId="5" fillId="0" borderId="31" xfId="0" applyNumberFormat="1" applyFont="1" applyBorder="1" applyAlignment="1">
      <alignment/>
    </xf>
    <xf numFmtId="179" fontId="5" fillId="0" borderId="33" xfId="0" applyNumberFormat="1" applyFont="1" applyBorder="1" applyAlignment="1">
      <alignment/>
    </xf>
    <xf numFmtId="179" fontId="5" fillId="0" borderId="39" xfId="0" applyNumberFormat="1" applyFont="1" applyBorder="1" applyAlignment="1">
      <alignment/>
    </xf>
    <xf numFmtId="179" fontId="5" fillId="0" borderId="40" xfId="0" applyNumberFormat="1" applyFont="1" applyBorder="1" applyAlignment="1">
      <alignment/>
    </xf>
    <xf numFmtId="179" fontId="5" fillId="0" borderId="40" xfId="0" applyNumberFormat="1" applyFont="1" applyBorder="1" applyAlignment="1" applyProtection="1">
      <alignment/>
      <protection locked="0"/>
    </xf>
    <xf numFmtId="188" fontId="5" fillId="0" borderId="0" xfId="0" applyNumberFormat="1" applyFont="1" applyBorder="1" applyAlignment="1" applyProtection="1">
      <alignment/>
      <protection locked="0"/>
    </xf>
    <xf numFmtId="188" fontId="5" fillId="0" borderId="21" xfId="0" applyNumberFormat="1" applyFont="1" applyBorder="1" applyAlignment="1" applyProtection="1">
      <alignment/>
      <protection locked="0"/>
    </xf>
    <xf numFmtId="0" fontId="15" fillId="0" borderId="13" xfId="0" applyNumberFormat="1" applyFont="1" applyBorder="1" applyAlignment="1">
      <alignment horizontal="left"/>
    </xf>
    <xf numFmtId="183" fontId="5" fillId="0" borderId="0" xfId="0" applyNumberFormat="1" applyFont="1" applyBorder="1" applyAlignment="1" applyProtection="1">
      <alignment/>
      <protection locked="0"/>
    </xf>
    <xf numFmtId="0" fontId="5" fillId="0" borderId="20" xfId="0" applyNumberFormat="1" applyFont="1" applyBorder="1" applyAlignment="1" applyProtection="1">
      <alignment horizontal="center" vertical="center"/>
      <protection locked="0"/>
    </xf>
    <xf numFmtId="0" fontId="5" fillId="0" borderId="22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 applyProtection="1">
      <alignment horizontal="justify"/>
      <protection locked="0"/>
    </xf>
    <xf numFmtId="0" fontId="5" fillId="0" borderId="0" xfId="0" applyNumberFormat="1" applyFont="1" applyAlignment="1" applyProtection="1">
      <alignment horizontal="justify"/>
      <protection locked="0"/>
    </xf>
    <xf numFmtId="0" fontId="5" fillId="0" borderId="0" xfId="0" applyNumberFormat="1" applyFont="1" applyAlignment="1" applyProtection="1">
      <alignment horizontal="distributed"/>
      <protection locked="0"/>
    </xf>
    <xf numFmtId="180" fontId="5" fillId="0" borderId="21" xfId="0" applyNumberFormat="1" applyFont="1" applyBorder="1" applyAlignment="1">
      <alignment/>
    </xf>
    <xf numFmtId="49" fontId="5" fillId="0" borderId="0" xfId="399" applyNumberFormat="1" applyFont="1" applyFill="1" applyBorder="1" applyAlignment="1">
      <alignment horizontal="distributed"/>
      <protection/>
    </xf>
    <xf numFmtId="0" fontId="5" fillId="0" borderId="0" xfId="399" applyFont="1" applyFill="1">
      <alignment/>
      <protection/>
    </xf>
    <xf numFmtId="183" fontId="5" fillId="0" borderId="31" xfId="0" applyNumberFormat="1" applyFont="1" applyBorder="1" applyAlignment="1" applyProtection="1">
      <alignment/>
      <protection locked="0"/>
    </xf>
    <xf numFmtId="183" fontId="5" fillId="0" borderId="14" xfId="0" applyNumberFormat="1" applyFont="1" applyBorder="1" applyAlignment="1" applyProtection="1">
      <alignment/>
      <protection locked="0"/>
    </xf>
    <xf numFmtId="183" fontId="5" fillId="0" borderId="33" xfId="0" applyNumberFormat="1" applyFont="1" applyBorder="1" applyAlignment="1" applyProtection="1">
      <alignment/>
      <protection locked="0"/>
    </xf>
    <xf numFmtId="183" fontId="5" fillId="0" borderId="32" xfId="0" applyNumberFormat="1" applyFont="1" applyBorder="1" applyAlignment="1" applyProtection="1">
      <alignment/>
      <protection locked="0"/>
    </xf>
    <xf numFmtId="183" fontId="5" fillId="0" borderId="21" xfId="0" applyNumberFormat="1" applyFont="1" applyBorder="1" applyAlignment="1" applyProtection="1">
      <alignment/>
      <protection locked="0"/>
    </xf>
    <xf numFmtId="182" fontId="5" fillId="0" borderId="14" xfId="0" applyNumberFormat="1" applyFont="1" applyFill="1" applyBorder="1" applyAlignment="1" applyProtection="1">
      <alignment/>
      <protection locked="0"/>
    </xf>
    <xf numFmtId="182" fontId="5" fillId="0" borderId="0" xfId="0" applyNumberFormat="1" applyFont="1" applyFill="1" applyAlignment="1" applyProtection="1">
      <alignment/>
      <protection locked="0"/>
    </xf>
    <xf numFmtId="182" fontId="5" fillId="0" borderId="21" xfId="0" applyNumberFormat="1" applyFont="1" applyBorder="1" applyAlignment="1" applyProtection="1">
      <alignment/>
      <protection locked="0"/>
    </xf>
    <xf numFmtId="182" fontId="5" fillId="0" borderId="21" xfId="0" applyNumberFormat="1" applyFont="1" applyBorder="1" applyAlignment="1">
      <alignment horizontal="right"/>
    </xf>
    <xf numFmtId="0" fontId="5" fillId="0" borderId="22" xfId="0" applyNumberFormat="1" applyFont="1" applyBorder="1" applyAlignment="1">
      <alignment horizontal="center" vertical="center"/>
    </xf>
    <xf numFmtId="179" fontId="14" fillId="33" borderId="12" xfId="0" applyNumberFormat="1" applyFont="1" applyFill="1" applyBorder="1" applyAlignment="1">
      <alignment/>
    </xf>
    <xf numFmtId="179" fontId="14" fillId="33" borderId="12" xfId="0" applyNumberFormat="1" applyFont="1" applyFill="1" applyBorder="1" applyAlignment="1" applyProtection="1">
      <alignment/>
      <protection locked="0"/>
    </xf>
    <xf numFmtId="0" fontId="5" fillId="0" borderId="41" xfId="0" applyNumberFormat="1" applyFont="1" applyBorder="1" applyAlignment="1">
      <alignment horizontal="center"/>
    </xf>
    <xf numFmtId="179" fontId="14" fillId="33" borderId="42" xfId="0" applyNumberFormat="1" applyFont="1" applyFill="1" applyBorder="1" applyAlignment="1" applyProtection="1">
      <alignment/>
      <protection locked="0"/>
    </xf>
    <xf numFmtId="0" fontId="14" fillId="33" borderId="0" xfId="0" applyNumberFormat="1" applyFont="1" applyFill="1" applyBorder="1" applyAlignment="1">
      <alignment horizontal="center"/>
    </xf>
    <xf numFmtId="0" fontId="14" fillId="33" borderId="13" xfId="0" applyNumberFormat="1" applyFont="1" applyFill="1" applyBorder="1" applyAlignment="1">
      <alignment horizontal="center"/>
    </xf>
    <xf numFmtId="0" fontId="17" fillId="0" borderId="43" xfId="0" applyNumberFormat="1" applyFont="1" applyBorder="1" applyAlignment="1">
      <alignment/>
    </xf>
    <xf numFmtId="0" fontId="17" fillId="0" borderId="28" xfId="0" applyNumberFormat="1" applyFont="1" applyBorder="1" applyAlignment="1">
      <alignment/>
    </xf>
    <xf numFmtId="182" fontId="5" fillId="0" borderId="0" xfId="0" applyNumberFormat="1" applyFont="1" applyFill="1" applyAlignment="1" applyProtection="1">
      <alignment horizontal="right"/>
      <protection locked="0"/>
    </xf>
    <xf numFmtId="3" fontId="7" fillId="0" borderId="0" xfId="0" applyNumberFormat="1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 horizontal="centerContinuous"/>
    </xf>
    <xf numFmtId="3" fontId="5" fillId="0" borderId="0" xfId="0" applyNumberFormat="1" applyFont="1" applyAlignment="1">
      <alignment horizontal="right"/>
    </xf>
    <xf numFmtId="3" fontId="5" fillId="0" borderId="20" xfId="0" applyNumberFormat="1" applyFont="1" applyBorder="1" applyAlignment="1">
      <alignment horizontal="center" vertical="center"/>
    </xf>
    <xf numFmtId="3" fontId="5" fillId="0" borderId="19" xfId="0" applyNumberFormat="1" applyFont="1" applyBorder="1" applyAlignment="1">
      <alignment horizontal="center" vertical="center"/>
    </xf>
    <xf numFmtId="189" fontId="5" fillId="0" borderId="0" xfId="0" applyNumberFormat="1" applyFont="1" applyBorder="1" applyAlignment="1">
      <alignment/>
    </xf>
    <xf numFmtId="189" fontId="5" fillId="0" borderId="0" xfId="0" applyNumberFormat="1" applyFont="1" applyAlignment="1">
      <alignment horizontal="right"/>
    </xf>
    <xf numFmtId="189" fontId="5" fillId="0" borderId="12" xfId="0" applyNumberFormat="1" applyFont="1" applyBorder="1" applyAlignment="1">
      <alignment/>
    </xf>
    <xf numFmtId="3" fontId="5" fillId="0" borderId="44" xfId="0" applyNumberFormat="1" applyFont="1" applyBorder="1" applyAlignment="1">
      <alignment horizontal="center" vertical="center"/>
    </xf>
    <xf numFmtId="3" fontId="5" fillId="0" borderId="45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 applyProtection="1">
      <alignment horizontal="right"/>
      <protection locked="0"/>
    </xf>
    <xf numFmtId="182" fontId="5" fillId="0" borderId="0" xfId="0" applyNumberFormat="1" applyFont="1" applyFill="1" applyBorder="1" applyAlignment="1" applyProtection="1">
      <alignment/>
      <protection locked="0"/>
    </xf>
    <xf numFmtId="0" fontId="5" fillId="0" borderId="17" xfId="0" applyNumberFormat="1" applyFont="1" applyBorder="1" applyAlignment="1" applyProtection="1">
      <alignment vertical="center"/>
      <protection locked="0"/>
    </xf>
    <xf numFmtId="179" fontId="5" fillId="0" borderId="15" xfId="0" applyNumberFormat="1" applyFont="1" applyBorder="1" applyAlignment="1" applyProtection="1">
      <alignment/>
      <protection locked="0"/>
    </xf>
    <xf numFmtId="188" fontId="5" fillId="0" borderId="12" xfId="0" applyNumberFormat="1" applyFont="1" applyBorder="1" applyAlignment="1" applyProtection="1">
      <alignment/>
      <protection locked="0"/>
    </xf>
    <xf numFmtId="0" fontId="0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5" fillId="0" borderId="13" xfId="0" applyNumberFormat="1" applyFont="1" applyBorder="1" applyAlignment="1">
      <alignment horizontal="center" vertical="center"/>
    </xf>
    <xf numFmtId="0" fontId="7" fillId="0" borderId="0" xfId="0" applyNumberFormat="1" applyFont="1" applyAlignment="1">
      <alignment vertical="center"/>
    </xf>
    <xf numFmtId="0" fontId="5" fillId="0" borderId="0" xfId="0" applyNumberFormat="1" applyFont="1" applyAlignment="1" applyProtection="1">
      <alignment vertical="center"/>
      <protection locked="0"/>
    </xf>
    <xf numFmtId="0" fontId="8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right" vertical="center"/>
    </xf>
    <xf numFmtId="0" fontId="5" fillId="0" borderId="0" xfId="0" applyNumberFormat="1" applyFont="1" applyBorder="1" applyAlignment="1">
      <alignment horizontal="distributed" vertical="center"/>
    </xf>
    <xf numFmtId="176" fontId="5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5" fillId="0" borderId="46" xfId="0" applyNumberFormat="1" applyFont="1" applyBorder="1" applyAlignment="1">
      <alignment horizontal="distributed" vertical="center"/>
    </xf>
    <xf numFmtId="176" fontId="5" fillId="0" borderId="21" xfId="0" applyNumberFormat="1" applyFont="1" applyBorder="1" applyAlignment="1">
      <alignment vertical="center"/>
    </xf>
    <xf numFmtId="3" fontId="5" fillId="0" borderId="21" xfId="0" applyNumberFormat="1" applyFont="1" applyBorder="1" applyAlignment="1" applyProtection="1">
      <alignment vertical="center"/>
      <protection locked="0"/>
    </xf>
    <xf numFmtId="3" fontId="5" fillId="0" borderId="21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horizontal="centerContinuous" vertical="center"/>
      <protection locked="0"/>
    </xf>
    <xf numFmtId="183" fontId="5" fillId="0" borderId="0" xfId="398" applyNumberFormat="1" applyFont="1" applyFill="1" applyAlignment="1">
      <alignment horizontal="right" vertical="center"/>
      <protection/>
    </xf>
    <xf numFmtId="49" fontId="5" fillId="0" borderId="37" xfId="398" applyNumberFormat="1" applyFont="1" applyFill="1" applyBorder="1" applyAlignment="1">
      <alignment horizontal="distributed" vertical="center"/>
      <protection/>
    </xf>
    <xf numFmtId="183" fontId="5" fillId="0" borderId="0" xfId="398" applyNumberFormat="1" applyFont="1" applyFill="1" applyBorder="1" applyAlignment="1">
      <alignment horizontal="right" vertical="center"/>
      <protection/>
    </xf>
    <xf numFmtId="0" fontId="17" fillId="0" borderId="12" xfId="0" applyNumberFormat="1" applyFont="1" applyBorder="1" applyAlignment="1">
      <alignment vertical="center"/>
    </xf>
    <xf numFmtId="49" fontId="11" fillId="0" borderId="41" xfId="399" applyNumberFormat="1" applyFont="1" applyFill="1" applyBorder="1" applyAlignment="1">
      <alignment horizontal="distributed" vertical="center"/>
      <protection/>
    </xf>
    <xf numFmtId="181" fontId="5" fillId="0" borderId="12" xfId="398" applyNumberFormat="1" applyFont="1" applyFill="1" applyBorder="1" applyAlignment="1">
      <alignment horizontal="right" vertical="center"/>
      <protection/>
    </xf>
    <xf numFmtId="0" fontId="5" fillId="0" borderId="12" xfId="0" applyNumberFormat="1" applyFont="1" applyBorder="1" applyAlignment="1">
      <alignment vertical="center"/>
    </xf>
    <xf numFmtId="49" fontId="5" fillId="0" borderId="41" xfId="398" applyNumberFormat="1" applyFont="1" applyFill="1" applyBorder="1" applyAlignment="1">
      <alignment horizontal="distributed" vertical="center"/>
      <protection/>
    </xf>
    <xf numFmtId="183" fontId="5" fillId="0" borderId="12" xfId="398" applyNumberFormat="1" applyFont="1" applyFill="1" applyBorder="1" applyAlignment="1">
      <alignment horizontal="right" vertical="center"/>
      <protection/>
    </xf>
    <xf numFmtId="0" fontId="17" fillId="0" borderId="0" xfId="0" applyNumberFormat="1" applyFont="1" applyBorder="1" applyAlignment="1">
      <alignment vertical="center"/>
    </xf>
    <xf numFmtId="0" fontId="5" fillId="0" borderId="0" xfId="401" applyNumberFormat="1" applyFont="1" applyBorder="1" applyAlignment="1">
      <alignment horizontal="left" vertical="center"/>
      <protection/>
    </xf>
    <xf numFmtId="3" fontId="5" fillId="0" borderId="0" xfId="401" applyNumberFormat="1" applyFont="1" applyBorder="1" applyAlignment="1">
      <alignment vertical="center"/>
      <protection/>
    </xf>
    <xf numFmtId="0" fontId="5" fillId="0" borderId="0" xfId="401" applyNumberFormat="1" applyFont="1" applyBorder="1" applyAlignment="1">
      <alignment horizontal="right" vertical="center"/>
      <protection/>
    </xf>
    <xf numFmtId="0" fontId="5" fillId="0" borderId="0" xfId="401" applyNumberFormat="1" applyFont="1" applyBorder="1" applyAlignment="1">
      <alignment vertical="center"/>
      <protection/>
    </xf>
    <xf numFmtId="0" fontId="5" fillId="0" borderId="0" xfId="398" applyFont="1" applyAlignment="1">
      <alignment vertical="center"/>
      <protection/>
    </xf>
    <xf numFmtId="0" fontId="5" fillId="0" borderId="0" xfId="401" applyNumberFormat="1" applyFont="1" applyBorder="1" applyAlignment="1">
      <alignment horizontal="centerContinuous" vertical="center"/>
      <protection/>
    </xf>
    <xf numFmtId="0" fontId="5" fillId="0" borderId="13" xfId="0" applyNumberFormat="1" applyFont="1" applyBorder="1" applyAlignment="1">
      <alignment horizontal="distributed" vertical="center"/>
    </xf>
    <xf numFmtId="3" fontId="5" fillId="0" borderId="0" xfId="0" applyNumberFormat="1" applyFont="1" applyBorder="1" applyAlignment="1" applyProtection="1">
      <alignment vertical="center"/>
      <protection locked="0"/>
    </xf>
    <xf numFmtId="2" fontId="5" fillId="0" borderId="0" xfId="0" applyNumberFormat="1" applyFont="1" applyBorder="1" applyAlignment="1">
      <alignment vertical="center"/>
    </xf>
    <xf numFmtId="0" fontId="5" fillId="0" borderId="12" xfId="0" applyNumberFormat="1" applyFont="1" applyBorder="1" applyAlignment="1">
      <alignment horizontal="distributed"/>
    </xf>
    <xf numFmtId="0" fontId="5" fillId="0" borderId="47" xfId="0" applyNumberFormat="1" applyFont="1" applyBorder="1" applyAlignment="1">
      <alignment vertical="center"/>
    </xf>
    <xf numFmtId="0" fontId="5" fillId="0" borderId="12" xfId="0" applyFont="1" applyBorder="1" applyAlignment="1">
      <alignment/>
    </xf>
    <xf numFmtId="0" fontId="4" fillId="0" borderId="0" xfId="0" applyNumberFormat="1" applyFont="1" applyAlignment="1" applyProtection="1">
      <alignment horizontal="justify" vertical="center"/>
      <protection locked="0"/>
    </xf>
    <xf numFmtId="0" fontId="5" fillId="0" borderId="12" xfId="0" applyNumberFormat="1" applyFont="1" applyBorder="1" applyAlignment="1" applyProtection="1">
      <alignment/>
      <protection locked="0"/>
    </xf>
    <xf numFmtId="0" fontId="5" fillId="0" borderId="37" xfId="0" applyNumberFormat="1" applyFont="1" applyBorder="1" applyAlignment="1">
      <alignment horizontal="center"/>
    </xf>
    <xf numFmtId="182" fontId="5" fillId="0" borderId="0" xfId="0" applyNumberFormat="1" applyFont="1" applyFill="1" applyBorder="1" applyAlignment="1" applyProtection="1">
      <alignment horizontal="right"/>
      <protection locked="0"/>
    </xf>
    <xf numFmtId="0" fontId="5" fillId="0" borderId="24" xfId="0" applyNumberFormat="1" applyFont="1" applyBorder="1" applyAlignment="1">
      <alignment horizontal="distributed" vertical="center"/>
    </xf>
    <xf numFmtId="0" fontId="13" fillId="0" borderId="13" xfId="0" applyNumberFormat="1" applyFont="1" applyBorder="1" applyAlignment="1">
      <alignment horizontal="distributed" vertical="center"/>
    </xf>
    <xf numFmtId="0" fontId="16" fillId="0" borderId="13" xfId="0" applyNumberFormat="1" applyFont="1" applyBorder="1" applyAlignment="1">
      <alignment vertical="center" wrapText="1"/>
    </xf>
    <xf numFmtId="0" fontId="5" fillId="0" borderId="24" xfId="0" applyNumberFormat="1" applyFont="1" applyBorder="1" applyAlignment="1">
      <alignment/>
    </xf>
    <xf numFmtId="0" fontId="5" fillId="0" borderId="13" xfId="0" applyNumberFormat="1" applyFont="1" applyBorder="1" applyAlignment="1">
      <alignment horizontal="right"/>
    </xf>
    <xf numFmtId="0" fontId="5" fillId="0" borderId="46" xfId="0" applyNumberFormat="1" applyFont="1" applyBorder="1" applyAlignment="1">
      <alignment horizontal="right"/>
    </xf>
    <xf numFmtId="41" fontId="5" fillId="0" borderId="0" xfId="0" applyNumberFormat="1" applyFont="1" applyBorder="1" applyAlignment="1" applyProtection="1">
      <alignment/>
      <protection locked="0"/>
    </xf>
    <xf numFmtId="41" fontId="5" fillId="0" borderId="21" xfId="0" applyNumberFormat="1" applyFont="1" applyBorder="1" applyAlignment="1" applyProtection="1">
      <alignment/>
      <protection locked="0"/>
    </xf>
    <xf numFmtId="41" fontId="5" fillId="0" borderId="0" xfId="0" applyNumberFormat="1" applyFont="1" applyBorder="1" applyAlignment="1">
      <alignment/>
    </xf>
    <xf numFmtId="0" fontId="14" fillId="33" borderId="12" xfId="0" applyNumberFormat="1" applyFont="1" applyFill="1" applyBorder="1" applyAlignment="1" applyProtection="1">
      <alignment horizontal="center"/>
      <protection locked="0"/>
    </xf>
    <xf numFmtId="56" fontId="14" fillId="33" borderId="13" xfId="0" applyNumberFormat="1" applyFont="1" applyFill="1" applyBorder="1" applyAlignment="1" applyProtection="1">
      <alignment horizontal="right"/>
      <protection locked="0"/>
    </xf>
    <xf numFmtId="0" fontId="14" fillId="33" borderId="13" xfId="0" applyNumberFormat="1" applyFont="1" applyFill="1" applyBorder="1" applyAlignment="1" applyProtection="1">
      <alignment horizontal="right"/>
      <protection locked="0"/>
    </xf>
    <xf numFmtId="0" fontId="14" fillId="33" borderId="46" xfId="0" applyNumberFormat="1" applyFont="1" applyFill="1" applyBorder="1" applyAlignment="1" applyProtection="1">
      <alignment horizontal="right"/>
      <protection locked="0"/>
    </xf>
    <xf numFmtId="0" fontId="5" fillId="0" borderId="13" xfId="0" applyNumberFormat="1" applyFont="1" applyBorder="1" applyAlignment="1" applyProtection="1">
      <alignment horizontal="right"/>
      <protection locked="0"/>
    </xf>
    <xf numFmtId="0" fontId="5" fillId="0" borderId="34" xfId="0" applyNumberFormat="1" applyFont="1" applyBorder="1" applyAlignment="1" applyProtection="1">
      <alignment horizontal="right"/>
      <protection locked="0"/>
    </xf>
    <xf numFmtId="0" fontId="5" fillId="0" borderId="46" xfId="0" applyNumberFormat="1" applyFont="1" applyBorder="1" applyAlignment="1" applyProtection="1">
      <alignment horizontal="right"/>
      <protection locked="0"/>
    </xf>
    <xf numFmtId="0" fontId="16" fillId="0" borderId="13" xfId="0" applyNumberFormat="1" applyFont="1" applyBorder="1" applyAlignment="1">
      <alignment/>
    </xf>
    <xf numFmtId="0" fontId="16" fillId="0" borderId="48" xfId="0" applyNumberFormat="1" applyFont="1" applyBorder="1" applyAlignment="1">
      <alignment horizontal="left"/>
    </xf>
    <xf numFmtId="3" fontId="15" fillId="0" borderId="49" xfId="0" applyNumberFormat="1" applyFont="1" applyBorder="1" applyAlignment="1">
      <alignment horizontal="right"/>
    </xf>
    <xf numFmtId="3" fontId="15" fillId="0" borderId="49" xfId="0" applyNumberFormat="1" applyFont="1" applyBorder="1" applyAlignment="1" applyProtection="1">
      <alignment horizontal="right"/>
      <protection locked="0"/>
    </xf>
    <xf numFmtId="3" fontId="15" fillId="0" borderId="0" xfId="0" applyNumberFormat="1" applyFont="1" applyAlignment="1" applyProtection="1">
      <alignment horizontal="right"/>
      <protection locked="0"/>
    </xf>
    <xf numFmtId="3" fontId="15" fillId="0" borderId="50" xfId="0" applyNumberFormat="1" applyFont="1" applyBorder="1" applyAlignment="1" applyProtection="1">
      <alignment horizontal="right"/>
      <protection locked="0"/>
    </xf>
    <xf numFmtId="49" fontId="5" fillId="0" borderId="0" xfId="0" applyNumberFormat="1" applyFont="1" applyBorder="1" applyAlignment="1" applyProtection="1">
      <alignment vertical="center"/>
      <protection locked="0"/>
    </xf>
    <xf numFmtId="49" fontId="5" fillId="0" borderId="0" xfId="0" applyNumberFormat="1" applyFont="1" applyBorder="1" applyAlignment="1">
      <alignment vertical="center"/>
    </xf>
    <xf numFmtId="49" fontId="5" fillId="0" borderId="12" xfId="0" applyNumberFormat="1" applyFont="1" applyBorder="1" applyAlignment="1">
      <alignment vertical="center"/>
    </xf>
    <xf numFmtId="0" fontId="5" fillId="0" borderId="46" xfId="0" applyNumberFormat="1" applyFont="1" applyBorder="1" applyAlignment="1">
      <alignment horizontal="left"/>
    </xf>
    <xf numFmtId="41" fontId="5" fillId="0" borderId="14" xfId="0" applyNumberFormat="1" applyFont="1" applyBorder="1" applyAlignment="1">
      <alignment/>
    </xf>
    <xf numFmtId="41" fontId="5" fillId="0" borderId="14" xfId="0" applyNumberFormat="1" applyFont="1" applyBorder="1" applyAlignment="1">
      <alignment vertical="center"/>
    </xf>
    <xf numFmtId="188" fontId="5" fillId="0" borderId="0" xfId="0" applyNumberFormat="1" applyFont="1" applyAlignment="1">
      <alignment/>
    </xf>
    <xf numFmtId="188" fontId="5" fillId="0" borderId="0" xfId="0" applyNumberFormat="1" applyFont="1" applyBorder="1" applyAlignment="1">
      <alignment/>
    </xf>
    <xf numFmtId="188" fontId="5" fillId="0" borderId="12" xfId="0" applyNumberFormat="1" applyFont="1" applyBorder="1" applyAlignment="1">
      <alignment/>
    </xf>
    <xf numFmtId="179" fontId="5" fillId="0" borderId="32" xfId="0" applyNumberFormat="1" applyFont="1" applyBorder="1" applyAlignment="1">
      <alignment/>
    </xf>
    <xf numFmtId="41" fontId="5" fillId="0" borderId="12" xfId="0" applyNumberFormat="1" applyFont="1" applyFill="1" applyBorder="1" applyAlignment="1">
      <alignment/>
    </xf>
    <xf numFmtId="191" fontId="5" fillId="0" borderId="12" xfId="305" applyNumberFormat="1" applyFont="1" applyFill="1" applyBorder="1" applyAlignment="1">
      <alignment/>
    </xf>
    <xf numFmtId="191" fontId="5" fillId="0" borderId="12" xfId="305" applyNumberFormat="1" applyFont="1" applyFill="1" applyBorder="1" applyAlignment="1" applyProtection="1">
      <alignment/>
      <protection locked="0"/>
    </xf>
    <xf numFmtId="180" fontId="5" fillId="0" borderId="36" xfId="0" applyNumberFormat="1" applyFont="1" applyBorder="1" applyAlignment="1" applyProtection="1">
      <alignment/>
      <protection locked="0"/>
    </xf>
    <xf numFmtId="41" fontId="5" fillId="0" borderId="0" xfId="0" applyNumberFormat="1" applyFont="1" applyFill="1" applyBorder="1" applyAlignment="1">
      <alignment/>
    </xf>
    <xf numFmtId="41" fontId="5" fillId="0" borderId="51" xfId="0" applyNumberFormat="1" applyFont="1" applyFill="1" applyBorder="1" applyAlignment="1">
      <alignment/>
    </xf>
    <xf numFmtId="198" fontId="5" fillId="0" borderId="0" xfId="0" applyNumberFormat="1" applyFont="1" applyBorder="1" applyAlignment="1">
      <alignment/>
    </xf>
    <xf numFmtId="41" fontId="5" fillId="0" borderId="0" xfId="0" applyNumberFormat="1" applyFont="1" applyAlignment="1">
      <alignment/>
    </xf>
    <xf numFmtId="41" fontId="5" fillId="0" borderId="12" xfId="0" applyNumberFormat="1" applyFont="1" applyBorder="1" applyAlignment="1">
      <alignment horizontal="right"/>
    </xf>
    <xf numFmtId="41" fontId="5" fillId="0" borderId="0" xfId="0" applyNumberFormat="1" applyFont="1" applyAlignment="1">
      <alignment horizontal="right"/>
    </xf>
    <xf numFmtId="41" fontId="5" fillId="0" borderId="12" xfId="0" applyNumberFormat="1" applyFont="1" applyBorder="1" applyAlignment="1">
      <alignment/>
    </xf>
    <xf numFmtId="3" fontId="5" fillId="0" borderId="37" xfId="0" applyNumberFormat="1" applyFont="1" applyBorder="1" applyAlignment="1">
      <alignment horizontal="center"/>
    </xf>
    <xf numFmtId="3" fontId="5" fillId="0" borderId="37" xfId="0" applyNumberFormat="1" applyFont="1" applyBorder="1" applyAlignment="1">
      <alignment/>
    </xf>
    <xf numFmtId="3" fontId="5" fillId="0" borderId="37" xfId="0" applyNumberFormat="1" applyFont="1" applyBorder="1" applyAlignment="1">
      <alignment horizontal="distributed"/>
    </xf>
    <xf numFmtId="3" fontId="5" fillId="0" borderId="52" xfId="0" applyNumberFormat="1" applyFont="1" applyBorder="1" applyAlignment="1">
      <alignment horizontal="left"/>
    </xf>
    <xf numFmtId="3" fontId="15" fillId="0" borderId="22" xfId="0" applyNumberFormat="1" applyFont="1" applyBorder="1" applyAlignment="1" applyProtection="1">
      <alignment/>
      <protection locked="0"/>
    </xf>
    <xf numFmtId="177" fontId="15" fillId="0" borderId="0" xfId="0" applyNumberFormat="1" applyFont="1" applyBorder="1" applyAlignment="1">
      <alignment horizontal="right"/>
    </xf>
    <xf numFmtId="177" fontId="15" fillId="0" borderId="49" xfId="0" applyNumberFormat="1" applyFont="1" applyBorder="1" applyAlignment="1">
      <alignment horizontal="right"/>
    </xf>
    <xf numFmtId="177" fontId="15" fillId="0" borderId="0" xfId="0" applyNumberFormat="1" applyFont="1" applyAlignment="1">
      <alignment horizontal="right"/>
    </xf>
    <xf numFmtId="177" fontId="15" fillId="0" borderId="0" xfId="0" applyNumberFormat="1" applyFont="1" applyBorder="1" applyAlignment="1">
      <alignment/>
    </xf>
    <xf numFmtId="177" fontId="15" fillId="0" borderId="22" xfId="0" applyNumberFormat="1" applyFont="1" applyBorder="1" applyAlignment="1">
      <alignment/>
    </xf>
    <xf numFmtId="177" fontId="15" fillId="0" borderId="12" xfId="0" applyNumberFormat="1" applyFont="1" applyBorder="1" applyAlignment="1">
      <alignment horizontal="right"/>
    </xf>
    <xf numFmtId="177" fontId="15" fillId="0" borderId="50" xfId="0" applyNumberFormat="1" applyFont="1" applyBorder="1" applyAlignment="1">
      <alignment horizontal="right"/>
    </xf>
    <xf numFmtId="177" fontId="5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7" fontId="15" fillId="0" borderId="0" xfId="0" applyNumberFormat="1" applyFont="1" applyBorder="1" applyAlignment="1">
      <alignment horizontal="right" vertical="center"/>
    </xf>
    <xf numFmtId="3" fontId="15" fillId="0" borderId="0" xfId="0" applyNumberFormat="1" applyFont="1" applyAlignment="1" applyProtection="1">
      <alignment horizontal="right" vertical="center"/>
      <protection locked="0"/>
    </xf>
    <xf numFmtId="188" fontId="5" fillId="0" borderId="14" xfId="0" applyNumberFormat="1" applyFont="1" applyFill="1" applyBorder="1" applyAlignment="1" applyProtection="1">
      <alignment horizontal="right"/>
      <protection locked="0"/>
    </xf>
    <xf numFmtId="188" fontId="5" fillId="0" borderId="0" xfId="0" applyNumberFormat="1" applyFont="1" applyFill="1" applyBorder="1" applyAlignment="1" applyProtection="1">
      <alignment horizontal="right"/>
      <protection locked="0"/>
    </xf>
    <xf numFmtId="188" fontId="5" fillId="0" borderId="0" xfId="0" applyNumberFormat="1" applyFont="1" applyBorder="1" applyAlignment="1" applyProtection="1">
      <alignment horizontal="right"/>
      <protection locked="0"/>
    </xf>
    <xf numFmtId="188" fontId="5" fillId="0" borderId="36" xfId="0" applyNumberFormat="1" applyFont="1" applyFill="1" applyBorder="1" applyAlignment="1" applyProtection="1">
      <alignment horizontal="right"/>
      <protection locked="0"/>
    </xf>
    <xf numFmtId="188" fontId="5" fillId="0" borderId="0" xfId="0" applyNumberFormat="1" applyFont="1" applyFill="1" applyAlignment="1" applyProtection="1">
      <alignment horizontal="right"/>
      <protection locked="0"/>
    </xf>
    <xf numFmtId="188" fontId="5" fillId="0" borderId="0" xfId="0" applyNumberFormat="1" applyFont="1" applyBorder="1" applyAlignment="1">
      <alignment horizontal="right"/>
    </xf>
    <xf numFmtId="188" fontId="5" fillId="0" borderId="36" xfId="0" applyNumberFormat="1" applyFont="1" applyBorder="1" applyAlignment="1">
      <alignment horizontal="right"/>
    </xf>
    <xf numFmtId="0" fontId="14" fillId="33" borderId="37" xfId="0" applyNumberFormat="1" applyFont="1" applyFill="1" applyBorder="1" applyAlignment="1" applyProtection="1">
      <alignment horizontal="left"/>
      <protection locked="0"/>
    </xf>
    <xf numFmtId="0" fontId="5" fillId="0" borderId="41" xfId="0" applyNumberFormat="1" applyFont="1" applyBorder="1" applyAlignment="1" applyProtection="1" quotePrefix="1">
      <alignment horizontal="center"/>
      <protection locked="0"/>
    </xf>
    <xf numFmtId="0" fontId="5" fillId="0" borderId="13" xfId="0" applyNumberFormat="1" applyFont="1" applyBorder="1" applyAlignment="1" applyProtection="1">
      <alignment horizontal="left"/>
      <protection locked="0"/>
    </xf>
    <xf numFmtId="0" fontId="0" fillId="0" borderId="0" xfId="0" applyNumberFormat="1" applyFont="1" applyBorder="1" applyAlignment="1" applyProtection="1">
      <alignment/>
      <protection locked="0"/>
    </xf>
    <xf numFmtId="0" fontId="16" fillId="0" borderId="13" xfId="0" applyNumberFormat="1" applyFont="1" applyBorder="1" applyAlignment="1">
      <alignment wrapText="1"/>
    </xf>
    <xf numFmtId="0" fontId="4" fillId="0" borderId="13" xfId="0" applyNumberFormat="1" applyFont="1" applyBorder="1" applyAlignment="1">
      <alignment wrapText="1"/>
    </xf>
    <xf numFmtId="3" fontId="15" fillId="0" borderId="14" xfId="0" applyNumberFormat="1" applyFont="1" applyBorder="1" applyAlignment="1" applyProtection="1">
      <alignment horizontal="right"/>
      <protection locked="0"/>
    </xf>
    <xf numFmtId="0" fontId="0" fillId="0" borderId="14" xfId="0" applyNumberFormat="1" applyFont="1" applyBorder="1" applyAlignment="1">
      <alignment/>
    </xf>
    <xf numFmtId="3" fontId="15" fillId="0" borderId="15" xfId="0" applyNumberFormat="1" applyFont="1" applyBorder="1" applyAlignment="1" applyProtection="1">
      <alignment horizontal="right"/>
      <protection locked="0"/>
    </xf>
    <xf numFmtId="0" fontId="16" fillId="0" borderId="28" xfId="0" applyNumberFormat="1" applyFont="1" applyBorder="1" applyAlignment="1">
      <alignment/>
    </xf>
    <xf numFmtId="0" fontId="16" fillId="0" borderId="27" xfId="0" applyNumberFormat="1" applyFont="1" applyBorder="1" applyAlignment="1">
      <alignment horizontal="left"/>
    </xf>
    <xf numFmtId="3" fontId="15" fillId="0" borderId="30" xfId="0" applyNumberFormat="1" applyFont="1" applyBorder="1" applyAlignment="1" applyProtection="1">
      <alignment horizontal="right"/>
      <protection locked="0"/>
    </xf>
    <xf numFmtId="3" fontId="15" fillId="0" borderId="30" xfId="0" applyNumberFormat="1" applyFont="1" applyBorder="1" applyAlignment="1" applyProtection="1">
      <alignment/>
      <protection locked="0"/>
    </xf>
    <xf numFmtId="0" fontId="0" fillId="0" borderId="24" xfId="0" applyNumberFormat="1" applyFont="1" applyBorder="1" applyAlignment="1">
      <alignment/>
    </xf>
    <xf numFmtId="0" fontId="0" fillId="0" borderId="13" xfId="0" applyNumberFormat="1" applyFont="1" applyBorder="1" applyAlignment="1">
      <alignment/>
    </xf>
    <xf numFmtId="0" fontId="14" fillId="33" borderId="33" xfId="0" applyNumberFormat="1" applyFont="1" applyFill="1" applyBorder="1" applyAlignment="1" applyProtection="1">
      <alignment horizontal="right"/>
      <protection locked="0"/>
    </xf>
    <xf numFmtId="198" fontId="5" fillId="0" borderId="36" xfId="0" applyNumberFormat="1" applyFont="1" applyBorder="1" applyAlignment="1">
      <alignment/>
    </xf>
    <xf numFmtId="198" fontId="5" fillId="0" borderId="37" xfId="0" applyNumberFormat="1" applyFont="1" applyBorder="1" applyAlignment="1">
      <alignment horizontal="right"/>
    </xf>
    <xf numFmtId="0" fontId="5" fillId="0" borderId="36" xfId="0" applyNumberFormat="1" applyFont="1" applyBorder="1" applyAlignment="1">
      <alignment horizontal="right"/>
    </xf>
    <xf numFmtId="188" fontId="5" fillId="0" borderId="14" xfId="0" applyNumberFormat="1" applyFont="1" applyBorder="1" applyAlignment="1">
      <alignment horizontal="right"/>
    </xf>
    <xf numFmtId="0" fontId="5" fillId="0" borderId="0" xfId="0" applyNumberFormat="1" applyFont="1" applyBorder="1" applyAlignment="1" applyProtection="1" quotePrefix="1">
      <alignment horizontal="center"/>
      <protection locked="0"/>
    </xf>
    <xf numFmtId="0" fontId="5" fillId="0" borderId="12" xfId="0" applyNumberFormat="1" applyFont="1" applyBorder="1" applyAlignment="1" applyProtection="1" quotePrefix="1">
      <alignment horizontal="center"/>
      <protection locked="0"/>
    </xf>
    <xf numFmtId="179" fontId="5" fillId="0" borderId="12" xfId="0" applyNumberFormat="1" applyFont="1" applyBorder="1" applyAlignment="1" applyProtection="1">
      <alignment/>
      <protection locked="0"/>
    </xf>
    <xf numFmtId="41" fontId="5" fillId="0" borderId="0" xfId="0" applyNumberFormat="1" applyFont="1" applyBorder="1" applyAlignment="1">
      <alignment horizontal="right" vertical="center"/>
    </xf>
    <xf numFmtId="0" fontId="5" fillId="0" borderId="37" xfId="0" applyNumberFormat="1" applyFont="1" applyBorder="1" applyAlignment="1" applyProtection="1" quotePrefix="1">
      <alignment horizontal="center"/>
      <protection locked="0"/>
    </xf>
    <xf numFmtId="191" fontId="5" fillId="0" borderId="0" xfId="305" applyNumberFormat="1" applyFont="1" applyFill="1" applyBorder="1" applyAlignment="1">
      <alignment/>
    </xf>
    <xf numFmtId="191" fontId="5" fillId="0" borderId="0" xfId="305" applyNumberFormat="1" applyFont="1" applyFill="1" applyBorder="1" applyAlignment="1" applyProtection="1">
      <alignment/>
      <protection locked="0"/>
    </xf>
    <xf numFmtId="0" fontId="5" fillId="0" borderId="24" xfId="0" applyNumberFormat="1" applyFont="1" applyBorder="1" applyAlignment="1">
      <alignment horizontal="center" vertical="center"/>
    </xf>
    <xf numFmtId="0" fontId="30" fillId="0" borderId="23" xfId="0" applyNumberFormat="1" applyFont="1" applyBorder="1" applyAlignment="1">
      <alignment horizontal="center" vertical="center"/>
    </xf>
    <xf numFmtId="0" fontId="5" fillId="0" borderId="31" xfId="0" applyNumberFormat="1" applyFont="1" applyBorder="1" applyAlignment="1">
      <alignment horizontal="center" vertical="center"/>
    </xf>
    <xf numFmtId="3" fontId="15" fillId="0" borderId="53" xfId="0" applyNumberFormat="1" applyFont="1" applyBorder="1" applyAlignment="1">
      <alignment horizontal="right"/>
    </xf>
    <xf numFmtId="0" fontId="16" fillId="0" borderId="54" xfId="0" applyNumberFormat="1" applyFont="1" applyBorder="1" applyAlignment="1">
      <alignment horizontal="left"/>
    </xf>
    <xf numFmtId="0" fontId="5" fillId="0" borderId="37" xfId="0" applyNumberFormat="1" applyFont="1" applyBorder="1" applyAlignment="1">
      <alignment/>
    </xf>
    <xf numFmtId="0" fontId="5" fillId="0" borderId="46" xfId="0" applyNumberFormat="1" applyFont="1" applyBorder="1" applyAlignment="1" applyProtection="1" quotePrefix="1">
      <alignment horizontal="center"/>
      <protection locked="0"/>
    </xf>
    <xf numFmtId="0" fontId="5" fillId="0" borderId="0" xfId="0" applyFont="1" applyBorder="1" applyAlignment="1" applyProtection="1">
      <alignment horizontal="right"/>
      <protection locked="0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 applyProtection="1">
      <alignment/>
      <protection locked="0"/>
    </xf>
    <xf numFmtId="191" fontId="5" fillId="0" borderId="0" xfId="305" applyNumberFormat="1" applyFont="1" applyBorder="1" applyAlignment="1">
      <alignment/>
    </xf>
    <xf numFmtId="191" fontId="5" fillId="0" borderId="0" xfId="305" applyNumberFormat="1" applyFont="1" applyBorder="1" applyAlignment="1" applyProtection="1">
      <alignment/>
      <protection locked="0"/>
    </xf>
    <xf numFmtId="179" fontId="5" fillId="34" borderId="0" xfId="0" applyNumberFormat="1" applyFont="1" applyFill="1" applyBorder="1" applyAlignment="1">
      <alignment/>
    </xf>
    <xf numFmtId="188" fontId="5" fillId="34" borderId="0" xfId="0" applyNumberFormat="1" applyFont="1" applyFill="1" applyAlignment="1">
      <alignment/>
    </xf>
    <xf numFmtId="182" fontId="5" fillId="0" borderId="12" xfId="0" applyNumberFormat="1" applyFont="1" applyBorder="1" applyAlignment="1">
      <alignment/>
    </xf>
    <xf numFmtId="180" fontId="5" fillId="0" borderId="0" xfId="0" applyNumberFormat="1" applyFont="1" applyAlignment="1">
      <alignment/>
    </xf>
    <xf numFmtId="206" fontId="5" fillId="0" borderId="0" xfId="0" applyNumberFormat="1" applyFont="1" applyAlignment="1">
      <alignment/>
    </xf>
    <xf numFmtId="206" fontId="5" fillId="0" borderId="0" xfId="0" applyNumberFormat="1" applyFont="1" applyBorder="1" applyAlignment="1">
      <alignment/>
    </xf>
    <xf numFmtId="178" fontId="5" fillId="0" borderId="0" xfId="0" applyNumberFormat="1" applyFont="1" applyAlignment="1">
      <alignment/>
    </xf>
    <xf numFmtId="187" fontId="5" fillId="0" borderId="0" xfId="0" applyNumberFormat="1" applyFont="1" applyAlignment="1">
      <alignment/>
    </xf>
    <xf numFmtId="178" fontId="5" fillId="0" borderId="14" xfId="0" applyNumberFormat="1" applyFont="1" applyBorder="1" applyAlignment="1" applyProtection="1">
      <alignment/>
      <protection locked="0"/>
    </xf>
    <xf numFmtId="178" fontId="5" fillId="0" borderId="40" xfId="0" applyNumberFormat="1" applyFont="1" applyBorder="1" applyAlignment="1" applyProtection="1">
      <alignment/>
      <protection locked="0"/>
    </xf>
    <xf numFmtId="178" fontId="14" fillId="33" borderId="12" xfId="0" applyNumberFormat="1" applyFont="1" applyFill="1" applyBorder="1" applyAlignment="1">
      <alignment/>
    </xf>
    <xf numFmtId="178" fontId="14" fillId="33" borderId="12" xfId="0" applyNumberFormat="1" applyFont="1" applyFill="1" applyBorder="1" applyAlignment="1" applyProtection="1">
      <alignment/>
      <protection locked="0"/>
    </xf>
    <xf numFmtId="178" fontId="14" fillId="33" borderId="42" xfId="0" applyNumberFormat="1" applyFont="1" applyFill="1" applyBorder="1" applyAlignment="1" applyProtection="1">
      <alignment/>
      <protection locked="0"/>
    </xf>
    <xf numFmtId="179" fontId="5" fillId="0" borderId="55" xfId="0" applyNumberFormat="1" applyFont="1" applyBorder="1" applyAlignment="1">
      <alignment/>
    </xf>
    <xf numFmtId="179" fontId="14" fillId="33" borderId="14" xfId="0" applyNumberFormat="1" applyFont="1" applyFill="1" applyBorder="1" applyAlignment="1">
      <alignment/>
    </xf>
    <xf numFmtId="179" fontId="14" fillId="33" borderId="0" xfId="0" applyNumberFormat="1" applyFont="1" applyFill="1" applyBorder="1" applyAlignment="1" applyProtection="1">
      <alignment/>
      <protection locked="0"/>
    </xf>
    <xf numFmtId="179" fontId="14" fillId="33" borderId="40" xfId="0" applyNumberFormat="1" applyFont="1" applyFill="1" applyBorder="1" applyAlignment="1" applyProtection="1">
      <alignment/>
      <protection locked="0"/>
    </xf>
    <xf numFmtId="179" fontId="5" fillId="0" borderId="11" xfId="0" applyNumberFormat="1" applyFont="1" applyBorder="1" applyAlignment="1" applyProtection="1">
      <alignment horizontal="center" vertical="center"/>
      <protection locked="0"/>
    </xf>
    <xf numFmtId="179" fontId="5" fillId="0" borderId="38" xfId="0" applyNumberFormat="1" applyFont="1" applyBorder="1" applyAlignment="1" applyProtection="1">
      <alignment horizontal="center" vertical="center"/>
      <protection locked="0"/>
    </xf>
    <xf numFmtId="179" fontId="14" fillId="33" borderId="0" xfId="0" applyNumberFormat="1" applyFont="1" applyFill="1" applyBorder="1" applyAlignment="1">
      <alignment/>
    </xf>
    <xf numFmtId="179" fontId="5" fillId="0" borderId="0" xfId="0" applyNumberFormat="1" applyFont="1" applyAlignment="1" applyProtection="1">
      <alignment horizontal="centerContinuous"/>
      <protection locked="0"/>
    </xf>
    <xf numFmtId="179" fontId="5" fillId="0" borderId="0" xfId="0" applyNumberFormat="1" applyFont="1" applyAlignment="1">
      <alignment horizontal="right"/>
    </xf>
    <xf numFmtId="179" fontId="5" fillId="0" borderId="16" xfId="0" applyNumberFormat="1" applyFont="1" applyBorder="1" applyAlignment="1" applyProtection="1">
      <alignment horizontal="center" vertical="center"/>
      <protection locked="0"/>
    </xf>
    <xf numFmtId="186" fontId="5" fillId="0" borderId="14" xfId="0" applyNumberFormat="1" applyFont="1" applyBorder="1" applyAlignment="1" applyProtection="1">
      <alignment/>
      <protection locked="0"/>
    </xf>
    <xf numFmtId="186" fontId="5" fillId="0" borderId="0" xfId="0" applyNumberFormat="1" applyFont="1" applyBorder="1" applyAlignment="1" applyProtection="1">
      <alignment/>
      <protection locked="0"/>
    </xf>
    <xf numFmtId="186" fontId="5" fillId="0" borderId="40" xfId="0" applyNumberFormat="1" applyFont="1" applyBorder="1" applyAlignment="1" applyProtection="1">
      <alignment/>
      <protection locked="0"/>
    </xf>
    <xf numFmtId="49" fontId="5" fillId="0" borderId="37" xfId="398" applyNumberFormat="1" applyFont="1" applyFill="1" applyBorder="1" applyAlignment="1">
      <alignment horizontal="center" vertical="center"/>
      <protection/>
    </xf>
    <xf numFmtId="0" fontId="5" fillId="0" borderId="30" xfId="0" applyNumberFormat="1" applyFont="1" applyBorder="1" applyAlignment="1">
      <alignment horizontal="center" vertical="top"/>
    </xf>
    <xf numFmtId="178" fontId="5" fillId="0" borderId="33" xfId="0" applyNumberFormat="1" applyFont="1" applyBorder="1" applyAlignment="1">
      <alignment horizontal="right"/>
    </xf>
    <xf numFmtId="180" fontId="5" fillId="0" borderId="43" xfId="0" applyNumberFormat="1" applyFont="1" applyBorder="1" applyAlignment="1">
      <alignment/>
    </xf>
    <xf numFmtId="183" fontId="5" fillId="0" borderId="36" xfId="0" applyNumberFormat="1" applyFont="1" applyBorder="1" applyAlignment="1" applyProtection="1">
      <alignment/>
      <protection locked="0"/>
    </xf>
    <xf numFmtId="0" fontId="5" fillId="0" borderId="46" xfId="0" applyNumberFormat="1" applyFont="1" applyBorder="1" applyAlignment="1">
      <alignment horizontal="distributed"/>
    </xf>
    <xf numFmtId="41" fontId="5" fillId="0" borderId="0" xfId="0" applyNumberFormat="1" applyFont="1" applyBorder="1" applyAlignment="1">
      <alignment horizontal="right"/>
    </xf>
    <xf numFmtId="189" fontId="5" fillId="0" borderId="12" xfId="0" applyNumberFormat="1" applyFont="1" applyBorder="1" applyAlignment="1">
      <alignment horizontal="right"/>
    </xf>
    <xf numFmtId="208" fontId="5" fillId="0" borderId="37" xfId="0" applyNumberFormat="1" applyFont="1" applyFill="1" applyBorder="1" applyAlignment="1">
      <alignment horizontal="distributed"/>
    </xf>
    <xf numFmtId="208" fontId="5" fillId="0" borderId="41" xfId="0" applyNumberFormat="1" applyFont="1" applyFill="1" applyBorder="1" applyAlignment="1">
      <alignment horizontal="distributed"/>
    </xf>
    <xf numFmtId="208" fontId="5" fillId="0" borderId="37" xfId="0" applyNumberFormat="1" applyFont="1" applyBorder="1" applyAlignment="1">
      <alignment horizontal="distributed"/>
    </xf>
    <xf numFmtId="38" fontId="0" fillId="0" borderId="0" xfId="305" applyFont="1" applyAlignment="1">
      <alignment vertical="center"/>
    </xf>
    <xf numFmtId="0" fontId="7" fillId="35" borderId="0" xfId="0" applyNumberFormat="1" applyFont="1" applyFill="1" applyAlignment="1">
      <alignment/>
    </xf>
    <xf numFmtId="49" fontId="31" fillId="35" borderId="0" xfId="400" applyNumberFormat="1" applyFont="1" applyFill="1" applyAlignment="1">
      <alignment vertical="center"/>
      <protection/>
    </xf>
    <xf numFmtId="0" fontId="31" fillId="35" borderId="0" xfId="400" applyNumberFormat="1" applyFont="1" applyFill="1" applyBorder="1" applyAlignment="1">
      <alignment horizontal="center" vertical="center"/>
      <protection/>
    </xf>
    <xf numFmtId="194" fontId="31" fillId="35" borderId="0" xfId="400" applyNumberFormat="1" applyFont="1" applyFill="1" applyBorder="1" applyAlignment="1">
      <alignment horizontal="right" vertical="center"/>
      <protection/>
    </xf>
    <xf numFmtId="204" fontId="31" fillId="35" borderId="0" xfId="400" applyNumberFormat="1" applyFont="1" applyFill="1" applyBorder="1" applyAlignment="1">
      <alignment horizontal="right" vertical="center"/>
      <protection/>
    </xf>
    <xf numFmtId="210" fontId="31" fillId="35" borderId="0" xfId="400" applyNumberFormat="1" applyFont="1" applyFill="1" applyBorder="1" applyAlignment="1">
      <alignment horizontal="left" vertical="center"/>
      <protection/>
    </xf>
    <xf numFmtId="210" fontId="31" fillId="35" borderId="0" xfId="400" applyNumberFormat="1" applyFont="1" applyFill="1" applyBorder="1" applyAlignment="1">
      <alignment horizontal="right" vertical="center"/>
      <protection/>
    </xf>
    <xf numFmtId="0" fontId="31" fillId="35" borderId="0" xfId="400" applyNumberFormat="1" applyFont="1" applyFill="1" applyBorder="1" applyAlignment="1">
      <alignment vertical="center"/>
      <protection/>
    </xf>
    <xf numFmtId="209" fontId="34" fillId="35" borderId="56" xfId="400" applyNumberFormat="1" applyFont="1" applyFill="1" applyBorder="1" applyAlignment="1">
      <alignment horizontal="right" vertical="center" wrapText="1"/>
      <protection/>
    </xf>
    <xf numFmtId="210" fontId="34" fillId="35" borderId="57" xfId="400" applyNumberFormat="1" applyFont="1" applyFill="1" applyBorder="1" applyAlignment="1">
      <alignment horizontal="right" vertical="center" wrapText="1"/>
      <protection/>
    </xf>
    <xf numFmtId="210" fontId="34" fillId="35" borderId="58" xfId="400" applyNumberFormat="1" applyFont="1" applyFill="1" applyBorder="1" applyAlignment="1">
      <alignment vertical="center"/>
      <protection/>
    </xf>
    <xf numFmtId="210" fontId="34" fillId="35" borderId="56" xfId="400" applyNumberFormat="1" applyFont="1" applyFill="1" applyBorder="1" applyAlignment="1">
      <alignment horizontal="right" vertical="center" wrapText="1"/>
      <protection/>
    </xf>
    <xf numFmtId="49" fontId="34" fillId="35" borderId="0" xfId="400" applyNumberFormat="1" applyFont="1" applyFill="1" applyBorder="1" applyAlignment="1">
      <alignment vertical="center"/>
      <protection/>
    </xf>
    <xf numFmtId="49" fontId="34" fillId="35" borderId="0" xfId="400" applyNumberFormat="1" applyFont="1" applyFill="1" applyAlignment="1">
      <alignment vertical="center"/>
      <protection/>
    </xf>
    <xf numFmtId="38" fontId="52" fillId="35" borderId="0" xfId="305" applyFont="1" applyFill="1" applyAlignment="1">
      <alignment horizontal="center" vertical="center"/>
    </xf>
    <xf numFmtId="210" fontId="34" fillId="35" borderId="59" xfId="400" applyNumberFormat="1" applyFont="1" applyFill="1" applyBorder="1" applyAlignment="1">
      <alignment horizontal="center" vertical="center" wrapText="1"/>
      <protection/>
    </xf>
    <xf numFmtId="210" fontId="34" fillId="35" borderId="60" xfId="400" applyNumberFormat="1" applyFont="1" applyFill="1" applyBorder="1" applyAlignment="1">
      <alignment horizontal="center" vertical="center" wrapText="1"/>
      <protection/>
    </xf>
    <xf numFmtId="49" fontId="33" fillId="35" borderId="37" xfId="400" applyNumberFormat="1" applyFont="1" applyFill="1" applyBorder="1" applyAlignment="1">
      <alignment horizontal="right" vertical="center"/>
      <protection/>
    </xf>
    <xf numFmtId="194" fontId="33" fillId="35" borderId="0" xfId="400" applyNumberFormat="1" applyFont="1" applyFill="1" applyBorder="1" applyAlignment="1" quotePrefix="1">
      <alignment horizontal="right" vertical="center"/>
      <protection/>
    </xf>
    <xf numFmtId="204" fontId="33" fillId="35" borderId="0" xfId="400" applyNumberFormat="1" applyFont="1" applyFill="1" applyBorder="1" applyAlignment="1" quotePrefix="1">
      <alignment horizontal="right" vertical="center"/>
      <protection/>
    </xf>
    <xf numFmtId="209" fontId="33" fillId="35" borderId="0" xfId="400" applyNumberFormat="1" applyFont="1" applyFill="1" applyBorder="1" applyAlignment="1" quotePrefix="1">
      <alignment horizontal="right" vertical="center"/>
      <protection/>
    </xf>
    <xf numFmtId="210" fontId="33" fillId="35" borderId="0" xfId="400" applyNumberFormat="1" applyFont="1" applyFill="1" applyBorder="1" applyAlignment="1" quotePrefix="1">
      <alignment horizontal="right" vertical="center"/>
      <protection/>
    </xf>
    <xf numFmtId="49" fontId="33" fillId="35" borderId="0" xfId="400" applyNumberFormat="1" applyFont="1" applyFill="1" applyBorder="1" applyAlignment="1">
      <alignment vertical="center"/>
      <protection/>
    </xf>
    <xf numFmtId="38" fontId="52" fillId="35" borderId="0" xfId="305" applyFont="1" applyFill="1" applyAlignment="1">
      <alignment horizontal="left" vertical="center"/>
    </xf>
    <xf numFmtId="38" fontId="52" fillId="35" borderId="0" xfId="305" applyFont="1" applyFill="1" applyAlignment="1">
      <alignment horizontal="right" vertical="center"/>
    </xf>
    <xf numFmtId="49" fontId="33" fillId="35" borderId="0" xfId="400" applyNumberFormat="1" applyFont="1" applyFill="1" applyAlignment="1">
      <alignment vertical="center"/>
      <protection/>
    </xf>
    <xf numFmtId="49" fontId="33" fillId="35" borderId="37" xfId="400" applyNumberFormat="1" applyFont="1" applyFill="1" applyBorder="1" applyAlignment="1">
      <alignment horizontal="center" vertical="center"/>
      <protection/>
    </xf>
    <xf numFmtId="210" fontId="33" fillId="35" borderId="0" xfId="400" applyNumberFormat="1" applyFont="1" applyFill="1" applyBorder="1" applyAlignment="1">
      <alignment horizontal="right" vertical="center"/>
      <protection/>
    </xf>
    <xf numFmtId="49" fontId="33" fillId="35" borderId="0" xfId="400" applyNumberFormat="1" applyFont="1" applyFill="1" applyBorder="1" applyAlignment="1">
      <alignment horizontal="center" vertical="center"/>
      <protection/>
    </xf>
    <xf numFmtId="204" fontId="33" fillId="35" borderId="0" xfId="400" applyNumberFormat="1" applyFont="1" applyFill="1" applyBorder="1" applyAlignment="1">
      <alignment horizontal="right" vertical="center"/>
      <protection/>
    </xf>
    <xf numFmtId="209" fontId="33" fillId="35" borderId="0" xfId="400" applyNumberFormat="1" applyFont="1" applyFill="1" applyBorder="1" applyAlignment="1">
      <alignment horizontal="right" vertical="center"/>
      <protection/>
    </xf>
    <xf numFmtId="49" fontId="33" fillId="35" borderId="0" xfId="400" applyNumberFormat="1" applyFont="1" applyFill="1" applyBorder="1" applyAlignment="1">
      <alignment horizontal="distributed" vertical="center"/>
      <protection/>
    </xf>
    <xf numFmtId="49" fontId="33" fillId="35" borderId="37" xfId="400" applyNumberFormat="1" applyFont="1" applyFill="1" applyBorder="1" applyAlignment="1">
      <alignment vertical="center"/>
      <protection/>
    </xf>
    <xf numFmtId="194" fontId="33" fillId="35" borderId="0" xfId="400" applyNumberFormat="1" applyFont="1" applyFill="1" applyBorder="1" applyAlignment="1">
      <alignment horizontal="right" vertical="center"/>
      <protection/>
    </xf>
    <xf numFmtId="194" fontId="33" fillId="35" borderId="36" xfId="400" applyNumberFormat="1" applyFont="1" applyFill="1" applyBorder="1" applyAlignment="1" quotePrefix="1">
      <alignment horizontal="right" vertical="center"/>
      <protection/>
    </xf>
    <xf numFmtId="49" fontId="34" fillId="35" borderId="12" xfId="400" applyNumberFormat="1" applyFont="1" applyFill="1" applyBorder="1" applyAlignment="1">
      <alignment vertical="center"/>
      <protection/>
    </xf>
    <xf numFmtId="49" fontId="33" fillId="35" borderId="12" xfId="400" applyNumberFormat="1" applyFont="1" applyFill="1" applyBorder="1" applyAlignment="1">
      <alignment vertical="center"/>
      <protection/>
    </xf>
    <xf numFmtId="49" fontId="33" fillId="35" borderId="41" xfId="400" applyNumberFormat="1" applyFont="1" applyFill="1" applyBorder="1" applyAlignment="1">
      <alignment vertical="center"/>
      <protection/>
    </xf>
    <xf numFmtId="194" fontId="33" fillId="35" borderId="51" xfId="400" applyNumberFormat="1" applyFont="1" applyFill="1" applyBorder="1" applyAlignment="1" quotePrefix="1">
      <alignment horizontal="right" vertical="center"/>
      <protection/>
    </xf>
    <xf numFmtId="204" fontId="33" fillId="35" borderId="12" xfId="400" applyNumberFormat="1" applyFont="1" applyFill="1" applyBorder="1" applyAlignment="1" quotePrefix="1">
      <alignment horizontal="right" vertical="center"/>
      <protection/>
    </xf>
    <xf numFmtId="209" fontId="33" fillId="35" borderId="12" xfId="400" applyNumberFormat="1" applyFont="1" applyFill="1" applyBorder="1" applyAlignment="1" quotePrefix="1">
      <alignment horizontal="right" vertical="center"/>
      <protection/>
    </xf>
    <xf numFmtId="210" fontId="33" fillId="35" borderId="12" xfId="400" applyNumberFormat="1" applyFont="1" applyFill="1" applyBorder="1" applyAlignment="1" quotePrefix="1">
      <alignment horizontal="right" vertical="center"/>
      <protection/>
    </xf>
    <xf numFmtId="210" fontId="33" fillId="35" borderId="12" xfId="400" applyNumberFormat="1" applyFont="1" applyFill="1" applyBorder="1" applyAlignment="1">
      <alignment horizontal="right" vertical="center"/>
      <protection/>
    </xf>
    <xf numFmtId="0" fontId="35" fillId="35" borderId="0" xfId="0" applyFont="1" applyFill="1" applyAlignment="1">
      <alignment vertical="center"/>
    </xf>
    <xf numFmtId="49" fontId="33" fillId="35" borderId="0" xfId="400" applyNumberFormat="1" applyFont="1" applyFill="1" applyBorder="1" applyAlignment="1">
      <alignment horizontal="left" vertical="center"/>
      <protection/>
    </xf>
    <xf numFmtId="0" fontId="0" fillId="35" borderId="0" xfId="0" applyFont="1" applyFill="1" applyAlignment="1">
      <alignment vertical="center"/>
    </xf>
    <xf numFmtId="49" fontId="33" fillId="35" borderId="0" xfId="400" applyNumberFormat="1" applyFont="1" applyFill="1" applyAlignment="1">
      <alignment horizontal="left" vertical="center"/>
      <protection/>
    </xf>
    <xf numFmtId="194" fontId="34" fillId="35" borderId="0" xfId="400" applyNumberFormat="1" applyFont="1" applyFill="1" applyBorder="1" applyAlignment="1">
      <alignment horizontal="right" vertical="center"/>
      <protection/>
    </xf>
    <xf numFmtId="211" fontId="34" fillId="35" borderId="0" xfId="400" applyNumberFormat="1" applyFont="1" applyFill="1" applyBorder="1" applyAlignment="1">
      <alignment horizontal="right" vertical="center"/>
      <protection/>
    </xf>
    <xf numFmtId="204" fontId="34" fillId="35" borderId="0" xfId="400" applyNumberFormat="1" applyFont="1" applyFill="1" applyBorder="1" applyAlignment="1">
      <alignment horizontal="right" vertical="center"/>
      <protection/>
    </xf>
    <xf numFmtId="209" fontId="34" fillId="35" borderId="0" xfId="400" applyNumberFormat="1" applyFont="1" applyFill="1" applyBorder="1" applyAlignment="1">
      <alignment horizontal="right" vertical="center"/>
      <protection/>
    </xf>
    <xf numFmtId="210" fontId="34" fillId="35" borderId="0" xfId="400" applyNumberFormat="1" applyFont="1" applyFill="1" applyBorder="1" applyAlignment="1">
      <alignment horizontal="right" vertical="center"/>
      <protection/>
    </xf>
    <xf numFmtId="0" fontId="0" fillId="35" borderId="0" xfId="0" applyFill="1" applyAlignment="1">
      <alignment horizontal="left" vertical="center"/>
    </xf>
    <xf numFmtId="204" fontId="34" fillId="35" borderId="58" xfId="400" applyNumberFormat="1" applyFont="1" applyFill="1" applyBorder="1" applyAlignment="1">
      <alignment vertical="center"/>
      <protection/>
    </xf>
    <xf numFmtId="3" fontId="5" fillId="0" borderId="0" xfId="0" applyNumberFormat="1" applyFont="1" applyBorder="1" applyAlignment="1" applyProtection="1">
      <alignment horizontal="right" vertical="center"/>
      <protection locked="0"/>
    </xf>
    <xf numFmtId="3" fontId="5" fillId="0" borderId="12" xfId="0" applyNumberFormat="1" applyFont="1" applyBorder="1" applyAlignment="1">
      <alignment vertical="center"/>
    </xf>
    <xf numFmtId="3" fontId="5" fillId="0" borderId="12" xfId="0" applyNumberFormat="1" applyFont="1" applyBorder="1" applyAlignment="1" applyProtection="1">
      <alignment vertical="center"/>
      <protection locked="0"/>
    </xf>
    <xf numFmtId="2" fontId="5" fillId="0" borderId="12" xfId="0" applyNumberFormat="1" applyFont="1" applyBorder="1" applyAlignment="1">
      <alignment vertical="center"/>
    </xf>
    <xf numFmtId="0" fontId="5" fillId="0" borderId="13" xfId="0" applyNumberFormat="1" applyFont="1" applyBorder="1" applyAlignment="1">
      <alignment vertical="center"/>
    </xf>
    <xf numFmtId="176" fontId="5" fillId="0" borderId="12" xfId="0" applyNumberFormat="1" applyFont="1" applyBorder="1" applyAlignment="1">
      <alignment/>
    </xf>
    <xf numFmtId="3" fontId="5" fillId="0" borderId="32" xfId="0" applyNumberFormat="1" applyFont="1" applyBorder="1" applyAlignment="1">
      <alignment/>
    </xf>
    <xf numFmtId="3" fontId="5" fillId="0" borderId="14" xfId="0" applyNumberFormat="1" applyFont="1" applyBorder="1" applyAlignment="1" applyProtection="1">
      <alignment/>
      <protection locked="0"/>
    </xf>
    <xf numFmtId="41" fontId="5" fillId="0" borderId="36" xfId="0" applyNumberFormat="1" applyFont="1" applyFill="1" applyBorder="1" applyAlignment="1">
      <alignment/>
    </xf>
    <xf numFmtId="182" fontId="5" fillId="0" borderId="0" xfId="0" applyNumberFormat="1" applyFont="1" applyBorder="1" applyAlignment="1">
      <alignment/>
    </xf>
    <xf numFmtId="182" fontId="5" fillId="0" borderId="36" xfId="0" applyNumberFormat="1" applyFont="1" applyBorder="1" applyAlignment="1">
      <alignment/>
    </xf>
    <xf numFmtId="0" fontId="5" fillId="0" borderId="41" xfId="0" applyNumberFormat="1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5" fillId="0" borderId="41" xfId="0" applyFont="1" applyBorder="1" applyAlignment="1">
      <alignment horizontal="right"/>
    </xf>
    <xf numFmtId="0" fontId="5" fillId="0" borderId="23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3" fontId="0" fillId="0" borderId="61" xfId="0" applyNumberFormat="1" applyFont="1" applyBorder="1" applyAlignment="1">
      <alignment/>
    </xf>
    <xf numFmtId="0" fontId="16" fillId="0" borderId="62" xfId="0" applyFont="1" applyBorder="1" applyAlignment="1">
      <alignment/>
    </xf>
    <xf numFmtId="0" fontId="16" fillId="0" borderId="13" xfId="0" applyFont="1" applyBorder="1" applyAlignment="1">
      <alignment/>
    </xf>
    <xf numFmtId="0" fontId="0" fillId="0" borderId="52" xfId="0" applyFont="1" applyBorder="1" applyAlignment="1">
      <alignment/>
    </xf>
    <xf numFmtId="3" fontId="0" fillId="0" borderId="0" xfId="0" applyNumberFormat="1" applyFont="1" applyAlignment="1">
      <alignment/>
    </xf>
    <xf numFmtId="0" fontId="16" fillId="0" borderId="37" xfId="0" applyFont="1" applyBorder="1" applyAlignment="1">
      <alignment/>
    </xf>
    <xf numFmtId="3" fontId="0" fillId="0" borderId="22" xfId="0" applyNumberFormat="1" applyFont="1" applyBorder="1" applyAlignment="1">
      <alignment/>
    </xf>
    <xf numFmtId="0" fontId="16" fillId="0" borderId="63" xfId="0" applyFont="1" applyBorder="1" applyAlignment="1">
      <alignment/>
    </xf>
    <xf numFmtId="0" fontId="0" fillId="0" borderId="37" xfId="0" applyFont="1" applyBorder="1" applyAlignment="1">
      <alignment/>
    </xf>
    <xf numFmtId="0" fontId="4" fillId="0" borderId="37" xfId="0" applyFont="1" applyBorder="1" applyAlignment="1">
      <alignment wrapText="1"/>
    </xf>
    <xf numFmtId="0" fontId="0" fillId="0" borderId="0" xfId="0" applyFont="1" applyAlignment="1">
      <alignment/>
    </xf>
    <xf numFmtId="0" fontId="16" fillId="0" borderId="37" xfId="0" applyFont="1" applyBorder="1" applyAlignment="1">
      <alignment horizontal="left"/>
    </xf>
    <xf numFmtId="3" fontId="0" fillId="0" borderId="50" xfId="0" applyNumberFormat="1" applyFont="1" applyBorder="1" applyAlignment="1">
      <alignment/>
    </xf>
    <xf numFmtId="0" fontId="16" fillId="0" borderId="41" xfId="0" applyFont="1" applyBorder="1" applyAlignment="1">
      <alignment/>
    </xf>
    <xf numFmtId="0" fontId="16" fillId="0" borderId="28" xfId="0" applyNumberFormat="1" applyFont="1" applyBorder="1" applyAlignment="1">
      <alignment wrapText="1"/>
    </xf>
    <xf numFmtId="0" fontId="5" fillId="0" borderId="0" xfId="0" applyFont="1" applyAlignment="1" applyProtection="1">
      <alignment horizontal="right"/>
      <protection locked="0"/>
    </xf>
    <xf numFmtId="0" fontId="5" fillId="0" borderId="0" xfId="0" applyFont="1" applyAlignment="1">
      <alignment horizontal="right"/>
    </xf>
    <xf numFmtId="0" fontId="5" fillId="0" borderId="0" xfId="0" applyFont="1" applyAlignment="1" applyProtection="1">
      <alignment/>
      <protection locked="0"/>
    </xf>
    <xf numFmtId="0" fontId="16" fillId="0" borderId="13" xfId="0" applyNumberFormat="1" applyFont="1" applyBorder="1" applyAlignment="1">
      <alignment shrinkToFit="1"/>
    </xf>
    <xf numFmtId="0" fontId="0" fillId="0" borderId="22" xfId="0" applyNumberFormat="1" applyFont="1" applyBorder="1" applyAlignment="1">
      <alignment/>
    </xf>
    <xf numFmtId="0" fontId="0" fillId="0" borderId="28" xfId="0" applyNumberFormat="1" applyFont="1" applyBorder="1" applyAlignment="1">
      <alignment/>
    </xf>
    <xf numFmtId="3" fontId="15" fillId="0" borderId="64" xfId="0" applyNumberFormat="1" applyFont="1" applyBorder="1" applyAlignment="1" applyProtection="1">
      <alignment horizontal="right"/>
      <protection locked="0"/>
    </xf>
    <xf numFmtId="0" fontId="16" fillId="0" borderId="34" xfId="0" applyNumberFormat="1" applyFont="1" applyBorder="1" applyAlignment="1">
      <alignment horizontal="left"/>
    </xf>
    <xf numFmtId="3" fontId="15" fillId="0" borderId="28" xfId="0" applyNumberFormat="1" applyFont="1" applyBorder="1" applyAlignment="1" applyProtection="1">
      <alignment/>
      <protection locked="0"/>
    </xf>
    <xf numFmtId="3" fontId="15" fillId="0" borderId="37" xfId="0" applyNumberFormat="1" applyFont="1" applyBorder="1" applyAlignment="1" applyProtection="1">
      <alignment horizontal="right"/>
      <protection locked="0"/>
    </xf>
    <xf numFmtId="3" fontId="15" fillId="0" borderId="0" xfId="0" applyNumberFormat="1" applyFont="1" applyFill="1" applyBorder="1" applyAlignment="1" applyProtection="1">
      <alignment horizontal="right"/>
      <protection locked="0"/>
    </xf>
    <xf numFmtId="177" fontId="15" fillId="0" borderId="43" xfId="0" applyNumberFormat="1" applyFont="1" applyBorder="1" applyAlignment="1">
      <alignment horizontal="right"/>
    </xf>
    <xf numFmtId="3" fontId="15" fillId="0" borderId="65" xfId="0" applyNumberFormat="1" applyFont="1" applyBorder="1" applyAlignment="1">
      <alignment horizontal="right"/>
    </xf>
    <xf numFmtId="0" fontId="16" fillId="0" borderId="13" xfId="0" applyNumberFormat="1" applyFont="1" applyBorder="1" applyAlignment="1">
      <alignment horizontal="left"/>
    </xf>
    <xf numFmtId="3" fontId="15" fillId="0" borderId="22" xfId="0" applyNumberFormat="1" applyFont="1" applyBorder="1" applyAlignment="1" applyProtection="1">
      <alignment horizontal="right"/>
      <protection locked="0"/>
    </xf>
    <xf numFmtId="0" fontId="0" fillId="0" borderId="0" xfId="0" applyNumberFormat="1" applyFont="1" applyBorder="1" applyAlignment="1">
      <alignment/>
    </xf>
    <xf numFmtId="3" fontId="15" fillId="0" borderId="66" xfId="0" applyNumberFormat="1" applyFont="1" applyBorder="1" applyAlignment="1" applyProtection="1">
      <alignment/>
      <protection locked="0"/>
    </xf>
    <xf numFmtId="0" fontId="8" fillId="0" borderId="0" xfId="0" applyNumberFormat="1" applyFont="1" applyBorder="1" applyAlignment="1">
      <alignment vertical="center"/>
    </xf>
    <xf numFmtId="3" fontId="5" fillId="0" borderId="15" xfId="0" applyNumberFormat="1" applyFont="1" applyBorder="1" applyAlignment="1">
      <alignment vertical="center"/>
    </xf>
    <xf numFmtId="176" fontId="5" fillId="0" borderId="12" xfId="0" applyNumberFormat="1" applyFont="1" applyBorder="1" applyAlignment="1">
      <alignment vertical="center"/>
    </xf>
    <xf numFmtId="41" fontId="5" fillId="0" borderId="0" xfId="0" applyNumberFormat="1" applyFont="1" applyFill="1" applyBorder="1" applyAlignment="1" applyProtection="1">
      <alignment/>
      <protection locked="0"/>
    </xf>
    <xf numFmtId="41" fontId="5" fillId="0" borderId="15" xfId="0" applyNumberFormat="1" applyFont="1" applyBorder="1" applyAlignment="1">
      <alignment/>
    </xf>
    <xf numFmtId="38" fontId="5" fillId="0" borderId="32" xfId="0" applyNumberFormat="1" applyFont="1" applyBorder="1" applyAlignment="1">
      <alignment horizontal="right"/>
    </xf>
    <xf numFmtId="38" fontId="5" fillId="0" borderId="21" xfId="0" applyNumberFormat="1" applyFont="1" applyBorder="1" applyAlignment="1">
      <alignment horizontal="right"/>
    </xf>
    <xf numFmtId="180" fontId="5" fillId="0" borderId="51" xfId="0" applyNumberFormat="1" applyFont="1" applyBorder="1" applyAlignment="1" applyProtection="1">
      <alignment/>
      <protection locked="0"/>
    </xf>
    <xf numFmtId="3" fontId="15" fillId="0" borderId="12" xfId="0" applyNumberFormat="1" applyFont="1" applyBorder="1" applyAlignment="1">
      <alignment/>
    </xf>
    <xf numFmtId="176" fontId="15" fillId="0" borderId="12" xfId="0" applyNumberFormat="1" applyFont="1" applyBorder="1" applyAlignment="1">
      <alignment/>
    </xf>
    <xf numFmtId="178" fontId="15" fillId="0" borderId="12" xfId="0" applyNumberFormat="1" applyFont="1" applyBorder="1" applyAlignment="1">
      <alignment/>
    </xf>
    <xf numFmtId="0" fontId="5" fillId="0" borderId="23" xfId="0" applyNumberFormat="1" applyFont="1" applyBorder="1" applyAlignment="1">
      <alignment horizontal="distributed" vertical="center"/>
    </xf>
    <xf numFmtId="0" fontId="5" fillId="0" borderId="27" xfId="0" applyNumberFormat="1" applyFont="1" applyBorder="1" applyAlignment="1">
      <alignment horizontal="distributed" vertical="center"/>
    </xf>
    <xf numFmtId="0" fontId="13" fillId="0" borderId="27" xfId="0" applyNumberFormat="1" applyFont="1" applyBorder="1" applyAlignment="1">
      <alignment horizontal="distributed" vertical="center"/>
    </xf>
    <xf numFmtId="0" fontId="5" fillId="0" borderId="67" xfId="0" applyNumberFormat="1" applyFont="1" applyBorder="1" applyAlignment="1">
      <alignment horizontal="distributed" vertical="center"/>
    </xf>
    <xf numFmtId="38" fontId="15" fillId="0" borderId="49" xfId="305" applyFont="1" applyBorder="1" applyAlignment="1">
      <alignment/>
    </xf>
    <xf numFmtId="38" fontId="15" fillId="0" borderId="0" xfId="305" applyFont="1" applyAlignment="1">
      <alignment/>
    </xf>
    <xf numFmtId="38" fontId="15" fillId="0" borderId="0" xfId="305" applyFont="1" applyBorder="1" applyAlignment="1">
      <alignment/>
    </xf>
    <xf numFmtId="38" fontId="0" fillId="0" borderId="22" xfId="305" applyFont="1" applyBorder="1" applyAlignment="1">
      <alignment/>
    </xf>
    <xf numFmtId="38" fontId="15" fillId="0" borderId="12" xfId="305" applyFont="1" applyBorder="1" applyAlignment="1">
      <alignment/>
    </xf>
    <xf numFmtId="38" fontId="15" fillId="0" borderId="49" xfId="305" applyFont="1" applyBorder="1" applyAlignment="1">
      <alignment horizontal="right"/>
    </xf>
    <xf numFmtId="38" fontId="15" fillId="0" borderId="0" xfId="305" applyFont="1" applyAlignment="1">
      <alignment horizontal="right"/>
    </xf>
    <xf numFmtId="38" fontId="15" fillId="0" borderId="0" xfId="305" applyFont="1" applyBorder="1" applyAlignment="1">
      <alignment horizontal="right"/>
    </xf>
    <xf numFmtId="38" fontId="15" fillId="0" borderId="0" xfId="305" applyFont="1" applyBorder="1" applyAlignment="1">
      <alignment horizontal="right" vertical="center"/>
    </xf>
    <xf numFmtId="38" fontId="15" fillId="0" borderId="50" xfId="305" applyFont="1" applyBorder="1" applyAlignment="1">
      <alignment horizontal="right"/>
    </xf>
    <xf numFmtId="38" fontId="15" fillId="0" borderId="68" xfId="305" applyFont="1" applyBorder="1" applyAlignment="1">
      <alignment horizontal="right"/>
    </xf>
    <xf numFmtId="38" fontId="15" fillId="0" borderId="14" xfId="305" applyFont="1" applyBorder="1" applyAlignment="1">
      <alignment horizontal="right"/>
    </xf>
    <xf numFmtId="38" fontId="15" fillId="0" borderId="36" xfId="305" applyFont="1" applyBorder="1" applyAlignment="1">
      <alignment/>
    </xf>
    <xf numFmtId="38" fontId="15" fillId="0" borderId="14" xfId="305" applyFont="1" applyBorder="1" applyAlignment="1">
      <alignment/>
    </xf>
    <xf numFmtId="38" fontId="15" fillId="0" borderId="30" xfId="305" applyFont="1" applyBorder="1" applyAlignment="1">
      <alignment/>
    </xf>
    <xf numFmtId="38" fontId="15" fillId="0" borderId="15" xfId="305" applyFont="1" applyBorder="1" applyAlignment="1">
      <alignment horizontal="right"/>
    </xf>
    <xf numFmtId="38" fontId="69" fillId="0" borderId="0" xfId="305" applyFont="1" applyAlignment="1">
      <alignment vertical="center"/>
    </xf>
    <xf numFmtId="208" fontId="5" fillId="0" borderId="41" xfId="0" applyNumberFormat="1" applyFont="1" applyBorder="1" applyAlignment="1">
      <alignment horizontal="distributed"/>
    </xf>
    <xf numFmtId="193" fontId="5" fillId="0" borderId="0" xfId="0" applyNumberFormat="1" applyFont="1" applyBorder="1" applyAlignment="1">
      <alignment/>
    </xf>
    <xf numFmtId="187" fontId="5" fillId="0" borderId="0" xfId="0" applyNumberFormat="1" applyFont="1" applyBorder="1" applyAlignment="1">
      <alignment/>
    </xf>
    <xf numFmtId="38" fontId="5" fillId="0" borderId="0" xfId="0" applyNumberFormat="1" applyFont="1" applyBorder="1" applyAlignment="1">
      <alignment/>
    </xf>
    <xf numFmtId="178" fontId="5" fillId="0" borderId="12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37" xfId="0" applyNumberFormat="1" applyFont="1" applyBorder="1" applyAlignment="1">
      <alignment horizontal="right"/>
    </xf>
    <xf numFmtId="0" fontId="5" fillId="0" borderId="37" xfId="0" applyFont="1" applyBorder="1" applyAlignment="1">
      <alignment horizontal="right"/>
    </xf>
    <xf numFmtId="38" fontId="5" fillId="0" borderId="0" xfId="305" applyFont="1" applyAlignment="1">
      <alignment/>
    </xf>
    <xf numFmtId="38" fontId="5" fillId="0" borderId="17" xfId="305" applyFont="1" applyBorder="1" applyAlignment="1">
      <alignment horizontal="centerContinuous" vertical="center"/>
    </xf>
    <xf numFmtId="38" fontId="5" fillId="0" borderId="10" xfId="305" applyFont="1" applyBorder="1" applyAlignment="1">
      <alignment horizontal="centerContinuous" vertical="center"/>
    </xf>
    <xf numFmtId="38" fontId="5" fillId="0" borderId="18" xfId="305" applyFont="1" applyBorder="1" applyAlignment="1">
      <alignment horizontal="centerContinuous" vertical="center"/>
    </xf>
    <xf numFmtId="38" fontId="5" fillId="0" borderId="35" xfId="305" applyFont="1" applyBorder="1" applyAlignment="1">
      <alignment horizontal="center" vertical="center"/>
    </xf>
    <xf numFmtId="38" fontId="5" fillId="0" borderId="20" xfId="305" applyFont="1" applyBorder="1" applyAlignment="1">
      <alignment horizontal="center" vertical="center"/>
    </xf>
    <xf numFmtId="38" fontId="5" fillId="0" borderId="0" xfId="305" applyFont="1" applyAlignment="1" applyProtection="1">
      <alignment/>
      <protection locked="0"/>
    </xf>
    <xf numFmtId="38" fontId="5" fillId="0" borderId="69" xfId="305" applyFont="1" applyBorder="1" applyAlignment="1">
      <alignment horizontal="center" vertical="center"/>
    </xf>
    <xf numFmtId="38" fontId="5" fillId="0" borderId="44" xfId="305" applyFont="1" applyBorder="1" applyAlignment="1">
      <alignment horizontal="center" vertical="center"/>
    </xf>
    <xf numFmtId="38" fontId="5" fillId="0" borderId="36" xfId="305" applyFont="1" applyBorder="1" applyAlignment="1">
      <alignment/>
    </xf>
    <xf numFmtId="38" fontId="5" fillId="0" borderId="51" xfId="305" applyFont="1" applyBorder="1" applyAlignment="1">
      <alignment/>
    </xf>
    <xf numFmtId="38" fontId="5" fillId="0" borderId="12" xfId="305" applyFont="1" applyBorder="1" applyAlignment="1">
      <alignment/>
    </xf>
    <xf numFmtId="38" fontId="69" fillId="0" borderId="12" xfId="305" applyFont="1" applyBorder="1" applyAlignment="1">
      <alignment vertical="center"/>
    </xf>
    <xf numFmtId="180" fontId="5" fillId="0" borderId="36" xfId="0" applyNumberFormat="1" applyFont="1" applyBorder="1" applyAlignment="1">
      <alignment/>
    </xf>
    <xf numFmtId="38" fontId="5" fillId="0" borderId="0" xfId="0" applyNumberFormat="1" applyFont="1" applyBorder="1" applyAlignment="1">
      <alignment horizontal="right"/>
    </xf>
    <xf numFmtId="38" fontId="5" fillId="0" borderId="36" xfId="0" applyNumberFormat="1" applyFont="1" applyBorder="1" applyAlignment="1">
      <alignment horizontal="right"/>
    </xf>
    <xf numFmtId="198" fontId="5" fillId="0" borderId="0" xfId="0" applyNumberFormat="1" applyFont="1" applyBorder="1" applyAlignment="1">
      <alignment horizontal="right"/>
    </xf>
    <xf numFmtId="0" fontId="5" fillId="0" borderId="36" xfId="0" applyFont="1" applyBorder="1" applyAlignment="1">
      <alignment horizontal="right"/>
    </xf>
    <xf numFmtId="182" fontId="5" fillId="0" borderId="0" xfId="0" applyNumberFormat="1" applyFont="1" applyAlignment="1">
      <alignment/>
    </xf>
    <xf numFmtId="182" fontId="5" fillId="0" borderId="0" xfId="0" applyNumberFormat="1" applyFont="1" applyAlignment="1">
      <alignment horizontal="center"/>
    </xf>
    <xf numFmtId="0" fontId="5" fillId="0" borderId="33" xfId="0" applyNumberFormat="1" applyFont="1" applyBorder="1" applyAlignment="1">
      <alignment horizontal="left"/>
    </xf>
    <xf numFmtId="2" fontId="5" fillId="0" borderId="31" xfId="0" applyNumberFormat="1" applyFont="1" applyBorder="1" applyAlignment="1">
      <alignment horizontal="right"/>
    </xf>
    <xf numFmtId="2" fontId="5" fillId="0" borderId="14" xfId="0" applyNumberFormat="1" applyFont="1" applyBorder="1" applyAlignment="1">
      <alignment horizontal="right"/>
    </xf>
    <xf numFmtId="180" fontId="5" fillId="0" borderId="12" xfId="0" applyNumberFormat="1" applyFont="1" applyBorder="1" applyAlignment="1" applyProtection="1">
      <alignment/>
      <protection locked="0"/>
    </xf>
    <xf numFmtId="38" fontId="69" fillId="0" borderId="0" xfId="305" applyFont="1" applyAlignment="1">
      <alignment/>
    </xf>
    <xf numFmtId="41" fontId="5" fillId="0" borderId="32" xfId="0" applyNumberFormat="1" applyFont="1" applyBorder="1" applyAlignment="1">
      <alignment/>
    </xf>
    <xf numFmtId="41" fontId="5" fillId="0" borderId="21" xfId="0" applyNumberFormat="1" applyFont="1" applyBorder="1" applyAlignment="1">
      <alignment horizontal="right"/>
    </xf>
    <xf numFmtId="3" fontId="5" fillId="0" borderId="41" xfId="0" applyNumberFormat="1" applyFont="1" applyBorder="1" applyAlignment="1">
      <alignment horizontal="distributed"/>
    </xf>
    <xf numFmtId="41" fontId="5" fillId="0" borderId="0" xfId="0" applyNumberFormat="1" applyFont="1" applyBorder="1" applyAlignment="1" quotePrefix="1">
      <alignment horizontal="right"/>
    </xf>
    <xf numFmtId="43" fontId="5" fillId="0" borderId="41" xfId="0" applyNumberFormat="1" applyFont="1" applyBorder="1" applyAlignment="1">
      <alignment horizontal="right"/>
    </xf>
    <xf numFmtId="176" fontId="5" fillId="0" borderId="36" xfId="0" applyNumberFormat="1" applyFont="1" applyBorder="1" applyAlignment="1" applyProtection="1">
      <alignment/>
      <protection locked="0"/>
    </xf>
    <xf numFmtId="0" fontId="5" fillId="0" borderId="34" xfId="0" applyNumberFormat="1" applyFont="1" applyBorder="1" applyAlignment="1" applyProtection="1" quotePrefix="1">
      <alignment horizontal="center"/>
      <protection locked="0"/>
    </xf>
    <xf numFmtId="178" fontId="69" fillId="0" borderId="0" xfId="0" applyNumberFormat="1" applyFont="1" applyBorder="1" applyAlignment="1">
      <alignment/>
    </xf>
    <xf numFmtId="178" fontId="5" fillId="0" borderId="12" xfId="0" applyNumberFormat="1" applyFont="1" applyBorder="1" applyAlignment="1">
      <alignment/>
    </xf>
    <xf numFmtId="180" fontId="5" fillId="0" borderId="12" xfId="0" applyNumberFormat="1" applyFont="1" applyBorder="1" applyAlignment="1">
      <alignment/>
    </xf>
    <xf numFmtId="38" fontId="69" fillId="0" borderId="0" xfId="307" applyFont="1" applyAlignment="1">
      <alignment vertical="center"/>
    </xf>
    <xf numFmtId="38" fontId="5" fillId="0" borderId="12" xfId="305" applyFont="1" applyBorder="1" applyAlignment="1" applyProtection="1">
      <alignment/>
      <protection locked="0"/>
    </xf>
    <xf numFmtId="189" fontId="5" fillId="0" borderId="49" xfId="0" applyNumberFormat="1" applyFont="1" applyBorder="1" applyAlignment="1">
      <alignment/>
    </xf>
    <xf numFmtId="189" fontId="69" fillId="0" borderId="12" xfId="305" applyNumberFormat="1" applyFont="1" applyBorder="1" applyAlignment="1">
      <alignment horizontal="right" vertical="center"/>
    </xf>
    <xf numFmtId="189" fontId="69" fillId="0" borderId="12" xfId="307" applyNumberFormat="1" applyFont="1" applyBorder="1" applyAlignment="1">
      <alignment vertical="center"/>
    </xf>
    <xf numFmtId="189" fontId="5" fillId="0" borderId="12" xfId="305" applyNumberFormat="1" applyFont="1" applyBorder="1" applyAlignment="1" applyProtection="1">
      <alignment/>
      <protection locked="0"/>
    </xf>
    <xf numFmtId="0" fontId="7" fillId="34" borderId="0" xfId="0" applyNumberFormat="1" applyFont="1" applyFill="1" applyAlignment="1">
      <alignment/>
    </xf>
    <xf numFmtId="0" fontId="5" fillId="34" borderId="0" xfId="0" applyNumberFormat="1" applyFont="1" applyFill="1" applyAlignment="1">
      <alignment/>
    </xf>
    <xf numFmtId="0" fontId="5" fillId="34" borderId="0" xfId="0" applyNumberFormat="1" applyFont="1" applyFill="1" applyAlignment="1">
      <alignment horizontal="centerContinuous"/>
    </xf>
    <xf numFmtId="0" fontId="5" fillId="34" borderId="0" xfId="0" applyNumberFormat="1" applyFont="1" applyFill="1" applyAlignment="1">
      <alignment horizontal="right"/>
    </xf>
    <xf numFmtId="0" fontId="5" fillId="34" borderId="16" xfId="0" applyNumberFormat="1" applyFont="1" applyFill="1" applyBorder="1" applyAlignment="1">
      <alignment horizontal="centerContinuous" vertical="center"/>
    </xf>
    <xf numFmtId="0" fontId="5" fillId="34" borderId="17" xfId="0" applyNumberFormat="1" applyFont="1" applyFill="1" applyBorder="1" applyAlignment="1">
      <alignment horizontal="centerContinuous" vertical="center"/>
    </xf>
    <xf numFmtId="0" fontId="5" fillId="34" borderId="10" xfId="0" applyNumberFormat="1" applyFont="1" applyFill="1" applyBorder="1" applyAlignment="1">
      <alignment horizontal="centerContinuous" vertical="center"/>
    </xf>
    <xf numFmtId="0" fontId="5" fillId="34" borderId="18" xfId="0" applyNumberFormat="1" applyFont="1" applyFill="1" applyBorder="1" applyAlignment="1">
      <alignment horizontal="centerContinuous" vertical="center"/>
    </xf>
    <xf numFmtId="0" fontId="5" fillId="34" borderId="20" xfId="0" applyNumberFormat="1" applyFont="1" applyFill="1" applyBorder="1" applyAlignment="1">
      <alignment horizontal="center" vertical="center"/>
    </xf>
    <xf numFmtId="0" fontId="5" fillId="34" borderId="19" xfId="0" applyNumberFormat="1" applyFont="1" applyFill="1" applyBorder="1" applyAlignment="1">
      <alignment horizontal="center" vertical="center"/>
    </xf>
    <xf numFmtId="0" fontId="5" fillId="34" borderId="24" xfId="0" applyNumberFormat="1" applyFont="1" applyFill="1" applyBorder="1" applyAlignment="1" applyProtection="1">
      <alignment horizontal="center"/>
      <protection locked="0"/>
    </xf>
    <xf numFmtId="178" fontId="5" fillId="34" borderId="0" xfId="0" applyNumberFormat="1" applyFont="1" applyFill="1" applyBorder="1" applyAlignment="1">
      <alignment horizontal="right" vertical="center"/>
    </xf>
    <xf numFmtId="0" fontId="5" fillId="34" borderId="13" xfId="0" applyNumberFormat="1" applyFont="1" applyFill="1" applyBorder="1" applyAlignment="1" applyProtection="1" quotePrefix="1">
      <alignment horizontal="center"/>
      <protection locked="0"/>
    </xf>
    <xf numFmtId="0" fontId="5" fillId="34" borderId="34" xfId="0" applyNumberFormat="1" applyFont="1" applyFill="1" applyBorder="1" applyAlignment="1" applyProtection="1" quotePrefix="1">
      <alignment horizontal="center"/>
      <protection locked="0"/>
    </xf>
    <xf numFmtId="178" fontId="5" fillId="34" borderId="15" xfId="0" applyNumberFormat="1" applyFont="1" applyFill="1" applyBorder="1" applyAlignment="1">
      <alignment horizontal="right" vertical="center"/>
    </xf>
    <xf numFmtId="178" fontId="5" fillId="34" borderId="12" xfId="0" applyNumberFormat="1" applyFont="1" applyFill="1" applyBorder="1" applyAlignment="1">
      <alignment horizontal="right" vertical="center"/>
    </xf>
    <xf numFmtId="0" fontId="5" fillId="34" borderId="0" xfId="0" applyNumberFormat="1" applyFont="1" applyFill="1" applyBorder="1" applyAlignment="1">
      <alignment/>
    </xf>
    <xf numFmtId="0" fontId="5" fillId="34" borderId="0" xfId="0" applyNumberFormat="1" applyFont="1" applyFill="1" applyBorder="1" applyAlignment="1">
      <alignment horizontal="centerContinuous"/>
    </xf>
    <xf numFmtId="0" fontId="5" fillId="0" borderId="70" xfId="0" applyNumberFormat="1" applyFont="1" applyBorder="1" applyAlignment="1">
      <alignment horizontal="center" vertical="center"/>
    </xf>
    <xf numFmtId="0" fontId="7" fillId="34" borderId="0" xfId="0" applyNumberFormat="1" applyFont="1" applyFill="1" applyAlignment="1">
      <alignment vertical="center"/>
    </xf>
    <xf numFmtId="0" fontId="5" fillId="34" borderId="0" xfId="0" applyFont="1" applyFill="1" applyAlignment="1">
      <alignment vertical="center"/>
    </xf>
    <xf numFmtId="181" fontId="5" fillId="34" borderId="0" xfId="0" applyNumberFormat="1" applyFont="1" applyFill="1" applyAlignment="1">
      <alignment horizontal="right" vertical="center"/>
    </xf>
    <xf numFmtId="200" fontId="5" fillId="34" borderId="0" xfId="0" applyNumberFormat="1" applyFont="1" applyFill="1" applyAlignment="1">
      <alignment horizontal="right" vertical="center"/>
    </xf>
    <xf numFmtId="0" fontId="14" fillId="34" borderId="0" xfId="400" applyNumberFormat="1" applyFont="1" applyFill="1" applyAlignment="1">
      <alignment vertical="center"/>
      <protection/>
    </xf>
    <xf numFmtId="200" fontId="21" fillId="34" borderId="0" xfId="400" applyNumberFormat="1" applyFont="1" applyFill="1" applyBorder="1" applyAlignment="1">
      <alignment horizontal="right" vertical="center"/>
      <protection/>
    </xf>
    <xf numFmtId="0" fontId="14" fillId="34" borderId="0" xfId="400" applyNumberFormat="1" applyFont="1" applyFill="1" applyBorder="1" applyAlignment="1">
      <alignment vertical="center"/>
      <protection/>
    </xf>
    <xf numFmtId="196" fontId="14" fillId="34" borderId="0" xfId="400" applyNumberFormat="1" applyFont="1" applyFill="1" applyBorder="1" applyAlignment="1">
      <alignment horizontal="right" vertical="center"/>
      <protection/>
    </xf>
    <xf numFmtId="181" fontId="14" fillId="34" borderId="0" xfId="400" applyNumberFormat="1" applyFont="1" applyFill="1" applyBorder="1" applyAlignment="1">
      <alignment horizontal="right" vertical="center"/>
      <protection/>
    </xf>
    <xf numFmtId="200" fontId="14" fillId="34" borderId="0" xfId="400" applyNumberFormat="1" applyFont="1" applyFill="1" applyBorder="1" applyAlignment="1">
      <alignment horizontal="right" vertical="center"/>
      <protection/>
    </xf>
    <xf numFmtId="196" fontId="14" fillId="34" borderId="71" xfId="400" applyNumberFormat="1" applyFont="1" applyFill="1" applyBorder="1" applyAlignment="1">
      <alignment horizontal="center" vertical="center"/>
      <protection/>
    </xf>
    <xf numFmtId="181" fontId="14" fillId="34" borderId="72" xfId="400" applyNumberFormat="1" applyFont="1" applyFill="1" applyBorder="1" applyAlignment="1">
      <alignment horizontal="center" vertical="center"/>
      <protection/>
    </xf>
    <xf numFmtId="200" fontId="14" fillId="34" borderId="72" xfId="400" applyNumberFormat="1" applyFont="1" applyFill="1" applyBorder="1" applyAlignment="1">
      <alignment horizontal="center" vertical="center"/>
      <protection/>
    </xf>
    <xf numFmtId="196" fontId="14" fillId="34" borderId="72" xfId="400" applyNumberFormat="1" applyFont="1" applyFill="1" applyBorder="1" applyAlignment="1">
      <alignment horizontal="center" vertical="center"/>
      <protection/>
    </xf>
    <xf numFmtId="200" fontId="14" fillId="34" borderId="73" xfId="400" applyNumberFormat="1" applyFont="1" applyFill="1" applyBorder="1" applyAlignment="1">
      <alignment horizontal="center" vertical="center"/>
      <protection/>
    </xf>
    <xf numFmtId="0" fontId="14" fillId="34" borderId="37" xfId="400" applyNumberFormat="1" applyFont="1" applyFill="1" applyBorder="1" applyAlignment="1">
      <alignment horizontal="center" vertical="center"/>
      <protection/>
    </xf>
    <xf numFmtId="196" fontId="14" fillId="34" borderId="0" xfId="400" applyNumberFormat="1" applyFont="1" applyFill="1" applyBorder="1" applyAlignment="1">
      <alignment horizontal="center" vertical="center"/>
      <protection/>
    </xf>
    <xf numFmtId="0" fontId="14" fillId="34" borderId="0" xfId="400" applyNumberFormat="1" applyFont="1" applyFill="1" applyBorder="1" applyAlignment="1">
      <alignment horizontal="center" vertical="center"/>
      <protection/>
    </xf>
    <xf numFmtId="0" fontId="14" fillId="34" borderId="0" xfId="400" applyNumberFormat="1" applyFont="1" applyFill="1" applyAlignment="1">
      <alignment horizontal="center" vertical="center"/>
      <protection/>
    </xf>
    <xf numFmtId="49" fontId="14" fillId="34" borderId="37" xfId="400" applyNumberFormat="1" applyFont="1" applyFill="1" applyBorder="1" applyAlignment="1">
      <alignment horizontal="left" vertical="center"/>
      <protection/>
    </xf>
    <xf numFmtId="196" fontId="14" fillId="34" borderId="0" xfId="400" applyNumberFormat="1" applyFont="1" applyFill="1" applyBorder="1" applyAlignment="1" quotePrefix="1">
      <alignment horizontal="right" vertical="center"/>
      <protection/>
    </xf>
    <xf numFmtId="181" fontId="14" fillId="34" borderId="0" xfId="400" applyNumberFormat="1" applyFont="1" applyFill="1" applyBorder="1" applyAlignment="1" quotePrefix="1">
      <alignment horizontal="right" vertical="center"/>
      <protection/>
    </xf>
    <xf numFmtId="200" fontId="14" fillId="34" borderId="0" xfId="400" applyNumberFormat="1" applyFont="1" applyFill="1" applyBorder="1" applyAlignment="1" quotePrefix="1">
      <alignment horizontal="right" vertical="center"/>
      <protection/>
    </xf>
    <xf numFmtId="49" fontId="14" fillId="34" borderId="37" xfId="400" applyNumberFormat="1" applyFont="1" applyFill="1" applyBorder="1" applyAlignment="1">
      <alignment horizontal="center" vertical="center"/>
      <protection/>
    </xf>
    <xf numFmtId="49" fontId="14" fillId="34" borderId="37" xfId="400" applyNumberFormat="1" applyFont="1" applyFill="1" applyBorder="1" applyAlignment="1">
      <alignment vertical="center"/>
      <protection/>
    </xf>
    <xf numFmtId="49" fontId="14" fillId="34" borderId="41" xfId="400" applyNumberFormat="1" applyFont="1" applyFill="1" applyBorder="1" applyAlignment="1">
      <alignment horizontal="left" vertical="center"/>
      <protection/>
    </xf>
    <xf numFmtId="196" fontId="14" fillId="34" borderId="12" xfId="400" applyNumberFormat="1" applyFont="1" applyFill="1" applyBorder="1" applyAlignment="1" quotePrefix="1">
      <alignment horizontal="right" vertical="center"/>
      <protection/>
    </xf>
    <xf numFmtId="181" fontId="14" fillId="34" borderId="12" xfId="400" applyNumberFormat="1" applyFont="1" applyFill="1" applyBorder="1" applyAlignment="1" quotePrefix="1">
      <alignment horizontal="right" vertical="center"/>
      <protection/>
    </xf>
    <xf numFmtId="200" fontId="14" fillId="34" borderId="12" xfId="400" applyNumberFormat="1" applyFont="1" applyFill="1" applyBorder="1" applyAlignment="1" quotePrefix="1">
      <alignment horizontal="right" vertical="center"/>
      <protection/>
    </xf>
    <xf numFmtId="0" fontId="5" fillId="34" borderId="0" xfId="0" applyFont="1" applyFill="1" applyBorder="1" applyAlignment="1">
      <alignment vertical="center"/>
    </xf>
    <xf numFmtId="0" fontId="5" fillId="34" borderId="0" xfId="401" applyNumberFormat="1" applyFont="1" applyFill="1" applyBorder="1" applyAlignment="1">
      <alignment horizontal="right" vertical="center"/>
      <protection/>
    </xf>
    <xf numFmtId="49" fontId="22" fillId="34" borderId="0" xfId="400" applyNumberFormat="1" applyFont="1" applyFill="1" applyAlignment="1">
      <alignment vertical="center"/>
      <protection/>
    </xf>
    <xf numFmtId="0" fontId="22" fillId="34" borderId="0" xfId="400" applyNumberFormat="1" applyFont="1" applyFill="1" applyBorder="1" applyAlignment="1">
      <alignment horizontal="center" vertical="center"/>
      <protection/>
    </xf>
    <xf numFmtId="49" fontId="22" fillId="34" borderId="0" xfId="400" applyNumberFormat="1" applyFont="1" applyFill="1" applyBorder="1" applyAlignment="1">
      <alignment vertical="center"/>
      <protection/>
    </xf>
    <xf numFmtId="49" fontId="14" fillId="34" borderId="12" xfId="400" applyNumberFormat="1" applyFont="1" applyFill="1" applyBorder="1" applyAlignment="1">
      <alignment vertical="center"/>
      <protection/>
    </xf>
    <xf numFmtId="49" fontId="14" fillId="34" borderId="12" xfId="400" applyNumberFormat="1" applyFont="1" applyFill="1" applyBorder="1" applyAlignment="1">
      <alignment horizontal="right" vertical="center"/>
      <protection/>
    </xf>
    <xf numFmtId="49" fontId="14" fillId="34" borderId="0" xfId="400" applyNumberFormat="1" applyFont="1" applyFill="1" applyBorder="1" applyAlignment="1">
      <alignment vertical="center"/>
      <protection/>
    </xf>
    <xf numFmtId="49" fontId="14" fillId="34" borderId="0" xfId="400" applyNumberFormat="1" applyFont="1" applyFill="1" applyAlignment="1">
      <alignment vertical="center"/>
      <protection/>
    </xf>
    <xf numFmtId="49" fontId="14" fillId="34" borderId="56" xfId="400" applyNumberFormat="1" applyFont="1" applyFill="1" applyBorder="1" applyAlignment="1">
      <alignment vertical="center"/>
      <protection/>
    </xf>
    <xf numFmtId="49" fontId="14" fillId="34" borderId="43" xfId="400" applyNumberFormat="1" applyFont="1" applyFill="1" applyBorder="1" applyAlignment="1">
      <alignment vertical="center"/>
      <protection/>
    </xf>
    <xf numFmtId="49" fontId="14" fillId="34" borderId="0" xfId="400" applyNumberFormat="1" applyFont="1" applyFill="1" applyBorder="1" applyAlignment="1">
      <alignment horizontal="left" vertical="center"/>
      <protection/>
    </xf>
    <xf numFmtId="201" fontId="14" fillId="34" borderId="36" xfId="400" applyNumberFormat="1" applyFont="1" applyFill="1" applyBorder="1" applyAlignment="1">
      <alignment vertical="center"/>
      <protection/>
    </xf>
    <xf numFmtId="195" fontId="14" fillId="34" borderId="0" xfId="400" applyNumberFormat="1" applyFont="1" applyFill="1" applyBorder="1" applyAlignment="1">
      <alignment vertical="center"/>
      <protection/>
    </xf>
    <xf numFmtId="201" fontId="14" fillId="34" borderId="0" xfId="400" applyNumberFormat="1" applyFont="1" applyFill="1" applyBorder="1" applyAlignment="1">
      <alignment vertical="center"/>
      <protection/>
    </xf>
    <xf numFmtId="49" fontId="14" fillId="34" borderId="0" xfId="400" applyNumberFormat="1" applyFont="1" applyFill="1" applyBorder="1" applyAlignment="1">
      <alignment horizontal="left" vertical="center" wrapText="1"/>
      <protection/>
    </xf>
    <xf numFmtId="202" fontId="14" fillId="34" borderId="36" xfId="400" applyNumberFormat="1" applyFont="1" applyFill="1" applyBorder="1" applyAlignment="1">
      <alignment horizontal="right" vertical="center"/>
      <protection/>
    </xf>
    <xf numFmtId="203" fontId="14" fillId="34" borderId="0" xfId="400" applyNumberFormat="1" applyFont="1" applyFill="1" applyBorder="1" applyAlignment="1">
      <alignment horizontal="right" vertical="center"/>
      <protection/>
    </xf>
    <xf numFmtId="202" fontId="14" fillId="34" borderId="0" xfId="400" applyNumberFormat="1" applyFont="1" applyFill="1" applyBorder="1" applyAlignment="1">
      <alignment horizontal="right" vertical="center"/>
      <protection/>
    </xf>
    <xf numFmtId="49" fontId="14" fillId="34" borderId="0" xfId="400" applyNumberFormat="1" applyFont="1" applyFill="1" applyBorder="1" applyAlignment="1">
      <alignment horizontal="center" vertical="center"/>
      <protection/>
    </xf>
    <xf numFmtId="49" fontId="14" fillId="34" borderId="12" xfId="400" applyNumberFormat="1" applyFont="1" applyFill="1" applyBorder="1" applyAlignment="1">
      <alignment horizontal="center" vertical="center"/>
      <protection/>
    </xf>
    <xf numFmtId="202" fontId="14" fillId="34" borderId="51" xfId="400" applyNumberFormat="1" applyFont="1" applyFill="1" applyBorder="1" applyAlignment="1">
      <alignment horizontal="right" vertical="center"/>
      <protection/>
    </xf>
    <xf numFmtId="203" fontId="14" fillId="34" borderId="12" xfId="400" applyNumberFormat="1" applyFont="1" applyFill="1" applyBorder="1" applyAlignment="1">
      <alignment horizontal="right" vertical="center"/>
      <protection/>
    </xf>
    <xf numFmtId="202" fontId="14" fillId="34" borderId="12" xfId="400" applyNumberFormat="1" applyFont="1" applyFill="1" applyBorder="1" applyAlignment="1">
      <alignment horizontal="right" vertical="center"/>
      <protection/>
    </xf>
    <xf numFmtId="0" fontId="0" fillId="34" borderId="0" xfId="0" applyFont="1" applyFill="1" applyAlignment="1">
      <alignment vertical="center"/>
    </xf>
    <xf numFmtId="38" fontId="0" fillId="34" borderId="0" xfId="0" applyNumberFormat="1" applyFill="1" applyAlignment="1">
      <alignment vertical="center"/>
    </xf>
    <xf numFmtId="0" fontId="0" fillId="34" borderId="0" xfId="0" applyFill="1" applyAlignment="1">
      <alignment vertical="center"/>
    </xf>
    <xf numFmtId="0" fontId="18" fillId="34" borderId="0" xfId="400" applyNumberFormat="1" applyFont="1" applyFill="1" applyBorder="1" applyAlignment="1">
      <alignment horizontal="left" vertical="center"/>
      <protection/>
    </xf>
    <xf numFmtId="196" fontId="23" fillId="34" borderId="0" xfId="400" applyNumberFormat="1" applyFont="1" applyFill="1" applyBorder="1" applyAlignment="1">
      <alignment horizontal="right" vertical="center"/>
      <protection/>
    </xf>
    <xf numFmtId="181" fontId="23" fillId="34" borderId="0" xfId="400" applyNumberFormat="1" applyFont="1" applyFill="1" applyBorder="1" applyAlignment="1">
      <alignment horizontal="right" vertical="center"/>
      <protection/>
    </xf>
    <xf numFmtId="49" fontId="23" fillId="34" borderId="0" xfId="400" applyNumberFormat="1" applyFont="1" applyFill="1" applyBorder="1" applyAlignment="1">
      <alignment vertical="center"/>
      <protection/>
    </xf>
    <xf numFmtId="49" fontId="23" fillId="34" borderId="0" xfId="400" applyNumberFormat="1" applyFont="1" applyFill="1" applyAlignment="1">
      <alignment vertical="center"/>
      <protection/>
    </xf>
    <xf numFmtId="181" fontId="14" fillId="34" borderId="73" xfId="400" applyNumberFormat="1" applyFont="1" applyFill="1" applyBorder="1" applyAlignment="1">
      <alignment horizontal="center" vertical="center"/>
      <protection/>
    </xf>
    <xf numFmtId="49" fontId="14" fillId="34" borderId="49" xfId="400" applyNumberFormat="1" applyFont="1" applyFill="1" applyBorder="1" applyAlignment="1">
      <alignment horizontal="left" vertical="center"/>
      <protection/>
    </xf>
    <xf numFmtId="196" fontId="14" fillId="34" borderId="74" xfId="400" applyNumberFormat="1" applyFont="1" applyFill="1" applyBorder="1" applyAlignment="1">
      <alignment horizontal="center" vertical="center"/>
      <protection/>
    </xf>
    <xf numFmtId="181" fontId="14" fillId="34" borderId="0" xfId="400" applyNumberFormat="1" applyFont="1" applyFill="1" applyBorder="1" applyAlignment="1">
      <alignment horizontal="center" vertical="center"/>
      <protection/>
    </xf>
    <xf numFmtId="49" fontId="14" fillId="34" borderId="0" xfId="400" applyNumberFormat="1" applyFont="1" applyFill="1" applyBorder="1" applyAlignment="1">
      <alignment horizontal="center" vertical="center"/>
      <protection/>
    </xf>
    <xf numFmtId="196" fontId="14" fillId="34" borderId="36" xfId="400" applyNumberFormat="1" applyFont="1" applyFill="1" applyBorder="1" applyAlignment="1">
      <alignment horizontal="right" vertical="center"/>
      <protection/>
    </xf>
    <xf numFmtId="196" fontId="14" fillId="34" borderId="51" xfId="400" applyNumberFormat="1" applyFont="1" applyFill="1" applyBorder="1" applyAlignment="1">
      <alignment horizontal="right" vertical="center"/>
      <protection/>
    </xf>
    <xf numFmtId="181" fontId="14" fillId="34" borderId="12" xfId="400" applyNumberFormat="1" applyFont="1" applyFill="1" applyBorder="1" applyAlignment="1">
      <alignment horizontal="right" vertical="center"/>
      <protection/>
    </xf>
    <xf numFmtId="196" fontId="14" fillId="34" borderId="12" xfId="400" applyNumberFormat="1" applyFont="1" applyFill="1" applyBorder="1" applyAlignment="1">
      <alignment horizontal="right" vertical="center"/>
      <protection/>
    </xf>
    <xf numFmtId="49" fontId="18" fillId="34" borderId="0" xfId="400" applyNumberFormat="1" applyFont="1" applyFill="1" applyBorder="1" applyAlignment="1">
      <alignment vertical="center"/>
      <protection/>
    </xf>
    <xf numFmtId="0" fontId="25" fillId="34" borderId="0" xfId="400" applyNumberFormat="1" applyFont="1" applyFill="1" applyBorder="1" applyAlignment="1">
      <alignment vertical="center"/>
      <protection/>
    </xf>
    <xf numFmtId="204" fontId="25" fillId="34" borderId="0" xfId="400" applyNumberFormat="1" applyFont="1" applyFill="1" applyBorder="1" applyAlignment="1">
      <alignment horizontal="right" vertical="center"/>
      <protection/>
    </xf>
    <xf numFmtId="195" fontId="25" fillId="34" borderId="0" xfId="400" applyNumberFormat="1" applyFont="1" applyFill="1" applyBorder="1" applyAlignment="1">
      <alignment horizontal="right" vertical="center"/>
      <protection/>
    </xf>
    <xf numFmtId="194" fontId="25" fillId="34" borderId="0" xfId="400" applyNumberFormat="1" applyFont="1" applyFill="1" applyBorder="1" applyAlignment="1">
      <alignment horizontal="right" vertical="center"/>
      <protection/>
    </xf>
    <xf numFmtId="201" fontId="25" fillId="34" borderId="0" xfId="400" applyNumberFormat="1" applyFont="1" applyFill="1" applyBorder="1" applyAlignment="1">
      <alignment horizontal="right" vertical="center"/>
      <protection/>
    </xf>
    <xf numFmtId="195" fontId="25" fillId="34" borderId="0" xfId="400" applyNumberFormat="1" applyFont="1" applyFill="1" applyBorder="1" applyAlignment="1">
      <alignment horizontal="left" vertical="center"/>
      <protection/>
    </xf>
    <xf numFmtId="195" fontId="26" fillId="34" borderId="0" xfId="400" applyNumberFormat="1" applyFont="1" applyFill="1" applyBorder="1" applyAlignment="1">
      <alignment horizontal="right" vertical="center"/>
      <protection/>
    </xf>
    <xf numFmtId="0" fontId="26" fillId="34" borderId="0" xfId="400" applyNumberFormat="1" applyFont="1" applyFill="1" applyBorder="1" applyAlignment="1">
      <alignment vertical="center"/>
      <protection/>
    </xf>
    <xf numFmtId="49" fontId="26" fillId="34" borderId="0" xfId="400" applyNumberFormat="1" applyFont="1" applyFill="1" applyBorder="1" applyAlignment="1">
      <alignment vertical="center"/>
      <protection/>
    </xf>
    <xf numFmtId="0" fontId="27" fillId="34" borderId="0" xfId="0" applyFont="1" applyFill="1" applyBorder="1" applyAlignment="1">
      <alignment/>
    </xf>
    <xf numFmtId="204" fontId="28" fillId="34" borderId="0" xfId="400" applyNumberFormat="1" applyFont="1" applyFill="1" applyBorder="1" applyAlignment="1">
      <alignment horizontal="right" vertical="center"/>
      <protection/>
    </xf>
    <xf numFmtId="195" fontId="28" fillId="34" borderId="0" xfId="400" applyNumberFormat="1" applyFont="1" applyFill="1" applyBorder="1" applyAlignment="1">
      <alignment horizontal="right" vertical="center"/>
      <protection/>
    </xf>
    <xf numFmtId="194" fontId="28" fillId="34" borderId="0" xfId="400" applyNumberFormat="1" applyFont="1" applyFill="1" applyBorder="1" applyAlignment="1">
      <alignment horizontal="right" vertical="center"/>
      <protection/>
    </xf>
    <xf numFmtId="201" fontId="28" fillId="34" borderId="0" xfId="400" applyNumberFormat="1" applyFont="1" applyFill="1" applyBorder="1" applyAlignment="1">
      <alignment horizontal="right" vertical="center"/>
      <protection/>
    </xf>
    <xf numFmtId="195" fontId="29" fillId="34" borderId="75" xfId="400" applyNumberFormat="1" applyFont="1" applyFill="1" applyBorder="1" applyAlignment="1">
      <alignment horizontal="center" vertical="center"/>
      <protection/>
    </xf>
    <xf numFmtId="195" fontId="29" fillId="34" borderId="76" xfId="400" applyNumberFormat="1" applyFont="1" applyFill="1" applyBorder="1" applyAlignment="1">
      <alignment horizontal="center" vertical="center" wrapText="1"/>
      <protection/>
    </xf>
    <xf numFmtId="194" fontId="29" fillId="34" borderId="75" xfId="400" applyNumberFormat="1" applyFont="1" applyFill="1" applyBorder="1" applyAlignment="1">
      <alignment horizontal="center" vertical="center"/>
      <protection/>
    </xf>
    <xf numFmtId="201" fontId="29" fillId="34" borderId="75" xfId="400" applyNumberFormat="1" applyFont="1" applyFill="1" applyBorder="1" applyAlignment="1">
      <alignment horizontal="center" vertical="center"/>
      <protection/>
    </xf>
    <xf numFmtId="195" fontId="29" fillId="34" borderId="77" xfId="400" applyNumberFormat="1" applyFont="1" applyFill="1" applyBorder="1" applyAlignment="1">
      <alignment horizontal="center" vertical="center"/>
      <protection/>
    </xf>
    <xf numFmtId="195" fontId="29" fillId="34" borderId="72" xfId="400" applyNumberFormat="1" applyFont="1" applyFill="1" applyBorder="1" applyAlignment="1">
      <alignment horizontal="center" vertical="center" wrapText="1"/>
      <protection/>
    </xf>
    <xf numFmtId="195" fontId="29" fillId="34" borderId="60" xfId="400" applyNumberFormat="1" applyFont="1" applyFill="1" applyBorder="1" applyAlignment="1">
      <alignment horizontal="center" vertical="center" wrapText="1"/>
      <protection/>
    </xf>
    <xf numFmtId="194" fontId="29" fillId="34" borderId="72" xfId="400" applyNumberFormat="1" applyFont="1" applyFill="1" applyBorder="1" applyAlignment="1">
      <alignment horizontal="center" vertical="center" wrapText="1"/>
      <protection/>
    </xf>
    <xf numFmtId="201" fontId="29" fillId="34" borderId="72" xfId="400" applyNumberFormat="1" applyFont="1" applyFill="1" applyBorder="1" applyAlignment="1">
      <alignment horizontal="center" vertical="center" wrapText="1"/>
      <protection/>
    </xf>
    <xf numFmtId="195" fontId="29" fillId="34" borderId="73" xfId="400" applyNumberFormat="1" applyFont="1" applyFill="1" applyBorder="1" applyAlignment="1">
      <alignment horizontal="center" vertical="center" wrapText="1"/>
      <protection/>
    </xf>
    <xf numFmtId="49" fontId="14" fillId="34" borderId="0" xfId="400" applyNumberFormat="1" applyFont="1" applyFill="1" applyBorder="1" applyAlignment="1">
      <alignment horizontal="center" vertical="center" wrapText="1"/>
      <protection/>
    </xf>
    <xf numFmtId="204" fontId="14" fillId="34" borderId="0" xfId="0" applyNumberFormat="1" applyFont="1" applyFill="1" applyBorder="1" applyAlignment="1">
      <alignment horizontal="right" vertical="center"/>
    </xf>
    <xf numFmtId="195" fontId="14" fillId="34" borderId="0" xfId="400" applyNumberFormat="1" applyFont="1" applyFill="1" applyBorder="1" applyAlignment="1">
      <alignment horizontal="right" vertical="center"/>
      <protection/>
    </xf>
    <xf numFmtId="194" fontId="14" fillId="34" borderId="0" xfId="400" applyNumberFormat="1" applyFont="1" applyFill="1" applyBorder="1" applyAlignment="1">
      <alignment horizontal="right" vertical="center"/>
      <protection/>
    </xf>
    <xf numFmtId="201" fontId="14" fillId="34" borderId="0" xfId="400" applyNumberFormat="1" applyFont="1" applyFill="1" applyBorder="1" applyAlignment="1">
      <alignment horizontal="right" vertical="center"/>
      <protection/>
    </xf>
    <xf numFmtId="49" fontId="29" fillId="34" borderId="0" xfId="400" applyNumberFormat="1" applyFont="1" applyFill="1" applyBorder="1" applyAlignment="1">
      <alignment vertical="center"/>
      <protection/>
    </xf>
    <xf numFmtId="49" fontId="29" fillId="34" borderId="37" xfId="400" applyNumberFormat="1" applyFont="1" applyFill="1" applyBorder="1" applyAlignment="1">
      <alignment vertical="center"/>
      <protection/>
    </xf>
    <xf numFmtId="204" fontId="29" fillId="34" borderId="0" xfId="400" applyNumberFormat="1" applyFont="1" applyFill="1" applyBorder="1" applyAlignment="1" quotePrefix="1">
      <alignment horizontal="right" vertical="center"/>
      <protection/>
    </xf>
    <xf numFmtId="195" fontId="29" fillId="34" borderId="0" xfId="400" applyNumberFormat="1" applyFont="1" applyFill="1" applyBorder="1" applyAlignment="1" quotePrefix="1">
      <alignment horizontal="right" vertical="center"/>
      <protection/>
    </xf>
    <xf numFmtId="194" fontId="29" fillId="34" borderId="0" xfId="400" applyNumberFormat="1" applyFont="1" applyFill="1" applyBorder="1" applyAlignment="1" quotePrefix="1">
      <alignment horizontal="right" vertical="center"/>
      <protection/>
    </xf>
    <xf numFmtId="201" fontId="29" fillId="34" borderId="0" xfId="400" applyNumberFormat="1" applyFont="1" applyFill="1" applyBorder="1" applyAlignment="1" quotePrefix="1">
      <alignment horizontal="right" vertical="center"/>
      <protection/>
    </xf>
    <xf numFmtId="49" fontId="14" fillId="34" borderId="0" xfId="400" applyNumberFormat="1" applyFont="1" applyFill="1" applyBorder="1" applyAlignment="1">
      <alignment horizontal="right" vertical="center"/>
      <protection/>
    </xf>
    <xf numFmtId="49" fontId="29" fillId="34" borderId="37" xfId="400" applyNumberFormat="1" applyFont="1" applyFill="1" applyBorder="1" applyAlignment="1">
      <alignment horizontal="left" vertical="center"/>
      <protection/>
    </xf>
    <xf numFmtId="195" fontId="29" fillId="34" borderId="0" xfId="400" applyNumberFormat="1" applyFont="1" applyFill="1" applyBorder="1" applyAlignment="1">
      <alignment horizontal="right" vertical="center"/>
      <protection/>
    </xf>
    <xf numFmtId="201" fontId="29" fillId="34" borderId="0" xfId="400" applyNumberFormat="1" applyFont="1" applyFill="1" applyBorder="1" applyAlignment="1">
      <alignment horizontal="right" vertical="center"/>
      <protection/>
    </xf>
    <xf numFmtId="0" fontId="29" fillId="34" borderId="37" xfId="400" applyNumberFormat="1" applyFont="1" applyFill="1" applyBorder="1" applyAlignment="1">
      <alignment vertical="center"/>
      <protection/>
    </xf>
    <xf numFmtId="197" fontId="29" fillId="34" borderId="0" xfId="400" applyNumberFormat="1" applyFont="1" applyFill="1" applyBorder="1" applyAlignment="1" quotePrefix="1">
      <alignment horizontal="right" vertical="top"/>
      <protection/>
    </xf>
    <xf numFmtId="49" fontId="26" fillId="34" borderId="0" xfId="400" applyNumberFormat="1" applyFont="1" applyFill="1" applyBorder="1" applyAlignment="1">
      <alignment horizontal="right" vertical="center"/>
      <protection/>
    </xf>
    <xf numFmtId="38" fontId="29" fillId="34" borderId="36" xfId="305" applyFont="1" applyFill="1" applyBorder="1" applyAlignment="1">
      <alignment horizontal="right" vertical="center"/>
    </xf>
    <xf numFmtId="38" fontId="29" fillId="34" borderId="0" xfId="305" applyFont="1" applyFill="1" applyBorder="1" applyAlignment="1">
      <alignment horizontal="right" vertical="center"/>
    </xf>
    <xf numFmtId="38" fontId="14" fillId="34" borderId="0" xfId="305" applyFont="1" applyFill="1" applyBorder="1" applyAlignment="1">
      <alignment horizontal="right" vertical="center"/>
    </xf>
    <xf numFmtId="49" fontId="29" fillId="34" borderId="0" xfId="400" applyNumberFormat="1" applyFont="1" applyFill="1" applyBorder="1" applyAlignment="1">
      <alignment horizontal="left" vertical="center"/>
      <protection/>
    </xf>
    <xf numFmtId="49" fontId="29" fillId="34" borderId="0" xfId="400" applyNumberFormat="1" applyFont="1" applyFill="1" applyBorder="1" applyAlignment="1">
      <alignment horizontal="right" vertical="center"/>
      <protection/>
    </xf>
    <xf numFmtId="194" fontId="29" fillId="34" borderId="0" xfId="400" applyNumberFormat="1" applyFont="1" applyFill="1" applyBorder="1" applyAlignment="1">
      <alignment horizontal="right" vertical="center"/>
      <protection/>
    </xf>
    <xf numFmtId="204" fontId="29" fillId="34" borderId="36" xfId="400" applyNumberFormat="1" applyFont="1" applyFill="1" applyBorder="1" applyAlignment="1" quotePrefix="1">
      <alignment horizontal="right" vertical="center"/>
      <protection/>
    </xf>
    <xf numFmtId="49" fontId="29" fillId="34" borderId="12" xfId="400" applyNumberFormat="1" applyFont="1" applyFill="1" applyBorder="1" applyAlignment="1">
      <alignment vertical="center"/>
      <protection/>
    </xf>
    <xf numFmtId="49" fontId="26" fillId="34" borderId="12" xfId="400" applyNumberFormat="1" applyFont="1" applyFill="1" applyBorder="1" applyAlignment="1">
      <alignment horizontal="right" vertical="center"/>
      <protection/>
    </xf>
    <xf numFmtId="204" fontId="29" fillId="34" borderId="51" xfId="400" applyNumberFormat="1" applyFont="1" applyFill="1" applyBorder="1" applyAlignment="1" quotePrefix="1">
      <alignment horizontal="right" vertical="center"/>
      <protection/>
    </xf>
    <xf numFmtId="195" fontId="29" fillId="34" borderId="12" xfId="400" applyNumberFormat="1" applyFont="1" applyFill="1" applyBorder="1" applyAlignment="1" quotePrefix="1">
      <alignment horizontal="right" vertical="center"/>
      <protection/>
    </xf>
    <xf numFmtId="195" fontId="29" fillId="34" borderId="12" xfId="400" applyNumberFormat="1" applyFont="1" applyFill="1" applyBorder="1" applyAlignment="1">
      <alignment horizontal="right" vertical="center"/>
      <protection/>
    </xf>
    <xf numFmtId="194" fontId="29" fillId="34" borderId="12" xfId="400" applyNumberFormat="1" applyFont="1" applyFill="1" applyBorder="1" applyAlignment="1" quotePrefix="1">
      <alignment horizontal="right" vertical="center"/>
      <protection/>
    </xf>
    <xf numFmtId="201" fontId="29" fillId="34" borderId="12" xfId="400" applyNumberFormat="1" applyFont="1" applyFill="1" applyBorder="1" applyAlignment="1" quotePrefix="1">
      <alignment horizontal="right" vertical="center"/>
      <protection/>
    </xf>
    <xf numFmtId="201" fontId="29" fillId="34" borderId="12" xfId="400" applyNumberFormat="1" applyFont="1" applyFill="1" applyBorder="1" applyAlignment="1">
      <alignment horizontal="right" vertical="center"/>
      <protection/>
    </xf>
    <xf numFmtId="194" fontId="29" fillId="34" borderId="12" xfId="400" applyNumberFormat="1" applyFont="1" applyFill="1" applyBorder="1" applyAlignment="1">
      <alignment horizontal="right" vertical="center"/>
      <protection/>
    </xf>
    <xf numFmtId="0" fontId="13" fillId="34" borderId="0" xfId="0" applyFont="1" applyFill="1" applyBorder="1" applyAlignment="1">
      <alignment/>
    </xf>
    <xf numFmtId="0" fontId="13" fillId="34" borderId="0" xfId="0" applyFont="1" applyFill="1" applyAlignment="1">
      <alignment/>
    </xf>
    <xf numFmtId="0" fontId="5" fillId="0" borderId="18" xfId="0" applyNumberFormat="1" applyFont="1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8" xfId="0" applyBorder="1" applyAlignment="1">
      <alignment vertical="center"/>
    </xf>
    <xf numFmtId="0" fontId="5" fillId="0" borderId="25" xfId="0" applyNumberFormat="1" applyFont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5" fillId="0" borderId="47" xfId="0" applyNumberFormat="1" applyFont="1" applyBorder="1" applyAlignment="1">
      <alignment horizontal="center" vertical="center"/>
    </xf>
    <xf numFmtId="0" fontId="5" fillId="34" borderId="47" xfId="0" applyNumberFormat="1" applyFont="1" applyFill="1" applyBorder="1" applyAlignment="1">
      <alignment horizontal="center" vertical="center"/>
    </xf>
    <xf numFmtId="0" fontId="0" fillId="34" borderId="28" xfId="0" applyFill="1" applyBorder="1" applyAlignment="1">
      <alignment vertical="center"/>
    </xf>
    <xf numFmtId="0" fontId="0" fillId="0" borderId="13" xfId="0" applyBorder="1" applyAlignment="1">
      <alignment vertical="center"/>
    </xf>
    <xf numFmtId="0" fontId="5" fillId="0" borderId="26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5" fillId="0" borderId="23" xfId="0" applyNumberFormat="1" applyFont="1" applyBorder="1" applyAlignment="1">
      <alignment horizontal="center" vertical="center"/>
    </xf>
    <xf numFmtId="3" fontId="5" fillId="0" borderId="16" xfId="0" applyNumberFormat="1" applyFont="1" applyBorder="1" applyAlignment="1">
      <alignment horizontal="center" vertical="center"/>
    </xf>
    <xf numFmtId="3" fontId="5" fillId="0" borderId="17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5" fillId="0" borderId="16" xfId="0" applyNumberFormat="1" applyFont="1" applyBorder="1" applyAlignment="1" applyProtection="1">
      <alignment horizontal="center" vertical="center"/>
      <protection locked="0"/>
    </xf>
    <xf numFmtId="0" fontId="5" fillId="0" borderId="17" xfId="0" applyNumberFormat="1" applyFont="1" applyBorder="1" applyAlignment="1" applyProtection="1">
      <alignment horizontal="center" vertical="center"/>
      <protection locked="0"/>
    </xf>
    <xf numFmtId="0" fontId="5" fillId="0" borderId="22" xfId="0" applyNumberFormat="1" applyFont="1" applyBorder="1" applyAlignment="1">
      <alignment horizontal="center" vertical="center"/>
    </xf>
    <xf numFmtId="0" fontId="5" fillId="0" borderId="28" xfId="0" applyNumberFormat="1" applyFont="1" applyBorder="1" applyAlignment="1">
      <alignment horizontal="center" vertical="center"/>
    </xf>
    <xf numFmtId="0" fontId="5" fillId="0" borderId="33" xfId="0" applyNumberFormat="1" applyFont="1" applyBorder="1" applyAlignment="1">
      <alignment horizontal="distributed"/>
    </xf>
    <xf numFmtId="0" fontId="5" fillId="0" borderId="24" xfId="0" applyNumberFormat="1" applyFont="1" applyBorder="1" applyAlignment="1">
      <alignment horizontal="distributed"/>
    </xf>
    <xf numFmtId="0" fontId="5" fillId="0" borderId="10" xfId="0" applyNumberFormat="1" applyFont="1" applyBorder="1" applyAlignment="1" applyProtection="1">
      <alignment horizontal="center" vertical="center"/>
      <protection locked="0"/>
    </xf>
    <xf numFmtId="0" fontId="5" fillId="0" borderId="29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200" fontId="14" fillId="34" borderId="12" xfId="400" applyNumberFormat="1" applyFont="1" applyFill="1" applyBorder="1" applyAlignment="1">
      <alignment horizontal="right" vertical="center"/>
      <protection/>
    </xf>
    <xf numFmtId="0" fontId="14" fillId="34" borderId="57" xfId="400" applyNumberFormat="1" applyFont="1" applyFill="1" applyBorder="1" applyAlignment="1">
      <alignment horizontal="center" vertical="center" wrapText="1"/>
      <protection/>
    </xf>
    <xf numFmtId="0" fontId="14" fillId="34" borderId="80" xfId="400" applyNumberFormat="1" applyFont="1" applyFill="1" applyBorder="1" applyAlignment="1">
      <alignment horizontal="center" vertical="center" wrapText="1"/>
      <protection/>
    </xf>
    <xf numFmtId="196" fontId="14" fillId="34" borderId="77" xfId="400" applyNumberFormat="1" applyFont="1" applyFill="1" applyBorder="1" applyAlignment="1">
      <alignment horizontal="center" vertical="center"/>
      <protection/>
    </xf>
    <xf numFmtId="196" fontId="14" fillId="34" borderId="81" xfId="400" applyNumberFormat="1" applyFont="1" applyFill="1" applyBorder="1" applyAlignment="1">
      <alignment horizontal="center" vertical="center"/>
      <protection/>
    </xf>
    <xf numFmtId="196" fontId="14" fillId="34" borderId="82" xfId="400" applyNumberFormat="1" applyFont="1" applyFill="1" applyBorder="1" applyAlignment="1">
      <alignment horizontal="center" vertical="center"/>
      <protection/>
    </xf>
    <xf numFmtId="49" fontId="14" fillId="34" borderId="76" xfId="400" applyNumberFormat="1" applyFont="1" applyFill="1" applyBorder="1" applyAlignment="1">
      <alignment horizontal="center" vertical="center"/>
      <protection/>
    </xf>
    <xf numFmtId="0" fontId="0" fillId="34" borderId="60" xfId="0" applyFill="1" applyBorder="1" applyAlignment="1">
      <alignment horizontal="center" vertical="center"/>
    </xf>
    <xf numFmtId="49" fontId="14" fillId="34" borderId="58" xfId="400" applyNumberFormat="1" applyFont="1" applyFill="1" applyBorder="1" applyAlignment="1">
      <alignment horizontal="center" vertical="center"/>
      <protection/>
    </xf>
    <xf numFmtId="0" fontId="0" fillId="34" borderId="83" xfId="0" applyFill="1" applyBorder="1" applyAlignment="1">
      <alignment horizontal="center" vertical="center"/>
    </xf>
    <xf numFmtId="49" fontId="14" fillId="34" borderId="57" xfId="400" applyNumberFormat="1" applyFont="1" applyFill="1" applyBorder="1" applyAlignment="1">
      <alignment horizontal="center" vertical="center"/>
      <protection/>
    </xf>
    <xf numFmtId="0" fontId="0" fillId="34" borderId="80" xfId="0" applyFill="1" applyBorder="1" applyAlignment="1">
      <alignment horizontal="center" vertical="center"/>
    </xf>
    <xf numFmtId="181" fontId="14" fillId="34" borderId="77" xfId="400" applyNumberFormat="1" applyFont="1" applyFill="1" applyBorder="1" applyAlignment="1">
      <alignment horizontal="center" vertical="center"/>
      <protection/>
    </xf>
    <xf numFmtId="0" fontId="0" fillId="34" borderId="81" xfId="0" applyFill="1" applyBorder="1" applyAlignment="1">
      <alignment horizontal="center" vertical="center"/>
    </xf>
    <xf numFmtId="49" fontId="14" fillId="34" borderId="0" xfId="400" applyNumberFormat="1" applyFont="1" applyFill="1" applyBorder="1" applyAlignment="1">
      <alignment horizontal="center" vertical="center"/>
      <protection/>
    </xf>
    <xf numFmtId="49" fontId="14" fillId="34" borderId="37" xfId="400" applyNumberFormat="1" applyFont="1" applyFill="1" applyBorder="1" applyAlignment="1">
      <alignment horizontal="center" vertical="center"/>
      <protection/>
    </xf>
    <xf numFmtId="0" fontId="0" fillId="34" borderId="37" xfId="0" applyFill="1" applyBorder="1" applyAlignment="1">
      <alignment horizontal="center" vertical="center"/>
    </xf>
    <xf numFmtId="49" fontId="14" fillId="34" borderId="56" xfId="400" applyNumberFormat="1" applyFont="1" applyFill="1" applyBorder="1" applyAlignment="1">
      <alignment horizontal="distributed"/>
      <protection/>
    </xf>
    <xf numFmtId="0" fontId="5" fillId="34" borderId="57" xfId="0" applyFont="1" applyFill="1" applyBorder="1" applyAlignment="1">
      <alignment horizontal="distributed"/>
    </xf>
    <xf numFmtId="0" fontId="5" fillId="34" borderId="43" xfId="0" applyFont="1" applyFill="1" applyBorder="1" applyAlignment="1">
      <alignment horizontal="distributed"/>
    </xf>
    <xf numFmtId="0" fontId="5" fillId="34" borderId="80" xfId="0" applyFont="1" applyFill="1" applyBorder="1" applyAlignment="1">
      <alignment horizontal="distributed"/>
    </xf>
    <xf numFmtId="49" fontId="14" fillId="34" borderId="12" xfId="400" applyNumberFormat="1" applyFont="1" applyFill="1" applyBorder="1" applyAlignment="1">
      <alignment horizontal="center" vertical="center"/>
      <protection/>
    </xf>
    <xf numFmtId="49" fontId="14" fillId="34" borderId="41" xfId="400" applyNumberFormat="1" applyFont="1" applyFill="1" applyBorder="1" applyAlignment="1">
      <alignment horizontal="center" vertical="center"/>
      <protection/>
    </xf>
    <xf numFmtId="196" fontId="14" fillId="34" borderId="58" xfId="400" applyNumberFormat="1" applyFont="1" applyFill="1" applyBorder="1" applyAlignment="1">
      <alignment horizontal="center" vertical="center"/>
      <protection/>
    </xf>
    <xf numFmtId="196" fontId="14" fillId="34" borderId="83" xfId="400" applyNumberFormat="1" applyFont="1" applyFill="1" applyBorder="1" applyAlignment="1">
      <alignment horizontal="center" vertical="center"/>
      <protection/>
    </xf>
    <xf numFmtId="49" fontId="33" fillId="35" borderId="0" xfId="400" applyNumberFormat="1" applyFont="1" applyFill="1" applyBorder="1" applyAlignment="1">
      <alignment horizontal="distributed" vertical="center"/>
      <protection/>
    </xf>
    <xf numFmtId="49" fontId="33" fillId="35" borderId="12" xfId="400" applyNumberFormat="1" applyFont="1" applyFill="1" applyBorder="1" applyAlignment="1">
      <alignment horizontal="distributed" vertical="center"/>
      <protection/>
    </xf>
    <xf numFmtId="194" fontId="33" fillId="35" borderId="76" xfId="400" applyNumberFormat="1" applyFont="1" applyFill="1" applyBorder="1" applyAlignment="1">
      <alignment horizontal="center" vertical="center" wrapText="1"/>
      <protection/>
    </xf>
    <xf numFmtId="194" fontId="33" fillId="35" borderId="84" xfId="400" applyNumberFormat="1" applyFont="1" applyFill="1" applyBorder="1" applyAlignment="1">
      <alignment horizontal="center" vertical="center" wrapText="1"/>
      <protection/>
    </xf>
    <xf numFmtId="194" fontId="33" fillId="35" borderId="60" xfId="400" applyNumberFormat="1" applyFont="1" applyFill="1" applyBorder="1" applyAlignment="1">
      <alignment horizontal="center" vertical="center" wrapText="1"/>
      <protection/>
    </xf>
    <xf numFmtId="204" fontId="33" fillId="35" borderId="58" xfId="400" applyNumberFormat="1" applyFont="1" applyFill="1" applyBorder="1" applyAlignment="1">
      <alignment horizontal="center" vertical="center" wrapText="1"/>
      <protection/>
    </xf>
    <xf numFmtId="204" fontId="33" fillId="35" borderId="36" xfId="400" applyNumberFormat="1" applyFont="1" applyFill="1" applyBorder="1" applyAlignment="1">
      <alignment horizontal="center" vertical="center" wrapText="1"/>
      <protection/>
    </xf>
    <xf numFmtId="204" fontId="33" fillId="35" borderId="83" xfId="400" applyNumberFormat="1" applyFont="1" applyFill="1" applyBorder="1" applyAlignment="1">
      <alignment horizontal="center" vertical="center" wrapText="1"/>
      <protection/>
    </xf>
    <xf numFmtId="0" fontId="35" fillId="35" borderId="0" xfId="0" applyFont="1" applyFill="1" applyBorder="1" applyAlignment="1">
      <alignment horizontal="distributed" vertical="center"/>
    </xf>
    <xf numFmtId="49" fontId="33" fillId="35" borderId="0" xfId="400" applyNumberFormat="1" applyFont="1" applyFill="1" applyBorder="1" applyAlignment="1">
      <alignment horizontal="distributed" vertical="center" wrapText="1"/>
      <protection/>
    </xf>
    <xf numFmtId="0" fontId="35" fillId="35" borderId="0" xfId="0" applyFont="1" applyFill="1" applyBorder="1" applyAlignment="1">
      <alignment horizontal="distributed" vertical="center" wrapText="1"/>
    </xf>
    <xf numFmtId="0" fontId="0" fillId="35" borderId="0" xfId="0" applyFill="1" applyAlignment="1">
      <alignment horizontal="distributed" vertical="center"/>
    </xf>
    <xf numFmtId="210" fontId="33" fillId="35" borderId="59" xfId="400" applyNumberFormat="1" applyFont="1" applyFill="1" applyBorder="1" applyAlignment="1">
      <alignment horizontal="center" vertical="center" wrapText="1"/>
      <protection/>
    </xf>
    <xf numFmtId="210" fontId="33" fillId="35" borderId="60" xfId="400" applyNumberFormat="1" applyFont="1" applyFill="1" applyBorder="1" applyAlignment="1">
      <alignment horizontal="center" vertical="center" wrapText="1"/>
      <protection/>
    </xf>
    <xf numFmtId="210" fontId="33" fillId="35" borderId="74" xfId="400" applyNumberFormat="1" applyFont="1" applyFill="1" applyBorder="1" applyAlignment="1">
      <alignment horizontal="center" vertical="center" wrapText="1"/>
      <protection/>
    </xf>
    <xf numFmtId="210" fontId="33" fillId="35" borderId="83" xfId="400" applyNumberFormat="1" applyFont="1" applyFill="1" applyBorder="1" applyAlignment="1">
      <alignment horizontal="center" vertical="center" wrapText="1"/>
      <protection/>
    </xf>
    <xf numFmtId="49" fontId="33" fillId="35" borderId="56" xfId="400" applyNumberFormat="1" applyFont="1" applyFill="1" applyBorder="1" applyAlignment="1">
      <alignment horizontal="center" vertical="center"/>
      <protection/>
    </xf>
    <xf numFmtId="49" fontId="33" fillId="35" borderId="57" xfId="400" applyNumberFormat="1" applyFont="1" applyFill="1" applyBorder="1" applyAlignment="1">
      <alignment horizontal="center" vertical="center"/>
      <protection/>
    </xf>
    <xf numFmtId="49" fontId="33" fillId="35" borderId="0" xfId="400" applyNumberFormat="1" applyFont="1" applyFill="1" applyBorder="1" applyAlignment="1">
      <alignment horizontal="center" vertical="center"/>
      <protection/>
    </xf>
    <xf numFmtId="49" fontId="33" fillId="35" borderId="37" xfId="400" applyNumberFormat="1" applyFont="1" applyFill="1" applyBorder="1" applyAlignment="1">
      <alignment horizontal="center" vertical="center"/>
      <protection/>
    </xf>
    <xf numFmtId="49" fontId="33" fillId="35" borderId="43" xfId="400" applyNumberFormat="1" applyFont="1" applyFill="1" applyBorder="1" applyAlignment="1">
      <alignment horizontal="center" vertical="center"/>
      <protection/>
    </xf>
    <xf numFmtId="49" fontId="33" fillId="35" borderId="80" xfId="400" applyNumberFormat="1" applyFont="1" applyFill="1" applyBorder="1" applyAlignment="1">
      <alignment horizontal="center" vertical="center"/>
      <protection/>
    </xf>
    <xf numFmtId="204" fontId="33" fillId="35" borderId="83" xfId="400" applyNumberFormat="1" applyFont="1" applyFill="1" applyBorder="1" applyAlignment="1">
      <alignment horizontal="center" vertical="center"/>
      <protection/>
    </xf>
    <xf numFmtId="204" fontId="33" fillId="35" borderId="43" xfId="400" applyNumberFormat="1" applyFont="1" applyFill="1" applyBorder="1" applyAlignment="1">
      <alignment horizontal="center" vertical="center"/>
      <protection/>
    </xf>
    <xf numFmtId="204" fontId="33" fillId="35" borderId="80" xfId="400" applyNumberFormat="1" applyFont="1" applyFill="1" applyBorder="1" applyAlignment="1">
      <alignment horizontal="center" vertical="center"/>
      <protection/>
    </xf>
    <xf numFmtId="210" fontId="33" fillId="35" borderId="83" xfId="400" applyNumberFormat="1" applyFont="1" applyFill="1" applyBorder="1" applyAlignment="1">
      <alignment horizontal="center" vertical="center"/>
      <protection/>
    </xf>
    <xf numFmtId="0" fontId="0" fillId="35" borderId="43" xfId="0" applyFill="1" applyBorder="1" applyAlignment="1">
      <alignment horizontal="center" vertical="center"/>
    </xf>
    <xf numFmtId="0" fontId="0" fillId="35" borderId="80" xfId="0" applyFill="1" applyBorder="1" applyAlignment="1">
      <alignment horizontal="center" vertical="center"/>
    </xf>
    <xf numFmtId="210" fontId="33" fillId="35" borderId="83" xfId="400" applyNumberFormat="1" applyFont="1" applyFill="1" applyBorder="1" applyAlignment="1">
      <alignment horizontal="distributed" vertical="center" wrapText="1" indent="2"/>
      <protection/>
    </xf>
    <xf numFmtId="210" fontId="33" fillId="35" borderId="43" xfId="400" applyNumberFormat="1" applyFont="1" applyFill="1" applyBorder="1" applyAlignment="1">
      <alignment horizontal="distributed" vertical="center" wrapText="1" indent="2"/>
      <protection/>
    </xf>
    <xf numFmtId="0" fontId="5" fillId="0" borderId="33" xfId="0" applyNumberFormat="1" applyFont="1" applyBorder="1" applyAlignment="1">
      <alignment horizontal="distributed" vertical="center"/>
    </xf>
    <xf numFmtId="0" fontId="5" fillId="0" borderId="24" xfId="0" applyNumberFormat="1" applyFont="1" applyBorder="1" applyAlignment="1">
      <alignment horizontal="distributed" vertical="center"/>
    </xf>
    <xf numFmtId="0" fontId="5" fillId="0" borderId="16" xfId="0" applyNumberFormat="1" applyFont="1" applyBorder="1" applyAlignment="1" applyProtection="1">
      <alignment vertical="center"/>
      <protection locked="0"/>
    </xf>
    <xf numFmtId="0" fontId="5" fillId="0" borderId="17" xfId="0" applyNumberFormat="1" applyFont="1" applyBorder="1" applyAlignment="1" applyProtection="1">
      <alignment vertical="center"/>
      <protection locked="0"/>
    </xf>
    <xf numFmtId="0" fontId="5" fillId="0" borderId="10" xfId="0" applyNumberFormat="1" applyFont="1" applyBorder="1" applyAlignment="1" applyProtection="1">
      <alignment vertical="center"/>
      <protection locked="0"/>
    </xf>
    <xf numFmtId="0" fontId="0" fillId="0" borderId="29" xfId="0" applyBorder="1" applyAlignment="1">
      <alignment horizontal="center" vertical="center"/>
    </xf>
    <xf numFmtId="0" fontId="0" fillId="0" borderId="28" xfId="0" applyBorder="1" applyAlignment="1">
      <alignment/>
    </xf>
    <xf numFmtId="49" fontId="29" fillId="34" borderId="82" xfId="400" applyNumberFormat="1" applyFont="1" applyFill="1" applyBorder="1" applyAlignment="1">
      <alignment horizontal="center" vertical="center" wrapText="1"/>
      <protection/>
    </xf>
    <xf numFmtId="49" fontId="29" fillId="34" borderId="75" xfId="400" applyNumberFormat="1" applyFont="1" applyFill="1" applyBorder="1" applyAlignment="1">
      <alignment horizontal="center" vertical="center" wrapText="1"/>
      <protection/>
    </xf>
    <xf numFmtId="49" fontId="29" fillId="34" borderId="71" xfId="400" applyNumberFormat="1" applyFont="1" applyFill="1" applyBorder="1" applyAlignment="1">
      <alignment horizontal="center" vertical="center" wrapText="1"/>
      <protection/>
    </xf>
    <xf numFmtId="49" fontId="29" fillId="34" borderId="72" xfId="400" applyNumberFormat="1" applyFont="1" applyFill="1" applyBorder="1" applyAlignment="1">
      <alignment horizontal="center" vertical="center" wrapText="1"/>
      <protection/>
    </xf>
    <xf numFmtId="204" fontId="29" fillId="34" borderId="82" xfId="400" applyNumberFormat="1" applyFont="1" applyFill="1" applyBorder="1" applyAlignment="1">
      <alignment horizontal="center" vertical="center"/>
      <protection/>
    </xf>
    <xf numFmtId="204" fontId="29" fillId="34" borderId="71" xfId="400" applyNumberFormat="1" applyFont="1" applyFill="1" applyBorder="1" applyAlignment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5" fillId="0" borderId="25" xfId="0" applyNumberFormat="1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/>
    </xf>
    <xf numFmtId="0" fontId="5" fillId="0" borderId="26" xfId="0" applyNumberFormat="1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5" fillId="0" borderId="0" xfId="0" applyNumberFormat="1" applyFont="1" applyBorder="1" applyAlignment="1">
      <alignment vertical="center"/>
    </xf>
    <xf numFmtId="0" fontId="0" fillId="0" borderId="37" xfId="0" applyBorder="1" applyAlignment="1">
      <alignment vertical="center"/>
    </xf>
    <xf numFmtId="49" fontId="5" fillId="0" borderId="0" xfId="398" applyNumberFormat="1" applyFont="1" applyFill="1" applyBorder="1" applyAlignment="1">
      <alignment horizontal="center" vertical="center"/>
      <protection/>
    </xf>
    <xf numFmtId="0" fontId="5" fillId="0" borderId="56" xfId="0" applyNumberFormat="1" applyFont="1" applyBorder="1" applyAlignment="1">
      <alignment horizontal="center" vertical="center"/>
    </xf>
    <xf numFmtId="0" fontId="0" fillId="0" borderId="57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80" xfId="0" applyBorder="1" applyAlignment="1">
      <alignment vertical="center"/>
    </xf>
    <xf numFmtId="49" fontId="5" fillId="0" borderId="37" xfId="398" applyNumberFormat="1" applyFont="1" applyFill="1" applyBorder="1" applyAlignment="1">
      <alignment horizontal="center" vertical="center"/>
      <protection/>
    </xf>
    <xf numFmtId="0" fontId="5" fillId="0" borderId="37" xfId="0" applyNumberFormat="1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9" xfId="0" applyNumberFormat="1" applyFont="1" applyBorder="1" applyAlignment="1">
      <alignment horizontal="center" vertical="center"/>
    </xf>
    <xf numFmtId="0" fontId="5" fillId="0" borderId="35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</cellXfs>
  <cellStyles count="398">
    <cellStyle name="Normal" xfId="0"/>
    <cellStyle name="20% - アクセント 1" xfId="15"/>
    <cellStyle name="20% - アクセント 1 2" xfId="16"/>
    <cellStyle name="20% - アクセント 1 2 2" xfId="17"/>
    <cellStyle name="20% - アクセント 1 3" xfId="18"/>
    <cellStyle name="20% - アクセント 1 4" xfId="19"/>
    <cellStyle name="20% - アクセント 1 5" xfId="20"/>
    <cellStyle name="20% - アクセント 1 6" xfId="21"/>
    <cellStyle name="20% - アクセント 1 7" xfId="22"/>
    <cellStyle name="20% - アクセント 1 8" xfId="23"/>
    <cellStyle name="20% - アクセント 2" xfId="24"/>
    <cellStyle name="20% - アクセント 2 2" xfId="25"/>
    <cellStyle name="20% - アクセント 2 2 2" xfId="26"/>
    <cellStyle name="20% - アクセント 2 3" xfId="27"/>
    <cellStyle name="20% - アクセント 2 4" xfId="28"/>
    <cellStyle name="20% - アクセント 2 5" xfId="29"/>
    <cellStyle name="20% - アクセント 2 6" xfId="30"/>
    <cellStyle name="20% - アクセント 2 7" xfId="31"/>
    <cellStyle name="20% - アクセント 2 8" xfId="32"/>
    <cellStyle name="20% - アクセント 3" xfId="33"/>
    <cellStyle name="20% - アクセント 3 2" xfId="34"/>
    <cellStyle name="20% - アクセント 3 2 2" xfId="35"/>
    <cellStyle name="20% - アクセント 3 3" xfId="36"/>
    <cellStyle name="20% - アクセント 3 4" xfId="37"/>
    <cellStyle name="20% - アクセント 3 5" xfId="38"/>
    <cellStyle name="20% - アクセント 3 6" xfId="39"/>
    <cellStyle name="20% - アクセント 3 7" xfId="40"/>
    <cellStyle name="20% - アクセント 3 8" xfId="41"/>
    <cellStyle name="20% - アクセント 4" xfId="42"/>
    <cellStyle name="20% - アクセント 4 2" xfId="43"/>
    <cellStyle name="20% - アクセント 4 2 2" xfId="44"/>
    <cellStyle name="20% - アクセント 4 3" xfId="45"/>
    <cellStyle name="20% - アクセント 4 4" xfId="46"/>
    <cellStyle name="20% - アクセント 4 5" xfId="47"/>
    <cellStyle name="20% - アクセント 4 6" xfId="48"/>
    <cellStyle name="20% - アクセント 4 7" xfId="49"/>
    <cellStyle name="20% - アクセント 4 8" xfId="50"/>
    <cellStyle name="20% - アクセント 5" xfId="51"/>
    <cellStyle name="20% - アクセント 5 2" xfId="52"/>
    <cellStyle name="20% - アクセント 5 2 2" xfId="53"/>
    <cellStyle name="20% - アクセント 5 3" xfId="54"/>
    <cellStyle name="20% - アクセント 5 4" xfId="55"/>
    <cellStyle name="20% - アクセント 5 5" xfId="56"/>
    <cellStyle name="20% - アクセント 5 6" xfId="57"/>
    <cellStyle name="20% - アクセント 5 7" xfId="58"/>
    <cellStyle name="20% - アクセント 5 8" xfId="59"/>
    <cellStyle name="20% - アクセント 6" xfId="60"/>
    <cellStyle name="20% - アクセント 6 2" xfId="61"/>
    <cellStyle name="20% - アクセント 6 2 2" xfId="62"/>
    <cellStyle name="20% - アクセント 6 3" xfId="63"/>
    <cellStyle name="20% - アクセント 6 4" xfId="64"/>
    <cellStyle name="20% - アクセント 6 5" xfId="65"/>
    <cellStyle name="20% - アクセント 6 6" xfId="66"/>
    <cellStyle name="20% - アクセント 6 7" xfId="67"/>
    <cellStyle name="20% - アクセント 6 8" xfId="68"/>
    <cellStyle name="40% - アクセント 1" xfId="69"/>
    <cellStyle name="40% - アクセント 1 2" xfId="70"/>
    <cellStyle name="40% - アクセント 1 2 2" xfId="71"/>
    <cellStyle name="40% - アクセント 1 3" xfId="72"/>
    <cellStyle name="40% - アクセント 1 4" xfId="73"/>
    <cellStyle name="40% - アクセント 1 5" xfId="74"/>
    <cellStyle name="40% - アクセント 1 6" xfId="75"/>
    <cellStyle name="40% - アクセント 1 7" xfId="76"/>
    <cellStyle name="40% - アクセント 1 8" xfId="77"/>
    <cellStyle name="40% - アクセント 2" xfId="78"/>
    <cellStyle name="40% - アクセント 2 2" xfId="79"/>
    <cellStyle name="40% - アクセント 2 2 2" xfId="80"/>
    <cellStyle name="40% - アクセント 2 3" xfId="81"/>
    <cellStyle name="40% - アクセント 2 4" xfId="82"/>
    <cellStyle name="40% - アクセント 2 5" xfId="83"/>
    <cellStyle name="40% - アクセント 2 6" xfId="84"/>
    <cellStyle name="40% - アクセント 2 7" xfId="85"/>
    <cellStyle name="40% - アクセント 2 8" xfId="86"/>
    <cellStyle name="40% - アクセント 3" xfId="87"/>
    <cellStyle name="40% - アクセント 3 2" xfId="88"/>
    <cellStyle name="40% - アクセント 3 2 2" xfId="89"/>
    <cellStyle name="40% - アクセント 3 3" xfId="90"/>
    <cellStyle name="40% - アクセント 3 4" xfId="91"/>
    <cellStyle name="40% - アクセント 3 5" xfId="92"/>
    <cellStyle name="40% - アクセント 3 6" xfId="93"/>
    <cellStyle name="40% - アクセント 3 7" xfId="94"/>
    <cellStyle name="40% - アクセント 3 8" xfId="95"/>
    <cellStyle name="40% - アクセント 4" xfId="96"/>
    <cellStyle name="40% - アクセント 4 2" xfId="97"/>
    <cellStyle name="40% - アクセント 4 2 2" xfId="98"/>
    <cellStyle name="40% - アクセント 4 3" xfId="99"/>
    <cellStyle name="40% - アクセント 4 4" xfId="100"/>
    <cellStyle name="40% - アクセント 4 5" xfId="101"/>
    <cellStyle name="40% - アクセント 4 6" xfId="102"/>
    <cellStyle name="40% - アクセント 4 7" xfId="103"/>
    <cellStyle name="40% - アクセント 4 8" xfId="104"/>
    <cellStyle name="40% - アクセント 5" xfId="105"/>
    <cellStyle name="40% - アクセント 5 2" xfId="106"/>
    <cellStyle name="40% - アクセント 5 2 2" xfId="107"/>
    <cellStyle name="40% - アクセント 5 3" xfId="108"/>
    <cellStyle name="40% - アクセント 5 4" xfId="109"/>
    <cellStyle name="40% - アクセント 5 5" xfId="110"/>
    <cellStyle name="40% - アクセント 5 6" xfId="111"/>
    <cellStyle name="40% - アクセント 5 7" xfId="112"/>
    <cellStyle name="40% - アクセント 5 8" xfId="113"/>
    <cellStyle name="40% - アクセント 6" xfId="114"/>
    <cellStyle name="40% - アクセント 6 2" xfId="115"/>
    <cellStyle name="40% - アクセント 6 2 2" xfId="116"/>
    <cellStyle name="40% - アクセント 6 3" xfId="117"/>
    <cellStyle name="40% - アクセント 6 4" xfId="118"/>
    <cellStyle name="40% - アクセント 6 5" xfId="119"/>
    <cellStyle name="40% - アクセント 6 6" xfId="120"/>
    <cellStyle name="40% - アクセント 6 7" xfId="121"/>
    <cellStyle name="40% - アクセント 6 8" xfId="122"/>
    <cellStyle name="60% - アクセント 1" xfId="123"/>
    <cellStyle name="60% - アクセント 1 2" xfId="124"/>
    <cellStyle name="60% - アクセント 1 2 2" xfId="125"/>
    <cellStyle name="60% - アクセント 1 3" xfId="126"/>
    <cellStyle name="60% - アクセント 1 4" xfId="127"/>
    <cellStyle name="60% - アクセント 1 5" xfId="128"/>
    <cellStyle name="60% - アクセント 1 6" xfId="129"/>
    <cellStyle name="60% - アクセント 1 7" xfId="130"/>
    <cellStyle name="60% - アクセント 1 8" xfId="131"/>
    <cellStyle name="60% - アクセント 2" xfId="132"/>
    <cellStyle name="60% - アクセント 2 2" xfId="133"/>
    <cellStyle name="60% - アクセント 2 2 2" xfId="134"/>
    <cellStyle name="60% - アクセント 2 3" xfId="135"/>
    <cellStyle name="60% - アクセント 2 4" xfId="136"/>
    <cellStyle name="60% - アクセント 2 5" xfId="137"/>
    <cellStyle name="60% - アクセント 2 6" xfId="138"/>
    <cellStyle name="60% - アクセント 2 7" xfId="139"/>
    <cellStyle name="60% - アクセント 2 8" xfId="140"/>
    <cellStyle name="60% - アクセント 3" xfId="141"/>
    <cellStyle name="60% - アクセント 3 2" xfId="142"/>
    <cellStyle name="60% - アクセント 3 2 2" xfId="143"/>
    <cellStyle name="60% - アクセント 3 3" xfId="144"/>
    <cellStyle name="60% - アクセント 3 4" xfId="145"/>
    <cellStyle name="60% - アクセント 3 5" xfId="146"/>
    <cellStyle name="60% - アクセント 3 6" xfId="147"/>
    <cellStyle name="60% - アクセント 3 7" xfId="148"/>
    <cellStyle name="60% - アクセント 3 8" xfId="149"/>
    <cellStyle name="60% - アクセント 4" xfId="150"/>
    <cellStyle name="60% - アクセント 4 2" xfId="151"/>
    <cellStyle name="60% - アクセント 4 2 2" xfId="152"/>
    <cellStyle name="60% - アクセント 4 3" xfId="153"/>
    <cellStyle name="60% - アクセント 4 4" xfId="154"/>
    <cellStyle name="60% - アクセント 4 5" xfId="155"/>
    <cellStyle name="60% - アクセント 4 6" xfId="156"/>
    <cellStyle name="60% - アクセント 4 7" xfId="157"/>
    <cellStyle name="60% - アクセント 4 8" xfId="158"/>
    <cellStyle name="60% - アクセント 5" xfId="159"/>
    <cellStyle name="60% - アクセント 5 2" xfId="160"/>
    <cellStyle name="60% - アクセント 5 2 2" xfId="161"/>
    <cellStyle name="60% - アクセント 5 3" xfId="162"/>
    <cellStyle name="60% - アクセント 5 4" xfId="163"/>
    <cellStyle name="60% - アクセント 5 5" xfId="164"/>
    <cellStyle name="60% - アクセント 5 6" xfId="165"/>
    <cellStyle name="60% - アクセント 5 7" xfId="166"/>
    <cellStyle name="60% - アクセント 5 8" xfId="167"/>
    <cellStyle name="60% - アクセント 6" xfId="168"/>
    <cellStyle name="60% - アクセント 6 2" xfId="169"/>
    <cellStyle name="60% - アクセント 6 2 2" xfId="170"/>
    <cellStyle name="60% - アクセント 6 3" xfId="171"/>
    <cellStyle name="60% - アクセント 6 4" xfId="172"/>
    <cellStyle name="60% - アクセント 6 5" xfId="173"/>
    <cellStyle name="60% - アクセント 6 6" xfId="174"/>
    <cellStyle name="60% - アクセント 6 7" xfId="175"/>
    <cellStyle name="60% - アクセント 6 8" xfId="176"/>
    <cellStyle name="アクセント 1" xfId="177"/>
    <cellStyle name="アクセント 1 2" xfId="178"/>
    <cellStyle name="アクセント 1 2 2" xfId="179"/>
    <cellStyle name="アクセント 1 3" xfId="180"/>
    <cellStyle name="アクセント 1 4" xfId="181"/>
    <cellStyle name="アクセント 1 5" xfId="182"/>
    <cellStyle name="アクセント 1 6" xfId="183"/>
    <cellStyle name="アクセント 1 7" xfId="184"/>
    <cellStyle name="アクセント 1 8" xfId="185"/>
    <cellStyle name="アクセント 2" xfId="186"/>
    <cellStyle name="アクセント 2 2" xfId="187"/>
    <cellStyle name="アクセント 2 2 2" xfId="188"/>
    <cellStyle name="アクセント 2 3" xfId="189"/>
    <cellStyle name="アクセント 2 4" xfId="190"/>
    <cellStyle name="アクセント 2 5" xfId="191"/>
    <cellStyle name="アクセント 2 6" xfId="192"/>
    <cellStyle name="アクセント 2 7" xfId="193"/>
    <cellStyle name="アクセント 2 8" xfId="194"/>
    <cellStyle name="アクセント 3" xfId="195"/>
    <cellStyle name="アクセント 3 2" xfId="196"/>
    <cellStyle name="アクセント 3 2 2" xfId="197"/>
    <cellStyle name="アクセント 3 3" xfId="198"/>
    <cellStyle name="アクセント 3 4" xfId="199"/>
    <cellStyle name="アクセント 3 5" xfId="200"/>
    <cellStyle name="アクセント 3 6" xfId="201"/>
    <cellStyle name="アクセント 3 7" xfId="202"/>
    <cellStyle name="アクセント 3 8" xfId="203"/>
    <cellStyle name="アクセント 4" xfId="204"/>
    <cellStyle name="アクセント 4 2" xfId="205"/>
    <cellStyle name="アクセント 4 2 2" xfId="206"/>
    <cellStyle name="アクセント 4 3" xfId="207"/>
    <cellStyle name="アクセント 4 4" xfId="208"/>
    <cellStyle name="アクセント 4 5" xfId="209"/>
    <cellStyle name="アクセント 4 6" xfId="210"/>
    <cellStyle name="アクセント 4 7" xfId="211"/>
    <cellStyle name="アクセント 4 8" xfId="212"/>
    <cellStyle name="アクセント 5" xfId="213"/>
    <cellStyle name="アクセント 5 2" xfId="214"/>
    <cellStyle name="アクセント 5 2 2" xfId="215"/>
    <cellStyle name="アクセント 5 3" xfId="216"/>
    <cellStyle name="アクセント 5 4" xfId="217"/>
    <cellStyle name="アクセント 5 5" xfId="218"/>
    <cellStyle name="アクセント 5 6" xfId="219"/>
    <cellStyle name="アクセント 5 7" xfId="220"/>
    <cellStyle name="アクセント 5 8" xfId="221"/>
    <cellStyle name="アクセント 6" xfId="222"/>
    <cellStyle name="アクセント 6 2" xfId="223"/>
    <cellStyle name="アクセント 6 2 2" xfId="224"/>
    <cellStyle name="アクセント 6 3" xfId="225"/>
    <cellStyle name="アクセント 6 4" xfId="226"/>
    <cellStyle name="アクセント 6 5" xfId="227"/>
    <cellStyle name="アクセント 6 6" xfId="228"/>
    <cellStyle name="アクセント 6 7" xfId="229"/>
    <cellStyle name="アクセント 6 8" xfId="230"/>
    <cellStyle name="タイトル" xfId="231"/>
    <cellStyle name="タイトル 2" xfId="232"/>
    <cellStyle name="タイトル 2 2" xfId="233"/>
    <cellStyle name="タイトル 3" xfId="234"/>
    <cellStyle name="タイトル 4" xfId="235"/>
    <cellStyle name="タイトル 5" xfId="236"/>
    <cellStyle name="タイトル 6" xfId="237"/>
    <cellStyle name="タイトル 7" xfId="238"/>
    <cellStyle name="タイトル 8" xfId="239"/>
    <cellStyle name="チェック セル" xfId="240"/>
    <cellStyle name="チェック セル 2" xfId="241"/>
    <cellStyle name="チェック セル 2 2" xfId="242"/>
    <cellStyle name="チェック セル 3" xfId="243"/>
    <cellStyle name="チェック セル 4" xfId="244"/>
    <cellStyle name="チェック セル 5" xfId="245"/>
    <cellStyle name="チェック セル 6" xfId="246"/>
    <cellStyle name="チェック セル 7" xfId="247"/>
    <cellStyle name="チェック セル 8" xfId="248"/>
    <cellStyle name="どちらでもない" xfId="249"/>
    <cellStyle name="どちらでもない 2" xfId="250"/>
    <cellStyle name="どちらでもない 2 2" xfId="251"/>
    <cellStyle name="どちらでもない 3" xfId="252"/>
    <cellStyle name="どちらでもない 4" xfId="253"/>
    <cellStyle name="どちらでもない 5" xfId="254"/>
    <cellStyle name="どちらでもない 6" xfId="255"/>
    <cellStyle name="どちらでもない 7" xfId="256"/>
    <cellStyle name="どちらでもない 8" xfId="257"/>
    <cellStyle name="Percent" xfId="258"/>
    <cellStyle name="Hyperlink" xfId="259"/>
    <cellStyle name="メモ" xfId="260"/>
    <cellStyle name="メモ 2" xfId="261"/>
    <cellStyle name="メモ 2 2" xfId="262"/>
    <cellStyle name="メモ 3" xfId="263"/>
    <cellStyle name="メモ 4" xfId="264"/>
    <cellStyle name="メモ 5" xfId="265"/>
    <cellStyle name="メモ 6" xfId="266"/>
    <cellStyle name="メモ 7" xfId="267"/>
    <cellStyle name="メモ 8" xfId="268"/>
    <cellStyle name="リンク セル" xfId="269"/>
    <cellStyle name="リンク セル 2" xfId="270"/>
    <cellStyle name="リンク セル 2 2" xfId="271"/>
    <cellStyle name="リンク セル 3" xfId="272"/>
    <cellStyle name="リンク セル 4" xfId="273"/>
    <cellStyle name="リンク セル 5" xfId="274"/>
    <cellStyle name="リンク セル 6" xfId="275"/>
    <cellStyle name="リンク セル 7" xfId="276"/>
    <cellStyle name="リンク セル 8" xfId="277"/>
    <cellStyle name="悪い" xfId="278"/>
    <cellStyle name="悪い 2" xfId="279"/>
    <cellStyle name="悪い 2 2" xfId="280"/>
    <cellStyle name="悪い 3" xfId="281"/>
    <cellStyle name="悪い 4" xfId="282"/>
    <cellStyle name="悪い 5" xfId="283"/>
    <cellStyle name="悪い 6" xfId="284"/>
    <cellStyle name="悪い 7" xfId="285"/>
    <cellStyle name="悪い 8" xfId="286"/>
    <cellStyle name="計算" xfId="287"/>
    <cellStyle name="計算 2" xfId="288"/>
    <cellStyle name="計算 2 2" xfId="289"/>
    <cellStyle name="計算 3" xfId="290"/>
    <cellStyle name="計算 4" xfId="291"/>
    <cellStyle name="計算 5" xfId="292"/>
    <cellStyle name="計算 6" xfId="293"/>
    <cellStyle name="計算 7" xfId="294"/>
    <cellStyle name="計算 8" xfId="295"/>
    <cellStyle name="警告文" xfId="296"/>
    <cellStyle name="警告文 2" xfId="297"/>
    <cellStyle name="警告文 2 2" xfId="298"/>
    <cellStyle name="警告文 3" xfId="299"/>
    <cellStyle name="警告文 4" xfId="300"/>
    <cellStyle name="警告文 5" xfId="301"/>
    <cellStyle name="警告文 6" xfId="302"/>
    <cellStyle name="警告文 7" xfId="303"/>
    <cellStyle name="警告文 8" xfId="304"/>
    <cellStyle name="Comma [0]" xfId="305"/>
    <cellStyle name="Comma" xfId="306"/>
    <cellStyle name="桁区切り 2" xfId="307"/>
    <cellStyle name="桁区切り 2 2" xfId="308"/>
    <cellStyle name="桁区切り 3" xfId="309"/>
    <cellStyle name="桁区切り 4" xfId="310"/>
    <cellStyle name="桁区切り 5" xfId="311"/>
    <cellStyle name="桁区切り 6" xfId="312"/>
    <cellStyle name="桁区切り 7" xfId="313"/>
    <cellStyle name="桁区切り 8" xfId="314"/>
    <cellStyle name="見出し 1" xfId="315"/>
    <cellStyle name="見出し 1 2" xfId="316"/>
    <cellStyle name="見出し 1 2 2" xfId="317"/>
    <cellStyle name="見出し 1 3" xfId="318"/>
    <cellStyle name="見出し 1 4" xfId="319"/>
    <cellStyle name="見出し 1 5" xfId="320"/>
    <cellStyle name="見出し 1 6" xfId="321"/>
    <cellStyle name="見出し 1 7" xfId="322"/>
    <cellStyle name="見出し 1 8" xfId="323"/>
    <cellStyle name="見出し 2" xfId="324"/>
    <cellStyle name="見出し 2 2" xfId="325"/>
    <cellStyle name="見出し 2 2 2" xfId="326"/>
    <cellStyle name="見出し 2 3" xfId="327"/>
    <cellStyle name="見出し 2 4" xfId="328"/>
    <cellStyle name="見出し 2 5" xfId="329"/>
    <cellStyle name="見出し 2 6" xfId="330"/>
    <cellStyle name="見出し 2 7" xfId="331"/>
    <cellStyle name="見出し 2 8" xfId="332"/>
    <cellStyle name="見出し 3" xfId="333"/>
    <cellStyle name="見出し 3 2" xfId="334"/>
    <cellStyle name="見出し 3 2 2" xfId="335"/>
    <cellStyle name="見出し 3 3" xfId="336"/>
    <cellStyle name="見出し 3 4" xfId="337"/>
    <cellStyle name="見出し 3 5" xfId="338"/>
    <cellStyle name="見出し 3 6" xfId="339"/>
    <cellStyle name="見出し 3 7" xfId="340"/>
    <cellStyle name="見出し 3 8" xfId="341"/>
    <cellStyle name="見出し 4" xfId="342"/>
    <cellStyle name="見出し 4 2" xfId="343"/>
    <cellStyle name="見出し 4 2 2" xfId="344"/>
    <cellStyle name="見出し 4 3" xfId="345"/>
    <cellStyle name="見出し 4 4" xfId="346"/>
    <cellStyle name="見出し 4 5" xfId="347"/>
    <cellStyle name="見出し 4 6" xfId="348"/>
    <cellStyle name="見出し 4 7" xfId="349"/>
    <cellStyle name="見出し 4 8" xfId="350"/>
    <cellStyle name="集計" xfId="351"/>
    <cellStyle name="集計 2" xfId="352"/>
    <cellStyle name="集計 2 2" xfId="353"/>
    <cellStyle name="集計 3" xfId="354"/>
    <cellStyle name="集計 4" xfId="355"/>
    <cellStyle name="集計 5" xfId="356"/>
    <cellStyle name="集計 6" xfId="357"/>
    <cellStyle name="集計 7" xfId="358"/>
    <cellStyle name="集計 8" xfId="359"/>
    <cellStyle name="出力" xfId="360"/>
    <cellStyle name="出力 2" xfId="361"/>
    <cellStyle name="出力 2 2" xfId="362"/>
    <cellStyle name="出力 3" xfId="363"/>
    <cellStyle name="出力 4" xfId="364"/>
    <cellStyle name="出力 5" xfId="365"/>
    <cellStyle name="出力 6" xfId="366"/>
    <cellStyle name="出力 7" xfId="367"/>
    <cellStyle name="出力 8" xfId="368"/>
    <cellStyle name="説明文" xfId="369"/>
    <cellStyle name="説明文 2" xfId="370"/>
    <cellStyle name="説明文 2 2" xfId="371"/>
    <cellStyle name="説明文 3" xfId="372"/>
    <cellStyle name="説明文 4" xfId="373"/>
    <cellStyle name="説明文 5" xfId="374"/>
    <cellStyle name="説明文 6" xfId="375"/>
    <cellStyle name="説明文 7" xfId="376"/>
    <cellStyle name="説明文 8" xfId="377"/>
    <cellStyle name="Currency [0]" xfId="378"/>
    <cellStyle name="Currency" xfId="379"/>
    <cellStyle name="入力" xfId="380"/>
    <cellStyle name="入力 2" xfId="381"/>
    <cellStyle name="入力 2 2" xfId="382"/>
    <cellStyle name="入力 3" xfId="383"/>
    <cellStyle name="入力 4" xfId="384"/>
    <cellStyle name="入力 5" xfId="385"/>
    <cellStyle name="入力 6" xfId="386"/>
    <cellStyle name="入力 7" xfId="387"/>
    <cellStyle name="入力 8" xfId="388"/>
    <cellStyle name="標準 10" xfId="389"/>
    <cellStyle name="標準 2" xfId="390"/>
    <cellStyle name="標準 3" xfId="391"/>
    <cellStyle name="標準 4" xfId="392"/>
    <cellStyle name="標準 5" xfId="393"/>
    <cellStyle name="標準 6" xfId="394"/>
    <cellStyle name="標準 7" xfId="395"/>
    <cellStyle name="標準 8" xfId="396"/>
    <cellStyle name="標準 9" xfId="397"/>
    <cellStyle name="標準_１５.2" xfId="398"/>
    <cellStyle name="標準_17年国勢調査" xfId="399"/>
    <cellStyle name="標準_JB16" xfId="400"/>
    <cellStyle name="標準_Sheet2" xfId="401"/>
    <cellStyle name="Followed Hyperlink" xfId="402"/>
    <cellStyle name="良い" xfId="403"/>
    <cellStyle name="良い 2" xfId="404"/>
    <cellStyle name="良い 2 2" xfId="405"/>
    <cellStyle name="良い 3" xfId="406"/>
    <cellStyle name="良い 4" xfId="407"/>
    <cellStyle name="良い 5" xfId="408"/>
    <cellStyle name="良い 6" xfId="409"/>
    <cellStyle name="良い 7" xfId="410"/>
    <cellStyle name="良い 8" xfId="4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externalLink" Target="externalLinks/externalLink1.xml" /><Relationship Id="rId3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561975</xdr:colOff>
      <xdr:row>8</xdr:row>
      <xdr:rowOff>152400</xdr:rowOff>
    </xdr:from>
    <xdr:ext cx="47625" cy="228600"/>
    <xdr:sp fLocksText="0">
      <xdr:nvSpPr>
        <xdr:cNvPr id="1" name="Text Box 2"/>
        <xdr:cNvSpPr txBox="1">
          <a:spLocks noChangeArrowheads="1"/>
        </xdr:cNvSpPr>
      </xdr:nvSpPr>
      <xdr:spPr>
        <a:xfrm>
          <a:off x="8829675" y="1828800"/>
          <a:ext cx="476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193;&#20869;&#29031;&#20250;\00&#24773;&#22577;&#21270;&#25512;&#36914;&#234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－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  <sheetName val="１４ー５"/>
      <sheetName val="１７－１"/>
      <sheetName val="１７－２"/>
      <sheetName val="１７－３"/>
      <sheetName val="１７－４・５"/>
      <sheetName val="１７－１５"/>
      <sheetName val="１７－１６"/>
      <sheetName val="#REF"/>
    </sheetNames>
    <sheetDataSet>
      <sheetData sheetId="5">
        <row r="1">
          <cell r="A1" t="str">
            <v>　人口増加率</v>
          </cell>
        </row>
        <row r="3">
          <cell r="A3" t="str">
            <v> (1) 人口増加率 </v>
          </cell>
          <cell r="G3" t="str">
            <v>（各年１月～12月)</v>
          </cell>
        </row>
        <row r="4">
          <cell r="A4" t="str">
            <v>区       分</v>
          </cell>
          <cell r="B4" t="str">
            <v>出 生 率</v>
          </cell>
          <cell r="C4" t="str">
            <v>死 亡 率</v>
          </cell>
          <cell r="D4" t="str">
            <v>転 入 率</v>
          </cell>
          <cell r="E4" t="str">
            <v>転 出 率</v>
          </cell>
          <cell r="F4" t="str">
            <v>純 増 減</v>
          </cell>
          <cell r="G4" t="str">
            <v>純増減率</v>
          </cell>
        </row>
        <row r="5">
          <cell r="B5" t="str">
            <v> (‰)</v>
          </cell>
          <cell r="C5" t="str">
            <v> (‰)</v>
          </cell>
          <cell r="D5" t="str">
            <v> (‰)</v>
          </cell>
          <cell r="E5" t="str">
            <v> (‰)</v>
          </cell>
          <cell r="F5" t="str">
            <v>(人)</v>
          </cell>
          <cell r="G5" t="str">
            <v> (‰)</v>
          </cell>
        </row>
        <row r="6">
          <cell r="A6" t="str">
            <v>平 成 12 年</v>
          </cell>
          <cell r="B6">
            <v>11.839552426031545</v>
          </cell>
          <cell r="C6">
            <v>7.66654401311278</v>
          </cell>
          <cell r="D6">
            <v>39.45541822074294</v>
          </cell>
          <cell r="E6">
            <v>47.121962233855726</v>
          </cell>
          <cell r="F6">
            <v>-360</v>
          </cell>
          <cell r="G6">
            <v>-0.75264680794126</v>
          </cell>
        </row>
        <row r="7">
          <cell r="A7" t="str">
            <v>   13</v>
          </cell>
          <cell r="B7">
            <v>11.2</v>
          </cell>
          <cell r="C7">
            <v>7.8</v>
          </cell>
          <cell r="D7">
            <v>35</v>
          </cell>
          <cell r="E7">
            <v>36.7</v>
          </cell>
          <cell r="F7">
            <v>805</v>
          </cell>
          <cell r="G7">
            <v>1.7</v>
          </cell>
        </row>
        <row r="8">
          <cell r="A8" t="str">
            <v>   14</v>
          </cell>
          <cell r="B8">
            <v>11</v>
          </cell>
          <cell r="C8">
            <v>7.6</v>
          </cell>
          <cell r="D8">
            <v>34.4</v>
          </cell>
          <cell r="E8">
            <v>35.9</v>
          </cell>
          <cell r="F8">
            <v>870</v>
          </cell>
          <cell r="G8">
            <v>1.8</v>
          </cell>
        </row>
        <row r="9">
          <cell r="A9" t="str">
            <v>   15</v>
          </cell>
          <cell r="B9">
            <v>10.545389486648192</v>
          </cell>
          <cell r="C9">
            <v>7.747293440181076</v>
          </cell>
          <cell r="D9">
            <v>34.42802339998835</v>
          </cell>
          <cell r="E9">
            <v>36.4022933985737</v>
          </cell>
          <cell r="F9">
            <v>396</v>
          </cell>
          <cell r="G9">
            <v>0.8238260478817685</v>
          </cell>
        </row>
        <row r="10">
          <cell r="A10" t="str">
            <v>   16</v>
          </cell>
          <cell r="B10" t="e">
            <v>#VALUE!</v>
          </cell>
          <cell r="C10" t="e">
            <v>#VALUE!</v>
          </cell>
          <cell r="D10" t="e">
            <v>#VALUE!</v>
          </cell>
          <cell r="E10" t="e">
            <v>#VALUE!</v>
          </cell>
          <cell r="F10">
            <v>0</v>
          </cell>
          <cell r="G10" t="e">
            <v>#VALUE!</v>
          </cell>
        </row>
        <row r="11">
          <cell r="A11">
            <v>17</v>
          </cell>
          <cell r="B11" t="e">
            <v>#VALUE!</v>
          </cell>
          <cell r="C11" t="e">
            <v>#VALUE!</v>
          </cell>
          <cell r="D11" t="e">
            <v>#VALUE!</v>
          </cell>
          <cell r="E11">
            <v>0</v>
          </cell>
          <cell r="F11" t="e">
            <v>#VALUE!</v>
          </cell>
          <cell r="G11">
            <v>0</v>
          </cell>
        </row>
        <row r="12">
          <cell r="A12" t="str">
            <v>注）年率(‰)＝年間の増減数÷各年10月１日現在の推計人口×1000</v>
          </cell>
          <cell r="G12" t="str">
            <v>資料：情報化推進室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showGridLines="0" tabSelected="1" showOutlineSymbols="0" zoomScaleSheetLayoutView="100" zoomScalePageLayoutView="0" workbookViewId="0" topLeftCell="A1">
      <selection activeCell="C16" sqref="C16"/>
    </sheetView>
  </sheetViews>
  <sheetFormatPr defaultColWidth="10.796875" defaultRowHeight="15"/>
  <cols>
    <col min="1" max="1" width="8.69921875" style="113" customWidth="1"/>
    <col min="2" max="2" width="9.59765625" style="113" customWidth="1"/>
    <col min="3" max="6" width="13.59765625" style="113" customWidth="1"/>
    <col min="7" max="7" width="11.59765625" style="113" customWidth="1"/>
    <col min="8" max="16384" width="10.69921875" style="113" customWidth="1"/>
  </cols>
  <sheetData>
    <row r="1" ht="14.25">
      <c r="A1" s="112" t="s">
        <v>430</v>
      </c>
    </row>
    <row r="2" spans="2:7" ht="12.75" customHeight="1">
      <c r="B2" s="44"/>
      <c r="C2" s="44"/>
      <c r="D2" s="44"/>
      <c r="E2" s="44"/>
      <c r="G2" s="18" t="s">
        <v>431</v>
      </c>
    </row>
    <row r="3" spans="1:7" ht="17.25" customHeight="1">
      <c r="A3" s="736" t="s">
        <v>114</v>
      </c>
      <c r="B3" s="737"/>
      <c r="C3" s="740" t="s">
        <v>100</v>
      </c>
      <c r="D3" s="114" t="s">
        <v>432</v>
      </c>
      <c r="E3" s="114"/>
      <c r="F3" s="115"/>
      <c r="G3" s="50" t="s">
        <v>115</v>
      </c>
    </row>
    <row r="4" spans="1:7" ht="17.25" customHeight="1">
      <c r="A4" s="738"/>
      <c r="B4" s="739"/>
      <c r="C4" s="741"/>
      <c r="D4" s="34" t="s">
        <v>28</v>
      </c>
      <c r="E4" s="34" t="s">
        <v>0</v>
      </c>
      <c r="F4" s="34" t="s">
        <v>1</v>
      </c>
      <c r="G4" s="116" t="s">
        <v>433</v>
      </c>
    </row>
    <row r="5" spans="1:7" ht="17.25" customHeight="1">
      <c r="A5" s="339" t="s">
        <v>116</v>
      </c>
      <c r="B5" s="324" t="s">
        <v>1583</v>
      </c>
      <c r="C5" s="284">
        <v>205587</v>
      </c>
      <c r="D5" s="266">
        <v>536270</v>
      </c>
      <c r="E5" s="266">
        <v>259320</v>
      </c>
      <c r="F5" s="266">
        <v>276950</v>
      </c>
      <c r="G5" s="121">
        <v>93.63423000541614</v>
      </c>
    </row>
    <row r="6" spans="1:7" ht="14.25">
      <c r="A6" s="117"/>
      <c r="B6" s="324">
        <v>23</v>
      </c>
      <c r="C6" s="284">
        <v>207875</v>
      </c>
      <c r="D6" s="266">
        <v>536370</v>
      </c>
      <c r="E6" s="266">
        <v>259262</v>
      </c>
      <c r="F6" s="266">
        <v>277108</v>
      </c>
      <c r="G6" s="121">
        <v>93.55991165899215</v>
      </c>
    </row>
    <row r="7" spans="1:7" ht="14.25">
      <c r="A7" s="102"/>
      <c r="B7" s="324">
        <v>24</v>
      </c>
      <c r="C7" s="284">
        <v>208473</v>
      </c>
      <c r="D7" s="266">
        <v>536300</v>
      </c>
      <c r="E7" s="266">
        <v>259396</v>
      </c>
      <c r="F7" s="266">
        <v>276904</v>
      </c>
      <c r="G7" s="121">
        <v>93.67723109814233</v>
      </c>
    </row>
    <row r="8" spans="1:7" ht="14.25">
      <c r="A8" s="102"/>
      <c r="B8" s="324">
        <v>25</v>
      </c>
      <c r="C8" s="284">
        <v>211235</v>
      </c>
      <c r="D8" s="266">
        <v>535783</v>
      </c>
      <c r="E8" s="266">
        <v>259362</v>
      </c>
      <c r="F8" s="266">
        <v>276421</v>
      </c>
      <c r="G8" s="121">
        <v>93.82861649440527</v>
      </c>
    </row>
    <row r="9" spans="1:7" ht="14.25">
      <c r="A9" s="102"/>
      <c r="B9" s="324">
        <v>26</v>
      </c>
      <c r="C9" s="284">
        <v>213158</v>
      </c>
      <c r="D9" s="266">
        <v>534794</v>
      </c>
      <c r="E9" s="266">
        <v>258805</v>
      </c>
      <c r="F9" s="266">
        <v>275989</v>
      </c>
      <c r="G9" s="121">
        <v>93.8</v>
      </c>
    </row>
    <row r="10" spans="1:7" ht="14.25">
      <c r="A10" s="102"/>
      <c r="B10" s="324">
        <v>27</v>
      </c>
      <c r="C10" s="284">
        <v>212563</v>
      </c>
      <c r="D10" s="266">
        <v>535807</v>
      </c>
      <c r="E10" s="396">
        <v>258735</v>
      </c>
      <c r="F10" s="396">
        <v>277072</v>
      </c>
      <c r="G10" s="121">
        <v>93.4</v>
      </c>
    </row>
    <row r="11" spans="1:7" ht="14.25">
      <c r="A11" s="119"/>
      <c r="B11" s="118"/>
      <c r="C11" s="285"/>
      <c r="D11" s="266"/>
      <c r="E11" s="347"/>
      <c r="F11" s="347"/>
      <c r="G11" s="121"/>
    </row>
    <row r="12" spans="1:7" ht="14.25">
      <c r="A12" s="122"/>
      <c r="B12" s="118"/>
      <c r="C12" s="126"/>
      <c r="D12" s="127"/>
      <c r="E12" s="128"/>
      <c r="F12" s="128"/>
      <c r="G12" s="121"/>
    </row>
    <row r="13" spans="1:7" ht="14.25">
      <c r="A13" s="119" t="s">
        <v>1584</v>
      </c>
      <c r="B13" s="268">
        <v>39448</v>
      </c>
      <c r="C13" s="284">
        <v>213386</v>
      </c>
      <c r="D13" s="266">
        <v>534665</v>
      </c>
      <c r="E13" s="266">
        <v>258771</v>
      </c>
      <c r="F13" s="266">
        <v>275894</v>
      </c>
      <c r="G13" s="121">
        <v>93.8</v>
      </c>
    </row>
    <row r="14" spans="1:7" ht="14.25">
      <c r="A14" s="119"/>
      <c r="B14" s="269" t="s">
        <v>386</v>
      </c>
      <c r="C14" s="284">
        <v>213310</v>
      </c>
      <c r="D14" s="266">
        <v>534287</v>
      </c>
      <c r="E14" s="266">
        <v>258553</v>
      </c>
      <c r="F14" s="266">
        <v>275734</v>
      </c>
      <c r="G14" s="121">
        <v>93.8</v>
      </c>
    </row>
    <row r="15" spans="1:7" ht="14.25">
      <c r="A15" s="119"/>
      <c r="B15" s="269" t="s">
        <v>387</v>
      </c>
      <c r="C15" s="284">
        <v>213309</v>
      </c>
      <c r="D15" s="266">
        <v>533946</v>
      </c>
      <c r="E15" s="266">
        <v>258331</v>
      </c>
      <c r="F15" s="266">
        <v>275615</v>
      </c>
      <c r="G15" s="121">
        <v>93.7</v>
      </c>
    </row>
    <row r="16" spans="1:7" ht="14.25">
      <c r="A16" s="119"/>
      <c r="B16" s="269" t="s">
        <v>388</v>
      </c>
      <c r="C16" s="284">
        <v>213687</v>
      </c>
      <c r="D16" s="266">
        <v>532971</v>
      </c>
      <c r="E16" s="266">
        <v>257729</v>
      </c>
      <c r="F16" s="266">
        <v>275242</v>
      </c>
      <c r="G16" s="121">
        <v>93.6</v>
      </c>
    </row>
    <row r="17" spans="1:7" ht="14.25">
      <c r="A17" s="119"/>
      <c r="B17" s="269" t="s">
        <v>389</v>
      </c>
      <c r="C17" s="284">
        <v>214144</v>
      </c>
      <c r="D17" s="266">
        <v>533165</v>
      </c>
      <c r="E17" s="266">
        <v>257948</v>
      </c>
      <c r="F17" s="266">
        <v>275217</v>
      </c>
      <c r="G17" s="121">
        <v>93.7</v>
      </c>
    </row>
    <row r="18" spans="1:7" ht="14.25">
      <c r="A18" s="119"/>
      <c r="B18" s="269" t="s">
        <v>390</v>
      </c>
      <c r="C18" s="284">
        <v>214266</v>
      </c>
      <c r="D18" s="266">
        <v>533106</v>
      </c>
      <c r="E18" s="266">
        <v>257953</v>
      </c>
      <c r="F18" s="266">
        <v>275153</v>
      </c>
      <c r="G18" s="121">
        <v>93.7</v>
      </c>
    </row>
    <row r="19" spans="1:7" ht="14.25" customHeight="1">
      <c r="A19" s="119"/>
      <c r="B19" s="269" t="s">
        <v>391</v>
      </c>
      <c r="C19" s="284">
        <v>214367</v>
      </c>
      <c r="D19" s="266">
        <v>532997</v>
      </c>
      <c r="E19" s="266">
        <v>257867</v>
      </c>
      <c r="F19" s="266">
        <v>275130</v>
      </c>
      <c r="G19" s="121">
        <v>93.7</v>
      </c>
    </row>
    <row r="20" spans="1:7" ht="14.25" customHeight="1">
      <c r="A20" s="119"/>
      <c r="B20" s="269" t="s">
        <v>392</v>
      </c>
      <c r="C20" s="284">
        <v>214436</v>
      </c>
      <c r="D20" s="266">
        <v>532922</v>
      </c>
      <c r="E20" s="266">
        <v>257823</v>
      </c>
      <c r="F20" s="266">
        <v>275099</v>
      </c>
      <c r="G20" s="121">
        <v>93.7</v>
      </c>
    </row>
    <row r="21" spans="1:7" ht="14.25" customHeight="1">
      <c r="A21" s="119"/>
      <c r="B21" s="269" t="s">
        <v>393</v>
      </c>
      <c r="C21" s="284">
        <v>214636</v>
      </c>
      <c r="D21" s="266">
        <v>532993</v>
      </c>
      <c r="E21" s="266">
        <v>257886</v>
      </c>
      <c r="F21" s="266">
        <v>275107</v>
      </c>
      <c r="G21" s="121">
        <v>93.7</v>
      </c>
    </row>
    <row r="22" spans="1:7" ht="14.25" customHeight="1">
      <c r="A22" s="119"/>
      <c r="B22" s="269" t="s">
        <v>394</v>
      </c>
      <c r="C22" s="284">
        <v>212563</v>
      </c>
      <c r="D22" s="266">
        <v>535807</v>
      </c>
      <c r="E22" s="396">
        <v>258735</v>
      </c>
      <c r="F22" s="396">
        <v>277072</v>
      </c>
      <c r="G22" s="121">
        <v>93.4</v>
      </c>
    </row>
    <row r="23" spans="1:7" ht="14.25" customHeight="1">
      <c r="A23" s="119"/>
      <c r="B23" s="269" t="s">
        <v>395</v>
      </c>
      <c r="C23" s="284">
        <v>212712</v>
      </c>
      <c r="D23" s="266">
        <v>535877</v>
      </c>
      <c r="E23" s="573">
        <v>258809</v>
      </c>
      <c r="F23" s="396">
        <v>277068</v>
      </c>
      <c r="G23" s="121">
        <v>93.4</v>
      </c>
    </row>
    <row r="24" spans="1:7" ht="14.25" customHeight="1">
      <c r="A24" s="267"/>
      <c r="B24" s="270" t="s">
        <v>396</v>
      </c>
      <c r="C24" s="570">
        <v>212848</v>
      </c>
      <c r="D24" s="300">
        <v>535763</v>
      </c>
      <c r="E24" s="571">
        <v>258788</v>
      </c>
      <c r="F24" s="571">
        <v>276975</v>
      </c>
      <c r="G24" s="158">
        <v>93.4</v>
      </c>
    </row>
    <row r="25" spans="1:7" ht="15" customHeight="1">
      <c r="A25" s="12" t="s">
        <v>1582</v>
      </c>
      <c r="B25" s="124"/>
      <c r="C25" s="124"/>
      <c r="D25" s="124"/>
      <c r="E25" s="124"/>
      <c r="F25" s="124"/>
      <c r="G25" s="124"/>
    </row>
    <row r="26" spans="1:7" ht="15" customHeight="1">
      <c r="A26" s="12" t="s">
        <v>1603</v>
      </c>
      <c r="B26" s="124"/>
      <c r="C26" s="124"/>
      <c r="D26" s="124"/>
      <c r="E26" s="123"/>
      <c r="F26" s="124"/>
      <c r="G26" s="124"/>
    </row>
    <row r="27" spans="1:7" ht="15" customHeight="1">
      <c r="A27" s="12" t="s">
        <v>1599</v>
      </c>
      <c r="B27" s="124"/>
      <c r="C27" s="124"/>
      <c r="D27" s="124"/>
      <c r="E27" s="123"/>
      <c r="G27" s="18" t="s">
        <v>495</v>
      </c>
    </row>
    <row r="28" spans="1:5" ht="16.5" customHeight="1">
      <c r="A28" s="3"/>
      <c r="B28" s="44"/>
      <c r="C28" s="44"/>
      <c r="D28" s="44"/>
      <c r="E28" s="44"/>
    </row>
  </sheetData>
  <sheetProtection/>
  <mergeCells count="2">
    <mergeCell ref="A3:B4"/>
    <mergeCell ref="C3:C4"/>
  </mergeCells>
  <printOptions/>
  <pageMargins left="0.5905511811023623" right="0.5905511811023623" top="0.7480314960629921" bottom="0.5118110236220472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1"/>
  <sheetViews>
    <sheetView showGridLines="0" showOutlineSymbols="0" zoomScaleSheetLayoutView="100" zoomScalePageLayoutView="0" workbookViewId="0" topLeftCell="A1">
      <selection activeCell="C16" sqref="C16"/>
    </sheetView>
  </sheetViews>
  <sheetFormatPr defaultColWidth="10.796875" defaultRowHeight="15"/>
  <cols>
    <col min="1" max="1" width="11.59765625" style="3" customWidth="1"/>
    <col min="2" max="2" width="6.59765625" style="3" customWidth="1"/>
    <col min="3" max="7" width="13.59765625" style="3" customWidth="1"/>
    <col min="8" max="16384" width="10.69921875" style="3" customWidth="1"/>
  </cols>
  <sheetData>
    <row r="1" ht="17.25" customHeight="1">
      <c r="A1" s="2" t="s">
        <v>456</v>
      </c>
    </row>
    <row r="2" ht="12.75" customHeight="1">
      <c r="G2" s="18"/>
    </row>
    <row r="3" spans="1:7" ht="17.25" customHeight="1">
      <c r="A3" s="736" t="s">
        <v>22</v>
      </c>
      <c r="B3" s="737"/>
      <c r="C3" s="740" t="s">
        <v>112</v>
      </c>
      <c r="D3" s="71" t="s">
        <v>149</v>
      </c>
      <c r="E3" s="52"/>
      <c r="F3" s="144"/>
      <c r="G3" s="50" t="s">
        <v>150</v>
      </c>
    </row>
    <row r="4" spans="1:7" ht="17.25" customHeight="1">
      <c r="A4" s="738"/>
      <c r="B4" s="739"/>
      <c r="C4" s="741"/>
      <c r="D4" s="34" t="s">
        <v>151</v>
      </c>
      <c r="E4" s="34" t="s">
        <v>152</v>
      </c>
      <c r="F4" s="34" t="s">
        <v>153</v>
      </c>
      <c r="G4" s="189" t="s">
        <v>154</v>
      </c>
    </row>
    <row r="5" spans="1:7" ht="19.5" customHeight="1">
      <c r="A5" s="358" t="s">
        <v>1518</v>
      </c>
      <c r="B5" s="359" t="s">
        <v>155</v>
      </c>
      <c r="C5" s="284">
        <v>5768</v>
      </c>
      <c r="D5" s="266">
        <v>3026</v>
      </c>
      <c r="E5" s="266">
        <v>2503</v>
      </c>
      <c r="F5" s="266">
        <v>523</v>
      </c>
      <c r="G5" s="266">
        <v>2742</v>
      </c>
    </row>
    <row r="6" spans="1:7" ht="15" customHeight="1">
      <c r="A6" s="360"/>
      <c r="B6" s="359" t="s">
        <v>156</v>
      </c>
      <c r="C6" s="284">
        <v>1587</v>
      </c>
      <c r="D6" s="266">
        <v>1123</v>
      </c>
      <c r="E6" s="266">
        <v>998</v>
      </c>
      <c r="F6" s="266">
        <v>125</v>
      </c>
      <c r="G6" s="266">
        <v>464</v>
      </c>
    </row>
    <row r="7" spans="1:7" ht="19.5" customHeight="1">
      <c r="A7" s="358" t="s">
        <v>1567</v>
      </c>
      <c r="B7" s="359" t="s">
        <v>155</v>
      </c>
      <c r="C7" s="284">
        <v>5728</v>
      </c>
      <c r="D7" s="266">
        <v>3034</v>
      </c>
      <c r="E7" s="266">
        <v>2531</v>
      </c>
      <c r="F7" s="266">
        <v>503</v>
      </c>
      <c r="G7" s="266">
        <v>2694</v>
      </c>
    </row>
    <row r="8" spans="1:7" s="16" customFormat="1" ht="15" customHeight="1">
      <c r="A8" s="361"/>
      <c r="B8" s="359" t="s">
        <v>156</v>
      </c>
      <c r="C8" s="284">
        <v>1515</v>
      </c>
      <c r="D8" s="266">
        <v>1105</v>
      </c>
      <c r="E8" s="266">
        <v>995</v>
      </c>
      <c r="F8" s="266">
        <v>110</v>
      </c>
      <c r="G8" s="266">
        <v>410</v>
      </c>
    </row>
    <row r="9" spans="1:7" ht="19.5" customHeight="1">
      <c r="A9" s="358" t="s">
        <v>1570</v>
      </c>
      <c r="B9" s="359" t="s">
        <v>155</v>
      </c>
      <c r="C9" s="464">
        <v>5765</v>
      </c>
      <c r="D9" s="294">
        <v>2977</v>
      </c>
      <c r="E9" s="294">
        <v>2520</v>
      </c>
      <c r="F9" s="294">
        <v>457</v>
      </c>
      <c r="G9" s="294">
        <v>2788</v>
      </c>
    </row>
    <row r="10" spans="1:7" ht="15" customHeight="1">
      <c r="A10" s="361"/>
      <c r="B10" s="359" t="s">
        <v>156</v>
      </c>
      <c r="C10" s="464">
        <v>1576</v>
      </c>
      <c r="D10" s="294">
        <v>1142</v>
      </c>
      <c r="E10" s="294">
        <v>1036</v>
      </c>
      <c r="F10" s="294">
        <v>106</v>
      </c>
      <c r="G10" s="294">
        <v>434</v>
      </c>
    </row>
    <row r="11" spans="1:7" ht="19.5" customHeight="1">
      <c r="A11" s="102" t="s">
        <v>1571</v>
      </c>
      <c r="B11" s="359" t="s">
        <v>155</v>
      </c>
      <c r="C11" s="464">
        <v>5574</v>
      </c>
      <c r="D11" s="294">
        <v>2911</v>
      </c>
      <c r="E11" s="294">
        <v>2451</v>
      </c>
      <c r="F11" s="294">
        <v>460</v>
      </c>
      <c r="G11" s="294">
        <v>2663</v>
      </c>
    </row>
    <row r="12" spans="1:7" ht="15" customHeight="1">
      <c r="A12" s="361"/>
      <c r="B12" s="359" t="s">
        <v>156</v>
      </c>
      <c r="C12" s="464">
        <v>1416</v>
      </c>
      <c r="D12" s="294">
        <v>1016</v>
      </c>
      <c r="E12" s="294">
        <v>930</v>
      </c>
      <c r="F12" s="294">
        <v>86</v>
      </c>
      <c r="G12" s="294">
        <v>400</v>
      </c>
    </row>
    <row r="13" spans="1:7" ht="19.5" customHeight="1">
      <c r="A13" s="102" t="s">
        <v>1596</v>
      </c>
      <c r="B13" s="256" t="s">
        <v>155</v>
      </c>
      <c r="C13" s="464">
        <v>5536</v>
      </c>
      <c r="D13" s="294">
        <v>2884</v>
      </c>
      <c r="E13" s="294">
        <v>2402</v>
      </c>
      <c r="F13" s="294">
        <v>482</v>
      </c>
      <c r="G13" s="294">
        <v>2652</v>
      </c>
    </row>
    <row r="14" spans="1:7" ht="15" customHeight="1">
      <c r="A14" s="255"/>
      <c r="B14" s="192" t="s">
        <v>156</v>
      </c>
      <c r="C14" s="295">
        <v>1465</v>
      </c>
      <c r="D14" s="290">
        <v>1042</v>
      </c>
      <c r="E14" s="290">
        <v>949</v>
      </c>
      <c r="F14" s="290">
        <v>93</v>
      </c>
      <c r="G14" s="290">
        <v>423</v>
      </c>
    </row>
    <row r="15" spans="1:7" ht="15.75" customHeight="1">
      <c r="A15" s="16" t="s">
        <v>457</v>
      </c>
      <c r="B15" s="16"/>
      <c r="C15" s="16"/>
      <c r="D15" s="16"/>
      <c r="E15" s="16"/>
      <c r="F15" s="16"/>
      <c r="G15" s="27" t="s">
        <v>510</v>
      </c>
    </row>
    <row r="16" spans="1:6" ht="13.5" customHeight="1">
      <c r="A16" s="44" t="s">
        <v>458</v>
      </c>
      <c r="B16" s="44"/>
      <c r="C16" s="44"/>
      <c r="D16" s="44"/>
      <c r="E16" s="44"/>
      <c r="F16" s="44"/>
    </row>
    <row r="21" ht="13.5">
      <c r="G21" s="16"/>
    </row>
  </sheetData>
  <sheetProtection/>
  <mergeCells count="2">
    <mergeCell ref="A3:B4"/>
    <mergeCell ref="C3:C4"/>
  </mergeCells>
  <printOptions/>
  <pageMargins left="0.5118110236220472" right="0.5118110236220472" top="0.5118110236220472" bottom="0.5118110236220472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6"/>
  <sheetViews>
    <sheetView showGridLines="0" showOutlineSymbols="0" zoomScaleSheetLayoutView="100" zoomScalePageLayoutView="0" workbookViewId="0" topLeftCell="A1">
      <selection activeCell="C16" sqref="C16"/>
    </sheetView>
  </sheetViews>
  <sheetFormatPr defaultColWidth="10.796875" defaultRowHeight="15"/>
  <cols>
    <col min="1" max="1" width="11.5" style="3" customWidth="1"/>
    <col min="2" max="5" width="9.59765625" style="3" customWidth="1"/>
    <col min="6" max="9" width="8.59765625" style="3" customWidth="1"/>
    <col min="10" max="16384" width="10.69921875" style="3" customWidth="1"/>
  </cols>
  <sheetData>
    <row r="1" spans="1:3" ht="15.75" customHeight="1">
      <c r="A1" s="2" t="s">
        <v>474</v>
      </c>
      <c r="B1" s="2"/>
      <c r="C1" s="2"/>
    </row>
    <row r="2" spans="8:9" ht="15.75" customHeight="1">
      <c r="H2" s="17"/>
      <c r="I2" s="18" t="s">
        <v>406</v>
      </c>
    </row>
    <row r="3" spans="1:9" ht="19.5" customHeight="1">
      <c r="A3" s="742" t="s">
        <v>475</v>
      </c>
      <c r="B3" s="29"/>
      <c r="C3" s="30" t="s">
        <v>476</v>
      </c>
      <c r="D3" s="30"/>
      <c r="E3" s="31"/>
      <c r="F3" s="32" t="s">
        <v>477</v>
      </c>
      <c r="G3" s="32"/>
      <c r="H3" s="32"/>
      <c r="I3" s="32"/>
    </row>
    <row r="4" spans="1:13" ht="19.5" customHeight="1">
      <c r="A4" s="739"/>
      <c r="B4" s="33" t="s">
        <v>28</v>
      </c>
      <c r="C4" s="34" t="s">
        <v>478</v>
      </c>
      <c r="D4" s="34" t="s">
        <v>29</v>
      </c>
      <c r="E4" s="34" t="s">
        <v>479</v>
      </c>
      <c r="F4" s="34" t="s">
        <v>480</v>
      </c>
      <c r="G4" s="34" t="s">
        <v>481</v>
      </c>
      <c r="H4" s="34" t="s">
        <v>482</v>
      </c>
      <c r="I4" s="33" t="s">
        <v>483</v>
      </c>
      <c r="J4" s="72" t="s">
        <v>512</v>
      </c>
      <c r="K4" s="72" t="s">
        <v>512</v>
      </c>
      <c r="L4" s="72" t="s">
        <v>512</v>
      </c>
      <c r="M4" s="72" t="s">
        <v>512</v>
      </c>
    </row>
    <row r="5" spans="1:9" ht="19.5" customHeight="1">
      <c r="A5" s="35" t="s">
        <v>484</v>
      </c>
      <c r="B5" s="22">
        <v>446256</v>
      </c>
      <c r="C5" s="136">
        <v>112874</v>
      </c>
      <c r="D5" s="136">
        <v>295211</v>
      </c>
      <c r="E5" s="136">
        <v>38082</v>
      </c>
      <c r="F5" s="120">
        <v>38.2</v>
      </c>
      <c r="G5" s="120">
        <v>12.9</v>
      </c>
      <c r="H5" s="120">
        <v>51.1</v>
      </c>
      <c r="I5" s="120">
        <v>33.7</v>
      </c>
    </row>
    <row r="6" spans="1:9" ht="19.5" customHeight="1">
      <c r="A6" s="35" t="s">
        <v>30</v>
      </c>
      <c r="B6" s="22">
        <v>452917</v>
      </c>
      <c r="C6" s="136">
        <v>103088</v>
      </c>
      <c r="D6" s="136">
        <v>305629</v>
      </c>
      <c r="E6" s="136">
        <v>44184</v>
      </c>
      <c r="F6" s="120">
        <v>33.7</v>
      </c>
      <c r="G6" s="120">
        <v>14.5</v>
      </c>
      <c r="H6" s="120">
        <v>48.2</v>
      </c>
      <c r="I6" s="120">
        <v>42.9</v>
      </c>
    </row>
    <row r="7" spans="1:9" ht="19.5" customHeight="1">
      <c r="A7" s="35" t="s">
        <v>31</v>
      </c>
      <c r="B7" s="22">
        <v>454360</v>
      </c>
      <c r="C7" s="136">
        <v>86231</v>
      </c>
      <c r="D7" s="136">
        <v>316349</v>
      </c>
      <c r="E7" s="136">
        <v>51192</v>
      </c>
      <c r="F7" s="120">
        <v>27.3</v>
      </c>
      <c r="G7" s="120">
        <v>16.2</v>
      </c>
      <c r="H7" s="120">
        <v>43.4</v>
      </c>
      <c r="I7" s="120">
        <v>59.4</v>
      </c>
    </row>
    <row r="8" spans="1:9" ht="19.5" customHeight="1">
      <c r="A8" s="14" t="s">
        <v>485</v>
      </c>
      <c r="B8" s="22">
        <v>470986</v>
      </c>
      <c r="C8" s="136">
        <v>80331</v>
      </c>
      <c r="D8" s="136">
        <v>328079</v>
      </c>
      <c r="E8" s="128">
        <v>62566</v>
      </c>
      <c r="F8" s="121">
        <v>24.5</v>
      </c>
      <c r="G8" s="121">
        <v>19.1</v>
      </c>
      <c r="H8" s="120">
        <v>43.6</v>
      </c>
      <c r="I8" s="120">
        <v>77.9</v>
      </c>
    </row>
    <row r="9" spans="1:9" ht="19.5" customHeight="1">
      <c r="A9" s="344" t="s">
        <v>180</v>
      </c>
      <c r="B9" s="22">
        <v>478309</v>
      </c>
      <c r="C9" s="128">
        <v>78081</v>
      </c>
      <c r="D9" s="128">
        <v>325135</v>
      </c>
      <c r="E9" s="128">
        <v>75082</v>
      </c>
      <c r="F9" s="121">
        <v>24</v>
      </c>
      <c r="G9" s="121">
        <v>23.1</v>
      </c>
      <c r="H9" s="121">
        <v>47.1</v>
      </c>
      <c r="I9" s="121">
        <v>96.2</v>
      </c>
    </row>
    <row r="10" spans="1:9" ht="19.5" customHeight="1">
      <c r="A10" s="344" t="s">
        <v>174</v>
      </c>
      <c r="B10" s="22">
        <v>482304</v>
      </c>
      <c r="C10" s="128">
        <v>76102</v>
      </c>
      <c r="D10" s="128">
        <v>317094</v>
      </c>
      <c r="E10" s="128">
        <v>88944</v>
      </c>
      <c r="F10" s="121">
        <v>23.999823396216893</v>
      </c>
      <c r="G10" s="121">
        <v>28.049726579500085</v>
      </c>
      <c r="H10" s="121">
        <v>52.04954997571698</v>
      </c>
      <c r="I10" s="121">
        <v>116.87472076949356</v>
      </c>
    </row>
    <row r="11" spans="1:13" ht="19.5" customHeight="1">
      <c r="A11" s="345" t="s">
        <v>504</v>
      </c>
      <c r="B11" s="25">
        <v>536270</v>
      </c>
      <c r="C11" s="346">
        <v>80093</v>
      </c>
      <c r="D11" s="346">
        <v>338884</v>
      </c>
      <c r="E11" s="346">
        <v>115703</v>
      </c>
      <c r="F11" s="158">
        <f>C11/D11*100</f>
        <v>23.634340954426882</v>
      </c>
      <c r="G11" s="158">
        <f>E11/D11*100</f>
        <v>34.142361398000496</v>
      </c>
      <c r="H11" s="158">
        <f>(C11+E11)/D11*100</f>
        <v>57.77670235242738</v>
      </c>
      <c r="I11" s="158">
        <f>E11/C11*100</f>
        <v>144.46081430337233</v>
      </c>
      <c r="J11" s="371" t="s">
        <v>512</v>
      </c>
      <c r="K11" s="371" t="s">
        <v>512</v>
      </c>
      <c r="L11" s="371" t="s">
        <v>512</v>
      </c>
      <c r="M11" s="371" t="s">
        <v>512</v>
      </c>
    </row>
    <row r="12" spans="1:9" ht="15" customHeight="1">
      <c r="A12" s="16" t="s">
        <v>486</v>
      </c>
      <c r="B12" s="16"/>
      <c r="C12" s="16"/>
      <c r="D12" s="16"/>
      <c r="E12" s="16"/>
      <c r="G12" s="26"/>
      <c r="H12" s="26"/>
      <c r="I12" s="244" t="s">
        <v>496</v>
      </c>
    </row>
    <row r="13" ht="13.5">
      <c r="A13" s="3" t="s">
        <v>487</v>
      </c>
    </row>
    <row r="14" ht="13.5">
      <c r="A14" s="3" t="s">
        <v>488</v>
      </c>
    </row>
    <row r="15" ht="13.5">
      <c r="A15" s="3" t="s">
        <v>489</v>
      </c>
    </row>
    <row r="16" ht="13.5">
      <c r="A16" s="3" t="s">
        <v>490</v>
      </c>
    </row>
  </sheetData>
  <sheetProtection/>
  <mergeCells count="1">
    <mergeCell ref="A3:A4"/>
  </mergeCells>
  <printOptions/>
  <pageMargins left="0.5905511811023623" right="0.5905511811023623" top="0.7480314960629921" bottom="0.5118110236220472" header="0" footer="0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Z105"/>
  <sheetViews>
    <sheetView showGridLines="0" showOutlineSymbols="0" zoomScaleSheetLayoutView="100" zoomScalePageLayoutView="0" workbookViewId="0" topLeftCell="A1">
      <selection activeCell="C16" sqref="C16"/>
    </sheetView>
  </sheetViews>
  <sheetFormatPr defaultColWidth="10.796875" defaultRowHeight="15"/>
  <cols>
    <col min="1" max="8" width="10.59765625" style="3" customWidth="1"/>
    <col min="9" max="16384" width="10.69921875" style="3" customWidth="1"/>
  </cols>
  <sheetData>
    <row r="1" spans="1:3" ht="13.5">
      <c r="A1" s="2" t="s">
        <v>175</v>
      </c>
      <c r="B1" s="2"/>
      <c r="C1" s="2"/>
    </row>
    <row r="3" spans="1:234" ht="24" customHeight="1">
      <c r="A3" s="10" t="s">
        <v>3</v>
      </c>
      <c r="B3" s="11" t="s">
        <v>28</v>
      </c>
      <c r="C3" s="11" t="s">
        <v>0</v>
      </c>
      <c r="D3" s="162" t="s">
        <v>1</v>
      </c>
      <c r="E3" s="10" t="s">
        <v>3</v>
      </c>
      <c r="F3" s="11" t="s">
        <v>28</v>
      </c>
      <c r="G3" s="11" t="s">
        <v>0</v>
      </c>
      <c r="H3" s="39" t="s">
        <v>1</v>
      </c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</row>
    <row r="4" spans="1:8" ht="13.5">
      <c r="A4" s="46" t="s">
        <v>2</v>
      </c>
      <c r="B4" s="163">
        <v>536270</v>
      </c>
      <c r="C4" s="164">
        <v>259320</v>
      </c>
      <c r="D4" s="165">
        <v>276950</v>
      </c>
      <c r="E4" s="161" t="s">
        <v>32</v>
      </c>
      <c r="F4" s="127">
        <v>26271</v>
      </c>
      <c r="G4" s="127">
        <v>13175</v>
      </c>
      <c r="H4" s="127">
        <v>13096</v>
      </c>
    </row>
    <row r="5" spans="2:8" ht="13.5">
      <c r="B5" s="22"/>
      <c r="C5" s="127"/>
      <c r="D5" s="166"/>
      <c r="E5" s="15"/>
      <c r="F5" s="127"/>
      <c r="G5" s="136"/>
      <c r="H5" s="136"/>
    </row>
    <row r="6" spans="1:8" ht="13.5">
      <c r="A6" s="7" t="s">
        <v>33</v>
      </c>
      <c r="B6" s="22">
        <v>80093</v>
      </c>
      <c r="C6" s="127">
        <v>40945</v>
      </c>
      <c r="D6" s="166">
        <v>39148</v>
      </c>
      <c r="E6" s="15">
        <v>20</v>
      </c>
      <c r="F6" s="127">
        <v>5077</v>
      </c>
      <c r="G6" s="136">
        <v>2549</v>
      </c>
      <c r="H6" s="136">
        <v>2528</v>
      </c>
    </row>
    <row r="7" spans="1:8" ht="13.5">
      <c r="A7" s="7" t="s">
        <v>29</v>
      </c>
      <c r="B7" s="22">
        <v>338884</v>
      </c>
      <c r="C7" s="127">
        <v>168148</v>
      </c>
      <c r="D7" s="166">
        <v>170736</v>
      </c>
      <c r="E7" s="15">
        <v>21</v>
      </c>
      <c r="F7" s="127">
        <v>5101</v>
      </c>
      <c r="G7" s="136">
        <v>2537</v>
      </c>
      <c r="H7" s="136">
        <v>2564</v>
      </c>
    </row>
    <row r="8" spans="1:8" ht="13.5">
      <c r="A8" s="7" t="s">
        <v>34</v>
      </c>
      <c r="B8" s="22">
        <v>115703</v>
      </c>
      <c r="C8" s="127">
        <v>49234</v>
      </c>
      <c r="D8" s="166">
        <v>66469</v>
      </c>
      <c r="E8" s="15">
        <v>22</v>
      </c>
      <c r="F8" s="127">
        <v>5268</v>
      </c>
      <c r="G8" s="136">
        <v>2633</v>
      </c>
      <c r="H8" s="136">
        <v>2635</v>
      </c>
    </row>
    <row r="9" spans="1:8" ht="13.5">
      <c r="A9" s="356" t="s">
        <v>176</v>
      </c>
      <c r="B9" s="129"/>
      <c r="C9" s="129"/>
      <c r="D9" s="377"/>
      <c r="E9" s="15">
        <v>23</v>
      </c>
      <c r="F9" s="127">
        <v>5398</v>
      </c>
      <c r="G9" s="136">
        <v>2710</v>
      </c>
      <c r="H9" s="136">
        <v>2688</v>
      </c>
    </row>
    <row r="10" spans="1:8" ht="13.5">
      <c r="A10" s="7" t="s">
        <v>177</v>
      </c>
      <c r="B10" s="22">
        <v>52078</v>
      </c>
      <c r="C10" s="127">
        <v>19443</v>
      </c>
      <c r="D10" s="166">
        <v>32635</v>
      </c>
      <c r="E10" s="15">
        <v>24</v>
      </c>
      <c r="F10" s="127">
        <v>5427</v>
      </c>
      <c r="G10" s="136">
        <v>2746</v>
      </c>
      <c r="H10" s="136">
        <v>2681</v>
      </c>
    </row>
    <row r="11" spans="1:8" ht="13.5">
      <c r="A11" s="7" t="s">
        <v>178</v>
      </c>
      <c r="B11" s="22">
        <v>13104</v>
      </c>
      <c r="C11" s="127">
        <v>3401</v>
      </c>
      <c r="D11" s="166">
        <v>9703</v>
      </c>
      <c r="E11" s="15"/>
      <c r="F11" s="127"/>
      <c r="G11" s="136"/>
      <c r="H11" s="136"/>
    </row>
    <row r="12" spans="1:8" ht="13.5">
      <c r="A12" s="18"/>
      <c r="B12" s="372"/>
      <c r="C12" s="142"/>
      <c r="D12" s="373"/>
      <c r="E12" s="15" t="s">
        <v>12</v>
      </c>
      <c r="F12" s="127">
        <v>29732</v>
      </c>
      <c r="G12" s="129">
        <v>14921</v>
      </c>
      <c r="H12" s="129">
        <v>14811</v>
      </c>
    </row>
    <row r="13" spans="1:8" ht="13.5">
      <c r="A13" s="7" t="s">
        <v>35</v>
      </c>
      <c r="B13" s="372"/>
      <c r="C13" s="142"/>
      <c r="D13" s="373"/>
      <c r="E13" s="15"/>
      <c r="F13" s="127"/>
      <c r="G13" s="136"/>
      <c r="H13" s="136"/>
    </row>
    <row r="14" spans="1:8" ht="13.5">
      <c r="A14" s="18" t="s">
        <v>36</v>
      </c>
      <c r="B14" s="372"/>
      <c r="C14" s="142"/>
      <c r="D14" s="373"/>
      <c r="E14" s="15">
        <v>25</v>
      </c>
      <c r="F14" s="127">
        <v>5838</v>
      </c>
      <c r="G14" s="136">
        <v>2950</v>
      </c>
      <c r="H14" s="136">
        <v>2888</v>
      </c>
    </row>
    <row r="15" spans="1:8" ht="13.5">
      <c r="A15" s="7" t="s">
        <v>33</v>
      </c>
      <c r="B15" s="387">
        <v>14.9796139747</v>
      </c>
      <c r="C15" s="388">
        <v>15.8500660016</v>
      </c>
      <c r="D15" s="389">
        <v>14.1659399391</v>
      </c>
      <c r="E15" s="15">
        <v>26</v>
      </c>
      <c r="F15" s="127">
        <v>5922</v>
      </c>
      <c r="G15" s="136">
        <v>2966</v>
      </c>
      <c r="H15" s="136">
        <v>2956</v>
      </c>
    </row>
    <row r="16" spans="1:8" ht="13.5">
      <c r="A16" s="7" t="s">
        <v>29</v>
      </c>
      <c r="B16" s="387">
        <v>63.3807136979</v>
      </c>
      <c r="C16" s="388">
        <v>65.09114417</v>
      </c>
      <c r="D16" s="389">
        <v>61.7818514726</v>
      </c>
      <c r="E16" s="15">
        <v>27</v>
      </c>
      <c r="F16" s="127">
        <v>6004</v>
      </c>
      <c r="G16" s="136">
        <v>3038</v>
      </c>
      <c r="H16" s="136">
        <v>2966</v>
      </c>
    </row>
    <row r="17" spans="1:8" ht="13.5">
      <c r="A17" s="7" t="s">
        <v>34</v>
      </c>
      <c r="B17" s="387">
        <v>21.6396723274</v>
      </c>
      <c r="C17" s="388">
        <v>19.0587898284</v>
      </c>
      <c r="D17" s="389">
        <v>24.0522085883</v>
      </c>
      <c r="E17" s="15">
        <v>28</v>
      </c>
      <c r="F17" s="127">
        <v>6012</v>
      </c>
      <c r="G17" s="136">
        <v>2975</v>
      </c>
      <c r="H17" s="136">
        <v>3037</v>
      </c>
    </row>
    <row r="18" spans="2:8" ht="13.5">
      <c r="B18" s="126"/>
      <c r="C18" s="128"/>
      <c r="D18" s="167"/>
      <c r="E18" s="15">
        <v>29</v>
      </c>
      <c r="F18" s="127">
        <v>5956</v>
      </c>
      <c r="G18" s="136">
        <v>2992</v>
      </c>
      <c r="H18" s="136">
        <v>2964</v>
      </c>
    </row>
    <row r="19" spans="2:8" ht="13.5">
      <c r="B19" s="126"/>
      <c r="C19" s="128"/>
      <c r="D19" s="167"/>
      <c r="E19" s="15"/>
      <c r="F19" s="127"/>
      <c r="G19" s="136"/>
      <c r="H19" s="136"/>
    </row>
    <row r="20" spans="1:8" ht="13.5">
      <c r="A20" s="7" t="s">
        <v>37</v>
      </c>
      <c r="B20" s="22">
        <v>24774</v>
      </c>
      <c r="C20" s="127">
        <v>12743</v>
      </c>
      <c r="D20" s="166">
        <v>12031</v>
      </c>
      <c r="E20" s="15" t="s">
        <v>13</v>
      </c>
      <c r="F20" s="127">
        <v>34820</v>
      </c>
      <c r="G20" s="129">
        <v>17380</v>
      </c>
      <c r="H20" s="129">
        <v>17440</v>
      </c>
    </row>
    <row r="21" spans="1:8" ht="13.5">
      <c r="A21" s="7"/>
      <c r="B21" s="22"/>
      <c r="C21" s="128"/>
      <c r="D21" s="167"/>
      <c r="E21" s="15"/>
      <c r="F21" s="127"/>
      <c r="G21" s="136"/>
      <c r="H21" s="136"/>
    </row>
    <row r="22" spans="1:8" ht="13.5">
      <c r="A22" s="7">
        <v>0</v>
      </c>
      <c r="B22" s="22">
        <v>4822</v>
      </c>
      <c r="C22" s="128">
        <v>2505</v>
      </c>
      <c r="D22" s="167">
        <v>2317</v>
      </c>
      <c r="E22" s="15">
        <v>30</v>
      </c>
      <c r="F22" s="127">
        <v>6403</v>
      </c>
      <c r="G22" s="136">
        <v>3248</v>
      </c>
      <c r="H22" s="136">
        <v>3155</v>
      </c>
    </row>
    <row r="23" spans="1:8" ht="13.5">
      <c r="A23" s="7">
        <v>1</v>
      </c>
      <c r="B23" s="22">
        <v>4915</v>
      </c>
      <c r="C23" s="128">
        <v>2478</v>
      </c>
      <c r="D23" s="167">
        <v>2437</v>
      </c>
      <c r="E23" s="15">
        <v>31</v>
      </c>
      <c r="F23" s="127">
        <v>6367</v>
      </c>
      <c r="G23" s="136">
        <v>3147</v>
      </c>
      <c r="H23" s="136">
        <v>3220</v>
      </c>
    </row>
    <row r="24" spans="1:8" ht="13.5">
      <c r="A24" s="7">
        <v>2</v>
      </c>
      <c r="B24" s="22">
        <v>5051</v>
      </c>
      <c r="C24" s="128">
        <v>2620</v>
      </c>
      <c r="D24" s="167">
        <v>2431</v>
      </c>
      <c r="E24" s="15">
        <v>32</v>
      </c>
      <c r="F24" s="127">
        <v>7001</v>
      </c>
      <c r="G24" s="136">
        <v>3489</v>
      </c>
      <c r="H24" s="136">
        <v>3512</v>
      </c>
    </row>
    <row r="25" spans="1:8" ht="13.5">
      <c r="A25" s="7">
        <v>3</v>
      </c>
      <c r="B25" s="22">
        <v>5033</v>
      </c>
      <c r="C25" s="128">
        <v>2611</v>
      </c>
      <c r="D25" s="167">
        <v>2422</v>
      </c>
      <c r="E25" s="15">
        <v>33</v>
      </c>
      <c r="F25" s="127">
        <v>7234</v>
      </c>
      <c r="G25" s="136">
        <v>3653</v>
      </c>
      <c r="H25" s="136">
        <v>3581</v>
      </c>
    </row>
    <row r="26" spans="1:8" ht="13.5">
      <c r="A26" s="7">
        <v>4</v>
      </c>
      <c r="B26" s="22">
        <v>4953</v>
      </c>
      <c r="C26" s="128">
        <v>2529</v>
      </c>
      <c r="D26" s="167">
        <v>2424</v>
      </c>
      <c r="E26" s="15">
        <v>34</v>
      </c>
      <c r="F26" s="127">
        <v>7815</v>
      </c>
      <c r="G26" s="136">
        <v>3843</v>
      </c>
      <c r="H26" s="136">
        <v>3972</v>
      </c>
    </row>
    <row r="27" spans="1:8" ht="13.5">
      <c r="A27" s="7"/>
      <c r="B27" s="22"/>
      <c r="C27" s="128"/>
      <c r="D27" s="167"/>
      <c r="E27" s="15"/>
      <c r="F27" s="127"/>
      <c r="G27" s="136"/>
      <c r="H27" s="136"/>
    </row>
    <row r="28" spans="1:8" ht="13.5">
      <c r="A28" s="7" t="s">
        <v>38</v>
      </c>
      <c r="B28" s="22">
        <v>26556</v>
      </c>
      <c r="C28" s="127">
        <v>13523</v>
      </c>
      <c r="D28" s="166">
        <v>13033</v>
      </c>
      <c r="E28" s="15" t="s">
        <v>14</v>
      </c>
      <c r="F28" s="127">
        <v>43113</v>
      </c>
      <c r="G28" s="129">
        <v>21516</v>
      </c>
      <c r="H28" s="129">
        <v>21597</v>
      </c>
    </row>
    <row r="29" spans="1:8" ht="13.5">
      <c r="A29" s="7"/>
      <c r="B29" s="22"/>
      <c r="C29" s="128"/>
      <c r="D29" s="167"/>
      <c r="E29" s="15"/>
      <c r="F29" s="127"/>
      <c r="G29" s="136"/>
      <c r="H29" s="136"/>
    </row>
    <row r="30" spans="1:8" ht="13.5">
      <c r="A30" s="7">
        <v>5</v>
      </c>
      <c r="B30" s="22">
        <v>4942</v>
      </c>
      <c r="C30" s="128">
        <v>2491</v>
      </c>
      <c r="D30" s="167">
        <v>2451</v>
      </c>
      <c r="E30" s="15">
        <v>35</v>
      </c>
      <c r="F30" s="127">
        <v>8208</v>
      </c>
      <c r="G30" s="136">
        <v>4129</v>
      </c>
      <c r="H30" s="136">
        <v>4079</v>
      </c>
    </row>
    <row r="31" spans="1:8" ht="13.5">
      <c r="A31" s="7">
        <v>6</v>
      </c>
      <c r="B31" s="22">
        <v>5141</v>
      </c>
      <c r="C31" s="128">
        <v>2628</v>
      </c>
      <c r="D31" s="167">
        <v>2513</v>
      </c>
      <c r="E31" s="15">
        <v>36</v>
      </c>
      <c r="F31" s="127">
        <v>8687</v>
      </c>
      <c r="G31" s="136">
        <v>4344</v>
      </c>
      <c r="H31" s="136">
        <v>4343</v>
      </c>
    </row>
    <row r="32" spans="1:8" ht="13.5">
      <c r="A32" s="7">
        <v>7</v>
      </c>
      <c r="B32" s="22">
        <v>5344</v>
      </c>
      <c r="C32" s="128">
        <v>2698</v>
      </c>
      <c r="D32" s="167">
        <v>2646</v>
      </c>
      <c r="E32" s="15">
        <v>37</v>
      </c>
      <c r="F32" s="127">
        <v>9026</v>
      </c>
      <c r="G32" s="136">
        <v>4503</v>
      </c>
      <c r="H32" s="136">
        <v>4523</v>
      </c>
    </row>
    <row r="33" spans="1:8" ht="13.5">
      <c r="A33" s="7">
        <v>8</v>
      </c>
      <c r="B33" s="22">
        <v>5468</v>
      </c>
      <c r="C33" s="128">
        <v>2798</v>
      </c>
      <c r="D33" s="167">
        <v>2670</v>
      </c>
      <c r="E33" s="15">
        <v>38</v>
      </c>
      <c r="F33" s="127">
        <v>8675</v>
      </c>
      <c r="G33" s="136">
        <v>4292</v>
      </c>
      <c r="H33" s="136">
        <v>4383</v>
      </c>
    </row>
    <row r="34" spans="1:8" ht="13.5">
      <c r="A34" s="7">
        <v>9</v>
      </c>
      <c r="B34" s="22">
        <v>5661</v>
      </c>
      <c r="C34" s="128">
        <v>2908</v>
      </c>
      <c r="D34" s="167">
        <v>2753</v>
      </c>
      <c r="E34" s="15">
        <v>39</v>
      </c>
      <c r="F34" s="127">
        <v>8517</v>
      </c>
      <c r="G34" s="136">
        <v>4248</v>
      </c>
      <c r="H34" s="136">
        <v>4269</v>
      </c>
    </row>
    <row r="35" spans="1:8" ht="13.5">
      <c r="A35" s="7"/>
      <c r="B35" s="22"/>
      <c r="C35" s="128"/>
      <c r="D35" s="167"/>
      <c r="E35" s="15"/>
      <c r="F35" s="127"/>
      <c r="G35" s="136"/>
      <c r="H35" s="136"/>
    </row>
    <row r="36" spans="1:8" ht="13.5">
      <c r="A36" s="7" t="s">
        <v>4</v>
      </c>
      <c r="B36" s="22">
        <v>28763</v>
      </c>
      <c r="C36" s="127">
        <v>14679</v>
      </c>
      <c r="D36" s="166">
        <v>14084</v>
      </c>
      <c r="E36" s="15" t="s">
        <v>15</v>
      </c>
      <c r="F36" s="127">
        <v>36958</v>
      </c>
      <c r="G36" s="129">
        <v>18180</v>
      </c>
      <c r="H36" s="129">
        <v>18778</v>
      </c>
    </row>
    <row r="37" spans="1:8" ht="13.5">
      <c r="A37" s="7"/>
      <c r="B37" s="22"/>
      <c r="C37" s="128"/>
      <c r="D37" s="167"/>
      <c r="E37" s="15"/>
      <c r="F37" s="127"/>
      <c r="G37" s="136"/>
      <c r="H37" s="136"/>
    </row>
    <row r="38" spans="1:8" ht="13.5">
      <c r="A38" s="7">
        <v>10</v>
      </c>
      <c r="B38" s="22">
        <v>5653</v>
      </c>
      <c r="C38" s="128">
        <v>2875</v>
      </c>
      <c r="D38" s="167">
        <v>2778</v>
      </c>
      <c r="E38" s="15">
        <v>40</v>
      </c>
      <c r="F38" s="127">
        <v>8083</v>
      </c>
      <c r="G38" s="136">
        <v>3921</v>
      </c>
      <c r="H38" s="136">
        <v>4162</v>
      </c>
    </row>
    <row r="39" spans="1:8" ht="13.5">
      <c r="A39" s="7">
        <v>11</v>
      </c>
      <c r="B39" s="22">
        <v>5738</v>
      </c>
      <c r="C39" s="128">
        <v>2932</v>
      </c>
      <c r="D39" s="167">
        <v>2806</v>
      </c>
      <c r="E39" s="15">
        <v>41</v>
      </c>
      <c r="F39" s="127">
        <v>7875</v>
      </c>
      <c r="G39" s="136">
        <v>3914</v>
      </c>
      <c r="H39" s="136">
        <v>3961</v>
      </c>
    </row>
    <row r="40" spans="1:8" ht="13.5">
      <c r="A40" s="7">
        <v>12</v>
      </c>
      <c r="B40" s="22">
        <v>6011</v>
      </c>
      <c r="C40" s="128">
        <v>3091</v>
      </c>
      <c r="D40" s="167">
        <v>2920</v>
      </c>
      <c r="E40" s="15">
        <v>42</v>
      </c>
      <c r="F40" s="127">
        <v>7642</v>
      </c>
      <c r="G40" s="136">
        <v>3722</v>
      </c>
      <c r="H40" s="136">
        <v>3920</v>
      </c>
    </row>
    <row r="41" spans="1:8" ht="13.5">
      <c r="A41" s="7">
        <v>13</v>
      </c>
      <c r="B41" s="22">
        <v>5776</v>
      </c>
      <c r="C41" s="128">
        <v>2916</v>
      </c>
      <c r="D41" s="167">
        <v>2860</v>
      </c>
      <c r="E41" s="15">
        <v>43</v>
      </c>
      <c r="F41" s="127">
        <v>7503</v>
      </c>
      <c r="G41" s="136">
        <v>3702</v>
      </c>
      <c r="H41" s="136">
        <v>3801</v>
      </c>
    </row>
    <row r="42" spans="1:8" ht="13.5">
      <c r="A42" s="7">
        <v>14</v>
      </c>
      <c r="B42" s="22">
        <v>5585</v>
      </c>
      <c r="C42" s="128">
        <v>2865</v>
      </c>
      <c r="D42" s="167">
        <v>2720</v>
      </c>
      <c r="E42" s="15">
        <v>44</v>
      </c>
      <c r="F42" s="127">
        <v>5855</v>
      </c>
      <c r="G42" s="136">
        <v>2921</v>
      </c>
      <c r="H42" s="136">
        <v>2934</v>
      </c>
    </row>
    <row r="43" spans="1:8" ht="13.5">
      <c r="A43" s="7"/>
      <c r="B43" s="22"/>
      <c r="C43" s="128"/>
      <c r="D43" s="167"/>
      <c r="E43" s="15"/>
      <c r="F43" s="127"/>
      <c r="G43" s="136"/>
      <c r="H43" s="136"/>
    </row>
    <row r="44" spans="1:8" ht="13.5">
      <c r="A44" s="7" t="s">
        <v>5</v>
      </c>
      <c r="B44" s="22">
        <v>27582</v>
      </c>
      <c r="C44" s="127">
        <v>14178</v>
      </c>
      <c r="D44" s="166">
        <v>13404</v>
      </c>
      <c r="E44" s="15" t="s">
        <v>16</v>
      </c>
      <c r="F44" s="127">
        <v>33734</v>
      </c>
      <c r="G44" s="129">
        <v>16510</v>
      </c>
      <c r="H44" s="129">
        <v>17224</v>
      </c>
    </row>
    <row r="45" spans="1:8" ht="13.5">
      <c r="A45" s="7"/>
      <c r="B45" s="22"/>
      <c r="C45" s="128"/>
      <c r="D45" s="167"/>
      <c r="E45" s="15"/>
      <c r="F45" s="127"/>
      <c r="G45" s="136"/>
      <c r="H45" s="136"/>
    </row>
    <row r="46" spans="1:8" ht="13.5">
      <c r="A46" s="7">
        <v>15</v>
      </c>
      <c r="B46" s="22">
        <v>5728</v>
      </c>
      <c r="C46" s="128">
        <v>2970</v>
      </c>
      <c r="D46" s="167">
        <v>2758</v>
      </c>
      <c r="E46" s="15">
        <v>45</v>
      </c>
      <c r="F46" s="127">
        <v>7404</v>
      </c>
      <c r="G46" s="136">
        <v>3591</v>
      </c>
      <c r="H46" s="136">
        <v>3813</v>
      </c>
    </row>
    <row r="47" spans="1:8" ht="13.5">
      <c r="A47" s="7">
        <v>16</v>
      </c>
      <c r="B47" s="22">
        <v>5783</v>
      </c>
      <c r="C47" s="128">
        <v>3015</v>
      </c>
      <c r="D47" s="167">
        <v>2768</v>
      </c>
      <c r="E47" s="15">
        <v>46</v>
      </c>
      <c r="F47" s="127">
        <v>6859</v>
      </c>
      <c r="G47" s="136">
        <v>3294</v>
      </c>
      <c r="H47" s="136">
        <v>3565</v>
      </c>
    </row>
    <row r="48" spans="1:8" ht="13.5">
      <c r="A48" s="7">
        <v>17</v>
      </c>
      <c r="B48" s="22">
        <v>5628</v>
      </c>
      <c r="C48" s="128">
        <v>2910</v>
      </c>
      <c r="D48" s="167">
        <v>2718</v>
      </c>
      <c r="E48" s="15">
        <v>47</v>
      </c>
      <c r="F48" s="127">
        <v>6812</v>
      </c>
      <c r="G48" s="136">
        <v>3325</v>
      </c>
      <c r="H48" s="136">
        <v>3487</v>
      </c>
    </row>
    <row r="49" spans="1:8" ht="13.5">
      <c r="A49" s="7">
        <v>18</v>
      </c>
      <c r="B49" s="22">
        <v>5363</v>
      </c>
      <c r="C49" s="128">
        <v>2763</v>
      </c>
      <c r="D49" s="167">
        <v>2600</v>
      </c>
      <c r="E49" s="15">
        <v>48</v>
      </c>
      <c r="F49" s="127">
        <v>6574</v>
      </c>
      <c r="G49" s="136">
        <v>3245</v>
      </c>
      <c r="H49" s="136">
        <v>3329</v>
      </c>
    </row>
    <row r="50" spans="1:8" ht="13.5">
      <c r="A50" s="194">
        <v>19</v>
      </c>
      <c r="B50" s="378">
        <v>5080</v>
      </c>
      <c r="C50" s="379">
        <v>2520</v>
      </c>
      <c r="D50" s="380">
        <v>2560</v>
      </c>
      <c r="E50" s="195">
        <v>49</v>
      </c>
      <c r="F50" s="383">
        <v>6085</v>
      </c>
      <c r="G50" s="379">
        <v>3055</v>
      </c>
      <c r="H50" s="379">
        <v>3030</v>
      </c>
    </row>
    <row r="51" spans="1:8" ht="5.25" customHeight="1">
      <c r="A51" s="192"/>
      <c r="B51" s="190"/>
      <c r="C51" s="191"/>
      <c r="D51" s="193"/>
      <c r="E51" s="192"/>
      <c r="F51" s="132"/>
      <c r="G51" s="346"/>
      <c r="H51" s="346"/>
    </row>
    <row r="52" spans="1:8" ht="13.5">
      <c r="A52" s="16"/>
      <c r="B52" s="127"/>
      <c r="C52" s="127"/>
      <c r="D52" s="127"/>
      <c r="E52" s="16"/>
      <c r="F52" s="127"/>
      <c r="G52" s="127"/>
      <c r="H52" s="127"/>
    </row>
    <row r="53" spans="2:8" ht="13.5" customHeight="1">
      <c r="B53" s="129"/>
      <c r="C53" s="129"/>
      <c r="D53" s="129"/>
      <c r="F53" s="129"/>
      <c r="G53" s="129"/>
      <c r="H53" s="129"/>
    </row>
    <row r="54" spans="2:8" ht="13.5" customHeight="1">
      <c r="B54" s="129"/>
      <c r="C54" s="129"/>
      <c r="D54" s="129"/>
      <c r="F54" s="129"/>
      <c r="G54" s="129"/>
      <c r="H54" s="129"/>
    </row>
    <row r="55" spans="2:8" ht="13.5">
      <c r="B55" s="136"/>
      <c r="C55" s="136"/>
      <c r="D55" s="136"/>
      <c r="F55" s="384"/>
      <c r="G55" s="384"/>
      <c r="H55" s="385" t="s">
        <v>570</v>
      </c>
    </row>
    <row r="56" spans="1:234" ht="24" customHeight="1">
      <c r="A56" s="10" t="s">
        <v>3</v>
      </c>
      <c r="B56" s="381" t="s">
        <v>28</v>
      </c>
      <c r="C56" s="381" t="s">
        <v>0</v>
      </c>
      <c r="D56" s="382" t="s">
        <v>1</v>
      </c>
      <c r="E56" s="10" t="s">
        <v>3</v>
      </c>
      <c r="F56" s="381" t="s">
        <v>28</v>
      </c>
      <c r="G56" s="381" t="s">
        <v>0</v>
      </c>
      <c r="H56" s="386" t="s">
        <v>1</v>
      </c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  <c r="HX56" s="6"/>
      <c r="HY56" s="6"/>
      <c r="HZ56" s="6"/>
    </row>
    <row r="57" spans="1:8" ht="13.5">
      <c r="A57" s="46" t="s">
        <v>6</v>
      </c>
      <c r="B57" s="163">
        <v>30408</v>
      </c>
      <c r="C57" s="164">
        <v>15062</v>
      </c>
      <c r="D57" s="165">
        <v>15346</v>
      </c>
      <c r="E57" s="161" t="s">
        <v>17</v>
      </c>
      <c r="F57" s="127">
        <v>15723</v>
      </c>
      <c r="G57" s="127">
        <v>6028</v>
      </c>
      <c r="H57" s="127">
        <v>9695</v>
      </c>
    </row>
    <row r="58" spans="1:8" ht="13.5">
      <c r="A58" s="7"/>
      <c r="B58" s="22"/>
      <c r="C58" s="128"/>
      <c r="D58" s="167"/>
      <c r="E58" s="15"/>
      <c r="F58" s="127"/>
      <c r="G58" s="136"/>
      <c r="H58" s="136"/>
    </row>
    <row r="59" spans="1:8" ht="13.5">
      <c r="A59" s="7">
        <v>50</v>
      </c>
      <c r="B59" s="22">
        <v>6022</v>
      </c>
      <c r="C59" s="128">
        <v>2994</v>
      </c>
      <c r="D59" s="167">
        <v>3028</v>
      </c>
      <c r="E59" s="15">
        <v>80</v>
      </c>
      <c r="F59" s="127">
        <v>3641</v>
      </c>
      <c r="G59" s="136">
        <v>1496</v>
      </c>
      <c r="H59" s="136">
        <v>2145</v>
      </c>
    </row>
    <row r="60" spans="1:8" ht="13.5">
      <c r="A60" s="7">
        <v>51</v>
      </c>
      <c r="B60" s="22">
        <v>6387</v>
      </c>
      <c r="C60" s="128">
        <v>3124</v>
      </c>
      <c r="D60" s="167">
        <v>3263</v>
      </c>
      <c r="E60" s="15">
        <v>81</v>
      </c>
      <c r="F60" s="127">
        <v>3365</v>
      </c>
      <c r="G60" s="136">
        <v>1315</v>
      </c>
      <c r="H60" s="136">
        <v>2050</v>
      </c>
    </row>
    <row r="61" spans="1:8" ht="13.5">
      <c r="A61" s="7">
        <v>52</v>
      </c>
      <c r="B61" s="22">
        <v>6011</v>
      </c>
      <c r="C61" s="128">
        <v>2963</v>
      </c>
      <c r="D61" s="167">
        <v>3048</v>
      </c>
      <c r="E61" s="15">
        <v>82</v>
      </c>
      <c r="F61" s="127">
        <v>3205</v>
      </c>
      <c r="G61" s="136">
        <v>1190</v>
      </c>
      <c r="H61" s="136">
        <v>2015</v>
      </c>
    </row>
    <row r="62" spans="1:8" ht="13.5">
      <c r="A62" s="7">
        <v>53</v>
      </c>
      <c r="B62" s="22">
        <v>5824</v>
      </c>
      <c r="C62" s="128">
        <v>2892</v>
      </c>
      <c r="D62" s="167">
        <v>2932</v>
      </c>
      <c r="E62" s="15">
        <v>83</v>
      </c>
      <c r="F62" s="127">
        <v>2796</v>
      </c>
      <c r="G62" s="136">
        <v>1037</v>
      </c>
      <c r="H62" s="136">
        <v>1759</v>
      </c>
    </row>
    <row r="63" spans="1:8" ht="13.5">
      <c r="A63" s="7">
        <v>54</v>
      </c>
      <c r="B63" s="22">
        <v>6164</v>
      </c>
      <c r="C63" s="128">
        <v>3089</v>
      </c>
      <c r="D63" s="167">
        <v>3075</v>
      </c>
      <c r="E63" s="15">
        <v>84</v>
      </c>
      <c r="F63" s="127">
        <v>2716</v>
      </c>
      <c r="G63" s="136">
        <v>990</v>
      </c>
      <c r="H63" s="136">
        <v>1726</v>
      </c>
    </row>
    <row r="64" spans="1:8" ht="13.5">
      <c r="A64" s="7"/>
      <c r="B64" s="22"/>
      <c r="C64" s="128"/>
      <c r="D64" s="167"/>
      <c r="E64" s="15"/>
      <c r="F64" s="127"/>
      <c r="G64" s="136"/>
      <c r="H64" s="136"/>
    </row>
    <row r="65" spans="1:8" ht="13.5">
      <c r="A65" s="7" t="s">
        <v>7</v>
      </c>
      <c r="B65" s="22">
        <v>34184</v>
      </c>
      <c r="C65" s="127">
        <v>16845</v>
      </c>
      <c r="D65" s="166">
        <v>17339</v>
      </c>
      <c r="E65" s="15" t="s">
        <v>39</v>
      </c>
      <c r="F65" s="127">
        <v>8510</v>
      </c>
      <c r="G65" s="129">
        <v>2481</v>
      </c>
      <c r="H65" s="129">
        <v>6029</v>
      </c>
    </row>
    <row r="66" spans="1:8" ht="13.5">
      <c r="A66" s="7"/>
      <c r="B66" s="22"/>
      <c r="C66" s="128"/>
      <c r="D66" s="167"/>
      <c r="E66" s="15"/>
      <c r="F66" s="127"/>
      <c r="G66" s="136"/>
      <c r="H66" s="136"/>
    </row>
    <row r="67" spans="1:8" ht="13.5">
      <c r="A67" s="7">
        <v>55</v>
      </c>
      <c r="B67" s="22">
        <v>6386</v>
      </c>
      <c r="C67" s="128">
        <v>3211</v>
      </c>
      <c r="D67" s="167">
        <v>3175</v>
      </c>
      <c r="E67" s="15">
        <v>85</v>
      </c>
      <c r="F67" s="127">
        <v>2226</v>
      </c>
      <c r="G67" s="136">
        <v>738</v>
      </c>
      <c r="H67" s="136">
        <v>1488</v>
      </c>
    </row>
    <row r="68" spans="1:8" ht="13.5">
      <c r="A68" s="7">
        <v>56</v>
      </c>
      <c r="B68" s="22">
        <v>6282</v>
      </c>
      <c r="C68" s="128">
        <v>3139</v>
      </c>
      <c r="D68" s="167">
        <v>3143</v>
      </c>
      <c r="E68" s="15">
        <v>86</v>
      </c>
      <c r="F68" s="127">
        <v>1929</v>
      </c>
      <c r="G68" s="136">
        <v>596</v>
      </c>
      <c r="H68" s="136">
        <v>1333</v>
      </c>
    </row>
    <row r="69" spans="1:8" ht="13.5">
      <c r="A69" s="7">
        <v>57</v>
      </c>
      <c r="B69" s="22">
        <v>6809</v>
      </c>
      <c r="C69" s="128">
        <v>3364</v>
      </c>
      <c r="D69" s="167">
        <v>3445</v>
      </c>
      <c r="E69" s="15">
        <v>87</v>
      </c>
      <c r="F69" s="127">
        <v>1635</v>
      </c>
      <c r="G69" s="136">
        <v>466</v>
      </c>
      <c r="H69" s="136">
        <v>1169</v>
      </c>
    </row>
    <row r="70" spans="1:8" ht="13.5">
      <c r="A70" s="7">
        <v>58</v>
      </c>
      <c r="B70" s="22">
        <v>7115</v>
      </c>
      <c r="C70" s="128">
        <v>3457</v>
      </c>
      <c r="D70" s="167">
        <v>3658</v>
      </c>
      <c r="E70" s="15">
        <v>88</v>
      </c>
      <c r="F70" s="127">
        <v>1453</v>
      </c>
      <c r="G70" s="136">
        <v>374</v>
      </c>
      <c r="H70" s="136">
        <v>1079</v>
      </c>
    </row>
    <row r="71" spans="1:8" ht="13.5">
      <c r="A71" s="7">
        <v>59</v>
      </c>
      <c r="B71" s="22">
        <v>7592</v>
      </c>
      <c r="C71" s="128">
        <v>3674</v>
      </c>
      <c r="D71" s="167">
        <v>3918</v>
      </c>
      <c r="E71" s="15">
        <v>89</v>
      </c>
      <c r="F71" s="127">
        <v>1267</v>
      </c>
      <c r="G71" s="136">
        <v>307</v>
      </c>
      <c r="H71" s="136">
        <v>960</v>
      </c>
    </row>
    <row r="72" spans="1:8" ht="13.5">
      <c r="A72" s="7"/>
      <c r="B72" s="22"/>
      <c r="C72" s="128"/>
      <c r="D72" s="167"/>
      <c r="E72" s="15"/>
      <c r="F72" s="127"/>
      <c r="G72" s="136"/>
      <c r="H72" s="136"/>
    </row>
    <row r="73" spans="1:8" ht="13.5">
      <c r="A73" s="7" t="s">
        <v>8</v>
      </c>
      <c r="B73" s="22">
        <v>42082</v>
      </c>
      <c r="C73" s="127">
        <v>20381</v>
      </c>
      <c r="D73" s="166">
        <v>21701</v>
      </c>
      <c r="E73" s="15" t="s">
        <v>18</v>
      </c>
      <c r="F73" s="127">
        <v>3483</v>
      </c>
      <c r="G73" s="129">
        <v>738</v>
      </c>
      <c r="H73" s="129">
        <v>2745</v>
      </c>
    </row>
    <row r="74" spans="1:8" ht="13.5">
      <c r="A74" s="7"/>
      <c r="B74" s="22"/>
      <c r="C74" s="128"/>
      <c r="D74" s="167"/>
      <c r="E74" s="15"/>
      <c r="F74" s="127"/>
      <c r="G74" s="136"/>
      <c r="H74" s="136"/>
    </row>
    <row r="75" spans="1:8" ht="13.5">
      <c r="A75" s="7">
        <v>60</v>
      </c>
      <c r="B75" s="22">
        <v>8181</v>
      </c>
      <c r="C75" s="128">
        <v>4017</v>
      </c>
      <c r="D75" s="167">
        <v>4164</v>
      </c>
      <c r="E75" s="15">
        <v>90</v>
      </c>
      <c r="F75" s="127">
        <v>1069</v>
      </c>
      <c r="G75" s="136">
        <v>205</v>
      </c>
      <c r="H75" s="136">
        <v>864</v>
      </c>
    </row>
    <row r="76" spans="1:8" ht="13.5">
      <c r="A76" s="7">
        <v>61</v>
      </c>
      <c r="B76" s="22">
        <v>9441</v>
      </c>
      <c r="C76" s="128">
        <v>4550</v>
      </c>
      <c r="D76" s="167">
        <v>4891</v>
      </c>
      <c r="E76" s="15">
        <v>91</v>
      </c>
      <c r="F76" s="127">
        <v>723</v>
      </c>
      <c r="G76" s="136">
        <v>166</v>
      </c>
      <c r="H76" s="136">
        <v>557</v>
      </c>
    </row>
    <row r="77" spans="1:8" ht="13.5">
      <c r="A77" s="7">
        <v>62</v>
      </c>
      <c r="B77" s="22">
        <v>9712</v>
      </c>
      <c r="C77" s="128">
        <v>4734</v>
      </c>
      <c r="D77" s="167">
        <v>4978</v>
      </c>
      <c r="E77" s="15">
        <v>92</v>
      </c>
      <c r="F77" s="127">
        <v>640</v>
      </c>
      <c r="G77" s="136">
        <v>146</v>
      </c>
      <c r="H77" s="136">
        <v>494</v>
      </c>
    </row>
    <row r="78" spans="1:8" ht="13.5">
      <c r="A78" s="7">
        <v>63</v>
      </c>
      <c r="B78" s="22">
        <v>9108</v>
      </c>
      <c r="C78" s="128">
        <v>4324</v>
      </c>
      <c r="D78" s="167">
        <v>4784</v>
      </c>
      <c r="E78" s="15">
        <v>93</v>
      </c>
      <c r="F78" s="127">
        <v>572</v>
      </c>
      <c r="G78" s="136">
        <v>124</v>
      </c>
      <c r="H78" s="136">
        <v>448</v>
      </c>
    </row>
    <row r="79" spans="1:8" ht="13.5">
      <c r="A79" s="7">
        <v>64</v>
      </c>
      <c r="B79" s="22">
        <v>5640</v>
      </c>
      <c r="C79" s="128">
        <v>2756</v>
      </c>
      <c r="D79" s="167">
        <v>2884</v>
      </c>
      <c r="E79" s="15">
        <v>94</v>
      </c>
      <c r="F79" s="127">
        <v>479</v>
      </c>
      <c r="G79" s="136">
        <v>97</v>
      </c>
      <c r="H79" s="136">
        <v>382</v>
      </c>
    </row>
    <row r="80" spans="1:8" ht="13.5">
      <c r="A80" s="7"/>
      <c r="B80" s="22"/>
      <c r="C80" s="128"/>
      <c r="D80" s="167"/>
      <c r="E80" s="15"/>
      <c r="F80" s="127"/>
      <c r="G80" s="136"/>
      <c r="H80" s="136"/>
    </row>
    <row r="81" spans="1:8" ht="13.5">
      <c r="A81" s="7" t="s">
        <v>9</v>
      </c>
      <c r="B81" s="22">
        <v>35534</v>
      </c>
      <c r="C81" s="127">
        <v>16745</v>
      </c>
      <c r="D81" s="166">
        <v>18789</v>
      </c>
      <c r="E81" s="15" t="s">
        <v>19</v>
      </c>
      <c r="F81" s="127">
        <v>969</v>
      </c>
      <c r="G81" s="129">
        <v>164</v>
      </c>
      <c r="H81" s="129">
        <v>805</v>
      </c>
    </row>
    <row r="82" spans="1:8" ht="13.5">
      <c r="A82" s="7"/>
      <c r="B82" s="22"/>
      <c r="C82" s="128"/>
      <c r="D82" s="167"/>
      <c r="E82" s="15"/>
      <c r="F82" s="127"/>
      <c r="G82" s="136"/>
      <c r="H82" s="136"/>
    </row>
    <row r="83" spans="1:8" ht="13.5">
      <c r="A83" s="7">
        <v>65</v>
      </c>
      <c r="B83" s="22">
        <v>6190</v>
      </c>
      <c r="C83" s="128">
        <v>2857</v>
      </c>
      <c r="D83" s="167">
        <v>3333</v>
      </c>
      <c r="E83" s="15">
        <v>95</v>
      </c>
      <c r="F83" s="127">
        <v>329</v>
      </c>
      <c r="G83" s="136">
        <v>61</v>
      </c>
      <c r="H83" s="136">
        <v>268</v>
      </c>
    </row>
    <row r="84" spans="1:8" ht="13.5">
      <c r="A84" s="7">
        <v>66</v>
      </c>
      <c r="B84" s="22">
        <v>7484</v>
      </c>
      <c r="C84" s="128">
        <v>3495</v>
      </c>
      <c r="D84" s="167">
        <v>3989</v>
      </c>
      <c r="E84" s="15">
        <v>96</v>
      </c>
      <c r="F84" s="127">
        <v>251</v>
      </c>
      <c r="G84" s="136">
        <v>42</v>
      </c>
      <c r="H84" s="136">
        <v>209</v>
      </c>
    </row>
    <row r="85" spans="1:8" ht="13.5">
      <c r="A85" s="7">
        <v>67</v>
      </c>
      <c r="B85" s="22">
        <v>6887</v>
      </c>
      <c r="C85" s="128">
        <v>3292</v>
      </c>
      <c r="D85" s="167">
        <v>3595</v>
      </c>
      <c r="E85" s="15">
        <v>97</v>
      </c>
      <c r="F85" s="127">
        <v>183</v>
      </c>
      <c r="G85" s="136">
        <v>28</v>
      </c>
      <c r="H85" s="136">
        <v>155</v>
      </c>
    </row>
    <row r="86" spans="1:8" ht="13.5">
      <c r="A86" s="7">
        <v>68</v>
      </c>
      <c r="B86" s="22">
        <v>7451</v>
      </c>
      <c r="C86" s="128">
        <v>3536</v>
      </c>
      <c r="D86" s="167">
        <v>3915</v>
      </c>
      <c r="E86" s="15">
        <v>98</v>
      </c>
      <c r="F86" s="127">
        <v>127</v>
      </c>
      <c r="G86" s="136">
        <v>19</v>
      </c>
      <c r="H86" s="136">
        <v>108</v>
      </c>
    </row>
    <row r="87" spans="1:8" ht="13.5">
      <c r="A87" s="7">
        <v>69</v>
      </c>
      <c r="B87" s="22">
        <v>7522</v>
      </c>
      <c r="C87" s="128">
        <v>3565</v>
      </c>
      <c r="D87" s="167">
        <v>3957</v>
      </c>
      <c r="E87" s="15">
        <v>99</v>
      </c>
      <c r="F87" s="127">
        <v>79</v>
      </c>
      <c r="G87" s="136">
        <v>14</v>
      </c>
      <c r="H87" s="136">
        <v>65</v>
      </c>
    </row>
    <row r="88" spans="1:8" ht="13.5">
      <c r="A88" s="7"/>
      <c r="B88" s="22"/>
      <c r="C88" s="128"/>
      <c r="D88" s="167"/>
      <c r="E88" s="15"/>
      <c r="F88" s="127"/>
      <c r="G88" s="136"/>
      <c r="H88" s="136"/>
    </row>
    <row r="89" spans="1:8" ht="13.5">
      <c r="A89" s="7" t="s">
        <v>10</v>
      </c>
      <c r="B89" s="22">
        <v>28091</v>
      </c>
      <c r="C89" s="127">
        <v>13046</v>
      </c>
      <c r="D89" s="166">
        <v>15045</v>
      </c>
      <c r="E89" s="15" t="s">
        <v>20</v>
      </c>
      <c r="F89" s="127">
        <v>142</v>
      </c>
      <c r="G89" s="136">
        <v>18</v>
      </c>
      <c r="H89" s="136">
        <v>124</v>
      </c>
    </row>
    <row r="90" spans="1:8" ht="13.5">
      <c r="A90" s="7"/>
      <c r="B90" s="22"/>
      <c r="C90" s="128"/>
      <c r="D90" s="167"/>
      <c r="E90" s="15"/>
      <c r="F90" s="127"/>
      <c r="G90" s="136"/>
      <c r="H90" s="136"/>
    </row>
    <row r="91" spans="1:8" ht="13.5">
      <c r="A91" s="7">
        <v>70</v>
      </c>
      <c r="B91" s="22">
        <v>6189</v>
      </c>
      <c r="C91" s="128">
        <v>2973</v>
      </c>
      <c r="D91" s="167">
        <v>3216</v>
      </c>
      <c r="E91" s="15" t="s">
        <v>21</v>
      </c>
      <c r="F91" s="127">
        <v>1590</v>
      </c>
      <c r="G91" s="136">
        <v>993</v>
      </c>
      <c r="H91" s="136">
        <v>597</v>
      </c>
    </row>
    <row r="92" spans="1:8" ht="13.5">
      <c r="A92" s="7">
        <v>71</v>
      </c>
      <c r="B92" s="22">
        <v>5099</v>
      </c>
      <c r="C92" s="128">
        <v>2329</v>
      </c>
      <c r="D92" s="167">
        <v>2770</v>
      </c>
      <c r="E92" s="15"/>
      <c r="F92" s="4"/>
      <c r="G92" s="5"/>
      <c r="H92" s="5"/>
    </row>
    <row r="93" spans="1:8" ht="13.5">
      <c r="A93" s="7">
        <v>72</v>
      </c>
      <c r="B93" s="22">
        <v>5407</v>
      </c>
      <c r="C93" s="128">
        <v>2504</v>
      </c>
      <c r="D93" s="167">
        <v>2903</v>
      </c>
      <c r="E93" s="15"/>
      <c r="F93" s="4"/>
      <c r="G93" s="5"/>
      <c r="H93" s="5"/>
    </row>
    <row r="94" spans="1:8" ht="13.5">
      <c r="A94" s="7">
        <v>73</v>
      </c>
      <c r="B94" s="22">
        <v>5703</v>
      </c>
      <c r="C94" s="128">
        <v>2648</v>
      </c>
      <c r="D94" s="167">
        <v>3055</v>
      </c>
      <c r="E94" s="15"/>
      <c r="F94" s="4"/>
      <c r="G94" s="5"/>
      <c r="H94" s="5"/>
    </row>
    <row r="95" spans="1:8" ht="13.5">
      <c r="A95" s="7">
        <v>74</v>
      </c>
      <c r="B95" s="22">
        <v>5693</v>
      </c>
      <c r="C95" s="128">
        <v>2592</v>
      </c>
      <c r="D95" s="167">
        <v>3101</v>
      </c>
      <c r="E95" s="15"/>
      <c r="F95" s="4"/>
      <c r="G95" s="5"/>
      <c r="H95" s="5"/>
    </row>
    <row r="96" spans="1:8" ht="13.5">
      <c r="A96" s="7"/>
      <c r="B96" s="22"/>
      <c r="C96" s="128"/>
      <c r="D96" s="167"/>
      <c r="E96" s="15"/>
      <c r="F96" s="4"/>
      <c r="G96" s="5"/>
      <c r="H96" s="5"/>
    </row>
    <row r="97" spans="1:8" ht="13.5">
      <c r="A97" s="7" t="s">
        <v>11</v>
      </c>
      <c r="B97" s="22">
        <v>23251</v>
      </c>
      <c r="C97" s="127">
        <v>10014</v>
      </c>
      <c r="D97" s="166">
        <v>13237</v>
      </c>
      <c r="E97" s="15"/>
      <c r="F97" s="4"/>
      <c r="G97" s="5"/>
      <c r="H97" s="5"/>
    </row>
    <row r="98" spans="1:8" ht="13.5">
      <c r="A98" s="7"/>
      <c r="B98" s="22"/>
      <c r="C98" s="128"/>
      <c r="D98" s="167"/>
      <c r="E98" s="15"/>
      <c r="F98" s="4"/>
      <c r="G98" s="5"/>
      <c r="H98" s="5"/>
    </row>
    <row r="99" spans="1:8" ht="13.5">
      <c r="A99" s="7">
        <v>75</v>
      </c>
      <c r="B99" s="22">
        <v>5351</v>
      </c>
      <c r="C99" s="128">
        <v>2417</v>
      </c>
      <c r="D99" s="167">
        <v>2934</v>
      </c>
      <c r="E99" s="15"/>
      <c r="F99" s="4"/>
      <c r="G99" s="5"/>
      <c r="H99" s="5"/>
    </row>
    <row r="100" spans="1:8" ht="13.5">
      <c r="A100" s="7">
        <v>76</v>
      </c>
      <c r="B100" s="22">
        <v>4559</v>
      </c>
      <c r="C100" s="128">
        <v>1985</v>
      </c>
      <c r="D100" s="167">
        <v>2574</v>
      </c>
      <c r="E100" s="15"/>
      <c r="F100" s="4"/>
      <c r="G100" s="5"/>
      <c r="H100" s="5"/>
    </row>
    <row r="101" spans="1:8" ht="13.5">
      <c r="A101" s="7">
        <v>77</v>
      </c>
      <c r="B101" s="22">
        <v>4732</v>
      </c>
      <c r="C101" s="128">
        <v>2030</v>
      </c>
      <c r="D101" s="167">
        <v>2702</v>
      </c>
      <c r="E101" s="15"/>
      <c r="F101" s="4"/>
      <c r="G101" s="5"/>
      <c r="H101" s="5"/>
    </row>
    <row r="102" spans="1:8" ht="13.5">
      <c r="A102" s="7">
        <v>78</v>
      </c>
      <c r="B102" s="22">
        <v>4349</v>
      </c>
      <c r="C102" s="128">
        <v>1805</v>
      </c>
      <c r="D102" s="167">
        <v>2544</v>
      </c>
      <c r="E102" s="15"/>
      <c r="F102" s="4"/>
      <c r="G102" s="5"/>
      <c r="H102" s="5"/>
    </row>
    <row r="103" spans="1:8" ht="13.5">
      <c r="A103" s="46">
        <v>79</v>
      </c>
      <c r="B103" s="378">
        <v>4260</v>
      </c>
      <c r="C103" s="379">
        <v>1777</v>
      </c>
      <c r="D103" s="380">
        <v>2483</v>
      </c>
      <c r="E103" s="15"/>
      <c r="F103" s="4"/>
      <c r="G103" s="37"/>
      <c r="H103" s="37"/>
    </row>
    <row r="104" spans="1:8" ht="5.25" customHeight="1">
      <c r="A104" s="192"/>
      <c r="B104" s="374"/>
      <c r="C104" s="375"/>
      <c r="D104" s="376"/>
      <c r="E104" s="192"/>
      <c r="F104" s="70"/>
      <c r="G104" s="13"/>
      <c r="H104" s="13"/>
    </row>
    <row r="105" spans="1:8" ht="15.75" customHeight="1">
      <c r="A105" s="16"/>
      <c r="B105" s="43"/>
      <c r="C105" s="43"/>
      <c r="D105" s="43"/>
      <c r="E105" s="16"/>
      <c r="G105" s="48"/>
      <c r="H105" s="244" t="s">
        <v>497</v>
      </c>
    </row>
  </sheetData>
  <sheetProtection/>
  <printOptions/>
  <pageMargins left="0.5118110236220472" right="0.5118110236220472" top="0.9055118110236221" bottom="0.5118110236220472" header="0" footer="0"/>
  <pageSetup horizontalDpi="300" verticalDpi="300" orientation="portrait" paperSize="9" r:id="rId1"/>
  <rowBreaks count="1" manualBreakCount="1">
    <brk id="53" max="7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F14"/>
  <sheetViews>
    <sheetView showGridLines="0" showOutlineSymbols="0" zoomScaleSheetLayoutView="100" zoomScalePageLayoutView="0" workbookViewId="0" topLeftCell="A1">
      <selection activeCell="D4" sqref="D4:E4"/>
    </sheetView>
  </sheetViews>
  <sheetFormatPr defaultColWidth="10.796875" defaultRowHeight="15"/>
  <cols>
    <col min="1" max="5" width="13.59765625" style="3" customWidth="1"/>
    <col min="6" max="6" width="14.59765625" style="3" customWidth="1"/>
    <col min="7" max="16384" width="10.69921875" style="3" customWidth="1"/>
  </cols>
  <sheetData>
    <row r="1" ht="15.75" customHeight="1">
      <c r="A1" s="2" t="s">
        <v>241</v>
      </c>
    </row>
    <row r="2" ht="15.75" customHeight="1">
      <c r="F2" s="18" t="s">
        <v>405</v>
      </c>
    </row>
    <row r="3" spans="1:6" ht="19.5" customHeight="1">
      <c r="A3" s="736" t="s">
        <v>179</v>
      </c>
      <c r="B3" s="767" t="s">
        <v>74</v>
      </c>
      <c r="C3" s="767"/>
      <c r="D3" s="767"/>
      <c r="E3" s="767"/>
      <c r="F3" s="767"/>
    </row>
    <row r="4" spans="1:6" ht="19.5" customHeight="1">
      <c r="A4" s="768"/>
      <c r="B4" s="749" t="s">
        <v>75</v>
      </c>
      <c r="C4" s="73" t="s">
        <v>76</v>
      </c>
      <c r="D4" s="868" t="s">
        <v>77</v>
      </c>
      <c r="E4" s="869"/>
      <c r="F4" s="353" t="s">
        <v>78</v>
      </c>
    </row>
    <row r="5" spans="1:6" ht="19.5" customHeight="1">
      <c r="A5" s="761"/>
      <c r="B5" s="766"/>
      <c r="C5" s="153" t="s">
        <v>502</v>
      </c>
      <c r="D5" s="604" t="s">
        <v>75</v>
      </c>
      <c r="E5" s="34" t="s">
        <v>503</v>
      </c>
      <c r="F5" s="104" t="s">
        <v>79</v>
      </c>
    </row>
    <row r="6" spans="1:6" ht="19.5" customHeight="1">
      <c r="A6" s="74" t="s">
        <v>80</v>
      </c>
      <c r="B6" s="128">
        <v>267448</v>
      </c>
      <c r="C6" s="168">
        <v>56.1</v>
      </c>
      <c r="D6" s="168">
        <v>61.3</v>
      </c>
      <c r="E6" s="168">
        <v>20.9</v>
      </c>
      <c r="F6" s="168">
        <v>4767.3</v>
      </c>
    </row>
    <row r="7" spans="1:6" ht="19.5" customHeight="1">
      <c r="A7" s="75" t="s">
        <v>81</v>
      </c>
      <c r="B7" s="128">
        <v>304077</v>
      </c>
      <c r="C7" s="168">
        <v>69.2</v>
      </c>
      <c r="D7" s="168">
        <v>68.1</v>
      </c>
      <c r="E7" s="168">
        <v>25.5</v>
      </c>
      <c r="F7" s="168">
        <v>4394.2</v>
      </c>
    </row>
    <row r="8" spans="1:6" ht="19.5" customHeight="1">
      <c r="A8" s="75" t="s">
        <v>30</v>
      </c>
      <c r="B8" s="128">
        <v>304297</v>
      </c>
      <c r="C8" s="168">
        <v>71.8</v>
      </c>
      <c r="D8" s="168">
        <v>67.2</v>
      </c>
      <c r="E8" s="168">
        <v>26.4</v>
      </c>
      <c r="F8" s="168">
        <v>4238.1</v>
      </c>
    </row>
    <row r="9" spans="1:6" ht="19.5" customHeight="1">
      <c r="A9" s="75" t="s">
        <v>1520</v>
      </c>
      <c r="B9" s="128">
        <v>317847</v>
      </c>
      <c r="C9" s="168">
        <v>77.6</v>
      </c>
      <c r="D9" s="168">
        <v>70</v>
      </c>
      <c r="E9" s="168">
        <v>28.2</v>
      </c>
      <c r="F9" s="168">
        <v>4096</v>
      </c>
    </row>
    <row r="10" spans="1:6" ht="19.5" customHeight="1">
      <c r="A10" s="75" t="s">
        <v>82</v>
      </c>
      <c r="B10" s="126">
        <v>351799</v>
      </c>
      <c r="C10" s="168">
        <v>83.3</v>
      </c>
      <c r="D10" s="168">
        <v>74.7</v>
      </c>
      <c r="E10" s="168">
        <v>30.2</v>
      </c>
      <c r="F10" s="168">
        <v>4223.8</v>
      </c>
    </row>
    <row r="11" spans="1:6" ht="19.5" customHeight="1">
      <c r="A11" s="23" t="s">
        <v>180</v>
      </c>
      <c r="B11" s="126">
        <v>366007</v>
      </c>
      <c r="C11" s="168">
        <v>88</v>
      </c>
      <c r="D11" s="168">
        <v>76.5</v>
      </c>
      <c r="E11" s="168">
        <v>31.9</v>
      </c>
      <c r="F11" s="168">
        <v>4161.1</v>
      </c>
    </row>
    <row r="12" spans="1:6" ht="19.5" customHeight="1">
      <c r="A12" s="75" t="s">
        <v>174</v>
      </c>
      <c r="B12" s="126">
        <v>372794</v>
      </c>
      <c r="C12" s="168">
        <v>89.86</v>
      </c>
      <c r="D12" s="168">
        <v>77.3</v>
      </c>
      <c r="E12" s="168">
        <v>32.6</v>
      </c>
      <c r="F12" s="168">
        <v>4148.6</v>
      </c>
    </row>
    <row r="13" spans="1:6" ht="19.5" customHeight="1">
      <c r="A13" s="357" t="s">
        <v>505</v>
      </c>
      <c r="B13" s="213">
        <v>384137</v>
      </c>
      <c r="C13" s="214">
        <v>92.8</v>
      </c>
      <c r="D13" s="169">
        <v>71.6</v>
      </c>
      <c r="E13" s="214">
        <v>17.4</v>
      </c>
      <c r="F13" s="214">
        <v>4140.3</v>
      </c>
    </row>
    <row r="14" spans="1:6" ht="15.75" customHeight="1">
      <c r="A14" s="16"/>
      <c r="B14" s="16"/>
      <c r="C14" s="16"/>
      <c r="F14" s="244" t="s">
        <v>497</v>
      </c>
    </row>
    <row r="15" ht="16.5" customHeight="1"/>
    <row r="16" ht="19.5" customHeight="1"/>
  </sheetData>
  <sheetProtection/>
  <mergeCells count="4">
    <mergeCell ref="B4:B5"/>
    <mergeCell ref="B3:F3"/>
    <mergeCell ref="A3:A5"/>
    <mergeCell ref="D4:E4"/>
  </mergeCells>
  <printOptions/>
  <pageMargins left="0.5905511811023623" right="0.5905511811023623" top="0.7480314960629921" bottom="0.5118110236220472" header="0" footer="0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30"/>
  <sheetViews>
    <sheetView zoomScaleSheetLayoutView="100" zoomScalePageLayoutView="0" workbookViewId="0" topLeftCell="A1">
      <selection activeCell="C16" sqref="C16"/>
    </sheetView>
  </sheetViews>
  <sheetFormatPr defaultColWidth="9.8984375" defaultRowHeight="14.25" customHeight="1"/>
  <cols>
    <col min="1" max="1" width="10.09765625" style="606" customWidth="1"/>
    <col min="2" max="2" width="10.69921875" style="606" bestFit="1" customWidth="1"/>
    <col min="3" max="3" width="8.59765625" style="606" bestFit="1" customWidth="1"/>
    <col min="4" max="4" width="9.69921875" style="606" bestFit="1" customWidth="1"/>
    <col min="5" max="6" width="7.59765625" style="606" bestFit="1" customWidth="1"/>
    <col min="7" max="7" width="8.8984375" style="606" customWidth="1"/>
    <col min="8" max="8" width="8.59765625" style="606" bestFit="1" customWidth="1"/>
    <col min="9" max="9" width="8.19921875" style="606" customWidth="1"/>
    <col min="10" max="11" width="8.59765625" style="606" bestFit="1" customWidth="1"/>
    <col min="12" max="12" width="4.09765625" style="606" customWidth="1"/>
    <col min="13" max="16384" width="9.8984375" style="606" customWidth="1"/>
  </cols>
  <sheetData>
    <row r="1" spans="1:12" s="609" customFormat="1" ht="15.75" customHeight="1">
      <c r="A1" s="605" t="s">
        <v>242</v>
      </c>
      <c r="B1" s="606"/>
      <c r="C1" s="607"/>
      <c r="D1" s="607"/>
      <c r="E1" s="608"/>
      <c r="G1" s="606"/>
      <c r="H1" s="607"/>
      <c r="I1" s="607"/>
      <c r="J1" s="608"/>
      <c r="K1" s="610"/>
      <c r="L1" s="611"/>
    </row>
    <row r="2" spans="1:12" s="609" customFormat="1" ht="15.75" customHeight="1">
      <c r="A2" s="611"/>
      <c r="B2" s="612"/>
      <c r="C2" s="613"/>
      <c r="D2" s="613"/>
      <c r="E2" s="614"/>
      <c r="F2" s="614"/>
      <c r="G2" s="612"/>
      <c r="H2" s="769" t="s">
        <v>612</v>
      </c>
      <c r="I2" s="769"/>
      <c r="J2" s="769"/>
      <c r="K2" s="769"/>
      <c r="L2" s="611"/>
    </row>
    <row r="3" spans="1:12" s="609" customFormat="1" ht="17.25" customHeight="1">
      <c r="A3" s="770" t="s">
        <v>211</v>
      </c>
      <c r="B3" s="772" t="s">
        <v>0</v>
      </c>
      <c r="C3" s="773"/>
      <c r="D3" s="773"/>
      <c r="E3" s="773"/>
      <c r="F3" s="774"/>
      <c r="G3" s="772" t="s">
        <v>1</v>
      </c>
      <c r="H3" s="773"/>
      <c r="I3" s="773"/>
      <c r="J3" s="773"/>
      <c r="K3" s="773"/>
      <c r="L3" s="611"/>
    </row>
    <row r="4" spans="1:12" s="609" customFormat="1" ht="17.25" customHeight="1">
      <c r="A4" s="771"/>
      <c r="B4" s="615" t="s">
        <v>212</v>
      </c>
      <c r="C4" s="616" t="s">
        <v>213</v>
      </c>
      <c r="D4" s="616" t="s">
        <v>214</v>
      </c>
      <c r="E4" s="617" t="s">
        <v>238</v>
      </c>
      <c r="F4" s="617" t="s">
        <v>239</v>
      </c>
      <c r="G4" s="618" t="s">
        <v>212</v>
      </c>
      <c r="H4" s="616" t="s">
        <v>213</v>
      </c>
      <c r="I4" s="616" t="s">
        <v>214</v>
      </c>
      <c r="J4" s="617" t="s">
        <v>238</v>
      </c>
      <c r="K4" s="619" t="s">
        <v>239</v>
      </c>
      <c r="L4" s="611"/>
    </row>
    <row r="5" spans="1:12" s="623" customFormat="1" ht="9.75" customHeight="1">
      <c r="A5" s="620"/>
      <c r="B5" s="621"/>
      <c r="C5" s="613"/>
      <c r="D5" s="613"/>
      <c r="E5" s="614"/>
      <c r="F5" s="614"/>
      <c r="G5" s="621"/>
      <c r="H5" s="613"/>
      <c r="I5" s="613"/>
      <c r="J5" s="614"/>
      <c r="K5" s="614"/>
      <c r="L5" s="622"/>
    </row>
    <row r="6" spans="1:12" s="623" customFormat="1" ht="17.25" customHeight="1">
      <c r="A6" s="624" t="s">
        <v>215</v>
      </c>
      <c r="B6" s="625">
        <v>217382</v>
      </c>
      <c r="C6" s="626">
        <v>64865</v>
      </c>
      <c r="D6" s="626">
        <v>134559</v>
      </c>
      <c r="E6" s="627">
        <v>6573</v>
      </c>
      <c r="F6" s="627">
        <v>8693</v>
      </c>
      <c r="G6" s="625">
        <v>237205</v>
      </c>
      <c r="H6" s="626">
        <v>52288</v>
      </c>
      <c r="I6" s="626">
        <v>134788</v>
      </c>
      <c r="J6" s="627">
        <v>32471</v>
      </c>
      <c r="K6" s="627">
        <v>15012</v>
      </c>
      <c r="L6" s="622"/>
    </row>
    <row r="7" spans="1:12" s="623" customFormat="1" ht="17.25" customHeight="1">
      <c r="A7" s="628" t="s">
        <v>216</v>
      </c>
      <c r="B7" s="625">
        <v>14178</v>
      </c>
      <c r="C7" s="626">
        <v>14020</v>
      </c>
      <c r="D7" s="626">
        <v>57</v>
      </c>
      <c r="E7" s="627">
        <v>3</v>
      </c>
      <c r="F7" s="627">
        <v>4</v>
      </c>
      <c r="G7" s="625">
        <v>13404</v>
      </c>
      <c r="H7" s="626">
        <v>13258</v>
      </c>
      <c r="I7" s="626">
        <v>112</v>
      </c>
      <c r="J7" s="614">
        <v>5</v>
      </c>
      <c r="K7" s="627">
        <v>10</v>
      </c>
      <c r="L7" s="622"/>
    </row>
    <row r="8" spans="1:12" s="623" customFormat="1" ht="17.25" customHeight="1">
      <c r="A8" s="628" t="s">
        <v>217</v>
      </c>
      <c r="B8" s="625">
        <v>13175</v>
      </c>
      <c r="C8" s="626">
        <v>11926</v>
      </c>
      <c r="D8" s="626">
        <v>1049</v>
      </c>
      <c r="E8" s="627">
        <v>4</v>
      </c>
      <c r="F8" s="627">
        <v>67</v>
      </c>
      <c r="G8" s="625">
        <v>13096</v>
      </c>
      <c r="H8" s="626">
        <v>11246</v>
      </c>
      <c r="I8" s="626">
        <v>1583</v>
      </c>
      <c r="J8" s="627">
        <v>9</v>
      </c>
      <c r="K8" s="627">
        <v>156</v>
      </c>
      <c r="L8" s="622"/>
    </row>
    <row r="9" spans="1:12" s="623" customFormat="1" ht="17.25" customHeight="1">
      <c r="A9" s="628" t="s">
        <v>218</v>
      </c>
      <c r="B9" s="625">
        <v>14921</v>
      </c>
      <c r="C9" s="626">
        <v>9975</v>
      </c>
      <c r="D9" s="626">
        <v>4513</v>
      </c>
      <c r="E9" s="627">
        <v>10</v>
      </c>
      <c r="F9" s="627">
        <v>187</v>
      </c>
      <c r="G9" s="625">
        <v>14811</v>
      </c>
      <c r="H9" s="626">
        <v>8260</v>
      </c>
      <c r="I9" s="626">
        <v>5976</v>
      </c>
      <c r="J9" s="627">
        <v>11</v>
      </c>
      <c r="K9" s="627">
        <v>438</v>
      </c>
      <c r="L9" s="622"/>
    </row>
    <row r="10" spans="1:12" s="623" customFormat="1" ht="17.25" customHeight="1">
      <c r="A10" s="628" t="s">
        <v>219</v>
      </c>
      <c r="B10" s="625">
        <v>17380</v>
      </c>
      <c r="C10" s="626">
        <v>7349</v>
      </c>
      <c r="D10" s="626">
        <v>9358</v>
      </c>
      <c r="E10" s="627">
        <v>13</v>
      </c>
      <c r="F10" s="627">
        <v>433</v>
      </c>
      <c r="G10" s="625">
        <v>17440</v>
      </c>
      <c r="H10" s="626">
        <v>5397</v>
      </c>
      <c r="I10" s="626">
        <v>11037</v>
      </c>
      <c r="J10" s="627">
        <v>30</v>
      </c>
      <c r="K10" s="627">
        <v>851</v>
      </c>
      <c r="L10" s="622"/>
    </row>
    <row r="11" spans="1:12" s="623" customFormat="1" ht="17.25" customHeight="1">
      <c r="A11" s="628" t="s">
        <v>220</v>
      </c>
      <c r="B11" s="625">
        <v>21516</v>
      </c>
      <c r="C11" s="626">
        <v>6603</v>
      </c>
      <c r="D11" s="626">
        <v>13835</v>
      </c>
      <c r="E11" s="627">
        <v>32</v>
      </c>
      <c r="F11" s="627">
        <v>780</v>
      </c>
      <c r="G11" s="625">
        <v>21597</v>
      </c>
      <c r="H11" s="626">
        <v>4267</v>
      </c>
      <c r="I11" s="626">
        <v>15358</v>
      </c>
      <c r="J11" s="627">
        <v>101</v>
      </c>
      <c r="K11" s="627">
        <v>1698</v>
      </c>
      <c r="L11" s="622"/>
    </row>
    <row r="12" spans="1:12" s="623" customFormat="1" ht="17.25" customHeight="1">
      <c r="A12" s="628" t="s">
        <v>221</v>
      </c>
      <c r="B12" s="625">
        <v>18180</v>
      </c>
      <c r="C12" s="626">
        <v>4379</v>
      </c>
      <c r="D12" s="626">
        <v>12573</v>
      </c>
      <c r="E12" s="627">
        <v>43</v>
      </c>
      <c r="F12" s="627">
        <v>947</v>
      </c>
      <c r="G12" s="625">
        <v>18778</v>
      </c>
      <c r="H12" s="626">
        <v>2764</v>
      </c>
      <c r="I12" s="626">
        <v>13685</v>
      </c>
      <c r="J12" s="627">
        <v>178</v>
      </c>
      <c r="K12" s="627">
        <v>1982</v>
      </c>
      <c r="L12" s="622"/>
    </row>
    <row r="13" spans="1:12" s="623" customFormat="1" ht="17.25" customHeight="1">
      <c r="A13" s="628" t="s">
        <v>222</v>
      </c>
      <c r="B13" s="625">
        <v>16510</v>
      </c>
      <c r="C13" s="626">
        <v>3001</v>
      </c>
      <c r="D13" s="626">
        <v>12110</v>
      </c>
      <c r="E13" s="627">
        <v>94</v>
      </c>
      <c r="F13" s="627">
        <v>1101</v>
      </c>
      <c r="G13" s="625">
        <v>17224</v>
      </c>
      <c r="H13" s="626">
        <v>1780</v>
      </c>
      <c r="I13" s="626">
        <v>13083</v>
      </c>
      <c r="J13" s="627">
        <v>316</v>
      </c>
      <c r="K13" s="627">
        <v>1914</v>
      </c>
      <c r="L13" s="622"/>
    </row>
    <row r="14" spans="1:12" s="623" customFormat="1" ht="17.25" customHeight="1">
      <c r="A14" s="628" t="s">
        <v>223</v>
      </c>
      <c r="B14" s="625">
        <v>15062</v>
      </c>
      <c r="C14" s="626">
        <v>2251</v>
      </c>
      <c r="D14" s="626">
        <v>11444</v>
      </c>
      <c r="E14" s="627">
        <v>156</v>
      </c>
      <c r="F14" s="627">
        <v>1033</v>
      </c>
      <c r="G14" s="625">
        <v>15346</v>
      </c>
      <c r="H14" s="626">
        <v>1107</v>
      </c>
      <c r="I14" s="626">
        <v>12075</v>
      </c>
      <c r="J14" s="627">
        <v>522</v>
      </c>
      <c r="K14" s="627">
        <v>1515</v>
      </c>
      <c r="L14" s="622"/>
    </row>
    <row r="15" spans="1:12" s="623" customFormat="1" ht="17.25" customHeight="1">
      <c r="A15" s="628" t="s">
        <v>224</v>
      </c>
      <c r="B15" s="625">
        <v>16845</v>
      </c>
      <c r="C15" s="626">
        <v>2152</v>
      </c>
      <c r="D15" s="626">
        <v>13120</v>
      </c>
      <c r="E15" s="627">
        <v>265</v>
      </c>
      <c r="F15" s="627">
        <v>1074</v>
      </c>
      <c r="G15" s="625">
        <v>17339</v>
      </c>
      <c r="H15" s="626">
        <v>940</v>
      </c>
      <c r="I15" s="626">
        <v>13671</v>
      </c>
      <c r="J15" s="627">
        <v>1112</v>
      </c>
      <c r="K15" s="627">
        <v>1485</v>
      </c>
      <c r="L15" s="622"/>
    </row>
    <row r="16" spans="1:12" s="623" customFormat="1" ht="17.25" customHeight="1">
      <c r="A16" s="628" t="s">
        <v>225</v>
      </c>
      <c r="B16" s="625">
        <v>20381</v>
      </c>
      <c r="C16" s="626">
        <v>1780</v>
      </c>
      <c r="D16" s="626">
        <v>16425</v>
      </c>
      <c r="E16" s="627">
        <v>645</v>
      </c>
      <c r="F16" s="627">
        <v>1259</v>
      </c>
      <c r="G16" s="625">
        <v>21701</v>
      </c>
      <c r="H16" s="626">
        <v>1061</v>
      </c>
      <c r="I16" s="626">
        <v>16303</v>
      </c>
      <c r="J16" s="627">
        <v>2348</v>
      </c>
      <c r="K16" s="627">
        <v>1791</v>
      </c>
      <c r="L16" s="622"/>
    </row>
    <row r="17" spans="1:12" s="623" customFormat="1" ht="17.25" customHeight="1">
      <c r="A17" s="628" t="s">
        <v>226</v>
      </c>
      <c r="B17" s="625">
        <v>16745</v>
      </c>
      <c r="C17" s="626">
        <v>724</v>
      </c>
      <c r="D17" s="626">
        <v>14119</v>
      </c>
      <c r="E17" s="627">
        <v>874</v>
      </c>
      <c r="F17" s="627">
        <v>842</v>
      </c>
      <c r="G17" s="625">
        <v>18789</v>
      </c>
      <c r="H17" s="626">
        <v>670</v>
      </c>
      <c r="I17" s="626">
        <v>13179</v>
      </c>
      <c r="J17" s="627">
        <v>3484</v>
      </c>
      <c r="K17" s="627">
        <v>1226</v>
      </c>
      <c r="L17" s="622"/>
    </row>
    <row r="18" spans="1:12" s="623" customFormat="1" ht="17.25" customHeight="1">
      <c r="A18" s="628" t="s">
        <v>227</v>
      </c>
      <c r="B18" s="625">
        <v>13046</v>
      </c>
      <c r="C18" s="626">
        <v>390</v>
      </c>
      <c r="D18" s="626">
        <v>10923</v>
      </c>
      <c r="E18" s="627">
        <v>1026</v>
      </c>
      <c r="F18" s="627">
        <v>534</v>
      </c>
      <c r="G18" s="625">
        <v>15045</v>
      </c>
      <c r="H18" s="626">
        <v>472</v>
      </c>
      <c r="I18" s="626">
        <v>9005</v>
      </c>
      <c r="J18" s="627">
        <v>4550</v>
      </c>
      <c r="K18" s="627">
        <v>787</v>
      </c>
      <c r="L18" s="622"/>
    </row>
    <row r="19" spans="1:12" s="623" customFormat="1" ht="17.25" customHeight="1">
      <c r="A19" s="628" t="s">
        <v>228</v>
      </c>
      <c r="B19" s="625">
        <v>10014</v>
      </c>
      <c r="C19" s="626">
        <v>189</v>
      </c>
      <c r="D19" s="626">
        <v>8242</v>
      </c>
      <c r="E19" s="627">
        <v>1190</v>
      </c>
      <c r="F19" s="627">
        <v>285</v>
      </c>
      <c r="G19" s="625">
        <v>13237</v>
      </c>
      <c r="H19" s="626">
        <v>477</v>
      </c>
      <c r="I19" s="626">
        <v>6043</v>
      </c>
      <c r="J19" s="627">
        <v>5940</v>
      </c>
      <c r="K19" s="627">
        <v>554</v>
      </c>
      <c r="L19" s="622"/>
    </row>
    <row r="20" spans="1:12" s="623" customFormat="1" ht="17.25" customHeight="1">
      <c r="A20" s="628" t="s">
        <v>229</v>
      </c>
      <c r="B20" s="625">
        <v>6028</v>
      </c>
      <c r="C20" s="626">
        <v>97</v>
      </c>
      <c r="D20" s="626">
        <v>4690</v>
      </c>
      <c r="E20" s="627">
        <v>1052</v>
      </c>
      <c r="F20" s="627">
        <v>103</v>
      </c>
      <c r="G20" s="625">
        <v>9695</v>
      </c>
      <c r="H20" s="626">
        <v>342</v>
      </c>
      <c r="I20" s="626">
        <v>2767</v>
      </c>
      <c r="J20" s="627">
        <v>6005</v>
      </c>
      <c r="K20" s="627">
        <v>345</v>
      </c>
      <c r="L20" s="622"/>
    </row>
    <row r="21" spans="1:12" s="623" customFormat="1" ht="17.25" customHeight="1">
      <c r="A21" s="628" t="s">
        <v>230</v>
      </c>
      <c r="B21" s="625">
        <v>2481</v>
      </c>
      <c r="C21" s="626">
        <v>23</v>
      </c>
      <c r="D21" s="626">
        <v>1633</v>
      </c>
      <c r="E21" s="627">
        <v>754</v>
      </c>
      <c r="F21" s="627">
        <v>34</v>
      </c>
      <c r="G21" s="625">
        <v>6029</v>
      </c>
      <c r="H21" s="626">
        <v>167</v>
      </c>
      <c r="I21" s="626">
        <v>787</v>
      </c>
      <c r="J21" s="627">
        <v>4665</v>
      </c>
      <c r="K21" s="627">
        <v>181</v>
      </c>
      <c r="L21" s="622"/>
    </row>
    <row r="22" spans="1:12" s="623" customFormat="1" ht="17.25" customHeight="1">
      <c r="A22" s="628" t="s">
        <v>231</v>
      </c>
      <c r="B22" s="625">
        <v>738</v>
      </c>
      <c r="C22" s="626">
        <v>2</v>
      </c>
      <c r="D22" s="626">
        <v>408</v>
      </c>
      <c r="E22" s="627">
        <v>308</v>
      </c>
      <c r="F22" s="627">
        <v>7</v>
      </c>
      <c r="G22" s="625">
        <v>2745</v>
      </c>
      <c r="H22" s="626">
        <v>67</v>
      </c>
      <c r="I22" s="626">
        <v>105</v>
      </c>
      <c r="J22" s="627">
        <v>2364</v>
      </c>
      <c r="K22" s="627">
        <v>70</v>
      </c>
      <c r="L22" s="622"/>
    </row>
    <row r="23" spans="1:12" s="623" customFormat="1" ht="17.25" customHeight="1">
      <c r="A23" s="628" t="s">
        <v>232</v>
      </c>
      <c r="B23" s="625">
        <v>164</v>
      </c>
      <c r="C23" s="626">
        <v>4</v>
      </c>
      <c r="D23" s="626">
        <v>57</v>
      </c>
      <c r="E23" s="627">
        <v>90</v>
      </c>
      <c r="F23" s="627">
        <v>3</v>
      </c>
      <c r="G23" s="625">
        <v>805</v>
      </c>
      <c r="H23" s="626">
        <v>10</v>
      </c>
      <c r="I23" s="626">
        <v>19</v>
      </c>
      <c r="J23" s="627">
        <v>721</v>
      </c>
      <c r="K23" s="627">
        <v>6</v>
      </c>
      <c r="L23" s="622"/>
    </row>
    <row r="24" spans="1:12" s="623" customFormat="1" ht="17.25" customHeight="1">
      <c r="A24" s="624" t="s">
        <v>233</v>
      </c>
      <c r="B24" s="625">
        <v>18</v>
      </c>
      <c r="C24" s="613" t="s">
        <v>163</v>
      </c>
      <c r="D24" s="626">
        <v>3</v>
      </c>
      <c r="E24" s="627">
        <v>14</v>
      </c>
      <c r="F24" s="627" t="s">
        <v>163</v>
      </c>
      <c r="G24" s="625">
        <v>124</v>
      </c>
      <c r="H24" s="613">
        <v>3</v>
      </c>
      <c r="I24" s="613" t="s">
        <v>163</v>
      </c>
      <c r="J24" s="627">
        <v>110</v>
      </c>
      <c r="K24" s="614">
        <v>3</v>
      </c>
      <c r="L24" s="622"/>
    </row>
    <row r="25" spans="1:12" s="623" customFormat="1" ht="17.25" customHeight="1">
      <c r="A25" s="629" t="s">
        <v>240</v>
      </c>
      <c r="B25" s="625"/>
      <c r="C25" s="626"/>
      <c r="D25" s="626"/>
      <c r="E25" s="627"/>
      <c r="F25" s="627"/>
      <c r="G25" s="625"/>
      <c r="H25" s="626"/>
      <c r="I25" s="626"/>
      <c r="J25" s="627"/>
      <c r="K25" s="627"/>
      <c r="L25" s="622"/>
    </row>
    <row r="26" spans="1:12" s="623" customFormat="1" ht="17.25" customHeight="1">
      <c r="A26" s="624" t="s">
        <v>234</v>
      </c>
      <c r="B26" s="625">
        <v>49234</v>
      </c>
      <c r="C26" s="626">
        <v>1429</v>
      </c>
      <c r="D26" s="626">
        <v>40075</v>
      </c>
      <c r="E26" s="627">
        <v>5308</v>
      </c>
      <c r="F26" s="627">
        <v>1808</v>
      </c>
      <c r="G26" s="625">
        <v>66469</v>
      </c>
      <c r="H26" s="626">
        <v>2208</v>
      </c>
      <c r="I26" s="626">
        <v>31905</v>
      </c>
      <c r="J26" s="627">
        <v>27839</v>
      </c>
      <c r="K26" s="627">
        <v>3172</v>
      </c>
      <c r="L26" s="622"/>
    </row>
    <row r="27" spans="1:12" s="623" customFormat="1" ht="17.25" customHeight="1">
      <c r="A27" s="624" t="s">
        <v>235</v>
      </c>
      <c r="B27" s="625">
        <v>19443</v>
      </c>
      <c r="C27" s="626">
        <v>315</v>
      </c>
      <c r="D27" s="626">
        <v>15033</v>
      </c>
      <c r="E27" s="627">
        <v>3408</v>
      </c>
      <c r="F27" s="627">
        <v>432</v>
      </c>
      <c r="G27" s="625">
        <v>32635</v>
      </c>
      <c r="H27" s="626">
        <v>1066</v>
      </c>
      <c r="I27" s="626">
        <v>9721</v>
      </c>
      <c r="J27" s="627">
        <v>19805</v>
      </c>
      <c r="K27" s="627">
        <v>1159</v>
      </c>
      <c r="L27" s="622"/>
    </row>
    <row r="28" spans="1:12" s="623" customFormat="1" ht="17.25" customHeight="1">
      <c r="A28" s="630" t="s">
        <v>236</v>
      </c>
      <c r="B28" s="631">
        <v>3401</v>
      </c>
      <c r="C28" s="632">
        <v>29</v>
      </c>
      <c r="D28" s="632">
        <v>2101</v>
      </c>
      <c r="E28" s="633">
        <v>1166</v>
      </c>
      <c r="F28" s="633">
        <v>44</v>
      </c>
      <c r="G28" s="631">
        <v>9703</v>
      </c>
      <c r="H28" s="632">
        <v>247</v>
      </c>
      <c r="I28" s="632">
        <v>911</v>
      </c>
      <c r="J28" s="633">
        <v>7860</v>
      </c>
      <c r="K28" s="633">
        <v>260</v>
      </c>
      <c r="L28" s="622"/>
    </row>
    <row r="29" spans="1:11" ht="4.5" customHeight="1">
      <c r="A29" s="634"/>
      <c r="B29" s="634"/>
      <c r="C29" s="634"/>
      <c r="D29" s="634"/>
      <c r="E29" s="634"/>
      <c r="F29" s="634"/>
      <c r="G29" s="634"/>
      <c r="H29" s="634"/>
      <c r="I29" s="634"/>
      <c r="J29" s="634"/>
      <c r="K29" s="634"/>
    </row>
    <row r="30" spans="1:11" ht="17.25" customHeight="1">
      <c r="A30" s="606" t="s">
        <v>237</v>
      </c>
      <c r="K30" s="635" t="s">
        <v>497</v>
      </c>
    </row>
    <row r="31" ht="17.25" customHeight="1"/>
    <row r="32" ht="1.5" customHeight="1"/>
    <row r="33" ht="12.75" customHeight="1"/>
    <row r="34" ht="6" customHeight="1"/>
    <row r="35" ht="12.75" customHeight="1"/>
    <row r="36" ht="12.75" customHeight="1"/>
    <row r="37" ht="12.75" customHeight="1"/>
    <row r="38" ht="12.75" customHeight="1"/>
    <row r="39" ht="12.75" customHeight="1"/>
    <row r="40" ht="6" customHeight="1"/>
    <row r="41" ht="12.75" customHeight="1"/>
    <row r="42" ht="12.75" customHeight="1"/>
    <row r="43" ht="12.75" customHeight="1"/>
    <row r="44" ht="12.75" customHeight="1"/>
    <row r="45" ht="12.75" customHeight="1"/>
    <row r="46" ht="6" customHeight="1"/>
    <row r="47" ht="12.75" customHeight="1"/>
    <row r="48" ht="12.75" customHeight="1"/>
    <row r="49" ht="12.75" customHeight="1"/>
    <row r="50" ht="12.75" customHeight="1"/>
    <row r="51" ht="12.75" customHeight="1"/>
    <row r="52" ht="6" customHeight="1"/>
    <row r="53" ht="12.75" customHeight="1"/>
    <row r="54" ht="12.75" customHeight="1"/>
    <row r="55" ht="12.75" customHeight="1"/>
    <row r="56" ht="12" customHeight="1"/>
    <row r="57" ht="12.75" customHeight="1"/>
    <row r="58" ht="12.75" customHeight="1"/>
    <row r="59" ht="12.75" customHeight="1"/>
    <row r="60" ht="3.75" customHeight="1"/>
    <row r="61" ht="12.75" customHeight="1"/>
    <row r="62" ht="7.5" customHeight="1"/>
    <row r="63" ht="12" customHeight="1"/>
    <row r="64" ht="1.5" customHeight="1"/>
    <row r="65" ht="12.75" customHeight="1"/>
    <row r="66" ht="6" customHeight="1"/>
    <row r="67" ht="12.75" customHeight="1"/>
    <row r="68" ht="12.75" customHeight="1"/>
    <row r="69" ht="12.75" customHeight="1"/>
    <row r="70" ht="12.75" customHeight="1"/>
    <row r="71" ht="12.75" customHeight="1"/>
    <row r="72" ht="6" customHeight="1"/>
    <row r="73" ht="12.75" customHeight="1"/>
    <row r="74" ht="12.75" customHeight="1"/>
    <row r="75" ht="12.75" customHeight="1"/>
    <row r="76" ht="12.75" customHeight="1"/>
    <row r="77" ht="12.75" customHeight="1"/>
    <row r="78" ht="6" customHeight="1"/>
    <row r="79" ht="12.75" customHeight="1"/>
    <row r="80" ht="12.75" customHeight="1"/>
    <row r="81" ht="12.75" customHeight="1"/>
    <row r="82" ht="12.75" customHeight="1"/>
    <row r="83" ht="12.75" customHeight="1"/>
    <row r="84" ht="6" customHeight="1"/>
    <row r="85" ht="12.75" customHeight="1"/>
    <row r="86" ht="12.75" customHeight="1"/>
    <row r="87" ht="12.75" customHeight="1"/>
    <row r="88" ht="12" customHeight="1"/>
    <row r="89" ht="12.75" customHeight="1"/>
    <row r="90" ht="12.75" customHeight="1"/>
    <row r="91" ht="12.75" customHeight="1"/>
    <row r="92" ht="3.75" customHeight="1"/>
    <row r="93" ht="12.75" customHeight="1"/>
    <row r="94" ht="7.5" customHeight="1"/>
    <row r="95" ht="12" customHeight="1"/>
    <row r="96" ht="1.5" customHeight="1"/>
    <row r="97" ht="12.75" customHeight="1"/>
    <row r="98" ht="6" customHeight="1"/>
    <row r="99" ht="12.75" customHeight="1"/>
    <row r="100" ht="12.75" customHeight="1"/>
    <row r="101" ht="12.75" customHeight="1"/>
    <row r="102" ht="12.75" customHeight="1"/>
    <row r="103" ht="12.75" customHeight="1"/>
    <row r="104" ht="6" customHeight="1"/>
    <row r="105" ht="12.75" customHeight="1"/>
    <row r="106" ht="12.75" customHeight="1"/>
    <row r="107" ht="12.75" customHeight="1"/>
    <row r="108" ht="12.75" customHeight="1"/>
    <row r="109" ht="12.75" customHeight="1"/>
    <row r="110" ht="6" customHeight="1"/>
    <row r="111" ht="12.75" customHeight="1"/>
    <row r="112" ht="12.75" customHeight="1"/>
    <row r="113" ht="12.75" customHeight="1"/>
    <row r="114" ht="12.75" customHeight="1"/>
    <row r="115" ht="12.75" customHeight="1"/>
    <row r="116" ht="6" customHeight="1"/>
    <row r="117" ht="12.75" customHeight="1"/>
    <row r="118" ht="12.75" customHeight="1"/>
    <row r="119" ht="12.75" customHeight="1"/>
    <row r="120" ht="12" customHeight="1"/>
    <row r="121" ht="12.75" customHeight="1"/>
    <row r="122" ht="12.75" customHeight="1"/>
    <row r="123" ht="12.75" customHeight="1"/>
    <row r="124" ht="3.75" customHeight="1"/>
    <row r="125" ht="12.75" customHeight="1"/>
    <row r="126" ht="2.25" customHeight="1"/>
    <row r="127" ht="17.25" customHeight="1"/>
    <row r="128" ht="1.5" customHeight="1"/>
    <row r="129" ht="3" customHeight="1"/>
    <row r="130" ht="17.25" customHeight="1"/>
    <row r="131" ht="15.75" customHeight="1"/>
    <row r="132" ht="4.5" customHeight="1"/>
    <row r="133" ht="15.75" customHeight="1"/>
    <row r="134" ht="15.75" customHeight="1"/>
    <row r="135" ht="3.75" customHeight="1"/>
    <row r="136" ht="16.5" customHeight="1"/>
    <row r="137" ht="2.25" customHeight="1"/>
    <row r="138" ht="15.75" customHeight="1"/>
    <row r="139" ht="12.75" customHeight="1"/>
    <row r="140" ht="13.5"/>
    <row r="141" ht="12.75" customHeight="1"/>
    <row r="142" ht="4.5" customHeight="1"/>
    <row r="143" ht="12" customHeight="1"/>
    <row r="144" ht="1.5" customHeight="1"/>
    <row r="145" ht="12.75" customHeight="1"/>
    <row r="146" ht="6" customHeight="1"/>
    <row r="147" ht="12.75" customHeight="1"/>
    <row r="148" ht="12.75" customHeight="1"/>
    <row r="149" ht="12.75" customHeight="1"/>
    <row r="150" ht="12.75" customHeight="1"/>
    <row r="151" ht="12.75" customHeight="1"/>
    <row r="152" ht="6" customHeight="1"/>
    <row r="153" ht="12.75" customHeight="1"/>
    <row r="154" ht="12.75" customHeight="1"/>
    <row r="155" ht="12.75" customHeight="1"/>
    <row r="156" ht="12.75" customHeight="1"/>
    <row r="157" ht="12.75" customHeight="1"/>
    <row r="158" ht="6" customHeight="1"/>
    <row r="159" ht="12.75" customHeight="1"/>
    <row r="160" ht="12.75" customHeight="1"/>
    <row r="161" ht="12.75" customHeight="1"/>
    <row r="162" ht="12.75" customHeight="1"/>
    <row r="163" ht="12.75" customHeight="1"/>
    <row r="164" ht="6" customHeight="1"/>
    <row r="165" ht="12.75" customHeight="1"/>
    <row r="166" ht="12.75" customHeight="1"/>
    <row r="167" ht="12.75" customHeight="1"/>
    <row r="168" ht="12" customHeight="1"/>
    <row r="169" ht="12.75" customHeight="1"/>
    <row r="170" ht="12.75" customHeight="1"/>
    <row r="171" ht="12.75" customHeight="1"/>
    <row r="172" ht="3.75" customHeight="1"/>
    <row r="173" ht="12.75" customHeight="1"/>
    <row r="174" ht="7.5" customHeight="1"/>
    <row r="175" ht="12" customHeight="1"/>
    <row r="176" ht="1.5" customHeight="1"/>
    <row r="177" ht="12.75" customHeight="1"/>
    <row r="178" ht="6" customHeight="1"/>
    <row r="179" ht="12.75" customHeight="1"/>
    <row r="180" ht="12.75" customHeight="1"/>
    <row r="181" ht="12.75" customHeight="1"/>
    <row r="182" ht="12.75" customHeight="1"/>
    <row r="183" ht="12.75" customHeight="1"/>
    <row r="184" ht="6" customHeight="1"/>
    <row r="185" ht="12.75" customHeight="1"/>
    <row r="186" ht="12.75" customHeight="1"/>
    <row r="187" ht="12.75" customHeight="1"/>
    <row r="188" ht="12.75" customHeight="1"/>
    <row r="189" ht="12.75" customHeight="1"/>
    <row r="190" ht="6" customHeight="1"/>
    <row r="191" ht="12.75" customHeight="1"/>
    <row r="192" ht="12.75" customHeight="1"/>
    <row r="193" ht="12.75" customHeight="1"/>
    <row r="194" ht="12.75" customHeight="1"/>
    <row r="195" ht="12.75" customHeight="1"/>
    <row r="196" ht="6" customHeight="1"/>
    <row r="197" ht="12.75" customHeight="1"/>
    <row r="198" ht="12.75" customHeight="1"/>
    <row r="199" ht="12.75" customHeight="1"/>
    <row r="200" ht="12" customHeight="1"/>
    <row r="201" ht="12.75" customHeight="1"/>
    <row r="202" ht="12.75" customHeight="1"/>
    <row r="203" ht="12.75" customHeight="1"/>
    <row r="204" ht="3.75" customHeight="1"/>
    <row r="205" ht="12.75" customHeight="1"/>
    <row r="206" ht="7.5" customHeight="1"/>
    <row r="207" ht="12" customHeight="1"/>
    <row r="208" ht="1.5" customHeight="1"/>
    <row r="209" ht="12.75" customHeight="1"/>
    <row r="210" ht="6" customHeight="1"/>
    <row r="211" ht="12.75" customHeight="1"/>
    <row r="212" ht="12.75" customHeight="1"/>
    <row r="213" ht="12.75" customHeight="1"/>
    <row r="214" ht="12.75" customHeight="1"/>
    <row r="215" ht="12.75" customHeight="1"/>
    <row r="216" ht="6" customHeight="1"/>
    <row r="217" ht="12.75" customHeight="1"/>
    <row r="218" ht="12.75" customHeight="1"/>
    <row r="219" ht="12.75" customHeight="1"/>
    <row r="220" ht="12.75" customHeight="1"/>
    <row r="221" ht="12.75" customHeight="1"/>
    <row r="222" ht="6" customHeight="1"/>
    <row r="223" ht="12.75" customHeight="1"/>
    <row r="224" ht="12.75" customHeight="1"/>
    <row r="225" ht="12.75" customHeight="1"/>
    <row r="226" ht="12.75" customHeight="1"/>
    <row r="227" ht="12.75" customHeight="1"/>
    <row r="228" ht="6" customHeight="1"/>
    <row r="229" ht="12.75" customHeight="1"/>
    <row r="230" ht="12.75" customHeight="1"/>
    <row r="231" ht="12.75" customHeight="1"/>
    <row r="232" ht="12" customHeight="1"/>
    <row r="233" ht="12.75" customHeight="1"/>
    <row r="234" ht="12.75" customHeight="1"/>
    <row r="235" ht="12.75" customHeight="1"/>
    <row r="236" ht="3.75" customHeight="1"/>
    <row r="237" ht="12.75" customHeight="1"/>
    <row r="238" ht="2.25" customHeight="1"/>
    <row r="239" ht="17.25" customHeight="1"/>
    <row r="240" ht="1.5" customHeight="1"/>
    <row r="241" ht="3" customHeight="1"/>
    <row r="242" ht="17.25" customHeight="1"/>
    <row r="243" ht="15.75" customHeight="1"/>
    <row r="244" ht="4.5" customHeight="1"/>
    <row r="245" ht="15.75" customHeight="1"/>
    <row r="246" ht="15.75" customHeight="1"/>
    <row r="247" ht="3.75" customHeight="1"/>
    <row r="248" ht="16.5" customHeight="1"/>
    <row r="249" ht="2.25" customHeight="1"/>
    <row r="250" ht="15.75" customHeight="1"/>
    <row r="251" ht="12.75" customHeight="1"/>
    <row r="252" ht="13.5"/>
    <row r="253" ht="12.75" customHeight="1"/>
    <row r="254" ht="4.5" customHeight="1"/>
    <row r="255" ht="12" customHeight="1"/>
    <row r="256" ht="1.5" customHeight="1"/>
    <row r="257" ht="12.75" customHeight="1"/>
    <row r="258" ht="6" customHeight="1"/>
    <row r="259" ht="12.75" customHeight="1"/>
    <row r="260" ht="12.75" customHeight="1"/>
    <row r="261" ht="12.75" customHeight="1"/>
    <row r="262" ht="12.75" customHeight="1"/>
    <row r="263" ht="12.75" customHeight="1"/>
    <row r="264" ht="6" customHeight="1"/>
    <row r="265" ht="12.75" customHeight="1"/>
    <row r="266" ht="12.75" customHeight="1"/>
    <row r="267" ht="12.75" customHeight="1"/>
    <row r="268" ht="12.75" customHeight="1"/>
    <row r="269" ht="12.75" customHeight="1"/>
    <row r="270" ht="6" customHeight="1"/>
    <row r="271" ht="12.75" customHeight="1"/>
    <row r="272" ht="12.75" customHeight="1"/>
    <row r="273" ht="12.75" customHeight="1"/>
    <row r="274" ht="12.75" customHeight="1"/>
    <row r="275" ht="12.75" customHeight="1"/>
    <row r="276" ht="6" customHeight="1"/>
    <row r="277" ht="12.75" customHeight="1"/>
    <row r="278" ht="12.75" customHeight="1"/>
    <row r="279" ht="12.75" customHeight="1"/>
    <row r="280" ht="12" customHeight="1"/>
    <row r="281" ht="12.75" customHeight="1"/>
    <row r="282" ht="12.75" customHeight="1"/>
    <row r="283" ht="12.75" customHeight="1"/>
    <row r="284" ht="3.75" customHeight="1"/>
    <row r="285" ht="12.75" customHeight="1"/>
    <row r="286" ht="7.5" customHeight="1"/>
    <row r="287" ht="12" customHeight="1"/>
    <row r="288" ht="1.5" customHeight="1"/>
    <row r="289" ht="12.75" customHeight="1"/>
    <row r="290" ht="6" customHeight="1"/>
    <row r="291" ht="12.75" customHeight="1"/>
    <row r="292" ht="12.75" customHeight="1"/>
    <row r="293" ht="12.75" customHeight="1"/>
    <row r="294" ht="12.75" customHeight="1"/>
    <row r="295" ht="12.75" customHeight="1"/>
    <row r="296" ht="6" customHeight="1"/>
    <row r="297" ht="12.75" customHeight="1"/>
    <row r="298" ht="12.75" customHeight="1"/>
    <row r="299" ht="12.75" customHeight="1"/>
    <row r="300" ht="12.75" customHeight="1"/>
    <row r="301" ht="12.75" customHeight="1"/>
    <row r="302" ht="6" customHeight="1"/>
    <row r="303" ht="12.75" customHeight="1"/>
    <row r="304" ht="12.75" customHeight="1"/>
    <row r="305" ht="12.75" customHeight="1"/>
    <row r="306" ht="12.75" customHeight="1"/>
    <row r="307" ht="12.75" customHeight="1"/>
    <row r="308" ht="6" customHeight="1"/>
    <row r="309" ht="12.75" customHeight="1"/>
    <row r="310" ht="12.75" customHeight="1"/>
    <row r="311" ht="12.75" customHeight="1"/>
    <row r="312" ht="12" customHeight="1"/>
    <row r="313" ht="12.75" customHeight="1"/>
    <row r="314" ht="12.75" customHeight="1"/>
    <row r="315" ht="12.75" customHeight="1"/>
    <row r="316" ht="3.75" customHeight="1"/>
    <row r="317" ht="12.75" customHeight="1"/>
    <row r="318" ht="7.5" customHeight="1"/>
    <row r="319" ht="12" customHeight="1"/>
    <row r="320" ht="1.5" customHeight="1"/>
    <row r="321" ht="12.75" customHeight="1"/>
    <row r="322" ht="6" customHeight="1"/>
    <row r="323" ht="12.75" customHeight="1"/>
    <row r="324" ht="12.75" customHeight="1"/>
    <row r="325" ht="12.75" customHeight="1"/>
    <row r="326" ht="12.75" customHeight="1"/>
    <row r="327" ht="12.75" customHeight="1"/>
    <row r="328" ht="6" customHeight="1"/>
    <row r="329" ht="12.75" customHeight="1"/>
    <row r="330" ht="12.75" customHeight="1"/>
    <row r="331" ht="12.75" customHeight="1"/>
    <row r="332" ht="12.75" customHeight="1"/>
    <row r="333" ht="12.75" customHeight="1"/>
    <row r="334" ht="6" customHeight="1"/>
    <row r="335" ht="12.75" customHeight="1"/>
    <row r="336" ht="12.75" customHeight="1"/>
    <row r="337" ht="12.75" customHeight="1"/>
    <row r="338" ht="12.75" customHeight="1"/>
    <row r="339" ht="12.75" customHeight="1"/>
    <row r="340" ht="6" customHeight="1"/>
    <row r="341" ht="12.75" customHeight="1"/>
    <row r="342" ht="12.75" customHeight="1"/>
    <row r="343" ht="12.75" customHeight="1"/>
    <row r="344" ht="12" customHeight="1"/>
    <row r="345" ht="12.75" customHeight="1"/>
    <row r="346" ht="12.75" customHeight="1"/>
    <row r="347" ht="12.75" customHeight="1"/>
    <row r="348" ht="3.75" customHeight="1"/>
    <row r="349" ht="12.75" customHeight="1"/>
    <row r="350" ht="2.25" customHeight="1"/>
    <row r="351" ht="17.25" customHeight="1"/>
    <row r="352" ht="1.5" customHeight="1"/>
  </sheetData>
  <sheetProtection/>
  <mergeCells count="4">
    <mergeCell ref="H2:K2"/>
    <mergeCell ref="A3:A4"/>
    <mergeCell ref="B3:F3"/>
    <mergeCell ref="G3:K3"/>
  </mergeCells>
  <printOptions/>
  <pageMargins left="0.3937007874015748" right="0.3937007874015748" top="0.7874015748031497" bottom="0.5905511811023623" header="0.5118110236220472" footer="0.5118110236220472"/>
  <pageSetup horizontalDpi="600" verticalDpi="600" orientation="portrait" paperSize="9" scale="91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41"/>
  <sheetViews>
    <sheetView zoomScaleSheetLayoutView="100" zoomScalePageLayoutView="0" workbookViewId="0" topLeftCell="A1">
      <selection activeCell="C16" sqref="C16"/>
    </sheetView>
  </sheetViews>
  <sheetFormatPr defaultColWidth="9.8984375" defaultRowHeight="15"/>
  <cols>
    <col min="1" max="1" width="1.59765625" style="658" customWidth="1"/>
    <col min="2" max="2" width="17.59765625" style="658" customWidth="1"/>
    <col min="3" max="3" width="8.5" style="658" bestFit="1" customWidth="1"/>
    <col min="4" max="4" width="9.5" style="658" bestFit="1" customWidth="1"/>
    <col min="5" max="10" width="7.5" style="658" bestFit="1" customWidth="1"/>
    <col min="11" max="11" width="9.09765625" style="658" customWidth="1"/>
    <col min="12" max="12" width="0.59375" style="658" customWidth="1"/>
    <col min="13" max="16384" width="9.8984375" style="658" customWidth="1"/>
  </cols>
  <sheetData>
    <row r="1" spans="1:20" s="636" customFormat="1" ht="15.75" customHeight="1">
      <c r="A1" s="605" t="s">
        <v>1514</v>
      </c>
      <c r="C1" s="637"/>
      <c r="D1" s="637"/>
      <c r="E1" s="637"/>
      <c r="F1" s="637"/>
      <c r="G1" s="637"/>
      <c r="H1" s="637"/>
      <c r="I1" s="637"/>
      <c r="J1" s="637"/>
      <c r="K1" s="637"/>
      <c r="L1" s="637"/>
      <c r="M1" s="638"/>
      <c r="N1" s="638"/>
      <c r="O1" s="638"/>
      <c r="P1" s="638"/>
      <c r="Q1" s="638"/>
      <c r="R1" s="638"/>
      <c r="S1" s="638"/>
      <c r="T1" s="638"/>
    </row>
    <row r="2" spans="1:20" s="642" customFormat="1" ht="15.75" customHeight="1">
      <c r="A2" s="605"/>
      <c r="B2" s="639"/>
      <c r="C2" s="639"/>
      <c r="D2" s="639"/>
      <c r="E2" s="639"/>
      <c r="F2" s="639"/>
      <c r="G2" s="639"/>
      <c r="H2" s="639"/>
      <c r="I2" s="639"/>
      <c r="J2" s="639"/>
      <c r="K2" s="640" t="s">
        <v>613</v>
      </c>
      <c r="L2" s="641"/>
      <c r="M2" s="641"/>
      <c r="N2" s="641"/>
      <c r="O2" s="641"/>
      <c r="P2" s="641"/>
      <c r="Q2" s="641"/>
      <c r="R2" s="641"/>
      <c r="S2" s="641"/>
      <c r="T2" s="641"/>
    </row>
    <row r="3" spans="1:12" s="642" customFormat="1" ht="24.75" customHeight="1">
      <c r="A3" s="643"/>
      <c r="B3" s="779" t="s">
        <v>620</v>
      </c>
      <c r="C3" s="775" t="s">
        <v>243</v>
      </c>
      <c r="D3" s="775" t="s">
        <v>244</v>
      </c>
      <c r="E3" s="775" t="s">
        <v>245</v>
      </c>
      <c r="F3" s="775" t="s">
        <v>246</v>
      </c>
      <c r="G3" s="775" t="s">
        <v>247</v>
      </c>
      <c r="H3" s="775" t="s">
        <v>617</v>
      </c>
      <c r="I3" s="775" t="s">
        <v>616</v>
      </c>
      <c r="J3" s="775" t="s">
        <v>618</v>
      </c>
      <c r="K3" s="777" t="s">
        <v>619</v>
      </c>
      <c r="L3" s="641"/>
    </row>
    <row r="4" spans="1:12" s="642" customFormat="1" ht="24.75" customHeight="1">
      <c r="A4" s="644"/>
      <c r="B4" s="780"/>
      <c r="C4" s="776"/>
      <c r="D4" s="776"/>
      <c r="E4" s="776"/>
      <c r="F4" s="776"/>
      <c r="G4" s="776"/>
      <c r="H4" s="776"/>
      <c r="I4" s="776"/>
      <c r="J4" s="776"/>
      <c r="K4" s="778"/>
      <c r="L4" s="641"/>
    </row>
    <row r="5" spans="1:12" s="642" customFormat="1" ht="4.5" customHeight="1">
      <c r="A5" s="641"/>
      <c r="B5" s="645"/>
      <c r="C5" s="646"/>
      <c r="D5" s="647"/>
      <c r="E5" s="647"/>
      <c r="F5" s="647"/>
      <c r="G5" s="647"/>
      <c r="H5" s="647"/>
      <c r="I5" s="648"/>
      <c r="J5" s="648"/>
      <c r="K5" s="648"/>
      <c r="L5" s="641"/>
    </row>
    <row r="6" spans="1:12" s="642" customFormat="1" ht="50.25" customHeight="1">
      <c r="A6" s="641"/>
      <c r="B6" s="649" t="s">
        <v>621</v>
      </c>
      <c r="C6" s="650">
        <v>19210</v>
      </c>
      <c r="D6" s="651">
        <v>4638</v>
      </c>
      <c r="E6" s="651">
        <v>4476</v>
      </c>
      <c r="F6" s="651">
        <v>4379</v>
      </c>
      <c r="G6" s="651">
        <v>3399</v>
      </c>
      <c r="H6" s="651">
        <v>1709</v>
      </c>
      <c r="I6" s="652">
        <v>519</v>
      </c>
      <c r="J6" s="652">
        <v>83</v>
      </c>
      <c r="K6" s="652">
        <v>7</v>
      </c>
      <c r="L6" s="641"/>
    </row>
    <row r="7" spans="1:12" s="642" customFormat="1" ht="22.5" customHeight="1">
      <c r="A7" s="641"/>
      <c r="B7" s="653" t="s">
        <v>248</v>
      </c>
      <c r="C7" s="650">
        <v>5360</v>
      </c>
      <c r="D7" s="651">
        <v>1788</v>
      </c>
      <c r="E7" s="651">
        <v>1403</v>
      </c>
      <c r="F7" s="651">
        <v>1008</v>
      </c>
      <c r="G7" s="651">
        <v>688</v>
      </c>
      <c r="H7" s="651">
        <v>334</v>
      </c>
      <c r="I7" s="652">
        <v>114</v>
      </c>
      <c r="J7" s="652">
        <v>21</v>
      </c>
      <c r="K7" s="652">
        <v>4</v>
      </c>
      <c r="L7" s="641"/>
    </row>
    <row r="8" spans="1:11" s="641" customFormat="1" ht="22.5" customHeight="1">
      <c r="A8" s="639"/>
      <c r="B8" s="654" t="s">
        <v>249</v>
      </c>
      <c r="C8" s="655">
        <v>13850</v>
      </c>
      <c r="D8" s="656">
        <v>2850</v>
      </c>
      <c r="E8" s="656">
        <v>3073</v>
      </c>
      <c r="F8" s="656">
        <v>3371</v>
      </c>
      <c r="G8" s="656">
        <v>2711</v>
      </c>
      <c r="H8" s="656">
        <v>1375</v>
      </c>
      <c r="I8" s="657">
        <v>405</v>
      </c>
      <c r="J8" s="657">
        <v>62</v>
      </c>
      <c r="K8" s="657">
        <v>3</v>
      </c>
    </row>
    <row r="9" ht="18" customHeight="1">
      <c r="K9" s="635" t="s">
        <v>497</v>
      </c>
    </row>
    <row r="10" ht="7.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spans="3:5" ht="14.25" customHeight="1">
      <c r="C23" s="659" t="s">
        <v>614</v>
      </c>
      <c r="D23" s="659" t="s">
        <v>615</v>
      </c>
      <c r="E23" s="659" t="s">
        <v>615</v>
      </c>
    </row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>
      <c r="B41" s="660"/>
    </row>
    <row r="42" ht="12" customHeight="1"/>
  </sheetData>
  <sheetProtection/>
  <mergeCells count="10">
    <mergeCell ref="H3:H4"/>
    <mergeCell ref="K3:K4"/>
    <mergeCell ref="B3:B4"/>
    <mergeCell ref="C3:C4"/>
    <mergeCell ref="D3:D4"/>
    <mergeCell ref="E3:E4"/>
    <mergeCell ref="F3:F4"/>
    <mergeCell ref="G3:G4"/>
    <mergeCell ref="I3:I4"/>
    <mergeCell ref="J3:J4"/>
  </mergeCells>
  <printOptions/>
  <pageMargins left="0.5905511811023623" right="0.3937007874015748" top="0.7874015748031497" bottom="0.5905511811023623" header="0.5118110236220472" footer="0.5118110236220472"/>
  <pageSetup horizontalDpi="600" verticalDpi="600" orientation="portrait" paperSize="9" scale="9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U14"/>
  <sheetViews>
    <sheetView zoomScaleSheetLayoutView="100" zoomScalePageLayoutView="0" workbookViewId="0" topLeftCell="A1">
      <selection activeCell="C16" sqref="C16"/>
    </sheetView>
  </sheetViews>
  <sheetFormatPr defaultColWidth="9.8984375" defaultRowHeight="14.25" customHeight="1"/>
  <cols>
    <col min="1" max="1" width="2.8984375" style="606" customWidth="1"/>
    <col min="2" max="2" width="9.5" style="606" bestFit="1" customWidth="1"/>
    <col min="3" max="3" width="9.69921875" style="606" bestFit="1" customWidth="1"/>
    <col min="4" max="9" width="9.5" style="606" bestFit="1" customWidth="1"/>
    <col min="10" max="10" width="9.5" style="606" customWidth="1"/>
    <col min="11" max="16384" width="9.8984375" style="606" customWidth="1"/>
  </cols>
  <sheetData>
    <row r="1" spans="1:21" s="665" customFormat="1" ht="16.5" customHeight="1">
      <c r="A1" s="661" t="s">
        <v>1513</v>
      </c>
      <c r="B1" s="661"/>
      <c r="C1" s="662"/>
      <c r="D1" s="663"/>
      <c r="E1" s="662"/>
      <c r="F1" s="663"/>
      <c r="G1" s="663"/>
      <c r="H1" s="663"/>
      <c r="I1" s="663"/>
      <c r="J1" s="663"/>
      <c r="K1" s="664"/>
      <c r="L1" s="664"/>
      <c r="M1" s="664"/>
      <c r="N1" s="664"/>
      <c r="O1" s="664"/>
      <c r="P1" s="664"/>
      <c r="Q1" s="664"/>
      <c r="R1" s="664"/>
      <c r="S1" s="664"/>
      <c r="T1" s="664"/>
      <c r="U1" s="664"/>
    </row>
    <row r="2" spans="1:21" s="642" customFormat="1" ht="16.5" customHeight="1">
      <c r="A2" s="622"/>
      <c r="B2" s="622"/>
      <c r="C2" s="612"/>
      <c r="D2" s="613"/>
      <c r="E2" s="612"/>
      <c r="F2" s="613"/>
      <c r="G2" s="613"/>
      <c r="H2" s="613"/>
      <c r="I2" s="613"/>
      <c r="J2" s="613" t="s">
        <v>613</v>
      </c>
      <c r="K2" s="641"/>
      <c r="L2" s="641"/>
      <c r="M2" s="641"/>
      <c r="N2" s="641"/>
      <c r="O2" s="641"/>
      <c r="P2" s="641"/>
      <c r="Q2" s="641"/>
      <c r="R2" s="641"/>
      <c r="S2" s="641"/>
      <c r="T2" s="641"/>
      <c r="U2" s="641"/>
    </row>
    <row r="3" spans="1:10" s="642" customFormat="1" ht="18" customHeight="1">
      <c r="A3" s="786" t="s">
        <v>630</v>
      </c>
      <c r="B3" s="787"/>
      <c r="C3" s="792" t="s">
        <v>250</v>
      </c>
      <c r="D3" s="781" t="s">
        <v>628</v>
      </c>
      <c r="E3" s="782"/>
      <c r="F3" s="782"/>
      <c r="G3" s="782"/>
      <c r="H3" s="782"/>
      <c r="I3" s="782"/>
      <c r="J3" s="782"/>
    </row>
    <row r="4" spans="1:10" s="642" customFormat="1" ht="18" customHeight="1">
      <c r="A4" s="788"/>
      <c r="B4" s="789"/>
      <c r="C4" s="793"/>
      <c r="D4" s="616" t="s">
        <v>622</v>
      </c>
      <c r="E4" s="616" t="s">
        <v>251</v>
      </c>
      <c r="F4" s="618" t="s">
        <v>623</v>
      </c>
      <c r="G4" s="616" t="s">
        <v>624</v>
      </c>
      <c r="H4" s="616" t="s">
        <v>625</v>
      </c>
      <c r="I4" s="616" t="s">
        <v>626</v>
      </c>
      <c r="J4" s="666" t="s">
        <v>627</v>
      </c>
    </row>
    <row r="5" spans="1:10" s="642" customFormat="1" ht="4.5" customHeight="1">
      <c r="A5" s="667"/>
      <c r="B5" s="653"/>
      <c r="C5" s="668"/>
      <c r="D5" s="669"/>
      <c r="E5" s="621"/>
      <c r="F5" s="669"/>
      <c r="G5" s="669"/>
      <c r="H5" s="669"/>
      <c r="I5" s="669"/>
      <c r="J5" s="669"/>
    </row>
    <row r="6" spans="1:10" s="642" customFormat="1" ht="18" customHeight="1">
      <c r="A6" s="783" t="s">
        <v>629</v>
      </c>
      <c r="B6" s="784"/>
      <c r="C6" s="671">
        <v>41313</v>
      </c>
      <c r="D6" s="613">
        <v>15208</v>
      </c>
      <c r="E6" s="612">
        <v>7725</v>
      </c>
      <c r="F6" s="613">
        <v>7572</v>
      </c>
      <c r="G6" s="613">
        <v>5420</v>
      </c>
      <c r="H6" s="613">
        <v>3569</v>
      </c>
      <c r="I6" s="613">
        <v>1446</v>
      </c>
      <c r="J6" s="613">
        <v>373</v>
      </c>
    </row>
    <row r="7" spans="1:10" s="642" customFormat="1" ht="18" customHeight="1">
      <c r="A7" s="783" t="s">
        <v>637</v>
      </c>
      <c r="B7" s="785"/>
      <c r="C7" s="671">
        <v>12577</v>
      </c>
      <c r="D7" s="613">
        <v>12065</v>
      </c>
      <c r="E7" s="612">
        <v>416</v>
      </c>
      <c r="F7" s="613">
        <v>78</v>
      </c>
      <c r="G7" s="613">
        <v>14</v>
      </c>
      <c r="H7" s="613">
        <v>3</v>
      </c>
      <c r="I7" s="613">
        <v>1</v>
      </c>
      <c r="J7" s="613" t="s">
        <v>163</v>
      </c>
    </row>
    <row r="8" spans="1:10" s="642" customFormat="1" ht="18" customHeight="1">
      <c r="A8" s="783" t="s">
        <v>631</v>
      </c>
      <c r="B8" s="784"/>
      <c r="C8" s="671">
        <v>6359</v>
      </c>
      <c r="D8" s="613">
        <v>2663</v>
      </c>
      <c r="E8" s="612">
        <v>3309</v>
      </c>
      <c r="F8" s="613">
        <v>320</v>
      </c>
      <c r="G8" s="613">
        <v>52</v>
      </c>
      <c r="H8" s="613">
        <v>13</v>
      </c>
      <c r="I8" s="613">
        <v>2</v>
      </c>
      <c r="J8" s="613" t="s">
        <v>163</v>
      </c>
    </row>
    <row r="9" spans="1:10" s="642" customFormat="1" ht="18" customHeight="1">
      <c r="A9" s="783" t="s">
        <v>632</v>
      </c>
      <c r="B9" s="784"/>
      <c r="C9" s="671">
        <v>7290</v>
      </c>
      <c r="D9" s="613">
        <v>409</v>
      </c>
      <c r="E9" s="612">
        <v>3497</v>
      </c>
      <c r="F9" s="613">
        <v>3032</v>
      </c>
      <c r="G9" s="613">
        <v>292</v>
      </c>
      <c r="H9" s="613">
        <v>50</v>
      </c>
      <c r="I9" s="613">
        <v>8</v>
      </c>
      <c r="J9" s="613">
        <v>2</v>
      </c>
    </row>
    <row r="10" spans="1:10" s="642" customFormat="1" ht="18" customHeight="1">
      <c r="A10" s="783" t="s">
        <v>633</v>
      </c>
      <c r="B10" s="784"/>
      <c r="C10" s="671">
        <v>6364</v>
      </c>
      <c r="D10" s="613">
        <v>56</v>
      </c>
      <c r="E10" s="612">
        <v>420</v>
      </c>
      <c r="F10" s="613">
        <v>3501</v>
      </c>
      <c r="G10" s="613">
        <v>2097</v>
      </c>
      <c r="H10" s="613">
        <v>247</v>
      </c>
      <c r="I10" s="613">
        <v>36</v>
      </c>
      <c r="J10" s="613">
        <v>7</v>
      </c>
    </row>
    <row r="11" spans="1:10" s="642" customFormat="1" ht="18" customHeight="1">
      <c r="A11" s="783" t="s">
        <v>634</v>
      </c>
      <c r="B11" s="784"/>
      <c r="C11" s="671">
        <v>4993</v>
      </c>
      <c r="D11" s="613">
        <v>9</v>
      </c>
      <c r="E11" s="612">
        <v>66</v>
      </c>
      <c r="F11" s="613">
        <v>599</v>
      </c>
      <c r="G11" s="613">
        <v>2617</v>
      </c>
      <c r="H11" s="613">
        <v>1558</v>
      </c>
      <c r="I11" s="613">
        <v>126</v>
      </c>
      <c r="J11" s="613">
        <v>18</v>
      </c>
    </row>
    <row r="12" spans="1:10" s="642" customFormat="1" ht="18" customHeight="1">
      <c r="A12" s="783" t="s">
        <v>635</v>
      </c>
      <c r="B12" s="784"/>
      <c r="C12" s="671">
        <v>2690</v>
      </c>
      <c r="D12" s="613">
        <v>4</v>
      </c>
      <c r="E12" s="612">
        <v>17</v>
      </c>
      <c r="F12" s="613">
        <v>36</v>
      </c>
      <c r="G12" s="613">
        <v>330</v>
      </c>
      <c r="H12" s="613">
        <v>1553</v>
      </c>
      <c r="I12" s="613">
        <v>717</v>
      </c>
      <c r="J12" s="613">
        <v>33</v>
      </c>
    </row>
    <row r="13" spans="1:10" s="641" customFormat="1" ht="18" customHeight="1">
      <c r="A13" s="790" t="s">
        <v>636</v>
      </c>
      <c r="B13" s="791"/>
      <c r="C13" s="672">
        <v>1040</v>
      </c>
      <c r="D13" s="673">
        <v>2</v>
      </c>
      <c r="E13" s="674" t="s">
        <v>163</v>
      </c>
      <c r="F13" s="673">
        <v>6</v>
      </c>
      <c r="G13" s="673">
        <v>18</v>
      </c>
      <c r="H13" s="673">
        <v>145</v>
      </c>
      <c r="I13" s="673">
        <v>556</v>
      </c>
      <c r="J13" s="673">
        <v>313</v>
      </c>
    </row>
    <row r="14" ht="18" customHeight="1">
      <c r="J14" s="635" t="s">
        <v>497</v>
      </c>
    </row>
    <row r="15" ht="13.5"/>
    <row r="16" ht="6.75" customHeight="1"/>
    <row r="17" ht="12" customHeight="1"/>
    <row r="18" ht="12" customHeight="1"/>
    <row r="19" ht="12" customHeight="1"/>
    <row r="20" ht="12" customHeight="1"/>
    <row r="21" ht="12" customHeight="1"/>
    <row r="22" ht="6.75" customHeight="1"/>
    <row r="23" ht="12" customHeight="1"/>
    <row r="24" ht="12" customHeight="1"/>
    <row r="25" ht="12" customHeight="1"/>
    <row r="26" ht="6.75" customHeight="1"/>
    <row r="27" ht="7.5" customHeight="1"/>
    <row r="28" ht="12.75" customHeight="1"/>
    <row r="29" ht="12.75" customHeight="1"/>
    <row r="30" ht="12.75" customHeight="1"/>
    <row r="31" ht="12.75" customHeight="1"/>
    <row r="32" ht="12" customHeight="1"/>
    <row r="33" ht="9" customHeight="1"/>
    <row r="34" ht="18" customHeight="1"/>
    <row r="35" ht="17.25" customHeight="1"/>
    <row r="36" ht="6.75" customHeight="1"/>
    <row r="37" ht="18" customHeight="1"/>
    <row r="38" ht="15.75" customHeight="1"/>
    <row r="39" ht="6" customHeight="1"/>
    <row r="40" ht="16.5" customHeight="1"/>
    <row r="41" ht="12.75" customHeight="1"/>
    <row r="42" ht="11.25" customHeight="1"/>
    <row r="43" ht="11.25" customHeight="1"/>
    <row r="44" ht="12" customHeight="1"/>
    <row r="45" ht="12.75" customHeight="1"/>
    <row r="46" ht="7.5" customHeight="1"/>
    <row r="47" ht="7.5" customHeight="1"/>
    <row r="48" ht="12" customHeight="1"/>
    <row r="49" ht="6.75" customHeight="1"/>
    <row r="50" ht="12" customHeight="1"/>
    <row r="51" ht="6.75" customHeight="1"/>
    <row r="52" ht="12" customHeight="1"/>
    <row r="53" ht="12" customHeight="1"/>
    <row r="54" ht="12" customHeight="1"/>
    <row r="55" ht="12" customHeight="1"/>
    <row r="56" ht="12" customHeight="1"/>
    <row r="57" ht="6.75" customHeight="1"/>
    <row r="58" ht="12" customHeight="1"/>
    <row r="59" ht="12" customHeight="1"/>
    <row r="60" ht="12" customHeight="1"/>
    <row r="61" ht="6.75" customHeight="1"/>
    <row r="62" ht="6.75" customHeight="1"/>
    <row r="63" ht="12" customHeight="1"/>
    <row r="64" ht="6.75" customHeight="1"/>
    <row r="65" ht="12" customHeight="1"/>
    <row r="66" ht="6.75" customHeight="1"/>
    <row r="67" ht="12" customHeight="1"/>
    <row r="68" ht="12" customHeight="1"/>
    <row r="69" ht="12" customHeight="1"/>
    <row r="70" ht="12" customHeight="1"/>
    <row r="71" ht="12" customHeight="1"/>
    <row r="72" ht="6.75" customHeight="1"/>
    <row r="73" ht="12" customHeight="1"/>
    <row r="74" ht="12" customHeight="1"/>
    <row r="75" ht="12" customHeight="1"/>
    <row r="76" ht="6.75" customHeight="1"/>
    <row r="77" ht="6.75" customHeight="1"/>
    <row r="78" ht="12" customHeight="1"/>
    <row r="79" ht="6.75" customHeight="1"/>
    <row r="80" ht="12" customHeight="1"/>
    <row r="81" ht="6.75" customHeight="1"/>
    <row r="82" ht="12" customHeight="1"/>
    <row r="83" ht="12" customHeight="1"/>
    <row r="84" ht="12" customHeight="1"/>
    <row r="85" ht="12" customHeight="1"/>
    <row r="86" ht="12" customHeight="1"/>
    <row r="87" ht="6.75" customHeight="1"/>
    <row r="88" ht="12" customHeight="1"/>
    <row r="89" ht="12" customHeight="1"/>
    <row r="90" ht="12.75" customHeight="1"/>
    <row r="91" ht="6.75" customHeight="1"/>
    <row r="92" ht="6.75" customHeight="1"/>
    <row r="93" ht="12" customHeight="1"/>
    <row r="94" ht="6.75" customHeight="1"/>
    <row r="95" ht="12" customHeight="1"/>
    <row r="96" ht="6.75" customHeight="1"/>
    <row r="97" ht="12" customHeight="1"/>
    <row r="98" ht="12" customHeight="1"/>
    <row r="99" ht="12" customHeight="1"/>
    <row r="100" ht="12" customHeight="1"/>
    <row r="101" ht="12" customHeight="1"/>
    <row r="102" ht="6.75" customHeight="1"/>
    <row r="103" ht="12" customHeight="1"/>
    <row r="104" ht="12" customHeight="1"/>
    <row r="105" ht="12" customHeight="1"/>
    <row r="106" ht="6.75" customHeight="1"/>
    <row r="107" ht="6.75" customHeight="1"/>
    <row r="108" ht="12" customHeight="1"/>
    <row r="109" ht="6.75" customHeight="1"/>
    <row r="110" ht="12" customHeight="1"/>
    <row r="111" ht="6.75" customHeight="1"/>
    <row r="112" ht="12" customHeight="1"/>
    <row r="113" ht="12" customHeight="1"/>
    <row r="114" ht="12" customHeight="1"/>
    <row r="115" ht="12" customHeight="1"/>
    <row r="116" ht="12" customHeight="1"/>
    <row r="117" ht="6.75" customHeight="1"/>
    <row r="118" ht="12" customHeight="1"/>
    <row r="119" ht="12" customHeight="1"/>
    <row r="120" ht="12" customHeight="1"/>
    <row r="121" ht="6.75" customHeight="1"/>
    <row r="122" ht="6.75" customHeight="1"/>
    <row r="123" ht="12" customHeight="1"/>
    <row r="124" ht="6.75" customHeight="1"/>
    <row r="125" ht="12" customHeight="1"/>
    <row r="126" ht="6.75" customHeight="1"/>
    <row r="127" ht="12" customHeight="1"/>
    <row r="128" ht="12" customHeight="1"/>
    <row r="129" ht="12" customHeight="1"/>
    <row r="130" ht="12" customHeight="1"/>
    <row r="131" ht="12" customHeight="1"/>
    <row r="132" ht="6.75" customHeight="1"/>
    <row r="133" ht="12" customHeight="1"/>
    <row r="134" ht="12" customHeight="1"/>
    <row r="135" ht="12" customHeight="1"/>
    <row r="136" ht="6.75" customHeight="1"/>
    <row r="137" ht="7.5" customHeight="1"/>
    <row r="138" ht="12.75" customHeight="1"/>
    <row r="139" ht="12.75" customHeight="1"/>
    <row r="140" ht="12.75" customHeight="1"/>
    <row r="141" ht="12.75" customHeight="1"/>
    <row r="142" ht="12" customHeight="1"/>
    <row r="143" ht="9" customHeight="1"/>
    <row r="144" ht="18" customHeight="1"/>
    <row r="145" ht="17.25" customHeight="1"/>
    <row r="146" ht="6.75" customHeight="1"/>
    <row r="147" ht="18" customHeight="1"/>
    <row r="148" ht="15.75" customHeight="1"/>
    <row r="149" ht="6" customHeight="1"/>
    <row r="150" ht="16.5" customHeight="1"/>
    <row r="151" ht="12.75" customHeight="1"/>
    <row r="152" ht="11.25" customHeight="1"/>
    <row r="153" ht="11.25" customHeight="1"/>
    <row r="154" ht="12" customHeight="1"/>
    <row r="155" ht="12.75" customHeight="1"/>
    <row r="156" ht="7.5" customHeight="1"/>
    <row r="157" ht="7.5" customHeight="1"/>
    <row r="158" ht="12" customHeight="1"/>
    <row r="159" ht="6.75" customHeight="1"/>
    <row r="160" ht="12" customHeight="1"/>
    <row r="161" ht="6.75" customHeight="1"/>
    <row r="162" ht="12" customHeight="1"/>
    <row r="163" ht="12" customHeight="1"/>
    <row r="164" ht="12" customHeight="1"/>
    <row r="165" ht="12" customHeight="1"/>
    <row r="166" ht="12" customHeight="1"/>
    <row r="167" ht="6.75" customHeight="1"/>
    <row r="168" ht="12" customHeight="1"/>
    <row r="169" ht="12" customHeight="1"/>
    <row r="170" ht="12" customHeight="1"/>
    <row r="171" ht="6.75" customHeight="1"/>
    <row r="172" ht="6.75" customHeight="1"/>
    <row r="173" ht="12" customHeight="1"/>
    <row r="174" ht="6.75" customHeight="1"/>
    <row r="175" ht="12" customHeight="1"/>
    <row r="176" ht="6.75" customHeight="1"/>
    <row r="177" ht="12" customHeight="1"/>
    <row r="178" ht="12" customHeight="1"/>
    <row r="179" ht="12" customHeight="1"/>
    <row r="180" ht="12" customHeight="1"/>
    <row r="181" ht="12" customHeight="1"/>
    <row r="182" ht="6.75" customHeight="1"/>
    <row r="183" ht="12" customHeight="1"/>
    <row r="184" ht="12" customHeight="1"/>
    <row r="185" ht="12" customHeight="1"/>
    <row r="186" ht="6.75" customHeight="1"/>
    <row r="187" ht="6.75" customHeight="1"/>
    <row r="188" ht="12" customHeight="1"/>
    <row r="189" ht="6.75" customHeight="1"/>
    <row r="190" ht="12" customHeight="1"/>
    <row r="191" ht="6.75" customHeight="1"/>
    <row r="192" ht="12" customHeight="1"/>
    <row r="193" ht="12" customHeight="1"/>
    <row r="194" ht="12" customHeight="1"/>
    <row r="195" ht="12" customHeight="1"/>
    <row r="196" ht="12" customHeight="1"/>
    <row r="197" ht="6.75" customHeight="1"/>
    <row r="198" ht="12" customHeight="1"/>
    <row r="199" ht="12" customHeight="1"/>
    <row r="200" ht="12.75" customHeight="1"/>
    <row r="201" ht="6.75" customHeight="1"/>
    <row r="202" ht="6.75" customHeight="1"/>
    <row r="203" ht="12" customHeight="1"/>
    <row r="204" ht="6.75" customHeight="1"/>
    <row r="205" ht="12" customHeight="1"/>
    <row r="206" ht="6.75" customHeight="1"/>
    <row r="207" ht="12" customHeight="1"/>
    <row r="208" ht="12" customHeight="1"/>
    <row r="209" ht="12" customHeight="1"/>
    <row r="210" ht="12" customHeight="1"/>
    <row r="211" ht="12" customHeight="1"/>
    <row r="212" ht="6.75" customHeight="1"/>
    <row r="213" ht="12" customHeight="1"/>
    <row r="214" ht="12" customHeight="1"/>
    <row r="215" ht="12" customHeight="1"/>
    <row r="216" ht="6.75" customHeight="1"/>
    <row r="217" ht="6.75" customHeight="1"/>
    <row r="218" ht="12" customHeight="1"/>
    <row r="219" ht="6.75" customHeight="1"/>
    <row r="220" ht="12" customHeight="1"/>
    <row r="221" ht="6.75" customHeight="1"/>
    <row r="222" ht="12" customHeight="1"/>
    <row r="223" ht="12" customHeight="1"/>
    <row r="224" ht="12" customHeight="1"/>
    <row r="225" ht="12" customHeight="1"/>
    <row r="226" ht="12" customHeight="1"/>
    <row r="227" ht="6.75" customHeight="1"/>
    <row r="228" ht="12" customHeight="1"/>
    <row r="229" ht="12" customHeight="1"/>
    <row r="230" ht="12" customHeight="1"/>
    <row r="231" ht="6.75" customHeight="1"/>
    <row r="232" ht="6.75" customHeight="1"/>
    <row r="233" ht="12" customHeight="1"/>
    <row r="234" ht="6.75" customHeight="1"/>
    <row r="235" ht="12" customHeight="1"/>
    <row r="236" ht="6.75" customHeight="1"/>
    <row r="237" ht="12" customHeight="1"/>
    <row r="238" ht="12" customHeight="1"/>
    <row r="239" ht="12" customHeight="1"/>
    <row r="240" ht="12" customHeight="1"/>
    <row r="241" ht="12" customHeight="1"/>
    <row r="242" ht="6.75" customHeight="1"/>
    <row r="243" ht="12" customHeight="1"/>
    <row r="244" ht="12" customHeight="1"/>
    <row r="245" ht="12" customHeight="1"/>
    <row r="246" ht="6.75" customHeight="1"/>
    <row r="247" ht="7.5" customHeight="1"/>
    <row r="248" ht="12.75" customHeight="1"/>
    <row r="249" ht="12.75" customHeight="1"/>
    <row r="250" ht="12.75" customHeight="1"/>
    <row r="251" ht="12.75" customHeight="1"/>
    <row r="252" ht="12" customHeight="1"/>
    <row r="253" ht="9" customHeight="1"/>
    <row r="254" ht="18" customHeight="1"/>
    <row r="255" ht="17.25" customHeight="1"/>
    <row r="256" ht="6.75" customHeight="1"/>
    <row r="257" ht="18" customHeight="1"/>
    <row r="258" ht="15.75" customHeight="1"/>
    <row r="259" ht="6" customHeight="1"/>
    <row r="260" ht="16.5" customHeight="1"/>
    <row r="261" ht="12.75" customHeight="1"/>
    <row r="262" ht="11.25" customHeight="1"/>
    <row r="263" ht="11.25" customHeight="1"/>
    <row r="264" ht="12" customHeight="1"/>
    <row r="265" ht="12.75" customHeight="1"/>
    <row r="266" ht="7.5" customHeight="1"/>
    <row r="267" ht="7.5" customHeight="1"/>
    <row r="268" ht="12" customHeight="1"/>
    <row r="269" ht="6.75" customHeight="1"/>
    <row r="270" ht="12" customHeight="1"/>
    <row r="271" ht="6.75" customHeight="1"/>
    <row r="272" ht="12" customHeight="1"/>
    <row r="273" ht="12" customHeight="1"/>
    <row r="274" ht="12" customHeight="1"/>
    <row r="275" ht="12" customHeight="1"/>
    <row r="276" ht="12" customHeight="1"/>
    <row r="277" ht="6.75" customHeight="1"/>
    <row r="278" ht="12" customHeight="1"/>
    <row r="279" ht="12" customHeight="1"/>
    <row r="280" ht="12" customHeight="1"/>
    <row r="281" ht="6.75" customHeight="1"/>
    <row r="282" ht="6.75" customHeight="1"/>
    <row r="283" ht="12" customHeight="1"/>
    <row r="284" ht="6.75" customHeight="1"/>
    <row r="285" ht="12" customHeight="1"/>
    <row r="286" ht="6.75" customHeight="1"/>
    <row r="287" ht="12" customHeight="1"/>
    <row r="288" ht="12" customHeight="1"/>
    <row r="289" ht="12" customHeight="1"/>
    <row r="290" ht="12" customHeight="1"/>
    <row r="291" ht="12" customHeight="1"/>
    <row r="292" ht="6.75" customHeight="1"/>
    <row r="293" ht="12" customHeight="1"/>
    <row r="294" ht="12" customHeight="1"/>
    <row r="295" ht="12" customHeight="1"/>
    <row r="296" ht="6.75" customHeight="1"/>
    <row r="297" ht="6.75" customHeight="1"/>
    <row r="298" ht="12" customHeight="1"/>
    <row r="299" ht="6.75" customHeight="1"/>
    <row r="300" ht="12" customHeight="1"/>
    <row r="301" ht="6.75" customHeight="1"/>
    <row r="302" ht="12" customHeight="1"/>
    <row r="303" ht="12" customHeight="1"/>
    <row r="304" ht="12" customHeight="1"/>
    <row r="305" ht="12" customHeight="1"/>
    <row r="306" ht="12" customHeight="1"/>
    <row r="307" ht="6.75" customHeight="1"/>
    <row r="308" ht="12" customHeight="1"/>
    <row r="309" ht="12" customHeight="1"/>
    <row r="310" ht="12.75" customHeight="1"/>
    <row r="311" ht="6.75" customHeight="1"/>
    <row r="312" ht="6.75" customHeight="1"/>
    <row r="313" ht="12" customHeight="1"/>
    <row r="314" ht="6.75" customHeight="1"/>
    <row r="315" ht="12" customHeight="1"/>
    <row r="316" ht="6.75" customHeight="1"/>
    <row r="317" ht="12" customHeight="1"/>
    <row r="318" ht="12" customHeight="1"/>
    <row r="319" ht="12" customHeight="1"/>
    <row r="320" ht="12" customHeight="1"/>
    <row r="321" ht="12" customHeight="1"/>
    <row r="322" ht="6.75" customHeight="1"/>
    <row r="323" ht="12" customHeight="1"/>
    <row r="324" ht="12" customHeight="1"/>
    <row r="325" ht="12" customHeight="1"/>
    <row r="326" ht="6.75" customHeight="1"/>
    <row r="327" ht="6.75" customHeight="1"/>
    <row r="328" ht="12" customHeight="1"/>
    <row r="329" ht="6.75" customHeight="1"/>
    <row r="330" ht="12" customHeight="1"/>
    <row r="331" ht="6.75" customHeight="1"/>
    <row r="332" ht="12" customHeight="1"/>
    <row r="333" ht="12" customHeight="1"/>
    <row r="334" ht="12" customHeight="1"/>
    <row r="335" ht="12" customHeight="1"/>
    <row r="336" ht="12" customHeight="1"/>
    <row r="337" ht="6.75" customHeight="1"/>
    <row r="338" ht="12" customHeight="1"/>
    <row r="339" ht="12" customHeight="1"/>
    <row r="340" ht="12" customHeight="1"/>
    <row r="341" ht="6.75" customHeight="1"/>
    <row r="342" ht="6.75" customHeight="1"/>
    <row r="343" ht="12" customHeight="1"/>
    <row r="344" ht="6.75" customHeight="1"/>
    <row r="345" ht="12" customHeight="1"/>
    <row r="346" ht="6.75" customHeight="1"/>
    <row r="347" ht="12" customHeight="1"/>
    <row r="348" ht="12" customHeight="1"/>
    <row r="349" ht="12" customHeight="1"/>
    <row r="350" ht="12" customHeight="1"/>
    <row r="351" ht="12" customHeight="1"/>
    <row r="352" ht="6.75" customHeight="1"/>
    <row r="353" ht="12" customHeight="1"/>
    <row r="354" ht="12" customHeight="1"/>
    <row r="355" ht="12" customHeight="1"/>
    <row r="356" ht="6.75" customHeight="1"/>
    <row r="357" ht="7.5" customHeight="1"/>
    <row r="358" ht="12.75" customHeight="1"/>
    <row r="359" ht="12.75" customHeight="1"/>
    <row r="360" ht="12.75" customHeight="1"/>
    <row r="361" ht="12.75" customHeight="1"/>
    <row r="362" ht="12" customHeight="1"/>
    <row r="363" ht="9" customHeight="1"/>
    <row r="364" ht="18" customHeight="1"/>
    <row r="365" ht="17.25" customHeight="1"/>
    <row r="366" ht="6.75" customHeight="1"/>
    <row r="367" ht="18" customHeight="1"/>
    <row r="368" ht="15.75" customHeight="1"/>
    <row r="369" ht="6" customHeight="1"/>
    <row r="370" ht="16.5" customHeight="1"/>
    <row r="371" ht="12.75" customHeight="1"/>
    <row r="372" ht="11.25" customHeight="1"/>
    <row r="373" ht="11.25" customHeight="1"/>
    <row r="374" ht="12" customHeight="1"/>
    <row r="375" ht="12.75" customHeight="1"/>
    <row r="376" ht="7.5" customHeight="1"/>
    <row r="377" ht="7.5" customHeight="1"/>
    <row r="378" ht="12" customHeight="1"/>
    <row r="379" ht="6.75" customHeight="1"/>
    <row r="380" ht="12" customHeight="1"/>
    <row r="381" ht="6.75" customHeight="1"/>
    <row r="382" ht="12" customHeight="1"/>
    <row r="383" ht="12" customHeight="1"/>
    <row r="384" ht="12" customHeight="1"/>
    <row r="385" ht="12" customHeight="1"/>
    <row r="386" ht="12" customHeight="1"/>
    <row r="387" ht="6.75" customHeight="1"/>
    <row r="388" ht="12" customHeight="1"/>
    <row r="389" ht="12" customHeight="1"/>
    <row r="390" ht="12" customHeight="1"/>
    <row r="391" ht="6.75" customHeight="1"/>
    <row r="392" ht="6.75" customHeight="1"/>
    <row r="393" ht="12" customHeight="1"/>
    <row r="394" ht="6.75" customHeight="1"/>
    <row r="395" ht="12" customHeight="1"/>
    <row r="396" ht="6.75" customHeight="1"/>
    <row r="397" ht="12" customHeight="1"/>
    <row r="398" ht="12" customHeight="1"/>
    <row r="399" ht="12" customHeight="1"/>
    <row r="400" ht="12" customHeight="1"/>
    <row r="401" ht="12" customHeight="1"/>
    <row r="402" ht="6.75" customHeight="1"/>
    <row r="403" ht="12" customHeight="1"/>
    <row r="404" ht="12" customHeight="1"/>
    <row r="405" ht="12" customHeight="1"/>
    <row r="406" ht="6.75" customHeight="1"/>
    <row r="407" ht="6.75" customHeight="1"/>
    <row r="408" ht="12" customHeight="1"/>
    <row r="409" ht="6.75" customHeight="1"/>
    <row r="410" ht="12" customHeight="1"/>
    <row r="411" ht="6.75" customHeight="1"/>
    <row r="412" ht="12" customHeight="1"/>
    <row r="413" ht="12" customHeight="1"/>
    <row r="414" ht="12" customHeight="1"/>
    <row r="415" ht="12" customHeight="1"/>
    <row r="416" ht="12" customHeight="1"/>
    <row r="417" ht="6.75" customHeight="1"/>
    <row r="418" ht="12" customHeight="1"/>
    <row r="419" ht="12" customHeight="1"/>
    <row r="420" ht="12.75" customHeight="1"/>
    <row r="421" ht="6.75" customHeight="1"/>
    <row r="422" ht="6.75" customHeight="1"/>
    <row r="423" ht="12" customHeight="1"/>
    <row r="424" ht="6.75" customHeight="1"/>
    <row r="425" ht="12" customHeight="1"/>
    <row r="426" ht="6.75" customHeight="1"/>
    <row r="427" ht="12" customHeight="1"/>
    <row r="428" ht="12" customHeight="1"/>
    <row r="429" ht="12" customHeight="1"/>
    <row r="430" ht="12" customHeight="1"/>
    <row r="431" ht="12" customHeight="1"/>
    <row r="432" ht="6.75" customHeight="1"/>
    <row r="433" ht="12" customHeight="1"/>
    <row r="434" ht="12" customHeight="1"/>
    <row r="435" ht="12" customHeight="1"/>
    <row r="436" ht="6.75" customHeight="1"/>
    <row r="437" ht="6.75" customHeight="1"/>
    <row r="438" ht="12" customHeight="1"/>
    <row r="439" ht="6.75" customHeight="1"/>
    <row r="440" ht="12" customHeight="1"/>
    <row r="441" ht="6.75" customHeight="1"/>
    <row r="442" ht="12" customHeight="1"/>
    <row r="443" ht="12" customHeight="1"/>
    <row r="444" ht="12" customHeight="1"/>
    <row r="445" ht="12" customHeight="1"/>
    <row r="446" ht="12" customHeight="1"/>
    <row r="447" ht="6.75" customHeight="1"/>
    <row r="448" ht="12" customHeight="1"/>
    <row r="449" ht="12" customHeight="1"/>
    <row r="450" ht="12" customHeight="1"/>
    <row r="451" ht="6.75" customHeight="1"/>
    <row r="452" ht="6.75" customHeight="1"/>
    <row r="453" ht="12" customHeight="1"/>
    <row r="454" ht="6.75" customHeight="1"/>
    <row r="455" ht="12" customHeight="1"/>
    <row r="456" ht="6.75" customHeight="1"/>
    <row r="457" ht="12" customHeight="1"/>
    <row r="458" ht="12" customHeight="1"/>
    <row r="459" ht="12" customHeight="1"/>
    <row r="460" ht="12" customHeight="1"/>
    <row r="461" ht="12" customHeight="1"/>
    <row r="462" ht="6.75" customHeight="1"/>
    <row r="463" ht="12" customHeight="1"/>
    <row r="464" ht="12" customHeight="1"/>
    <row r="465" ht="12" customHeight="1"/>
    <row r="466" ht="6.75" customHeight="1"/>
    <row r="467" ht="7.5" customHeight="1"/>
    <row r="468" ht="12.75" customHeight="1"/>
    <row r="469" ht="12.75" customHeight="1"/>
    <row r="470" ht="12.75" customHeight="1"/>
    <row r="471" ht="12.75" customHeight="1"/>
    <row r="472" ht="12" customHeight="1"/>
    <row r="473" ht="9" customHeight="1"/>
    <row r="474" ht="18" customHeight="1"/>
    <row r="475" ht="17.25" customHeight="1"/>
    <row r="476" ht="6.75" customHeight="1"/>
    <row r="477" ht="18" customHeight="1"/>
    <row r="478" ht="15.75" customHeight="1"/>
    <row r="479" ht="6" customHeight="1"/>
    <row r="480" ht="16.5" customHeight="1"/>
    <row r="481" ht="12.75" customHeight="1"/>
    <row r="482" ht="11.25" customHeight="1"/>
    <row r="483" ht="11.25" customHeight="1"/>
    <row r="484" ht="12" customHeight="1"/>
    <row r="485" ht="12.75" customHeight="1"/>
    <row r="486" ht="7.5" customHeight="1"/>
    <row r="487" ht="7.5" customHeight="1"/>
    <row r="488" ht="12" customHeight="1"/>
    <row r="489" ht="6.75" customHeight="1"/>
    <row r="490" ht="12" customHeight="1"/>
    <row r="491" ht="6.75" customHeight="1"/>
    <row r="492" ht="12" customHeight="1"/>
    <row r="493" ht="12" customHeight="1"/>
    <row r="494" ht="12" customHeight="1"/>
    <row r="495" ht="12" customHeight="1"/>
    <row r="496" ht="12" customHeight="1"/>
    <row r="497" ht="6.75" customHeight="1"/>
    <row r="498" ht="12" customHeight="1"/>
    <row r="499" ht="12" customHeight="1"/>
    <row r="500" ht="12" customHeight="1"/>
    <row r="501" ht="6.75" customHeight="1"/>
    <row r="502" ht="6.75" customHeight="1"/>
    <row r="503" ht="12" customHeight="1"/>
    <row r="504" ht="6.75" customHeight="1"/>
    <row r="505" ht="12" customHeight="1"/>
    <row r="506" ht="6.75" customHeight="1"/>
    <row r="507" ht="12" customHeight="1"/>
    <row r="508" ht="12" customHeight="1"/>
    <row r="509" ht="12" customHeight="1"/>
    <row r="510" ht="12" customHeight="1"/>
    <row r="511" ht="12" customHeight="1"/>
    <row r="512" ht="6.75" customHeight="1"/>
    <row r="513" ht="12" customHeight="1"/>
    <row r="514" ht="12" customHeight="1"/>
    <row r="515" ht="12" customHeight="1"/>
    <row r="516" ht="6.75" customHeight="1"/>
    <row r="517" ht="7.5" customHeight="1"/>
    <row r="518" ht="12.75" customHeight="1"/>
    <row r="519" ht="12.75" customHeight="1"/>
    <row r="520" ht="12.75" customHeight="1"/>
    <row r="521" ht="12.75" customHeight="1"/>
    <row r="522" ht="12" customHeight="1"/>
  </sheetData>
  <sheetProtection/>
  <mergeCells count="11">
    <mergeCell ref="A11:B11"/>
    <mergeCell ref="A3:B4"/>
    <mergeCell ref="A12:B12"/>
    <mergeCell ref="A13:B13"/>
    <mergeCell ref="C3:C4"/>
    <mergeCell ref="D3:J3"/>
    <mergeCell ref="A6:B6"/>
    <mergeCell ref="A7:B7"/>
    <mergeCell ref="A8:B8"/>
    <mergeCell ref="A9:B9"/>
    <mergeCell ref="A10:B10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scale="9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6"/>
  <sheetViews>
    <sheetView zoomScaleSheetLayoutView="100" workbookViewId="0" topLeftCell="A1">
      <selection activeCell="C16" sqref="C16"/>
    </sheetView>
  </sheetViews>
  <sheetFormatPr defaultColWidth="9.8984375" defaultRowHeight="14.25" customHeight="1"/>
  <cols>
    <col min="1" max="1" width="2.59765625" style="445" customWidth="1"/>
    <col min="2" max="4" width="3" style="445" customWidth="1"/>
    <col min="5" max="7" width="3.19921875" style="445" customWidth="1"/>
    <col min="8" max="8" width="13" style="445" customWidth="1"/>
    <col min="9" max="9" width="2.59765625" style="445" customWidth="1"/>
    <col min="10" max="10" width="13" style="445" customWidth="1"/>
    <col min="11" max="11" width="4.5" style="445" customWidth="1"/>
    <col min="12" max="13" width="17.5" style="445" customWidth="1"/>
    <col min="14" max="21" width="11" style="445" customWidth="1"/>
    <col min="22" max="22" width="0.8984375" style="445" customWidth="1"/>
    <col min="23" max="23" width="57.3984375" style="445" bestFit="1" customWidth="1"/>
    <col min="24" max="24" width="11" style="445" bestFit="1" customWidth="1"/>
    <col min="25" max="25" width="13" style="445" bestFit="1" customWidth="1"/>
    <col min="26" max="26" width="36.69921875" style="445" bestFit="1" customWidth="1"/>
    <col min="27" max="27" width="38.8984375" style="445" bestFit="1" customWidth="1"/>
    <col min="28" max="28" width="22.59765625" style="445" bestFit="1" customWidth="1"/>
    <col min="29" max="29" width="37.8984375" style="445" bestFit="1" customWidth="1"/>
    <col min="30" max="30" width="40" style="445" bestFit="1" customWidth="1"/>
    <col min="31" max="31" width="23.69921875" style="445" bestFit="1" customWidth="1"/>
    <col min="32" max="32" width="18.5" style="445" bestFit="1" customWidth="1"/>
    <col min="33" max="33" width="20.5" style="445" bestFit="1" customWidth="1"/>
    <col min="34" max="16384" width="9.8984375" style="445" customWidth="1"/>
  </cols>
  <sheetData>
    <row r="1" spans="1:22" s="403" customFormat="1" ht="15.75" customHeight="1">
      <c r="A1" s="402" t="s">
        <v>715</v>
      </c>
      <c r="C1" s="404"/>
      <c r="F1" s="404"/>
      <c r="G1" s="404"/>
      <c r="I1" s="404"/>
      <c r="K1" s="404"/>
      <c r="L1" s="405"/>
      <c r="M1" s="406"/>
      <c r="N1" s="407"/>
      <c r="R1" s="408"/>
      <c r="S1" s="408"/>
      <c r="T1" s="408"/>
      <c r="U1" s="408"/>
      <c r="V1" s="404"/>
    </row>
    <row r="2" spans="1:22" s="403" customFormat="1" ht="14.25" customHeight="1">
      <c r="A2" s="409"/>
      <c r="C2" s="404"/>
      <c r="F2" s="404"/>
      <c r="G2" s="404"/>
      <c r="I2" s="404"/>
      <c r="K2" s="404"/>
      <c r="L2" s="405"/>
      <c r="M2" s="406"/>
      <c r="N2" s="407"/>
      <c r="R2" s="408"/>
      <c r="S2" s="408"/>
      <c r="T2" s="408"/>
      <c r="U2" s="18" t="s">
        <v>716</v>
      </c>
      <c r="V2" s="404"/>
    </row>
    <row r="3" spans="1:22" s="415" customFormat="1" ht="15" customHeight="1">
      <c r="A3" s="810" t="s">
        <v>638</v>
      </c>
      <c r="B3" s="810"/>
      <c r="C3" s="810"/>
      <c r="D3" s="810"/>
      <c r="E3" s="810"/>
      <c r="F3" s="810"/>
      <c r="G3" s="810"/>
      <c r="H3" s="810"/>
      <c r="I3" s="810"/>
      <c r="J3" s="810"/>
      <c r="K3" s="811"/>
      <c r="L3" s="796" t="s">
        <v>641</v>
      </c>
      <c r="M3" s="799" t="s">
        <v>642</v>
      </c>
      <c r="N3" s="455" t="s">
        <v>639</v>
      </c>
      <c r="O3" s="410" t="s">
        <v>381</v>
      </c>
      <c r="P3" s="411" t="s">
        <v>381</v>
      </c>
      <c r="Q3" s="412" t="s">
        <v>640</v>
      </c>
      <c r="R3" s="413" t="s">
        <v>381</v>
      </c>
      <c r="S3" s="411" t="s">
        <v>381</v>
      </c>
      <c r="T3" s="412" t="s">
        <v>640</v>
      </c>
      <c r="U3" s="413" t="s">
        <v>381</v>
      </c>
      <c r="V3" s="414"/>
    </row>
    <row r="4" spans="1:33" s="415" customFormat="1" ht="15" customHeight="1">
      <c r="A4" s="812"/>
      <c r="B4" s="812"/>
      <c r="C4" s="812"/>
      <c r="D4" s="812"/>
      <c r="E4" s="812"/>
      <c r="F4" s="812"/>
      <c r="G4" s="812"/>
      <c r="H4" s="812"/>
      <c r="I4" s="812"/>
      <c r="J4" s="812"/>
      <c r="K4" s="813"/>
      <c r="L4" s="797"/>
      <c r="M4" s="800"/>
      <c r="N4" s="816" t="s">
        <v>643</v>
      </c>
      <c r="O4" s="817"/>
      <c r="P4" s="818"/>
      <c r="Q4" s="819" t="s">
        <v>644</v>
      </c>
      <c r="R4" s="820"/>
      <c r="S4" s="821"/>
      <c r="T4" s="822" t="s">
        <v>645</v>
      </c>
      <c r="U4" s="823"/>
      <c r="V4" s="414"/>
      <c r="W4" s="416"/>
      <c r="X4" s="416"/>
      <c r="Y4" s="416"/>
      <c r="Z4" s="416"/>
      <c r="AA4" s="416"/>
      <c r="AB4" s="416"/>
      <c r="AC4" s="416"/>
      <c r="AD4" s="416"/>
      <c r="AE4" s="416"/>
      <c r="AF4" s="416"/>
      <c r="AG4" s="416"/>
    </row>
    <row r="5" spans="1:22" s="415" customFormat="1" ht="15" customHeight="1">
      <c r="A5" s="812"/>
      <c r="B5" s="812"/>
      <c r="C5" s="812"/>
      <c r="D5" s="812"/>
      <c r="E5" s="812"/>
      <c r="F5" s="812"/>
      <c r="G5" s="812"/>
      <c r="H5" s="812"/>
      <c r="I5" s="812"/>
      <c r="J5" s="812"/>
      <c r="K5" s="813"/>
      <c r="L5" s="797"/>
      <c r="M5" s="800"/>
      <c r="N5" s="806" t="s">
        <v>646</v>
      </c>
      <c r="O5" s="806" t="s">
        <v>647</v>
      </c>
      <c r="P5" s="417" t="s">
        <v>648</v>
      </c>
      <c r="Q5" s="806" t="s">
        <v>646</v>
      </c>
      <c r="R5" s="806" t="s">
        <v>647</v>
      </c>
      <c r="S5" s="417" t="s">
        <v>649</v>
      </c>
      <c r="T5" s="806" t="s">
        <v>650</v>
      </c>
      <c r="U5" s="808" t="s">
        <v>647</v>
      </c>
      <c r="V5" s="414"/>
    </row>
    <row r="6" spans="1:22" s="415" customFormat="1" ht="15" customHeight="1">
      <c r="A6" s="814"/>
      <c r="B6" s="814"/>
      <c r="C6" s="814"/>
      <c r="D6" s="814"/>
      <c r="E6" s="814"/>
      <c r="F6" s="814"/>
      <c r="G6" s="814"/>
      <c r="H6" s="814"/>
      <c r="I6" s="814"/>
      <c r="J6" s="814"/>
      <c r="K6" s="815"/>
      <c r="L6" s="798"/>
      <c r="M6" s="801"/>
      <c r="N6" s="807"/>
      <c r="O6" s="807"/>
      <c r="P6" s="418" t="s">
        <v>651</v>
      </c>
      <c r="Q6" s="807"/>
      <c r="R6" s="807"/>
      <c r="S6" s="418" t="s">
        <v>651</v>
      </c>
      <c r="T6" s="807"/>
      <c r="U6" s="809"/>
      <c r="V6" s="414"/>
    </row>
    <row r="7" spans="1:33" s="427" customFormat="1" ht="30" customHeight="1">
      <c r="A7" s="414"/>
      <c r="B7" s="794" t="s">
        <v>652</v>
      </c>
      <c r="C7" s="794"/>
      <c r="D7" s="794"/>
      <c r="E7" s="794"/>
      <c r="F7" s="794"/>
      <c r="G7" s="794"/>
      <c r="H7" s="794"/>
      <c r="I7" s="794"/>
      <c r="J7" s="794"/>
      <c r="K7" s="419" t="s">
        <v>653</v>
      </c>
      <c r="L7" s="420">
        <v>205357</v>
      </c>
      <c r="M7" s="421">
        <v>528615</v>
      </c>
      <c r="N7" s="421">
        <v>22427</v>
      </c>
      <c r="O7" s="422">
        <v>90601</v>
      </c>
      <c r="P7" s="423">
        <v>29632</v>
      </c>
      <c r="Q7" s="423">
        <v>55473</v>
      </c>
      <c r="R7" s="423">
        <v>224003</v>
      </c>
      <c r="S7" s="423">
        <v>96613</v>
      </c>
      <c r="T7" s="423">
        <v>15538</v>
      </c>
      <c r="U7" s="423">
        <v>78453</v>
      </c>
      <c r="V7" s="424"/>
      <c r="W7" s="425"/>
      <c r="X7" s="426"/>
      <c r="Y7" s="426"/>
      <c r="Z7" s="426"/>
      <c r="AA7" s="426"/>
      <c r="AB7" s="426"/>
      <c r="AC7" s="426"/>
      <c r="AD7" s="426"/>
      <c r="AE7" s="426"/>
      <c r="AF7" s="426"/>
      <c r="AG7" s="426"/>
    </row>
    <row r="8" spans="1:33" s="427" customFormat="1" ht="18" customHeight="1">
      <c r="A8" s="414"/>
      <c r="B8" s="424"/>
      <c r="C8" s="424" t="s">
        <v>654</v>
      </c>
      <c r="D8" s="424"/>
      <c r="E8" s="794" t="s">
        <v>655</v>
      </c>
      <c r="F8" s="794" t="s">
        <v>656</v>
      </c>
      <c r="G8" s="794" t="s">
        <v>656</v>
      </c>
      <c r="H8" s="794" t="s">
        <v>656</v>
      </c>
      <c r="I8" s="794" t="s">
        <v>656</v>
      </c>
      <c r="J8" s="794" t="s">
        <v>656</v>
      </c>
      <c r="K8" s="428"/>
      <c r="L8" s="420">
        <v>147819</v>
      </c>
      <c r="M8" s="421">
        <v>468131</v>
      </c>
      <c r="N8" s="421">
        <v>22365</v>
      </c>
      <c r="O8" s="422">
        <v>90277</v>
      </c>
      <c r="P8" s="423">
        <v>29552</v>
      </c>
      <c r="Q8" s="423">
        <v>55116</v>
      </c>
      <c r="R8" s="423">
        <v>222982</v>
      </c>
      <c r="S8" s="423">
        <v>96145</v>
      </c>
      <c r="T8" s="423">
        <v>15486</v>
      </c>
      <c r="U8" s="423">
        <v>78151</v>
      </c>
      <c r="V8" s="424"/>
      <c r="W8" s="425"/>
      <c r="X8" s="426"/>
      <c r="Y8" s="426"/>
      <c r="Z8" s="426"/>
      <c r="AA8" s="426"/>
      <c r="AB8" s="426"/>
      <c r="AC8" s="426"/>
      <c r="AD8" s="426"/>
      <c r="AE8" s="426"/>
      <c r="AF8" s="426"/>
      <c r="AG8" s="426"/>
    </row>
    <row r="9" spans="1:33" s="427" customFormat="1" ht="18" customHeight="1">
      <c r="A9" s="414"/>
      <c r="B9" s="424"/>
      <c r="C9" s="424"/>
      <c r="D9" s="424" t="s">
        <v>657</v>
      </c>
      <c r="E9" s="424"/>
      <c r="F9" s="794" t="s">
        <v>181</v>
      </c>
      <c r="G9" s="794"/>
      <c r="H9" s="794"/>
      <c r="I9" s="794"/>
      <c r="J9" s="794"/>
      <c r="K9" s="428"/>
      <c r="L9" s="420">
        <v>125869</v>
      </c>
      <c r="M9" s="421">
        <v>370171</v>
      </c>
      <c r="N9" s="421">
        <v>19245</v>
      </c>
      <c r="O9" s="422">
        <v>72792</v>
      </c>
      <c r="P9" s="423">
        <v>25524</v>
      </c>
      <c r="Q9" s="423">
        <v>45374</v>
      </c>
      <c r="R9" s="423">
        <v>171050</v>
      </c>
      <c r="S9" s="423">
        <v>79467</v>
      </c>
      <c r="T9" s="429" t="s">
        <v>163</v>
      </c>
      <c r="U9" s="429" t="s">
        <v>163</v>
      </c>
      <c r="V9" s="424"/>
      <c r="W9" s="425"/>
      <c r="X9" s="426"/>
      <c r="Y9" s="426"/>
      <c r="Z9" s="426"/>
      <c r="AA9" s="426"/>
      <c r="AB9" s="426"/>
      <c r="AC9" s="426"/>
      <c r="AD9" s="426"/>
      <c r="AE9" s="426"/>
      <c r="AF9" s="426"/>
      <c r="AG9" s="426"/>
    </row>
    <row r="10" spans="1:33" s="427" customFormat="1" ht="18.75" customHeight="1">
      <c r="A10" s="414"/>
      <c r="B10" s="424"/>
      <c r="C10" s="424"/>
      <c r="D10" s="424"/>
      <c r="E10" s="430" t="s">
        <v>658</v>
      </c>
      <c r="F10" s="430"/>
      <c r="G10" s="794" t="s">
        <v>659</v>
      </c>
      <c r="H10" s="794"/>
      <c r="I10" s="794"/>
      <c r="J10" s="794"/>
      <c r="K10" s="428"/>
      <c r="L10" s="420">
        <v>41313</v>
      </c>
      <c r="M10" s="421">
        <v>82626</v>
      </c>
      <c r="N10" s="431" t="s">
        <v>163</v>
      </c>
      <c r="O10" s="432" t="s">
        <v>163</v>
      </c>
      <c r="P10" s="429" t="s">
        <v>163</v>
      </c>
      <c r="Q10" s="423">
        <v>1</v>
      </c>
      <c r="R10" s="423">
        <v>2</v>
      </c>
      <c r="S10" s="423">
        <v>1</v>
      </c>
      <c r="T10" s="429" t="s">
        <v>163</v>
      </c>
      <c r="U10" s="429" t="s">
        <v>163</v>
      </c>
      <c r="V10" s="424"/>
      <c r="W10" s="425"/>
      <c r="X10" s="426"/>
      <c r="Y10" s="426"/>
      <c r="Z10" s="426"/>
      <c r="AA10" s="426"/>
      <c r="AB10" s="426"/>
      <c r="AC10" s="426"/>
      <c r="AD10" s="426"/>
      <c r="AE10" s="426"/>
      <c r="AF10" s="426"/>
      <c r="AG10" s="426"/>
    </row>
    <row r="11" spans="1:33" s="427" customFormat="1" ht="18" customHeight="1">
      <c r="A11" s="414"/>
      <c r="B11" s="424"/>
      <c r="C11" s="424"/>
      <c r="D11" s="424"/>
      <c r="E11" s="430" t="s">
        <v>660</v>
      </c>
      <c r="F11" s="430"/>
      <c r="G11" s="794" t="s">
        <v>661</v>
      </c>
      <c r="H11" s="794"/>
      <c r="I11" s="794"/>
      <c r="J11" s="794"/>
      <c r="K11" s="428"/>
      <c r="L11" s="420">
        <v>65325</v>
      </c>
      <c r="M11" s="421">
        <v>241108</v>
      </c>
      <c r="N11" s="421">
        <v>18256</v>
      </c>
      <c r="O11" s="422">
        <v>69946</v>
      </c>
      <c r="P11" s="423">
        <v>24322</v>
      </c>
      <c r="Q11" s="423">
        <v>39547</v>
      </c>
      <c r="R11" s="423">
        <v>154644</v>
      </c>
      <c r="S11" s="423">
        <v>70154</v>
      </c>
      <c r="T11" s="429" t="s">
        <v>163</v>
      </c>
      <c r="U11" s="429" t="s">
        <v>163</v>
      </c>
      <c r="V11" s="424"/>
      <c r="W11" s="425"/>
      <c r="X11" s="426"/>
      <c r="Y11" s="426"/>
      <c r="Z11" s="426"/>
      <c r="AA11" s="426"/>
      <c r="AB11" s="426"/>
      <c r="AC11" s="426"/>
      <c r="AD11" s="426"/>
      <c r="AE11" s="426"/>
      <c r="AF11" s="426"/>
      <c r="AG11" s="426"/>
    </row>
    <row r="12" spans="1:33" s="427" customFormat="1" ht="18" customHeight="1">
      <c r="A12" s="414"/>
      <c r="B12" s="424"/>
      <c r="C12" s="424"/>
      <c r="D12" s="424"/>
      <c r="E12" s="430" t="s">
        <v>662</v>
      </c>
      <c r="F12" s="430"/>
      <c r="G12" s="794" t="s">
        <v>663</v>
      </c>
      <c r="H12" s="794"/>
      <c r="I12" s="794"/>
      <c r="J12" s="794"/>
      <c r="K12" s="428"/>
      <c r="L12" s="420">
        <v>2647</v>
      </c>
      <c r="M12" s="421">
        <v>6201</v>
      </c>
      <c r="N12" s="421">
        <v>37</v>
      </c>
      <c r="O12" s="422">
        <v>103</v>
      </c>
      <c r="P12" s="423">
        <v>44</v>
      </c>
      <c r="Q12" s="423">
        <v>494</v>
      </c>
      <c r="R12" s="423">
        <v>1373</v>
      </c>
      <c r="S12" s="423">
        <v>741</v>
      </c>
      <c r="T12" s="429" t="s">
        <v>163</v>
      </c>
      <c r="U12" s="429" t="s">
        <v>163</v>
      </c>
      <c r="V12" s="424"/>
      <c r="W12" s="425"/>
      <c r="X12" s="426"/>
      <c r="Y12" s="426"/>
      <c r="Z12" s="426"/>
      <c r="AA12" s="426"/>
      <c r="AB12" s="426"/>
      <c r="AC12" s="426"/>
      <c r="AD12" s="426"/>
      <c r="AE12" s="426"/>
      <c r="AF12" s="426"/>
      <c r="AG12" s="426"/>
    </row>
    <row r="13" spans="1:33" s="427" customFormat="1" ht="18" customHeight="1">
      <c r="A13" s="414"/>
      <c r="B13" s="424"/>
      <c r="C13" s="424"/>
      <c r="D13" s="424"/>
      <c r="E13" s="430" t="s">
        <v>664</v>
      </c>
      <c r="F13" s="430"/>
      <c r="G13" s="794" t="s">
        <v>665</v>
      </c>
      <c r="H13" s="794"/>
      <c r="I13" s="794"/>
      <c r="J13" s="794"/>
      <c r="K13" s="428"/>
      <c r="L13" s="420">
        <v>16584</v>
      </c>
      <c r="M13" s="421">
        <v>40236</v>
      </c>
      <c r="N13" s="421">
        <v>952</v>
      </c>
      <c r="O13" s="422">
        <v>2743</v>
      </c>
      <c r="P13" s="423">
        <v>1158</v>
      </c>
      <c r="Q13" s="423">
        <v>5332</v>
      </c>
      <c r="R13" s="423">
        <v>15031</v>
      </c>
      <c r="S13" s="423">
        <v>8571</v>
      </c>
      <c r="T13" s="429" t="s">
        <v>163</v>
      </c>
      <c r="U13" s="429" t="s">
        <v>163</v>
      </c>
      <c r="V13" s="424"/>
      <c r="W13" s="425"/>
      <c r="X13" s="426"/>
      <c r="Y13" s="426"/>
      <c r="Z13" s="426"/>
      <c r="AA13" s="426"/>
      <c r="AB13" s="426"/>
      <c r="AC13" s="426"/>
      <c r="AD13" s="426"/>
      <c r="AE13" s="426"/>
      <c r="AF13" s="426"/>
      <c r="AG13" s="426"/>
    </row>
    <row r="14" spans="1:33" s="427" customFormat="1" ht="18" customHeight="1">
      <c r="A14" s="414"/>
      <c r="B14" s="424"/>
      <c r="C14" s="424"/>
      <c r="D14" s="424" t="s">
        <v>666</v>
      </c>
      <c r="E14" s="424"/>
      <c r="F14" s="794" t="s">
        <v>667</v>
      </c>
      <c r="G14" s="794" t="s">
        <v>668</v>
      </c>
      <c r="H14" s="794" t="s">
        <v>668</v>
      </c>
      <c r="I14" s="794" t="s">
        <v>668</v>
      </c>
      <c r="J14" s="794" t="s">
        <v>668</v>
      </c>
      <c r="K14" s="428"/>
      <c r="L14" s="420">
        <v>21950</v>
      </c>
      <c r="M14" s="421">
        <v>97960</v>
      </c>
      <c r="N14" s="421">
        <v>3120</v>
      </c>
      <c r="O14" s="422">
        <v>17485</v>
      </c>
      <c r="P14" s="423">
        <v>4028</v>
      </c>
      <c r="Q14" s="423">
        <v>9742</v>
      </c>
      <c r="R14" s="423">
        <v>51932</v>
      </c>
      <c r="S14" s="423">
        <v>16678</v>
      </c>
      <c r="T14" s="423">
        <v>15486</v>
      </c>
      <c r="U14" s="423">
        <v>78151</v>
      </c>
      <c r="V14" s="424"/>
      <c r="W14" s="425"/>
      <c r="X14" s="426"/>
      <c r="Y14" s="426"/>
      <c r="Z14" s="426"/>
      <c r="AA14" s="426"/>
      <c r="AB14" s="426"/>
      <c r="AC14" s="426"/>
      <c r="AD14" s="426"/>
      <c r="AE14" s="426"/>
      <c r="AF14" s="426"/>
      <c r="AG14" s="426"/>
    </row>
    <row r="15" spans="1:33" s="427" customFormat="1" ht="18" customHeight="1">
      <c r="A15" s="414"/>
      <c r="B15" s="424"/>
      <c r="C15" s="424"/>
      <c r="D15" s="424"/>
      <c r="E15" s="430" t="s">
        <v>669</v>
      </c>
      <c r="F15" s="430"/>
      <c r="G15" s="794" t="s">
        <v>670</v>
      </c>
      <c r="H15" s="794"/>
      <c r="I15" s="794"/>
      <c r="J15" s="794"/>
      <c r="K15" s="428"/>
      <c r="L15" s="420">
        <v>752</v>
      </c>
      <c r="M15" s="421">
        <v>3008</v>
      </c>
      <c r="N15" s="431" t="s">
        <v>163</v>
      </c>
      <c r="O15" s="432" t="s">
        <v>163</v>
      </c>
      <c r="P15" s="429" t="s">
        <v>163</v>
      </c>
      <c r="Q15" s="423">
        <v>1</v>
      </c>
      <c r="R15" s="423">
        <v>4</v>
      </c>
      <c r="S15" s="423">
        <v>1</v>
      </c>
      <c r="T15" s="429" t="s">
        <v>163</v>
      </c>
      <c r="U15" s="429" t="s">
        <v>163</v>
      </c>
      <c r="V15" s="424"/>
      <c r="W15" s="425"/>
      <c r="X15" s="426"/>
      <c r="Y15" s="426"/>
      <c r="Z15" s="426"/>
      <c r="AA15" s="426"/>
      <c r="AB15" s="426"/>
      <c r="AC15" s="426"/>
      <c r="AD15" s="426"/>
      <c r="AE15" s="426"/>
      <c r="AF15" s="426"/>
      <c r="AG15" s="426"/>
    </row>
    <row r="16" spans="1:33" s="427" customFormat="1" ht="18" customHeight="1">
      <c r="A16" s="414"/>
      <c r="B16" s="424"/>
      <c r="C16" s="424"/>
      <c r="D16" s="424"/>
      <c r="E16" s="430"/>
      <c r="F16" s="430" t="s">
        <v>671</v>
      </c>
      <c r="G16" s="430"/>
      <c r="H16" s="794" t="s">
        <v>672</v>
      </c>
      <c r="I16" s="794"/>
      <c r="J16" s="794"/>
      <c r="K16" s="428"/>
      <c r="L16" s="420">
        <v>614</v>
      </c>
      <c r="M16" s="421">
        <v>2456</v>
      </c>
      <c r="N16" s="431" t="s">
        <v>163</v>
      </c>
      <c r="O16" s="432" t="s">
        <v>163</v>
      </c>
      <c r="P16" s="429" t="s">
        <v>163</v>
      </c>
      <c r="Q16" s="423">
        <v>1</v>
      </c>
      <c r="R16" s="423">
        <v>4</v>
      </c>
      <c r="S16" s="423">
        <v>1</v>
      </c>
      <c r="T16" s="429" t="s">
        <v>163</v>
      </c>
      <c r="U16" s="429" t="s">
        <v>163</v>
      </c>
      <c r="V16" s="424"/>
      <c r="W16" s="425"/>
      <c r="X16" s="426"/>
      <c r="Y16" s="426"/>
      <c r="Z16" s="426"/>
      <c r="AA16" s="426"/>
      <c r="AB16" s="426"/>
      <c r="AC16" s="426"/>
      <c r="AD16" s="426"/>
      <c r="AE16" s="426"/>
      <c r="AF16" s="426"/>
      <c r="AG16" s="426"/>
    </row>
    <row r="17" spans="1:33" s="427" customFormat="1" ht="18" customHeight="1">
      <c r="A17" s="414"/>
      <c r="B17" s="424"/>
      <c r="C17" s="424"/>
      <c r="D17" s="424"/>
      <c r="E17" s="430"/>
      <c r="F17" s="430" t="s">
        <v>673</v>
      </c>
      <c r="G17" s="430"/>
      <c r="H17" s="794" t="s">
        <v>674</v>
      </c>
      <c r="I17" s="794"/>
      <c r="J17" s="794"/>
      <c r="K17" s="428"/>
      <c r="L17" s="420">
        <v>138</v>
      </c>
      <c r="M17" s="421">
        <v>552</v>
      </c>
      <c r="N17" s="431" t="s">
        <v>163</v>
      </c>
      <c r="O17" s="432" t="s">
        <v>163</v>
      </c>
      <c r="P17" s="429" t="s">
        <v>163</v>
      </c>
      <c r="Q17" s="429" t="s">
        <v>163</v>
      </c>
      <c r="R17" s="429" t="s">
        <v>163</v>
      </c>
      <c r="S17" s="429" t="s">
        <v>163</v>
      </c>
      <c r="T17" s="429" t="s">
        <v>163</v>
      </c>
      <c r="U17" s="429" t="s">
        <v>163</v>
      </c>
      <c r="V17" s="424"/>
      <c r="W17" s="425"/>
      <c r="X17" s="426"/>
      <c r="Y17" s="426"/>
      <c r="Z17" s="426"/>
      <c r="AA17" s="426"/>
      <c r="AB17" s="426"/>
      <c r="AC17" s="426"/>
      <c r="AD17" s="426"/>
      <c r="AE17" s="426"/>
      <c r="AF17" s="426"/>
      <c r="AG17" s="426"/>
    </row>
    <row r="18" spans="1:33" s="427" customFormat="1" ht="18" customHeight="1">
      <c r="A18" s="414"/>
      <c r="B18" s="424"/>
      <c r="C18" s="424"/>
      <c r="D18" s="424"/>
      <c r="E18" s="430" t="s">
        <v>675</v>
      </c>
      <c r="F18" s="430"/>
      <c r="G18" s="794" t="s">
        <v>676</v>
      </c>
      <c r="H18" s="794"/>
      <c r="I18" s="794"/>
      <c r="J18" s="802"/>
      <c r="K18" s="428"/>
      <c r="L18" s="420">
        <v>3020</v>
      </c>
      <c r="M18" s="421">
        <v>9060</v>
      </c>
      <c r="N18" s="431" t="s">
        <v>163</v>
      </c>
      <c r="O18" s="432" t="s">
        <v>163</v>
      </c>
      <c r="P18" s="429" t="s">
        <v>163</v>
      </c>
      <c r="Q18" s="429" t="s">
        <v>163</v>
      </c>
      <c r="R18" s="429" t="s">
        <v>163</v>
      </c>
      <c r="S18" s="429" t="s">
        <v>163</v>
      </c>
      <c r="T18" s="429" t="s">
        <v>163</v>
      </c>
      <c r="U18" s="429" t="s">
        <v>163</v>
      </c>
      <c r="V18" s="424"/>
      <c r="W18" s="425"/>
      <c r="X18" s="426"/>
      <c r="Y18" s="426"/>
      <c r="Z18" s="426"/>
      <c r="AA18" s="426"/>
      <c r="AB18" s="426"/>
      <c r="AC18" s="426"/>
      <c r="AD18" s="426"/>
      <c r="AE18" s="426"/>
      <c r="AF18" s="426"/>
      <c r="AG18" s="426"/>
    </row>
    <row r="19" spans="1:33" s="427" customFormat="1" ht="18" customHeight="1">
      <c r="A19" s="414"/>
      <c r="B19" s="424"/>
      <c r="C19" s="424"/>
      <c r="D19" s="424"/>
      <c r="E19" s="430"/>
      <c r="F19" s="430" t="s">
        <v>671</v>
      </c>
      <c r="G19" s="430"/>
      <c r="H19" s="794" t="s">
        <v>672</v>
      </c>
      <c r="I19" s="794"/>
      <c r="J19" s="794"/>
      <c r="K19" s="428"/>
      <c r="L19" s="420">
        <v>2238</v>
      </c>
      <c r="M19" s="421">
        <v>6714</v>
      </c>
      <c r="N19" s="431" t="s">
        <v>163</v>
      </c>
      <c r="O19" s="432" t="s">
        <v>163</v>
      </c>
      <c r="P19" s="429" t="s">
        <v>163</v>
      </c>
      <c r="Q19" s="429" t="s">
        <v>163</v>
      </c>
      <c r="R19" s="429" t="s">
        <v>163</v>
      </c>
      <c r="S19" s="429" t="s">
        <v>163</v>
      </c>
      <c r="T19" s="429" t="s">
        <v>163</v>
      </c>
      <c r="U19" s="429" t="s">
        <v>163</v>
      </c>
      <c r="V19" s="424"/>
      <c r="W19" s="425"/>
      <c r="X19" s="426"/>
      <c r="Y19" s="426"/>
      <c r="Z19" s="426"/>
      <c r="AA19" s="426"/>
      <c r="AB19" s="426"/>
      <c r="AC19" s="426"/>
      <c r="AD19" s="426"/>
      <c r="AE19" s="426"/>
      <c r="AF19" s="426"/>
      <c r="AG19" s="426"/>
    </row>
    <row r="20" spans="1:33" s="427" customFormat="1" ht="18" customHeight="1">
      <c r="A20" s="414"/>
      <c r="B20" s="424"/>
      <c r="C20" s="424"/>
      <c r="D20" s="424"/>
      <c r="E20" s="430"/>
      <c r="F20" s="430" t="s">
        <v>673</v>
      </c>
      <c r="G20" s="430"/>
      <c r="H20" s="794" t="s">
        <v>674</v>
      </c>
      <c r="I20" s="794"/>
      <c r="J20" s="794"/>
      <c r="K20" s="428"/>
      <c r="L20" s="420">
        <v>782</v>
      </c>
      <c r="M20" s="421">
        <v>2346</v>
      </c>
      <c r="N20" s="431" t="s">
        <v>163</v>
      </c>
      <c r="O20" s="432" t="s">
        <v>163</v>
      </c>
      <c r="P20" s="429" t="s">
        <v>163</v>
      </c>
      <c r="Q20" s="429" t="s">
        <v>163</v>
      </c>
      <c r="R20" s="429" t="s">
        <v>163</v>
      </c>
      <c r="S20" s="429" t="s">
        <v>163</v>
      </c>
      <c r="T20" s="429" t="s">
        <v>163</v>
      </c>
      <c r="U20" s="429" t="s">
        <v>163</v>
      </c>
      <c r="V20" s="424"/>
      <c r="W20" s="425"/>
      <c r="X20" s="426"/>
      <c r="Y20" s="426"/>
      <c r="Z20" s="426"/>
      <c r="AA20" s="426"/>
      <c r="AB20" s="426"/>
      <c r="AC20" s="426"/>
      <c r="AD20" s="426"/>
      <c r="AE20" s="426"/>
      <c r="AF20" s="426"/>
      <c r="AG20" s="426"/>
    </row>
    <row r="21" spans="1:33" s="427" customFormat="1" ht="18" customHeight="1">
      <c r="A21" s="414"/>
      <c r="B21" s="424"/>
      <c r="C21" s="424"/>
      <c r="D21" s="424"/>
      <c r="E21" s="430" t="s">
        <v>677</v>
      </c>
      <c r="F21" s="430"/>
      <c r="G21" s="433"/>
      <c r="H21" s="794" t="s">
        <v>678</v>
      </c>
      <c r="I21" s="805"/>
      <c r="J21" s="805"/>
      <c r="K21" s="419" t="s">
        <v>679</v>
      </c>
      <c r="L21" s="420">
        <v>3599</v>
      </c>
      <c r="M21" s="421">
        <v>21534</v>
      </c>
      <c r="N21" s="421">
        <v>896</v>
      </c>
      <c r="O21" s="422">
        <v>5424</v>
      </c>
      <c r="P21" s="423">
        <v>1177</v>
      </c>
      <c r="Q21" s="423">
        <v>2653</v>
      </c>
      <c r="R21" s="423">
        <v>16219</v>
      </c>
      <c r="S21" s="423">
        <v>5004</v>
      </c>
      <c r="T21" s="423">
        <v>3599</v>
      </c>
      <c r="U21" s="423">
        <v>21534</v>
      </c>
      <c r="V21" s="424"/>
      <c r="W21" s="425"/>
      <c r="X21" s="426"/>
      <c r="Y21" s="426"/>
      <c r="Z21" s="426"/>
      <c r="AA21" s="426"/>
      <c r="AB21" s="426"/>
      <c r="AC21" s="426"/>
      <c r="AD21" s="426"/>
      <c r="AE21" s="426"/>
      <c r="AF21" s="426"/>
      <c r="AG21" s="426"/>
    </row>
    <row r="22" spans="1:33" s="427" customFormat="1" ht="18" customHeight="1">
      <c r="A22" s="414"/>
      <c r="B22" s="424"/>
      <c r="C22" s="424"/>
      <c r="D22" s="424"/>
      <c r="E22" s="430"/>
      <c r="F22" s="430" t="s">
        <v>671</v>
      </c>
      <c r="G22" s="430"/>
      <c r="H22" s="794" t="s">
        <v>680</v>
      </c>
      <c r="I22" s="794"/>
      <c r="J22" s="794"/>
      <c r="K22" s="428"/>
      <c r="L22" s="420">
        <v>3134</v>
      </c>
      <c r="M22" s="421">
        <v>18800</v>
      </c>
      <c r="N22" s="421">
        <v>746</v>
      </c>
      <c r="O22" s="422">
        <v>4539</v>
      </c>
      <c r="P22" s="423">
        <v>967</v>
      </c>
      <c r="Q22" s="423">
        <v>2309</v>
      </c>
      <c r="R22" s="423">
        <v>14171</v>
      </c>
      <c r="S22" s="423">
        <v>4371</v>
      </c>
      <c r="T22" s="423">
        <v>3134</v>
      </c>
      <c r="U22" s="423">
        <v>18800</v>
      </c>
      <c r="V22" s="424"/>
      <c r="W22" s="425"/>
      <c r="X22" s="426"/>
      <c r="Y22" s="426"/>
      <c r="Z22" s="426"/>
      <c r="AA22" s="426"/>
      <c r="AB22" s="426"/>
      <c r="AC22" s="426"/>
      <c r="AD22" s="426"/>
      <c r="AE22" s="426"/>
      <c r="AF22" s="426"/>
      <c r="AG22" s="426"/>
    </row>
    <row r="23" spans="1:33" s="427" customFormat="1" ht="18" customHeight="1">
      <c r="A23" s="414"/>
      <c r="B23" s="424"/>
      <c r="C23" s="424"/>
      <c r="D23" s="424"/>
      <c r="E23" s="430"/>
      <c r="F23" s="430" t="s">
        <v>673</v>
      </c>
      <c r="G23" s="430"/>
      <c r="H23" s="794" t="s">
        <v>681</v>
      </c>
      <c r="I23" s="794"/>
      <c r="J23" s="794"/>
      <c r="K23" s="428"/>
      <c r="L23" s="420">
        <v>465</v>
      </c>
      <c r="M23" s="421">
        <v>2734</v>
      </c>
      <c r="N23" s="421">
        <v>150</v>
      </c>
      <c r="O23" s="422">
        <v>885</v>
      </c>
      <c r="P23" s="423">
        <v>210</v>
      </c>
      <c r="Q23" s="423">
        <v>344</v>
      </c>
      <c r="R23" s="423">
        <v>2048</v>
      </c>
      <c r="S23" s="423">
        <v>633</v>
      </c>
      <c r="T23" s="423">
        <v>465</v>
      </c>
      <c r="U23" s="423">
        <v>2734</v>
      </c>
      <c r="V23" s="424"/>
      <c r="W23" s="425"/>
      <c r="X23" s="426"/>
      <c r="Y23" s="426"/>
      <c r="Z23" s="426"/>
      <c r="AA23" s="426"/>
      <c r="AB23" s="426"/>
      <c r="AC23" s="426"/>
      <c r="AD23" s="426"/>
      <c r="AE23" s="426"/>
      <c r="AF23" s="426"/>
      <c r="AG23" s="426"/>
    </row>
    <row r="24" spans="1:33" s="427" customFormat="1" ht="18" customHeight="1">
      <c r="A24" s="414"/>
      <c r="B24" s="424"/>
      <c r="C24" s="424"/>
      <c r="D24" s="424"/>
      <c r="E24" s="430" t="s">
        <v>682</v>
      </c>
      <c r="F24" s="430"/>
      <c r="G24" s="794" t="s">
        <v>683</v>
      </c>
      <c r="H24" s="794"/>
      <c r="I24" s="794"/>
      <c r="J24" s="802"/>
      <c r="K24" s="419" t="s">
        <v>679</v>
      </c>
      <c r="L24" s="420">
        <v>6993</v>
      </c>
      <c r="M24" s="421">
        <v>33184</v>
      </c>
      <c r="N24" s="421">
        <v>854</v>
      </c>
      <c r="O24" s="422">
        <v>4253</v>
      </c>
      <c r="P24" s="423">
        <v>1107</v>
      </c>
      <c r="Q24" s="423">
        <v>3268</v>
      </c>
      <c r="R24" s="423">
        <v>16569</v>
      </c>
      <c r="S24" s="423">
        <v>5755</v>
      </c>
      <c r="T24" s="423">
        <v>6993</v>
      </c>
      <c r="U24" s="423">
        <v>33184</v>
      </c>
      <c r="V24" s="424"/>
      <c r="W24" s="425"/>
      <c r="X24" s="426"/>
      <c r="Y24" s="426"/>
      <c r="Z24" s="426"/>
      <c r="AA24" s="426"/>
      <c r="AB24" s="426"/>
      <c r="AC24" s="426"/>
      <c r="AD24" s="426"/>
      <c r="AE24" s="426"/>
      <c r="AF24" s="426"/>
      <c r="AG24" s="426"/>
    </row>
    <row r="25" spans="1:33" s="427" customFormat="1" ht="18" customHeight="1">
      <c r="A25" s="414"/>
      <c r="B25" s="424"/>
      <c r="C25" s="424"/>
      <c r="D25" s="424"/>
      <c r="E25" s="430"/>
      <c r="F25" s="430" t="s">
        <v>671</v>
      </c>
      <c r="G25" s="430"/>
      <c r="H25" s="794" t="s">
        <v>684</v>
      </c>
      <c r="I25" s="794"/>
      <c r="J25" s="794"/>
      <c r="K25" s="428"/>
      <c r="L25" s="420">
        <v>5504</v>
      </c>
      <c r="M25" s="421">
        <v>26190</v>
      </c>
      <c r="N25" s="421">
        <v>635</v>
      </c>
      <c r="O25" s="422">
        <v>3147</v>
      </c>
      <c r="P25" s="423">
        <v>818</v>
      </c>
      <c r="Q25" s="423">
        <v>2567</v>
      </c>
      <c r="R25" s="423">
        <v>13074</v>
      </c>
      <c r="S25" s="423">
        <v>4525</v>
      </c>
      <c r="T25" s="423">
        <v>5504</v>
      </c>
      <c r="U25" s="423">
        <v>26190</v>
      </c>
      <c r="V25" s="424"/>
      <c r="W25" s="425"/>
      <c r="X25" s="426"/>
      <c r="Y25" s="426"/>
      <c r="Z25" s="426"/>
      <c r="AA25" s="426"/>
      <c r="AB25" s="426"/>
      <c r="AC25" s="426"/>
      <c r="AD25" s="426"/>
      <c r="AE25" s="426"/>
      <c r="AF25" s="426"/>
      <c r="AG25" s="426"/>
    </row>
    <row r="26" spans="1:33" s="427" customFormat="1" ht="18" customHeight="1">
      <c r="A26" s="414"/>
      <c r="B26" s="424"/>
      <c r="C26" s="424"/>
      <c r="D26" s="424"/>
      <c r="E26" s="430"/>
      <c r="F26" s="430" t="s">
        <v>673</v>
      </c>
      <c r="G26" s="430"/>
      <c r="H26" s="794" t="s">
        <v>681</v>
      </c>
      <c r="I26" s="794"/>
      <c r="J26" s="794"/>
      <c r="K26" s="428"/>
      <c r="L26" s="420">
        <v>1480</v>
      </c>
      <c r="M26" s="421">
        <v>6956</v>
      </c>
      <c r="N26" s="421">
        <v>219</v>
      </c>
      <c r="O26" s="422">
        <v>1106</v>
      </c>
      <c r="P26" s="423">
        <v>289</v>
      </c>
      <c r="Q26" s="423">
        <v>701</v>
      </c>
      <c r="R26" s="423">
        <v>3495</v>
      </c>
      <c r="S26" s="423">
        <v>1230</v>
      </c>
      <c r="T26" s="423">
        <v>1480</v>
      </c>
      <c r="U26" s="423">
        <v>6956</v>
      </c>
      <c r="V26" s="424"/>
      <c r="W26" s="425"/>
      <c r="X26" s="426"/>
      <c r="Y26" s="426"/>
      <c r="Z26" s="426"/>
      <c r="AA26" s="426"/>
      <c r="AB26" s="426"/>
      <c r="AC26" s="426"/>
      <c r="AD26" s="426"/>
      <c r="AE26" s="426"/>
      <c r="AF26" s="426"/>
      <c r="AG26" s="426"/>
    </row>
    <row r="27" spans="1:33" s="427" customFormat="1" ht="24.75" customHeight="1">
      <c r="A27" s="414"/>
      <c r="B27" s="424"/>
      <c r="C27" s="424"/>
      <c r="D27" s="424"/>
      <c r="E27" s="430" t="s">
        <v>685</v>
      </c>
      <c r="F27" s="430"/>
      <c r="G27" s="803" t="s">
        <v>686</v>
      </c>
      <c r="H27" s="803"/>
      <c r="I27" s="803"/>
      <c r="J27" s="804"/>
      <c r="K27" s="428"/>
      <c r="L27" s="420">
        <v>512</v>
      </c>
      <c r="M27" s="421">
        <v>1654</v>
      </c>
      <c r="N27" s="421">
        <v>16</v>
      </c>
      <c r="O27" s="422">
        <v>60</v>
      </c>
      <c r="P27" s="423">
        <v>18</v>
      </c>
      <c r="Q27" s="423">
        <v>125</v>
      </c>
      <c r="R27" s="423">
        <v>445</v>
      </c>
      <c r="S27" s="423">
        <v>160</v>
      </c>
      <c r="T27" s="429" t="s">
        <v>163</v>
      </c>
      <c r="U27" s="429" t="s">
        <v>163</v>
      </c>
      <c r="V27" s="424"/>
      <c r="W27" s="425"/>
      <c r="X27" s="426"/>
      <c r="Y27" s="426"/>
      <c r="Z27" s="426"/>
      <c r="AA27" s="426"/>
      <c r="AB27" s="426"/>
      <c r="AC27" s="426"/>
      <c r="AD27" s="426"/>
      <c r="AE27" s="426"/>
      <c r="AF27" s="426"/>
      <c r="AG27" s="426"/>
    </row>
    <row r="28" spans="1:33" s="427" customFormat="1" ht="24.75" customHeight="1">
      <c r="A28" s="414"/>
      <c r="B28" s="424"/>
      <c r="C28" s="424"/>
      <c r="D28" s="424"/>
      <c r="E28" s="430" t="s">
        <v>687</v>
      </c>
      <c r="F28" s="430"/>
      <c r="G28" s="794" t="s">
        <v>688</v>
      </c>
      <c r="H28" s="794"/>
      <c r="I28" s="794"/>
      <c r="J28" s="802"/>
      <c r="K28" s="428"/>
      <c r="L28" s="420">
        <v>1864</v>
      </c>
      <c r="M28" s="421">
        <v>8763</v>
      </c>
      <c r="N28" s="421">
        <v>415</v>
      </c>
      <c r="O28" s="422">
        <v>2102</v>
      </c>
      <c r="P28" s="423">
        <v>487</v>
      </c>
      <c r="Q28" s="423">
        <v>1398</v>
      </c>
      <c r="R28" s="423">
        <v>6717</v>
      </c>
      <c r="S28" s="423">
        <v>2016</v>
      </c>
      <c r="T28" s="423">
        <v>1625</v>
      </c>
      <c r="U28" s="423">
        <v>7655</v>
      </c>
      <c r="V28" s="424"/>
      <c r="W28" s="425"/>
      <c r="X28" s="426"/>
      <c r="Y28" s="426"/>
      <c r="Z28" s="426"/>
      <c r="AA28" s="426"/>
      <c r="AB28" s="426"/>
      <c r="AC28" s="426"/>
      <c r="AD28" s="426"/>
      <c r="AE28" s="426"/>
      <c r="AF28" s="426"/>
      <c r="AG28" s="426"/>
    </row>
    <row r="29" spans="1:33" s="427" customFormat="1" ht="24.75" customHeight="1">
      <c r="A29" s="414"/>
      <c r="B29" s="424"/>
      <c r="C29" s="424"/>
      <c r="D29" s="424"/>
      <c r="E29" s="430" t="s">
        <v>689</v>
      </c>
      <c r="F29" s="430"/>
      <c r="G29" s="794" t="s">
        <v>690</v>
      </c>
      <c r="H29" s="794"/>
      <c r="I29" s="794"/>
      <c r="J29" s="802"/>
      <c r="K29" s="419" t="s">
        <v>679</v>
      </c>
      <c r="L29" s="420">
        <v>305</v>
      </c>
      <c r="M29" s="421">
        <v>1538</v>
      </c>
      <c r="N29" s="421">
        <v>26</v>
      </c>
      <c r="O29" s="422">
        <v>195</v>
      </c>
      <c r="P29" s="423">
        <v>35</v>
      </c>
      <c r="Q29" s="423">
        <v>56</v>
      </c>
      <c r="R29" s="423">
        <v>361</v>
      </c>
      <c r="S29" s="423">
        <v>90</v>
      </c>
      <c r="T29" s="423">
        <v>118</v>
      </c>
      <c r="U29" s="423">
        <v>687</v>
      </c>
      <c r="V29" s="424"/>
      <c r="W29" s="425"/>
      <c r="X29" s="426"/>
      <c r="Y29" s="426"/>
      <c r="Z29" s="426"/>
      <c r="AA29" s="426"/>
      <c r="AB29" s="426"/>
      <c r="AC29" s="426"/>
      <c r="AD29" s="426"/>
      <c r="AE29" s="426"/>
      <c r="AF29" s="426"/>
      <c r="AG29" s="426"/>
    </row>
    <row r="30" spans="1:33" s="427" customFormat="1" ht="18" customHeight="1">
      <c r="A30" s="414"/>
      <c r="B30" s="424"/>
      <c r="C30" s="424"/>
      <c r="D30" s="424"/>
      <c r="E30" s="430"/>
      <c r="F30" s="430" t="s">
        <v>671</v>
      </c>
      <c r="G30" s="430"/>
      <c r="H30" s="794" t="s">
        <v>691</v>
      </c>
      <c r="I30" s="794"/>
      <c r="J30" s="794"/>
      <c r="K30" s="428"/>
      <c r="L30" s="420">
        <v>191</v>
      </c>
      <c r="M30" s="421">
        <v>923</v>
      </c>
      <c r="N30" s="421">
        <v>2</v>
      </c>
      <c r="O30" s="422">
        <v>13</v>
      </c>
      <c r="P30" s="423">
        <v>2</v>
      </c>
      <c r="Q30" s="423">
        <v>20</v>
      </c>
      <c r="R30" s="423">
        <v>105</v>
      </c>
      <c r="S30" s="423">
        <v>33</v>
      </c>
      <c r="T30" s="423">
        <v>67</v>
      </c>
      <c r="U30" s="423">
        <v>347</v>
      </c>
      <c r="V30" s="424"/>
      <c r="W30" s="425"/>
      <c r="X30" s="426"/>
      <c r="Y30" s="426"/>
      <c r="Z30" s="426"/>
      <c r="AA30" s="426"/>
      <c r="AB30" s="426"/>
      <c r="AC30" s="426"/>
      <c r="AD30" s="426"/>
      <c r="AE30" s="426"/>
      <c r="AF30" s="426"/>
      <c r="AG30" s="426"/>
    </row>
    <row r="31" spans="1:33" s="427" customFormat="1" ht="18" customHeight="1">
      <c r="A31" s="414"/>
      <c r="B31" s="424"/>
      <c r="C31" s="424"/>
      <c r="D31" s="424"/>
      <c r="E31" s="430"/>
      <c r="F31" s="430" t="s">
        <v>673</v>
      </c>
      <c r="G31" s="430"/>
      <c r="H31" s="794" t="s">
        <v>692</v>
      </c>
      <c r="I31" s="794"/>
      <c r="J31" s="794"/>
      <c r="K31" s="428"/>
      <c r="L31" s="420">
        <v>62</v>
      </c>
      <c r="M31" s="421">
        <v>287</v>
      </c>
      <c r="N31" s="421" t="s">
        <v>163</v>
      </c>
      <c r="O31" s="422" t="s">
        <v>163</v>
      </c>
      <c r="P31" s="423" t="s">
        <v>163</v>
      </c>
      <c r="Q31" s="423">
        <v>7</v>
      </c>
      <c r="R31" s="423">
        <v>38</v>
      </c>
      <c r="S31" s="423">
        <v>8</v>
      </c>
      <c r="T31" s="423">
        <v>14</v>
      </c>
      <c r="U31" s="423">
        <v>75</v>
      </c>
      <c r="V31" s="424"/>
      <c r="W31" s="425"/>
      <c r="X31" s="426"/>
      <c r="Y31" s="426"/>
      <c r="Z31" s="426"/>
      <c r="AA31" s="426"/>
      <c r="AB31" s="426"/>
      <c r="AC31" s="426"/>
      <c r="AD31" s="426"/>
      <c r="AE31" s="426"/>
      <c r="AF31" s="426"/>
      <c r="AG31" s="426"/>
    </row>
    <row r="32" spans="1:33" s="427" customFormat="1" ht="18" customHeight="1">
      <c r="A32" s="414"/>
      <c r="B32" s="424"/>
      <c r="C32" s="424"/>
      <c r="D32" s="424"/>
      <c r="E32" s="430" t="s">
        <v>693</v>
      </c>
      <c r="F32" s="430"/>
      <c r="G32" s="794" t="s">
        <v>694</v>
      </c>
      <c r="H32" s="794"/>
      <c r="I32" s="794"/>
      <c r="J32" s="802"/>
      <c r="K32" s="419" t="s">
        <v>679</v>
      </c>
      <c r="L32" s="420">
        <v>1190</v>
      </c>
      <c r="M32" s="421">
        <v>7943</v>
      </c>
      <c r="N32" s="421">
        <v>626</v>
      </c>
      <c r="O32" s="422">
        <v>4306</v>
      </c>
      <c r="P32" s="423">
        <v>869</v>
      </c>
      <c r="Q32" s="423">
        <v>1039</v>
      </c>
      <c r="R32" s="423">
        <v>7056</v>
      </c>
      <c r="S32" s="423">
        <v>1935</v>
      </c>
      <c r="T32" s="423">
        <v>1190</v>
      </c>
      <c r="U32" s="423">
        <v>7943</v>
      </c>
      <c r="V32" s="424"/>
      <c r="W32" s="425"/>
      <c r="X32" s="426"/>
      <c r="Y32" s="426"/>
      <c r="Z32" s="426"/>
      <c r="AA32" s="426"/>
      <c r="AB32" s="426"/>
      <c r="AC32" s="426"/>
      <c r="AD32" s="426"/>
      <c r="AE32" s="426"/>
      <c r="AF32" s="426"/>
      <c r="AG32" s="426"/>
    </row>
    <row r="33" spans="1:33" s="427" customFormat="1" ht="24.75" customHeight="1">
      <c r="A33" s="414"/>
      <c r="B33" s="424"/>
      <c r="C33" s="424"/>
      <c r="D33" s="424"/>
      <c r="E33" s="430"/>
      <c r="F33" s="430" t="s">
        <v>671</v>
      </c>
      <c r="G33" s="430"/>
      <c r="H33" s="794" t="s">
        <v>695</v>
      </c>
      <c r="I33" s="794"/>
      <c r="J33" s="794"/>
      <c r="K33" s="428"/>
      <c r="L33" s="420">
        <v>927</v>
      </c>
      <c r="M33" s="421">
        <v>6206</v>
      </c>
      <c r="N33" s="421">
        <v>495</v>
      </c>
      <c r="O33" s="422">
        <v>3402</v>
      </c>
      <c r="P33" s="423">
        <v>682</v>
      </c>
      <c r="Q33" s="423">
        <v>816</v>
      </c>
      <c r="R33" s="423">
        <v>5549</v>
      </c>
      <c r="S33" s="423">
        <v>1525</v>
      </c>
      <c r="T33" s="423">
        <v>927</v>
      </c>
      <c r="U33" s="423">
        <v>6206</v>
      </c>
      <c r="V33" s="424"/>
      <c r="W33" s="425"/>
      <c r="X33" s="426"/>
      <c r="Y33" s="426"/>
      <c r="Z33" s="426"/>
      <c r="AA33" s="426"/>
      <c r="AB33" s="426"/>
      <c r="AC33" s="426"/>
      <c r="AD33" s="426"/>
      <c r="AE33" s="426"/>
      <c r="AF33" s="426"/>
      <c r="AG33" s="426"/>
    </row>
    <row r="34" spans="1:33" s="427" customFormat="1" ht="24.75" customHeight="1">
      <c r="A34" s="414"/>
      <c r="B34" s="424"/>
      <c r="C34" s="424"/>
      <c r="D34" s="424"/>
      <c r="E34" s="430"/>
      <c r="F34" s="430" t="s">
        <v>673</v>
      </c>
      <c r="G34" s="430"/>
      <c r="H34" s="794" t="s">
        <v>696</v>
      </c>
      <c r="I34" s="794"/>
      <c r="J34" s="794"/>
      <c r="K34" s="428"/>
      <c r="L34" s="420">
        <v>223</v>
      </c>
      <c r="M34" s="421">
        <v>1485</v>
      </c>
      <c r="N34" s="421">
        <v>127</v>
      </c>
      <c r="O34" s="422">
        <v>876</v>
      </c>
      <c r="P34" s="423">
        <v>182</v>
      </c>
      <c r="Q34" s="423">
        <v>203</v>
      </c>
      <c r="R34" s="423">
        <v>1370</v>
      </c>
      <c r="S34" s="423">
        <v>377</v>
      </c>
      <c r="T34" s="423">
        <v>223</v>
      </c>
      <c r="U34" s="423">
        <v>1485</v>
      </c>
      <c r="V34" s="424"/>
      <c r="W34" s="425"/>
      <c r="X34" s="426"/>
      <c r="Y34" s="426"/>
      <c r="Z34" s="426"/>
      <c r="AA34" s="426"/>
      <c r="AB34" s="426"/>
      <c r="AC34" s="426"/>
      <c r="AD34" s="426"/>
      <c r="AE34" s="426"/>
      <c r="AF34" s="426"/>
      <c r="AG34" s="426"/>
    </row>
    <row r="35" spans="1:33" s="427" customFormat="1" ht="18" customHeight="1">
      <c r="A35" s="414"/>
      <c r="B35" s="424"/>
      <c r="C35" s="424"/>
      <c r="D35" s="424"/>
      <c r="E35" s="430" t="s">
        <v>697</v>
      </c>
      <c r="F35" s="430"/>
      <c r="G35" s="794" t="s">
        <v>698</v>
      </c>
      <c r="H35" s="794"/>
      <c r="I35" s="794"/>
      <c r="J35" s="802"/>
      <c r="K35" s="428"/>
      <c r="L35" s="420">
        <v>1136</v>
      </c>
      <c r="M35" s="421">
        <v>2410</v>
      </c>
      <c r="N35" s="431" t="s">
        <v>163</v>
      </c>
      <c r="O35" s="432" t="s">
        <v>163</v>
      </c>
      <c r="P35" s="429" t="s">
        <v>163</v>
      </c>
      <c r="Q35" s="423">
        <v>26</v>
      </c>
      <c r="R35" s="423">
        <v>71</v>
      </c>
      <c r="S35" s="423">
        <v>39</v>
      </c>
      <c r="T35" s="429" t="s">
        <v>163</v>
      </c>
      <c r="U35" s="429" t="s">
        <v>163</v>
      </c>
      <c r="V35" s="424"/>
      <c r="W35" s="425"/>
      <c r="X35" s="426"/>
      <c r="Y35" s="426"/>
      <c r="Z35" s="426"/>
      <c r="AA35" s="426"/>
      <c r="AB35" s="426"/>
      <c r="AC35" s="426"/>
      <c r="AD35" s="426"/>
      <c r="AE35" s="426"/>
      <c r="AF35" s="426"/>
      <c r="AG35" s="426"/>
    </row>
    <row r="36" spans="1:33" s="427" customFormat="1" ht="18" customHeight="1">
      <c r="A36" s="414"/>
      <c r="B36" s="424"/>
      <c r="C36" s="424"/>
      <c r="D36" s="424"/>
      <c r="E36" s="430" t="s">
        <v>699</v>
      </c>
      <c r="F36" s="430"/>
      <c r="G36" s="794" t="s">
        <v>700</v>
      </c>
      <c r="H36" s="794"/>
      <c r="I36" s="794"/>
      <c r="J36" s="802"/>
      <c r="K36" s="428"/>
      <c r="L36" s="420">
        <v>2579</v>
      </c>
      <c r="M36" s="421">
        <v>8866</v>
      </c>
      <c r="N36" s="421">
        <v>287</v>
      </c>
      <c r="O36" s="422">
        <v>1145</v>
      </c>
      <c r="P36" s="423">
        <v>335</v>
      </c>
      <c r="Q36" s="423">
        <v>1176</v>
      </c>
      <c r="R36" s="423">
        <v>4490</v>
      </c>
      <c r="S36" s="423">
        <v>1678</v>
      </c>
      <c r="T36" s="423">
        <v>1961</v>
      </c>
      <c r="U36" s="423">
        <v>7148</v>
      </c>
      <c r="V36" s="424"/>
      <c r="W36" s="425"/>
      <c r="X36" s="426"/>
      <c r="Y36" s="426"/>
      <c r="Z36" s="426"/>
      <c r="AA36" s="426"/>
      <c r="AB36" s="426"/>
      <c r="AC36" s="426"/>
      <c r="AD36" s="426"/>
      <c r="AE36" s="426"/>
      <c r="AF36" s="426"/>
      <c r="AG36" s="426"/>
    </row>
    <row r="37" spans="1:33" s="427" customFormat="1" ht="18" customHeight="1">
      <c r="A37" s="414"/>
      <c r="B37" s="424"/>
      <c r="C37" s="424" t="s">
        <v>701</v>
      </c>
      <c r="D37" s="424"/>
      <c r="E37" s="794" t="s">
        <v>702</v>
      </c>
      <c r="F37" s="794" t="s">
        <v>703</v>
      </c>
      <c r="G37" s="794" t="s">
        <v>703</v>
      </c>
      <c r="H37" s="794" t="s">
        <v>703</v>
      </c>
      <c r="I37" s="794" t="s">
        <v>703</v>
      </c>
      <c r="J37" s="794" t="s">
        <v>703</v>
      </c>
      <c r="K37" s="428"/>
      <c r="L37" s="420">
        <v>1522</v>
      </c>
      <c r="M37" s="421">
        <v>3924</v>
      </c>
      <c r="N37" s="431">
        <v>62</v>
      </c>
      <c r="O37" s="432">
        <v>324</v>
      </c>
      <c r="P37" s="429">
        <v>80</v>
      </c>
      <c r="Q37" s="423">
        <v>197</v>
      </c>
      <c r="R37" s="423">
        <v>861</v>
      </c>
      <c r="S37" s="423">
        <v>308</v>
      </c>
      <c r="T37" s="429">
        <v>52</v>
      </c>
      <c r="U37" s="429">
        <v>302</v>
      </c>
      <c r="V37" s="424"/>
      <c r="W37" s="425"/>
      <c r="X37" s="426"/>
      <c r="Y37" s="426"/>
      <c r="Z37" s="426"/>
      <c r="AA37" s="426"/>
      <c r="AB37" s="426"/>
      <c r="AC37" s="426"/>
      <c r="AD37" s="426"/>
      <c r="AE37" s="426"/>
      <c r="AF37" s="426"/>
      <c r="AG37" s="426"/>
    </row>
    <row r="38" spans="1:33" s="427" customFormat="1" ht="18" customHeight="1">
      <c r="A38" s="414"/>
      <c r="B38" s="424"/>
      <c r="C38" s="424" t="s">
        <v>704</v>
      </c>
      <c r="D38" s="424"/>
      <c r="E38" s="794" t="s">
        <v>705</v>
      </c>
      <c r="F38" s="794"/>
      <c r="G38" s="794"/>
      <c r="H38" s="794"/>
      <c r="I38" s="794"/>
      <c r="J38" s="794"/>
      <c r="K38" s="428"/>
      <c r="L38" s="420">
        <v>55752</v>
      </c>
      <c r="M38" s="421">
        <v>55752</v>
      </c>
      <c r="N38" s="431" t="s">
        <v>163</v>
      </c>
      <c r="O38" s="432" t="s">
        <v>163</v>
      </c>
      <c r="P38" s="429" t="s">
        <v>163</v>
      </c>
      <c r="Q38" s="423">
        <v>160</v>
      </c>
      <c r="R38" s="423">
        <v>160</v>
      </c>
      <c r="S38" s="423">
        <v>160</v>
      </c>
      <c r="T38" s="429" t="s">
        <v>163</v>
      </c>
      <c r="U38" s="429" t="s">
        <v>163</v>
      </c>
      <c r="V38" s="424"/>
      <c r="W38" s="425"/>
      <c r="X38" s="426"/>
      <c r="Y38" s="426"/>
      <c r="Z38" s="426"/>
      <c r="AA38" s="426"/>
      <c r="AB38" s="426"/>
      <c r="AC38" s="426"/>
      <c r="AD38" s="426"/>
      <c r="AE38" s="426"/>
      <c r="AF38" s="426"/>
      <c r="AG38" s="426"/>
    </row>
    <row r="39" spans="1:22" s="427" customFormat="1" ht="18" customHeight="1">
      <c r="A39" s="414"/>
      <c r="B39" s="424" t="s">
        <v>706</v>
      </c>
      <c r="C39" s="424"/>
      <c r="D39" s="424"/>
      <c r="E39" s="424"/>
      <c r="F39" s="424"/>
      <c r="G39" s="424"/>
      <c r="H39" s="424"/>
      <c r="I39" s="424"/>
      <c r="J39" s="424"/>
      <c r="K39" s="434"/>
      <c r="L39" s="435"/>
      <c r="M39" s="431"/>
      <c r="N39" s="431"/>
      <c r="O39" s="432"/>
      <c r="P39" s="429"/>
      <c r="Q39" s="429"/>
      <c r="R39" s="429"/>
      <c r="S39" s="429"/>
      <c r="T39" s="429"/>
      <c r="U39" s="429"/>
      <c r="V39" s="424"/>
    </row>
    <row r="40" spans="1:33" s="427" customFormat="1" ht="18" customHeight="1">
      <c r="A40" s="414"/>
      <c r="B40" s="424"/>
      <c r="C40" s="794" t="s">
        <v>707</v>
      </c>
      <c r="D40" s="794"/>
      <c r="E40" s="794"/>
      <c r="F40" s="794"/>
      <c r="G40" s="794"/>
      <c r="H40" s="794"/>
      <c r="I40" s="794"/>
      <c r="J40" s="794"/>
      <c r="K40" s="434"/>
      <c r="L40" s="420">
        <v>4037</v>
      </c>
      <c r="M40" s="421">
        <v>10836</v>
      </c>
      <c r="N40" s="421">
        <v>690</v>
      </c>
      <c r="O40" s="422">
        <v>1965</v>
      </c>
      <c r="P40" s="423">
        <v>828</v>
      </c>
      <c r="Q40" s="423">
        <v>3768</v>
      </c>
      <c r="R40" s="423">
        <v>10281</v>
      </c>
      <c r="S40" s="423">
        <v>6136</v>
      </c>
      <c r="T40" s="429" t="s">
        <v>163</v>
      </c>
      <c r="U40" s="429" t="s">
        <v>163</v>
      </c>
      <c r="V40" s="424"/>
      <c r="W40" s="425"/>
      <c r="X40" s="426"/>
      <c r="Y40" s="426"/>
      <c r="Z40" s="426"/>
      <c r="AA40" s="426"/>
      <c r="AB40" s="426"/>
      <c r="AC40" s="426"/>
      <c r="AD40" s="426"/>
      <c r="AE40" s="426"/>
      <c r="AF40" s="426"/>
      <c r="AG40" s="426"/>
    </row>
    <row r="41" spans="1:33" s="427" customFormat="1" ht="18" customHeight="1">
      <c r="A41" s="414"/>
      <c r="B41" s="424"/>
      <c r="C41" s="794" t="s">
        <v>708</v>
      </c>
      <c r="D41" s="794" t="s">
        <v>709</v>
      </c>
      <c r="E41" s="794" t="s">
        <v>709</v>
      </c>
      <c r="F41" s="794" t="s">
        <v>709</v>
      </c>
      <c r="G41" s="794" t="s">
        <v>709</v>
      </c>
      <c r="H41" s="794" t="s">
        <v>709</v>
      </c>
      <c r="I41" s="794" t="s">
        <v>709</v>
      </c>
      <c r="J41" s="794" t="s">
        <v>709</v>
      </c>
      <c r="K41" s="434"/>
      <c r="L41" s="436">
        <v>5576</v>
      </c>
      <c r="M41" s="421">
        <v>17428</v>
      </c>
      <c r="N41" s="421">
        <v>1092</v>
      </c>
      <c r="O41" s="422">
        <v>3810</v>
      </c>
      <c r="P41" s="423">
        <v>1285</v>
      </c>
      <c r="Q41" s="423">
        <v>5220</v>
      </c>
      <c r="R41" s="423">
        <v>16578</v>
      </c>
      <c r="S41" s="423">
        <v>8227</v>
      </c>
      <c r="T41" s="429">
        <v>1450</v>
      </c>
      <c r="U41" s="429">
        <v>6269</v>
      </c>
      <c r="V41" s="424"/>
      <c r="W41" s="425"/>
      <c r="X41" s="426"/>
      <c r="Y41" s="426"/>
      <c r="Z41" s="426"/>
      <c r="AA41" s="426"/>
      <c r="AB41" s="426"/>
      <c r="AC41" s="426"/>
      <c r="AD41" s="426"/>
      <c r="AE41" s="426"/>
      <c r="AF41" s="426"/>
      <c r="AG41" s="426"/>
    </row>
    <row r="42" spans="1:33" s="427" customFormat="1" ht="18" customHeight="1">
      <c r="A42" s="414"/>
      <c r="B42" s="424"/>
      <c r="C42" s="794" t="s">
        <v>710</v>
      </c>
      <c r="D42" s="794"/>
      <c r="E42" s="794"/>
      <c r="F42" s="794"/>
      <c r="G42" s="794"/>
      <c r="H42" s="794"/>
      <c r="I42" s="794"/>
      <c r="J42" s="794"/>
      <c r="K42" s="434"/>
      <c r="L42" s="436">
        <v>406</v>
      </c>
      <c r="M42" s="421">
        <v>1055</v>
      </c>
      <c r="N42" s="421">
        <v>28</v>
      </c>
      <c r="O42" s="422">
        <v>80</v>
      </c>
      <c r="P42" s="423">
        <v>34</v>
      </c>
      <c r="Q42" s="423">
        <v>355</v>
      </c>
      <c r="R42" s="423">
        <v>953</v>
      </c>
      <c r="S42" s="423">
        <v>551</v>
      </c>
      <c r="T42" s="429" t="s">
        <v>163</v>
      </c>
      <c r="U42" s="429" t="s">
        <v>163</v>
      </c>
      <c r="V42" s="424"/>
      <c r="W42" s="425"/>
      <c r="X42" s="426"/>
      <c r="Y42" s="426"/>
      <c r="Z42" s="426"/>
      <c r="AA42" s="426"/>
      <c r="AB42" s="426"/>
      <c r="AC42" s="426"/>
      <c r="AD42" s="426"/>
      <c r="AE42" s="426"/>
      <c r="AF42" s="426"/>
      <c r="AG42" s="426"/>
    </row>
    <row r="43" spans="1:33" s="415" customFormat="1" ht="18" customHeight="1">
      <c r="A43" s="414"/>
      <c r="B43" s="424"/>
      <c r="C43" s="794" t="s">
        <v>711</v>
      </c>
      <c r="D43" s="794" t="s">
        <v>712</v>
      </c>
      <c r="E43" s="794" t="s">
        <v>712</v>
      </c>
      <c r="F43" s="794" t="s">
        <v>712</v>
      </c>
      <c r="G43" s="794" t="s">
        <v>712</v>
      </c>
      <c r="H43" s="794" t="s">
        <v>712</v>
      </c>
      <c r="I43" s="794" t="s">
        <v>712</v>
      </c>
      <c r="J43" s="794" t="s">
        <v>712</v>
      </c>
      <c r="K43" s="434"/>
      <c r="L43" s="436">
        <v>915</v>
      </c>
      <c r="M43" s="421">
        <v>3295</v>
      </c>
      <c r="N43" s="421">
        <v>125</v>
      </c>
      <c r="O43" s="422">
        <v>586</v>
      </c>
      <c r="P43" s="423">
        <v>144</v>
      </c>
      <c r="Q43" s="423">
        <v>813</v>
      </c>
      <c r="R43" s="423">
        <v>3005</v>
      </c>
      <c r="S43" s="423">
        <v>1203</v>
      </c>
      <c r="T43" s="429">
        <v>477</v>
      </c>
      <c r="U43" s="429">
        <v>2118</v>
      </c>
      <c r="V43" s="424"/>
      <c r="W43" s="425"/>
      <c r="X43" s="426"/>
      <c r="Y43" s="426"/>
      <c r="Z43" s="426"/>
      <c r="AA43" s="426"/>
      <c r="AB43" s="426"/>
      <c r="AC43" s="426"/>
      <c r="AD43" s="426"/>
      <c r="AE43" s="426"/>
      <c r="AF43" s="426"/>
      <c r="AG43" s="426"/>
    </row>
    <row r="44" spans="1:33" ht="14.25" customHeight="1">
      <c r="A44" s="437"/>
      <c r="B44" s="438"/>
      <c r="C44" s="795"/>
      <c r="D44" s="795"/>
      <c r="E44" s="795"/>
      <c r="F44" s="795"/>
      <c r="G44" s="795"/>
      <c r="H44" s="795"/>
      <c r="I44" s="795"/>
      <c r="J44" s="795"/>
      <c r="K44" s="439"/>
      <c r="L44" s="440"/>
      <c r="M44" s="441"/>
      <c r="N44" s="441"/>
      <c r="O44" s="442"/>
      <c r="P44" s="443"/>
      <c r="Q44" s="443"/>
      <c r="R44" s="443"/>
      <c r="S44" s="443"/>
      <c r="T44" s="444"/>
      <c r="U44" s="444"/>
      <c r="V44" s="424"/>
      <c r="X44" s="426"/>
      <c r="Y44" s="426"/>
      <c r="Z44" s="426"/>
      <c r="AA44" s="426"/>
      <c r="AB44" s="426"/>
      <c r="AC44" s="426"/>
      <c r="AD44" s="426"/>
      <c r="AE44" s="426"/>
      <c r="AF44" s="426"/>
      <c r="AG44" s="426"/>
    </row>
    <row r="45" spans="1:33" ht="14.25" customHeight="1">
      <c r="A45" s="414"/>
      <c r="B45" s="424"/>
      <c r="C45" s="446" t="s">
        <v>713</v>
      </c>
      <c r="D45" s="433"/>
      <c r="E45" s="433"/>
      <c r="F45" s="433"/>
      <c r="G45" s="433"/>
      <c r="H45" s="433"/>
      <c r="I45" s="433"/>
      <c r="J45" s="433"/>
      <c r="K45" s="424"/>
      <c r="L45" s="420"/>
      <c r="M45" s="421"/>
      <c r="N45" s="421"/>
      <c r="O45" s="422"/>
      <c r="P45" s="423"/>
      <c r="Q45" s="423"/>
      <c r="R45" s="423"/>
      <c r="S45" s="423"/>
      <c r="T45" s="429"/>
      <c r="U45" s="244" t="s">
        <v>497</v>
      </c>
      <c r="V45" s="424"/>
      <c r="W45" s="447"/>
      <c r="X45" s="426"/>
      <c r="Y45" s="426"/>
      <c r="Z45" s="426"/>
      <c r="AA45" s="426"/>
      <c r="AB45" s="426"/>
      <c r="AC45" s="426"/>
      <c r="AD45" s="426"/>
      <c r="AE45" s="426"/>
      <c r="AF45" s="426"/>
      <c r="AG45" s="426"/>
    </row>
    <row r="46" spans="1:23" ht="14.25" customHeight="1">
      <c r="A46" s="414"/>
      <c r="B46" s="414"/>
      <c r="C46" s="448" t="s">
        <v>714</v>
      </c>
      <c r="D46" s="424"/>
      <c r="E46" s="415"/>
      <c r="F46" s="414"/>
      <c r="G46" s="414"/>
      <c r="H46" s="414"/>
      <c r="I46" s="414"/>
      <c r="J46" s="414"/>
      <c r="K46" s="414"/>
      <c r="L46" s="414"/>
      <c r="M46" s="449"/>
      <c r="N46" s="450"/>
      <c r="O46" s="451"/>
      <c r="P46" s="452"/>
      <c r="Q46" s="453"/>
      <c r="R46" s="453"/>
      <c r="S46" s="453"/>
      <c r="T46" s="453"/>
      <c r="V46" s="453"/>
      <c r="W46" s="454"/>
    </row>
  </sheetData>
  <sheetProtection/>
  <mergeCells count="49">
    <mergeCell ref="T5:T6"/>
    <mergeCell ref="U5:U6"/>
    <mergeCell ref="A3:K6"/>
    <mergeCell ref="N4:P4"/>
    <mergeCell ref="N5:N6"/>
    <mergeCell ref="O5:O6"/>
    <mergeCell ref="Q5:Q6"/>
    <mergeCell ref="R5:R6"/>
    <mergeCell ref="Q4:S4"/>
    <mergeCell ref="T4:U4"/>
    <mergeCell ref="G11:J11"/>
    <mergeCell ref="G12:J12"/>
    <mergeCell ref="G13:J13"/>
    <mergeCell ref="F14:J14"/>
    <mergeCell ref="B7:J7"/>
    <mergeCell ref="E8:J8"/>
    <mergeCell ref="F9:J9"/>
    <mergeCell ref="G10:J10"/>
    <mergeCell ref="G15:J15"/>
    <mergeCell ref="H16:J16"/>
    <mergeCell ref="H17:J17"/>
    <mergeCell ref="G18:J18"/>
    <mergeCell ref="H19:J19"/>
    <mergeCell ref="H20:J20"/>
    <mergeCell ref="H21:J21"/>
    <mergeCell ref="H22:J22"/>
    <mergeCell ref="H23:J23"/>
    <mergeCell ref="G24:J24"/>
    <mergeCell ref="H25:J25"/>
    <mergeCell ref="H26:J26"/>
    <mergeCell ref="G27:J27"/>
    <mergeCell ref="G28:J28"/>
    <mergeCell ref="C41:J41"/>
    <mergeCell ref="G29:J29"/>
    <mergeCell ref="H30:J30"/>
    <mergeCell ref="H31:J31"/>
    <mergeCell ref="G32:J32"/>
    <mergeCell ref="H33:J33"/>
    <mergeCell ref="H34:J34"/>
    <mergeCell ref="C42:J42"/>
    <mergeCell ref="C43:J43"/>
    <mergeCell ref="C44:J44"/>
    <mergeCell ref="L3:L6"/>
    <mergeCell ref="M3:M6"/>
    <mergeCell ref="G35:J35"/>
    <mergeCell ref="G36:J36"/>
    <mergeCell ref="E37:J37"/>
    <mergeCell ref="E38:J38"/>
    <mergeCell ref="C40:J4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93" r:id="rId1"/>
  <colBreaks count="1" manualBreakCount="1">
    <brk id="22" max="6553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I18"/>
  <sheetViews>
    <sheetView showGridLines="0" showOutlineSymbols="0" zoomScaleSheetLayoutView="100" zoomScalePageLayoutView="0" workbookViewId="0" topLeftCell="A1">
      <selection activeCell="C16" sqref="C16"/>
    </sheetView>
  </sheetViews>
  <sheetFormatPr defaultColWidth="10.796875" defaultRowHeight="15"/>
  <cols>
    <col min="1" max="1" width="3.3984375" style="215" customWidth="1"/>
    <col min="2" max="2" width="18.59765625" style="215" customWidth="1"/>
    <col min="3" max="3" width="1.59765625" style="215" customWidth="1"/>
    <col min="4" max="5" width="10.59765625" style="215" customWidth="1"/>
    <col min="6" max="6" width="8.09765625" style="215" customWidth="1"/>
    <col min="7" max="8" width="10.59765625" style="215" customWidth="1"/>
    <col min="9" max="9" width="8.09765625" style="215" customWidth="1"/>
    <col min="10" max="16384" width="10.69921875" style="215" customWidth="1"/>
  </cols>
  <sheetData>
    <row r="1" spans="1:9" ht="15.75" customHeight="1">
      <c r="A1" s="2" t="s">
        <v>724</v>
      </c>
      <c r="B1" s="2"/>
      <c r="C1" s="2"/>
      <c r="D1" s="3"/>
      <c r="E1" s="3"/>
      <c r="F1" s="3"/>
      <c r="G1" s="3"/>
      <c r="H1" s="3"/>
      <c r="I1" s="3"/>
    </row>
    <row r="2" spans="1:9" ht="15.75" customHeight="1">
      <c r="A2" s="3"/>
      <c r="B2" s="3"/>
      <c r="C2" s="3"/>
      <c r="D2" s="3"/>
      <c r="E2" s="3"/>
      <c r="F2" s="3"/>
      <c r="H2" s="17"/>
      <c r="I2" s="18" t="s">
        <v>406</v>
      </c>
    </row>
    <row r="3" spans="1:9" ht="17.25" customHeight="1">
      <c r="A3" s="32"/>
      <c r="B3" s="32"/>
      <c r="C3" s="252"/>
      <c r="D3" s="826" t="s">
        <v>717</v>
      </c>
      <c r="E3" s="827"/>
      <c r="F3" s="828"/>
      <c r="G3" s="66" t="s">
        <v>718</v>
      </c>
      <c r="H3" s="51"/>
      <c r="I3" s="51"/>
    </row>
    <row r="4" spans="1:9" ht="17.25" customHeight="1">
      <c r="A4" s="768" t="s">
        <v>99</v>
      </c>
      <c r="B4" s="768"/>
      <c r="C4" s="217"/>
      <c r="D4" s="749" t="s">
        <v>100</v>
      </c>
      <c r="E4" s="749" t="s">
        <v>101</v>
      </c>
      <c r="F4" s="103" t="s">
        <v>102</v>
      </c>
      <c r="G4" s="749" t="s">
        <v>100</v>
      </c>
      <c r="H4" s="749" t="s">
        <v>101</v>
      </c>
      <c r="I4" s="103" t="s">
        <v>102</v>
      </c>
    </row>
    <row r="5" spans="1:9" ht="17.25" customHeight="1">
      <c r="A5" s="67"/>
      <c r="B5" s="67"/>
      <c r="C5" s="83"/>
      <c r="D5" s="766"/>
      <c r="E5" s="766"/>
      <c r="F5" s="104" t="s">
        <v>103</v>
      </c>
      <c r="G5" s="829"/>
      <c r="H5" s="829"/>
      <c r="I5" s="104" t="s">
        <v>103</v>
      </c>
    </row>
    <row r="6" spans="1:9" ht="21" customHeight="1">
      <c r="A6" s="824" t="s">
        <v>721</v>
      </c>
      <c r="B6" s="824"/>
      <c r="C6" s="825"/>
      <c r="D6" s="224">
        <v>178579</v>
      </c>
      <c r="E6" s="224">
        <v>475466</v>
      </c>
      <c r="F6" s="250">
        <v>2.66</v>
      </c>
      <c r="G6" s="224">
        <v>205357</v>
      </c>
      <c r="H6" s="224">
        <v>528615</v>
      </c>
      <c r="I6" s="250">
        <v>2.5741270081</v>
      </c>
    </row>
    <row r="7" spans="1:9" ht="19.5" customHeight="1">
      <c r="A7" s="229" t="s">
        <v>722</v>
      </c>
      <c r="B7" s="229"/>
      <c r="C7" s="460"/>
      <c r="D7" s="224">
        <v>175694</v>
      </c>
      <c r="E7" s="224">
        <v>471967</v>
      </c>
      <c r="F7" s="250">
        <v>2.69</v>
      </c>
      <c r="G7" s="224">
        <v>202013</v>
      </c>
      <c r="H7" s="224">
        <v>524704</v>
      </c>
      <c r="I7" s="250">
        <v>2.5973773965</v>
      </c>
    </row>
    <row r="8" spans="1:9" ht="3.75" customHeight="1">
      <c r="A8" s="229"/>
      <c r="B8" s="229"/>
      <c r="C8" s="460"/>
      <c r="D8" s="224"/>
      <c r="E8" s="224"/>
      <c r="F8" s="250"/>
      <c r="G8" s="224"/>
      <c r="H8" s="224"/>
      <c r="I8" s="250"/>
    </row>
    <row r="9" spans="1:9" ht="18.75" customHeight="1">
      <c r="A9" s="229" t="s">
        <v>182</v>
      </c>
      <c r="B9" s="229"/>
      <c r="C9" s="460"/>
      <c r="D9" s="224">
        <v>174513</v>
      </c>
      <c r="E9" s="224">
        <v>469213</v>
      </c>
      <c r="F9" s="250">
        <v>2.69</v>
      </c>
      <c r="G9" s="224">
        <v>200331</v>
      </c>
      <c r="H9" s="224">
        <v>520923</v>
      </c>
      <c r="I9" s="250">
        <v>2.6003114845</v>
      </c>
    </row>
    <row r="10" spans="1:9" ht="16.5" customHeight="1">
      <c r="A10" s="16"/>
      <c r="B10" s="222" t="s">
        <v>270</v>
      </c>
      <c r="C10" s="106"/>
      <c r="D10" s="249">
        <v>110300</v>
      </c>
      <c r="E10" s="249">
        <v>331496</v>
      </c>
      <c r="F10" s="250">
        <v>3.01</v>
      </c>
      <c r="G10" s="249">
        <v>132934</v>
      </c>
      <c r="H10" s="249">
        <v>385053</v>
      </c>
      <c r="I10" s="250">
        <v>2.8965727353</v>
      </c>
    </row>
    <row r="11" spans="1:9" ht="16.5" customHeight="1">
      <c r="A11" s="16"/>
      <c r="B11" s="222" t="s">
        <v>719</v>
      </c>
      <c r="C11" s="248"/>
      <c r="D11" s="456" t="s">
        <v>597</v>
      </c>
      <c r="E11" s="456" t="s">
        <v>597</v>
      </c>
      <c r="F11" s="456" t="s">
        <v>597</v>
      </c>
      <c r="G11" s="249">
        <v>10300</v>
      </c>
      <c r="H11" s="249">
        <v>23712</v>
      </c>
      <c r="I11" s="250">
        <v>2.3021359223</v>
      </c>
    </row>
    <row r="12" spans="1:9" ht="33" customHeight="1">
      <c r="A12" s="16"/>
      <c r="B12" s="222" t="s">
        <v>720</v>
      </c>
      <c r="C12" s="248"/>
      <c r="D12" s="456" t="s">
        <v>597</v>
      </c>
      <c r="E12" s="456" t="s">
        <v>597</v>
      </c>
      <c r="F12" s="456" t="s">
        <v>597</v>
      </c>
      <c r="G12" s="249">
        <v>599</v>
      </c>
      <c r="H12" s="249">
        <v>1352</v>
      </c>
      <c r="I12" s="250">
        <v>2.2570951586</v>
      </c>
    </row>
    <row r="13" spans="1:9" ht="16.5" customHeight="1">
      <c r="A13" s="16"/>
      <c r="B13" s="222" t="s">
        <v>268</v>
      </c>
      <c r="C13" s="248"/>
      <c r="D13" s="249">
        <v>47672</v>
      </c>
      <c r="E13" s="249">
        <v>97215</v>
      </c>
      <c r="F13" s="250">
        <v>2.04</v>
      </c>
      <c r="G13" s="249">
        <v>51543</v>
      </c>
      <c r="H13" s="249">
        <v>99711</v>
      </c>
      <c r="I13" s="250">
        <v>1.9345206915</v>
      </c>
    </row>
    <row r="14" spans="1:9" ht="16.5" customHeight="1">
      <c r="A14" s="16"/>
      <c r="B14" s="222" t="s">
        <v>269</v>
      </c>
      <c r="C14" s="248"/>
      <c r="D14" s="249">
        <v>5253</v>
      </c>
      <c r="E14" s="249">
        <v>12806</v>
      </c>
      <c r="F14" s="250">
        <v>2.44</v>
      </c>
      <c r="G14" s="249">
        <v>4955</v>
      </c>
      <c r="H14" s="249">
        <v>11095</v>
      </c>
      <c r="I14" s="250">
        <v>2.2391523713</v>
      </c>
    </row>
    <row r="15" spans="1:9" ht="3.75" customHeight="1">
      <c r="A15" s="16"/>
      <c r="B15" s="222"/>
      <c r="C15" s="248"/>
      <c r="D15" s="249"/>
      <c r="E15" s="249"/>
      <c r="F15" s="250"/>
      <c r="G15" s="249"/>
      <c r="H15" s="249"/>
      <c r="I15" s="250"/>
    </row>
    <row r="16" spans="1:9" ht="18.75" customHeight="1">
      <c r="A16" s="229" t="s">
        <v>183</v>
      </c>
      <c r="B16" s="229"/>
      <c r="C16" s="460"/>
      <c r="D16" s="224">
        <v>1181</v>
      </c>
      <c r="E16" s="224">
        <v>2754</v>
      </c>
      <c r="F16" s="250">
        <v>2.33</v>
      </c>
      <c r="G16" s="224">
        <v>1682</v>
      </c>
      <c r="H16" s="224">
        <v>3781</v>
      </c>
      <c r="I16" s="250">
        <v>2.2479191439</v>
      </c>
    </row>
    <row r="17" spans="1:9" ht="19.5" customHeight="1">
      <c r="A17" s="238" t="s">
        <v>723</v>
      </c>
      <c r="B17" s="251"/>
      <c r="C17" s="107"/>
      <c r="D17" s="457">
        <v>2885</v>
      </c>
      <c r="E17" s="458">
        <v>3499</v>
      </c>
      <c r="F17" s="459">
        <v>1.21</v>
      </c>
      <c r="G17" s="457">
        <v>3344</v>
      </c>
      <c r="H17" s="458">
        <v>3911</v>
      </c>
      <c r="I17" s="459">
        <v>1.1695574163</v>
      </c>
    </row>
    <row r="18" spans="2:9" ht="15.75" customHeight="1">
      <c r="B18" s="16"/>
      <c r="C18" s="16"/>
      <c r="D18" s="43"/>
      <c r="E18" s="43"/>
      <c r="F18" s="43"/>
      <c r="H18" s="26"/>
      <c r="I18" s="244" t="s">
        <v>497</v>
      </c>
    </row>
  </sheetData>
  <sheetProtection/>
  <mergeCells count="7">
    <mergeCell ref="A6:C6"/>
    <mergeCell ref="D3:F3"/>
    <mergeCell ref="H4:H5"/>
    <mergeCell ref="A4:B4"/>
    <mergeCell ref="D4:D5"/>
    <mergeCell ref="E4:E5"/>
    <mergeCell ref="G4:G5"/>
  </mergeCells>
  <printOptions/>
  <pageMargins left="0.5905511811023623" right="0.5905511811023623" top="0.7480314960629921" bottom="0.5118110236220472" header="0" footer="0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20"/>
  <sheetViews>
    <sheetView showGridLines="0" showOutlineSymbols="0" zoomScaleSheetLayoutView="100" zoomScalePageLayoutView="0" workbookViewId="0" topLeftCell="A1">
      <selection activeCell="C16" sqref="C16"/>
    </sheetView>
  </sheetViews>
  <sheetFormatPr defaultColWidth="10.796875" defaultRowHeight="15"/>
  <cols>
    <col min="1" max="1" width="18.69921875" style="61" customWidth="1"/>
    <col min="2" max="2" width="9.09765625" style="61" customWidth="1"/>
    <col min="3" max="3" width="7.59765625" style="61" customWidth="1"/>
    <col min="4" max="6" width="9.09765625" style="61" customWidth="1"/>
    <col min="7" max="7" width="7.59765625" style="61" customWidth="1"/>
    <col min="8" max="9" width="9.09765625" style="61" customWidth="1"/>
    <col min="10" max="16384" width="10.69921875" style="61" customWidth="1"/>
  </cols>
  <sheetData>
    <row r="1" spans="1:9" ht="15.75" customHeight="1">
      <c r="A1" s="2" t="s">
        <v>732</v>
      </c>
      <c r="B1" s="3"/>
      <c r="C1" s="3"/>
      <c r="D1" s="3"/>
      <c r="E1" s="3"/>
      <c r="F1" s="3"/>
      <c r="G1" s="3"/>
      <c r="H1" s="3"/>
      <c r="I1" s="3"/>
    </row>
    <row r="2" spans="1:9" ht="15.75" customHeight="1">
      <c r="A2" s="3"/>
      <c r="B2" s="3"/>
      <c r="C2" s="3"/>
      <c r="D2" s="3"/>
      <c r="E2" s="3"/>
      <c r="F2" s="3"/>
      <c r="H2" s="3"/>
      <c r="I2" s="18" t="s">
        <v>731</v>
      </c>
    </row>
    <row r="3" spans="1:9" ht="17.25" customHeight="1">
      <c r="A3" s="742" t="s">
        <v>46</v>
      </c>
      <c r="B3" s="30"/>
      <c r="C3" s="51" t="s">
        <v>730</v>
      </c>
      <c r="D3" s="52"/>
      <c r="E3" s="31"/>
      <c r="F3" s="53"/>
      <c r="G3" s="760" t="s">
        <v>729</v>
      </c>
      <c r="H3" s="760"/>
      <c r="I3" s="212"/>
    </row>
    <row r="4" spans="1:9" ht="17.25" customHeight="1">
      <c r="A4" s="830"/>
      <c r="B4" s="111" t="s">
        <v>41</v>
      </c>
      <c r="C4" s="62" t="s">
        <v>42</v>
      </c>
      <c r="D4" s="34" t="s">
        <v>0</v>
      </c>
      <c r="E4" s="34" t="s">
        <v>1</v>
      </c>
      <c r="F4" s="34" t="s">
        <v>41</v>
      </c>
      <c r="G4" s="62" t="s">
        <v>42</v>
      </c>
      <c r="H4" s="34" t="s">
        <v>0</v>
      </c>
      <c r="I4" s="33" t="s">
        <v>1</v>
      </c>
    </row>
    <row r="5" spans="1:9" ht="18" customHeight="1">
      <c r="A5" s="40" t="s">
        <v>47</v>
      </c>
      <c r="B5" s="4">
        <v>406038</v>
      </c>
      <c r="C5" s="38">
        <v>100</v>
      </c>
      <c r="D5" s="4">
        <v>193517</v>
      </c>
      <c r="E5" s="4">
        <v>212521</v>
      </c>
      <c r="F5" s="4">
        <v>454587</v>
      </c>
      <c r="G5" s="38">
        <v>100</v>
      </c>
      <c r="H5" s="4">
        <v>217382</v>
      </c>
      <c r="I5" s="4">
        <v>237205</v>
      </c>
    </row>
    <row r="6" spans="1:9" ht="22.5" customHeight="1">
      <c r="A6" s="40" t="s">
        <v>48</v>
      </c>
      <c r="B6" s="1">
        <v>235584</v>
      </c>
      <c r="C6" s="36">
        <v>58.02018530285342</v>
      </c>
      <c r="D6" s="1">
        <v>139748</v>
      </c>
      <c r="E6" s="1">
        <v>95836</v>
      </c>
      <c r="F6" s="1">
        <v>259873</v>
      </c>
      <c r="G6" s="36">
        <v>57.16683495128545</v>
      </c>
      <c r="H6" s="1">
        <v>152359</v>
      </c>
      <c r="I6" s="1">
        <v>107514</v>
      </c>
    </row>
    <row r="7" spans="1:9" ht="16.5" customHeight="1">
      <c r="A7" s="40" t="s">
        <v>49</v>
      </c>
      <c r="B7" s="1">
        <v>220468</v>
      </c>
      <c r="C7" s="36">
        <v>54.29738103330231</v>
      </c>
      <c r="D7" s="1">
        <v>129928</v>
      </c>
      <c r="E7" s="1">
        <v>90540</v>
      </c>
      <c r="F7" s="1">
        <v>242936</v>
      </c>
      <c r="G7" s="36">
        <v>53.44103548935627</v>
      </c>
      <c r="H7" s="1">
        <v>141185</v>
      </c>
      <c r="I7" s="1">
        <v>101751</v>
      </c>
    </row>
    <row r="8" spans="1:9" ht="16.5" customHeight="1">
      <c r="A8" s="170" t="s">
        <v>728</v>
      </c>
      <c r="B8" s="1">
        <v>179976</v>
      </c>
      <c r="C8" s="36">
        <v>44.32491540200671</v>
      </c>
      <c r="D8" s="5">
        <v>124240</v>
      </c>
      <c r="E8" s="5">
        <v>55736</v>
      </c>
      <c r="F8" s="1">
        <v>199036</v>
      </c>
      <c r="G8" s="36">
        <v>43.7839181498811</v>
      </c>
      <c r="H8" s="5">
        <v>134412</v>
      </c>
      <c r="I8" s="5">
        <v>64624</v>
      </c>
    </row>
    <row r="9" spans="1:9" ht="16.5" customHeight="1">
      <c r="A9" s="170" t="s">
        <v>50</v>
      </c>
      <c r="B9" s="1">
        <v>33743</v>
      </c>
      <c r="C9" s="36">
        <v>8.310305931957107</v>
      </c>
      <c r="D9" s="5">
        <v>2043</v>
      </c>
      <c r="E9" s="5">
        <v>31700</v>
      </c>
      <c r="F9" s="1">
        <v>35665</v>
      </c>
      <c r="G9" s="36">
        <v>7.845582913721685</v>
      </c>
      <c r="H9" s="5">
        <v>2421</v>
      </c>
      <c r="I9" s="5">
        <v>33244</v>
      </c>
    </row>
    <row r="10" spans="1:9" ht="16.5" customHeight="1">
      <c r="A10" s="170" t="s">
        <v>727</v>
      </c>
      <c r="B10" s="1">
        <v>3193</v>
      </c>
      <c r="C10" s="36">
        <v>0.786379599938922</v>
      </c>
      <c r="D10" s="5">
        <v>1666</v>
      </c>
      <c r="E10" s="5">
        <v>1527</v>
      </c>
      <c r="F10" s="1">
        <v>3721</v>
      </c>
      <c r="G10" s="36">
        <v>0.8185451849700938</v>
      </c>
      <c r="H10" s="5">
        <v>1839</v>
      </c>
      <c r="I10" s="5">
        <v>1882</v>
      </c>
    </row>
    <row r="11" spans="1:9" ht="16.5" customHeight="1">
      <c r="A11" s="170" t="s">
        <v>51</v>
      </c>
      <c r="B11" s="1">
        <v>3556</v>
      </c>
      <c r="C11" s="36">
        <v>0.8757800993995636</v>
      </c>
      <c r="D11" s="5">
        <v>1979</v>
      </c>
      <c r="E11" s="5">
        <v>1577</v>
      </c>
      <c r="F11" s="1">
        <v>4514</v>
      </c>
      <c r="G11" s="36">
        <v>0.9929892407833923</v>
      </c>
      <c r="H11" s="5">
        <v>2513</v>
      </c>
      <c r="I11" s="5">
        <v>2001</v>
      </c>
    </row>
    <row r="12" spans="1:9" ht="16.5" customHeight="1">
      <c r="A12" s="40" t="s">
        <v>52</v>
      </c>
      <c r="B12" s="1">
        <v>15116</v>
      </c>
      <c r="C12" s="36">
        <v>3.7228042695511254</v>
      </c>
      <c r="D12" s="5">
        <v>9820</v>
      </c>
      <c r="E12" s="5">
        <v>5296</v>
      </c>
      <c r="F12" s="1">
        <v>16937</v>
      </c>
      <c r="G12" s="36">
        <v>3.725799461929179</v>
      </c>
      <c r="H12" s="5">
        <v>11174</v>
      </c>
      <c r="I12" s="5">
        <v>5763</v>
      </c>
    </row>
    <row r="13" spans="1:9" ht="22.5" customHeight="1">
      <c r="A13" s="40" t="s">
        <v>53</v>
      </c>
      <c r="B13" s="1">
        <v>162649</v>
      </c>
      <c r="C13" s="36">
        <v>40.05758081755894</v>
      </c>
      <c r="D13" s="1">
        <v>48156</v>
      </c>
      <c r="E13" s="1">
        <v>114493</v>
      </c>
      <c r="F13" s="1">
        <v>176885</v>
      </c>
      <c r="G13" s="36">
        <v>38.91114352148214</v>
      </c>
      <c r="H13" s="1">
        <v>55291</v>
      </c>
      <c r="I13" s="1">
        <v>121594</v>
      </c>
    </row>
    <row r="14" spans="1:9" ht="16.5" customHeight="1">
      <c r="A14" s="40" t="s">
        <v>54</v>
      </c>
      <c r="B14" s="1">
        <v>75121</v>
      </c>
      <c r="C14" s="36">
        <v>18.50097774099961</v>
      </c>
      <c r="D14" s="5">
        <v>3965</v>
      </c>
      <c r="E14" s="5">
        <v>71156</v>
      </c>
      <c r="F14" s="1">
        <v>82467</v>
      </c>
      <c r="G14" s="36">
        <v>18.14108190511387</v>
      </c>
      <c r="H14" s="5">
        <v>7574</v>
      </c>
      <c r="I14" s="5">
        <v>74893</v>
      </c>
    </row>
    <row r="15" spans="1:9" ht="16.5" customHeight="1">
      <c r="A15" s="40" t="s">
        <v>55</v>
      </c>
      <c r="B15" s="1">
        <v>24662</v>
      </c>
      <c r="C15" s="36">
        <v>6.073815751235106</v>
      </c>
      <c r="D15" s="5">
        <v>12684</v>
      </c>
      <c r="E15" s="5">
        <v>11978</v>
      </c>
      <c r="F15" s="1">
        <v>27667</v>
      </c>
      <c r="G15" s="36">
        <v>6.086183722807735</v>
      </c>
      <c r="H15" s="5">
        <v>14157</v>
      </c>
      <c r="I15" s="5">
        <v>13510</v>
      </c>
    </row>
    <row r="16" spans="1:9" ht="16.5" customHeight="1">
      <c r="A16" s="40" t="s">
        <v>56</v>
      </c>
      <c r="B16" s="4">
        <v>62866</v>
      </c>
      <c r="C16" s="38">
        <v>15.482787325324232</v>
      </c>
      <c r="D16" s="37">
        <v>31507</v>
      </c>
      <c r="E16" s="37">
        <v>31359</v>
      </c>
      <c r="F16" s="4">
        <v>66751</v>
      </c>
      <c r="G16" s="38">
        <v>14.68387789356053</v>
      </c>
      <c r="H16" s="37">
        <v>33560</v>
      </c>
      <c r="I16" s="37">
        <v>33191</v>
      </c>
    </row>
    <row r="17" spans="1:9" ht="22.5" customHeight="1">
      <c r="A17" s="69" t="s">
        <v>726</v>
      </c>
      <c r="B17" s="462">
        <v>7805</v>
      </c>
      <c r="C17" s="461">
        <v>1.9222338795876248</v>
      </c>
      <c r="D17" s="47">
        <v>5613</v>
      </c>
      <c r="E17" s="47">
        <v>2192</v>
      </c>
      <c r="F17" s="70">
        <v>17829</v>
      </c>
      <c r="G17" s="461">
        <v>3.922021527232411</v>
      </c>
      <c r="H17" s="13">
        <v>9732</v>
      </c>
      <c r="I17" s="47">
        <v>8097</v>
      </c>
    </row>
    <row r="18" spans="1:9" ht="15.75" customHeight="1">
      <c r="A18" s="16" t="s">
        <v>725</v>
      </c>
      <c r="B18" s="43"/>
      <c r="C18" s="43"/>
      <c r="D18" s="43"/>
      <c r="E18" s="43"/>
      <c r="G18" s="48"/>
      <c r="H18" s="48"/>
      <c r="I18" s="244" t="s">
        <v>497</v>
      </c>
    </row>
    <row r="19" spans="1:8" ht="13.5" customHeight="1">
      <c r="A19" s="3" t="s">
        <v>411</v>
      </c>
      <c r="B19" s="1"/>
      <c r="C19" s="3"/>
      <c r="D19" s="3"/>
      <c r="E19" s="3"/>
      <c r="F19" s="3"/>
      <c r="G19" s="3"/>
      <c r="H19" s="3"/>
    </row>
    <row r="20" spans="1:8" ht="13.5" customHeight="1">
      <c r="A20" s="3"/>
      <c r="B20" s="3"/>
      <c r="C20" s="3"/>
      <c r="D20" s="3"/>
      <c r="E20" s="3"/>
      <c r="F20" s="3"/>
      <c r="G20" s="3"/>
      <c r="H20" s="3"/>
    </row>
    <row r="21" ht="15.75" customHeight="1"/>
  </sheetData>
  <sheetProtection/>
  <mergeCells count="2">
    <mergeCell ref="A3:A4"/>
    <mergeCell ref="G3:H3"/>
  </mergeCells>
  <printOptions/>
  <pageMargins left="0.5118110236220472" right="0.3937007874015748" top="0.7480314960629921" bottom="0.5118110236220472" header="0" footer="0"/>
  <pageSetup horizontalDpi="300" verticalDpi="3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4"/>
  <sheetViews>
    <sheetView showGridLines="0" showOutlineSymbols="0" zoomScaleSheetLayoutView="100" zoomScalePageLayoutView="0" workbookViewId="0" topLeftCell="A1">
      <selection activeCell="C16" sqref="C16"/>
    </sheetView>
  </sheetViews>
  <sheetFormatPr defaultColWidth="10.796875" defaultRowHeight="15"/>
  <cols>
    <col min="1" max="1" width="8.69921875" style="3" customWidth="1"/>
    <col min="2" max="2" width="7.19921875" style="3" customWidth="1"/>
    <col min="3" max="4" width="11.59765625" style="3" customWidth="1"/>
    <col min="5" max="6" width="10.59765625" style="3" customWidth="1"/>
    <col min="7" max="9" width="7.59765625" style="3" customWidth="1"/>
    <col min="10" max="12" width="7.5" style="3" bestFit="1" customWidth="1"/>
    <col min="13" max="16384" width="10.69921875" style="3" customWidth="1"/>
  </cols>
  <sheetData>
    <row r="1" ht="16.5" customHeight="1">
      <c r="A1" s="2" t="s">
        <v>1560</v>
      </c>
    </row>
    <row r="2" spans="8:9" ht="15" customHeight="1">
      <c r="H2" s="17"/>
      <c r="I2" s="18" t="s">
        <v>434</v>
      </c>
    </row>
    <row r="3" spans="1:9" ht="17.25" customHeight="1">
      <c r="A3" s="736" t="s">
        <v>117</v>
      </c>
      <c r="B3" s="737"/>
      <c r="C3" s="740" t="s">
        <v>100</v>
      </c>
      <c r="D3" s="125" t="s">
        <v>435</v>
      </c>
      <c r="E3" s="110"/>
      <c r="F3" s="110"/>
      <c r="G3" s="71" t="s">
        <v>118</v>
      </c>
      <c r="H3" s="110"/>
      <c r="I3" s="110"/>
    </row>
    <row r="4" spans="1:9" ht="17.25" customHeight="1">
      <c r="A4" s="738"/>
      <c r="B4" s="739"/>
      <c r="C4" s="741"/>
      <c r="D4" s="34" t="s">
        <v>28</v>
      </c>
      <c r="E4" s="34" t="s">
        <v>0</v>
      </c>
      <c r="F4" s="34" t="s">
        <v>1</v>
      </c>
      <c r="G4" s="34" t="s">
        <v>92</v>
      </c>
      <c r="H4" s="34" t="s">
        <v>0</v>
      </c>
      <c r="I4" s="33" t="s">
        <v>1</v>
      </c>
    </row>
    <row r="5" spans="1:9" ht="17.25" customHeight="1">
      <c r="A5" s="339" t="s">
        <v>116</v>
      </c>
      <c r="B5" s="324" t="s">
        <v>1583</v>
      </c>
      <c r="C5" s="22">
        <v>214188</v>
      </c>
      <c r="D5" s="127">
        <v>533553</v>
      </c>
      <c r="E5" s="127">
        <v>258658</v>
      </c>
      <c r="F5" s="127">
        <v>274895</v>
      </c>
      <c r="G5" s="286">
        <v>42.75</v>
      </c>
      <c r="H5" s="286">
        <v>41.18</v>
      </c>
      <c r="I5" s="286">
        <v>44.22</v>
      </c>
    </row>
    <row r="6" spans="1:9" ht="14.25" customHeight="1">
      <c r="A6" s="117"/>
      <c r="B6" s="324">
        <v>23</v>
      </c>
      <c r="C6" s="364">
        <v>216582</v>
      </c>
      <c r="D6" s="364">
        <v>533801</v>
      </c>
      <c r="E6" s="364">
        <v>258754</v>
      </c>
      <c r="F6" s="364">
        <v>275047</v>
      </c>
      <c r="G6" s="365">
        <v>43.03</v>
      </c>
      <c r="H6" s="365">
        <v>41.45</v>
      </c>
      <c r="I6" s="365">
        <v>44.52</v>
      </c>
    </row>
    <row r="7" spans="1:9" ht="14.25" customHeight="1">
      <c r="A7" s="102"/>
      <c r="B7" s="324">
        <v>24</v>
      </c>
      <c r="C7" s="127">
        <v>218863</v>
      </c>
      <c r="D7" s="127">
        <v>533832</v>
      </c>
      <c r="E7" s="127">
        <v>258721</v>
      </c>
      <c r="F7" s="127">
        <v>275111</v>
      </c>
      <c r="G7" s="286">
        <v>43.3</v>
      </c>
      <c r="H7" s="286">
        <v>41.68</v>
      </c>
      <c r="I7" s="286">
        <v>44.83</v>
      </c>
    </row>
    <row r="8" spans="1:9" ht="14.25" customHeight="1">
      <c r="A8" s="102"/>
      <c r="B8" s="324">
        <v>25</v>
      </c>
      <c r="C8" s="127">
        <v>221783</v>
      </c>
      <c r="D8" s="127">
        <v>533748</v>
      </c>
      <c r="E8" s="127">
        <v>258943</v>
      </c>
      <c r="F8" s="127">
        <v>274805</v>
      </c>
      <c r="G8" s="286">
        <v>43.57</v>
      </c>
      <c r="H8" s="286">
        <v>41.9</v>
      </c>
      <c r="I8" s="286">
        <v>45.12</v>
      </c>
    </row>
    <row r="9" spans="1:9" ht="14.25" customHeight="1">
      <c r="A9" s="102"/>
      <c r="B9" s="324">
        <v>26</v>
      </c>
      <c r="C9" s="127">
        <v>223801</v>
      </c>
      <c r="D9" s="127">
        <f>E9+F9</f>
        <v>532525</v>
      </c>
      <c r="E9" s="127">
        <v>258302</v>
      </c>
      <c r="F9" s="127">
        <v>274223</v>
      </c>
      <c r="G9" s="287">
        <v>43.86</v>
      </c>
      <c r="H9" s="287">
        <v>42.2</v>
      </c>
      <c r="I9" s="287">
        <v>45.43</v>
      </c>
    </row>
    <row r="10" spans="1:9" ht="14.25" customHeight="1">
      <c r="A10" s="102"/>
      <c r="B10" s="324">
        <v>27</v>
      </c>
      <c r="C10" s="127">
        <v>225595</v>
      </c>
      <c r="D10" s="127">
        <f>E10+F10</f>
        <v>531262</v>
      </c>
      <c r="E10" s="127">
        <v>257631</v>
      </c>
      <c r="F10" s="127">
        <v>273631</v>
      </c>
      <c r="G10" s="287"/>
      <c r="H10" s="287"/>
      <c r="I10" s="287"/>
    </row>
    <row r="11" spans="1:9" ht="14.25" customHeight="1">
      <c r="A11" s="102"/>
      <c r="B11" s="41"/>
      <c r="C11" s="130"/>
      <c r="D11" s="127"/>
      <c r="E11" s="127"/>
      <c r="F11" s="127"/>
      <c r="G11" s="287"/>
      <c r="H11" s="287"/>
      <c r="I11" s="287"/>
    </row>
    <row r="12" spans="1:12" ht="14.25" customHeight="1">
      <c r="A12" s="102" t="s">
        <v>1586</v>
      </c>
      <c r="B12" s="271" t="s">
        <v>436</v>
      </c>
      <c r="C12" s="22">
        <v>225277</v>
      </c>
      <c r="D12" s="127">
        <f>E12+F12</f>
        <v>532601</v>
      </c>
      <c r="E12" s="127">
        <v>258470</v>
      </c>
      <c r="F12" s="127">
        <v>274131</v>
      </c>
      <c r="G12" s="287">
        <v>44.1</v>
      </c>
      <c r="H12" s="287">
        <v>42.4</v>
      </c>
      <c r="I12" s="287">
        <v>45.7</v>
      </c>
      <c r="J12" s="368"/>
      <c r="K12" s="368"/>
      <c r="L12" s="368"/>
    </row>
    <row r="13" spans="1:12" ht="14.25" customHeight="1">
      <c r="A13" s="102"/>
      <c r="B13" s="271" t="s">
        <v>397</v>
      </c>
      <c r="C13" s="22">
        <v>225304</v>
      </c>
      <c r="D13" s="127">
        <f aca="true" t="shared" si="0" ref="D13:D23">E13+F13</f>
        <v>532285</v>
      </c>
      <c r="E13" s="127">
        <v>258264</v>
      </c>
      <c r="F13" s="127">
        <v>274021</v>
      </c>
      <c r="G13" s="287">
        <v>44.1</v>
      </c>
      <c r="H13" s="287">
        <v>42.4</v>
      </c>
      <c r="I13" s="287">
        <v>45.7</v>
      </c>
      <c r="J13" s="368"/>
      <c r="K13" s="368"/>
      <c r="L13" s="368"/>
    </row>
    <row r="14" spans="1:12" ht="14.25" customHeight="1">
      <c r="A14" s="102"/>
      <c r="B14" s="271" t="s">
        <v>398</v>
      </c>
      <c r="C14" s="127">
        <v>225595</v>
      </c>
      <c r="D14" s="127">
        <f t="shared" si="0"/>
        <v>531262</v>
      </c>
      <c r="E14" s="127">
        <v>257631</v>
      </c>
      <c r="F14" s="127">
        <v>273631</v>
      </c>
      <c r="G14" s="287">
        <v>44.2</v>
      </c>
      <c r="H14" s="287">
        <v>42.5</v>
      </c>
      <c r="I14" s="287">
        <v>45.8</v>
      </c>
      <c r="J14" s="368"/>
      <c r="K14" s="369"/>
      <c r="L14" s="368"/>
    </row>
    <row r="15" spans="1:12" ht="14.25" customHeight="1">
      <c r="A15" s="102"/>
      <c r="B15" s="271" t="s">
        <v>399</v>
      </c>
      <c r="C15" s="129">
        <v>226075</v>
      </c>
      <c r="D15" s="127">
        <f t="shared" si="0"/>
        <v>531484</v>
      </c>
      <c r="E15" s="129">
        <v>257863</v>
      </c>
      <c r="F15" s="129">
        <v>273621</v>
      </c>
      <c r="G15" s="287">
        <v>44.2</v>
      </c>
      <c r="H15" s="287">
        <v>42.5</v>
      </c>
      <c r="I15" s="287">
        <v>45.8</v>
      </c>
      <c r="J15" s="368"/>
      <c r="K15" s="368"/>
      <c r="L15" s="368"/>
    </row>
    <row r="16" spans="1:12" ht="14.25" customHeight="1">
      <c r="A16" s="102"/>
      <c r="B16" s="271" t="s">
        <v>400</v>
      </c>
      <c r="C16" s="22">
        <v>226218</v>
      </c>
      <c r="D16" s="127">
        <f t="shared" si="0"/>
        <v>531467</v>
      </c>
      <c r="E16" s="127">
        <v>257864</v>
      </c>
      <c r="F16" s="127">
        <v>273603</v>
      </c>
      <c r="G16" s="287">
        <v>44.2</v>
      </c>
      <c r="H16" s="287">
        <v>42.5</v>
      </c>
      <c r="I16" s="287">
        <v>45.8</v>
      </c>
      <c r="J16" s="368"/>
      <c r="K16" s="368"/>
      <c r="L16" s="368"/>
    </row>
    <row r="17" spans="1:12" ht="14.25" customHeight="1">
      <c r="A17" s="102"/>
      <c r="B17" s="271" t="s">
        <v>401</v>
      </c>
      <c r="C17" s="22">
        <v>226290</v>
      </c>
      <c r="D17" s="127">
        <f t="shared" si="0"/>
        <v>531325</v>
      </c>
      <c r="E17" s="127">
        <v>257771</v>
      </c>
      <c r="F17" s="127">
        <v>273554</v>
      </c>
      <c r="G17" s="287">
        <v>44.2</v>
      </c>
      <c r="H17" s="287">
        <v>42.5</v>
      </c>
      <c r="I17" s="287">
        <v>45.8</v>
      </c>
      <c r="J17" s="368"/>
      <c r="K17" s="368"/>
      <c r="L17" s="368"/>
    </row>
    <row r="18" spans="1:12" ht="14.25" customHeight="1">
      <c r="A18" s="102"/>
      <c r="B18" s="271" t="s">
        <v>402</v>
      </c>
      <c r="C18" s="22">
        <v>226366</v>
      </c>
      <c r="D18" s="127">
        <f t="shared" si="0"/>
        <v>531251</v>
      </c>
      <c r="E18" s="127">
        <v>257732</v>
      </c>
      <c r="F18" s="127">
        <v>273519</v>
      </c>
      <c r="G18" s="287">
        <v>44.3</v>
      </c>
      <c r="H18" s="287">
        <v>42.6</v>
      </c>
      <c r="I18" s="287">
        <v>45.9</v>
      </c>
      <c r="J18" s="368"/>
      <c r="K18" s="368"/>
      <c r="L18" s="368"/>
    </row>
    <row r="19" spans="1:12" ht="14.25" customHeight="1">
      <c r="A19" s="102"/>
      <c r="B19" s="271" t="s">
        <v>403</v>
      </c>
      <c r="C19" s="22">
        <v>226510</v>
      </c>
      <c r="D19" s="127">
        <f t="shared" si="0"/>
        <v>531276</v>
      </c>
      <c r="E19" s="127">
        <v>257759</v>
      </c>
      <c r="F19" s="127">
        <v>273517</v>
      </c>
      <c r="G19" s="287">
        <v>44.3</v>
      </c>
      <c r="H19" s="287">
        <v>42.6</v>
      </c>
      <c r="I19" s="287">
        <v>45.9</v>
      </c>
      <c r="J19" s="368"/>
      <c r="K19" s="368"/>
      <c r="L19" s="368"/>
    </row>
    <row r="20" spans="1:12" ht="14.25" customHeight="1">
      <c r="A20" s="102"/>
      <c r="B20" s="271" t="s">
        <v>404</v>
      </c>
      <c r="C20" s="22">
        <v>226658</v>
      </c>
      <c r="D20" s="127">
        <f t="shared" si="0"/>
        <v>531380</v>
      </c>
      <c r="E20" s="127">
        <v>257758</v>
      </c>
      <c r="F20" s="127">
        <v>273622</v>
      </c>
      <c r="G20" s="287">
        <v>44.3</v>
      </c>
      <c r="H20" s="287">
        <v>42.6</v>
      </c>
      <c r="I20" s="287">
        <v>45.9</v>
      </c>
      <c r="J20" s="368"/>
      <c r="K20" s="368"/>
      <c r="L20" s="368"/>
    </row>
    <row r="21" spans="1:12" ht="14.25" customHeight="1">
      <c r="A21" s="102"/>
      <c r="B21" s="271" t="s">
        <v>119</v>
      </c>
      <c r="C21" s="22">
        <v>226781</v>
      </c>
      <c r="D21" s="127">
        <f t="shared" si="0"/>
        <v>531432</v>
      </c>
      <c r="E21" s="127">
        <v>257824</v>
      </c>
      <c r="F21" s="127">
        <v>273608</v>
      </c>
      <c r="G21" s="287">
        <v>44.3</v>
      </c>
      <c r="H21" s="287">
        <v>42.6</v>
      </c>
      <c r="I21" s="287">
        <v>45.9</v>
      </c>
      <c r="J21" s="368"/>
      <c r="K21" s="368"/>
      <c r="L21" s="368"/>
    </row>
    <row r="22" spans="1:12" ht="14.25" customHeight="1">
      <c r="A22" s="102"/>
      <c r="B22" s="271" t="s">
        <v>120</v>
      </c>
      <c r="C22" s="22">
        <v>226902</v>
      </c>
      <c r="D22" s="127">
        <f t="shared" si="0"/>
        <v>531301</v>
      </c>
      <c r="E22" s="127">
        <v>257792</v>
      </c>
      <c r="F22" s="127">
        <v>273509</v>
      </c>
      <c r="G22" s="287">
        <v>44.3</v>
      </c>
      <c r="H22" s="287">
        <v>42.6</v>
      </c>
      <c r="I22" s="287">
        <v>45.9</v>
      </c>
      <c r="J22" s="368"/>
      <c r="K22" s="368"/>
      <c r="L22" s="368"/>
    </row>
    <row r="23" spans="1:12" ht="14.25" customHeight="1">
      <c r="A23" s="210"/>
      <c r="B23" s="272" t="s">
        <v>121</v>
      </c>
      <c r="C23" s="25">
        <v>226948</v>
      </c>
      <c r="D23" s="132">
        <f t="shared" si="0"/>
        <v>531289</v>
      </c>
      <c r="E23" s="132">
        <v>257779</v>
      </c>
      <c r="F23" s="132">
        <v>273510</v>
      </c>
      <c r="G23" s="288">
        <v>44.4</v>
      </c>
      <c r="H23" s="288">
        <v>42.7</v>
      </c>
      <c r="I23" s="288">
        <v>46</v>
      </c>
      <c r="J23" s="368"/>
      <c r="K23" s="368"/>
      <c r="L23" s="368"/>
    </row>
    <row r="24" spans="1:12" ht="14.25" customHeight="1">
      <c r="A24" s="43"/>
      <c r="B24" s="43"/>
      <c r="C24" s="43"/>
      <c r="D24" s="43"/>
      <c r="E24" s="43"/>
      <c r="F24" s="43"/>
      <c r="H24" s="26"/>
      <c r="I24" s="18" t="s">
        <v>495</v>
      </c>
      <c r="J24" s="368"/>
      <c r="K24" s="368"/>
      <c r="L24" s="368"/>
    </row>
  </sheetData>
  <sheetProtection/>
  <mergeCells count="2">
    <mergeCell ref="C3:C4"/>
    <mergeCell ref="A3:B4"/>
  </mergeCells>
  <printOptions/>
  <pageMargins left="0.5905511811023623" right="0.5905511811023623" top="0.7480314960629921" bottom="0.5118110236220472" header="0" footer="0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V68"/>
  <sheetViews>
    <sheetView zoomScaleSheetLayoutView="85" zoomScalePageLayoutView="0" workbookViewId="0" topLeftCell="A4">
      <selection activeCell="C16" sqref="C16"/>
    </sheetView>
  </sheetViews>
  <sheetFormatPr defaultColWidth="7.59765625" defaultRowHeight="14.25" customHeight="1"/>
  <cols>
    <col min="1" max="1" width="1.59765625" style="735" customWidth="1"/>
    <col min="2" max="2" width="11.3984375" style="735" customWidth="1"/>
    <col min="3" max="3" width="8.59765625" style="735" bestFit="1" customWidth="1"/>
    <col min="4" max="4" width="6.69921875" style="735" customWidth="1"/>
    <col min="5" max="5" width="5.8984375" style="735" bestFit="1" customWidth="1"/>
    <col min="6" max="6" width="5.09765625" style="735" bestFit="1" customWidth="1"/>
    <col min="7" max="7" width="7.69921875" style="735" customWidth="1"/>
    <col min="8" max="8" width="7.19921875" style="735" customWidth="1"/>
    <col min="9" max="9" width="7.09765625" style="735" customWidth="1"/>
    <col min="10" max="10" width="8.5" style="735" customWidth="1"/>
    <col min="11" max="11" width="7.59765625" style="735" bestFit="1" customWidth="1"/>
    <col min="12" max="12" width="7.5" style="735" customWidth="1"/>
    <col min="13" max="13" width="8.19921875" style="735" customWidth="1"/>
    <col min="14" max="14" width="7.5" style="735" customWidth="1"/>
    <col min="15" max="15" width="9.3984375" style="735" customWidth="1"/>
    <col min="16" max="16" width="10.09765625" style="735" customWidth="1"/>
    <col min="17" max="17" width="8.09765625" style="735" customWidth="1"/>
    <col min="18" max="18" width="8.5" style="735" customWidth="1"/>
    <col min="19" max="19" width="7" style="735" customWidth="1"/>
    <col min="20" max="20" width="6.8984375" style="735" customWidth="1"/>
    <col min="21" max="21" width="7.8984375" style="735" customWidth="1"/>
    <col min="22" max="22" width="9.8984375" style="735" customWidth="1"/>
    <col min="23" max="23" width="9.09765625" style="735" customWidth="1"/>
    <col min="24" max="24" width="8.69921875" style="735" customWidth="1"/>
    <col min="25" max="25" width="20" style="735" bestFit="1" customWidth="1"/>
    <col min="26" max="26" width="10.69921875" style="735" customWidth="1"/>
    <col min="27" max="27" width="10.5" style="735" bestFit="1" customWidth="1"/>
    <col min="28" max="28" width="7.5" style="735" bestFit="1" customWidth="1"/>
    <col min="29" max="29" width="6.5" style="735" bestFit="1" customWidth="1"/>
    <col min="30" max="30" width="9.5" style="735" bestFit="1" customWidth="1"/>
    <col min="31" max="37" width="9.3984375" style="735" customWidth="1"/>
    <col min="38" max="44" width="7.59765625" style="735" customWidth="1"/>
    <col min="45" max="45" width="11.59765625" style="735" bestFit="1" customWidth="1"/>
    <col min="46" max="46" width="10.5" style="735" bestFit="1" customWidth="1"/>
    <col min="47" max="47" width="7.5" style="735" bestFit="1" customWidth="1"/>
    <col min="48" max="16384" width="7.59765625" style="735" customWidth="1"/>
  </cols>
  <sheetData>
    <row r="1" spans="1:25" s="684" customFormat="1" ht="15.75" customHeight="1">
      <c r="A1" s="675" t="s">
        <v>258</v>
      </c>
      <c r="B1" s="676"/>
      <c r="C1" s="677"/>
      <c r="D1" s="678"/>
      <c r="E1" s="678"/>
      <c r="F1" s="678"/>
      <c r="G1" s="678"/>
      <c r="H1" s="679"/>
      <c r="I1" s="680"/>
      <c r="J1" s="680"/>
      <c r="K1" s="678"/>
      <c r="L1" s="681"/>
      <c r="M1" s="679"/>
      <c r="N1" s="678"/>
      <c r="O1" s="678"/>
      <c r="P1" s="679"/>
      <c r="Q1" s="679"/>
      <c r="R1" s="679"/>
      <c r="S1" s="679"/>
      <c r="T1" s="679"/>
      <c r="U1" s="682"/>
      <c r="V1" s="682"/>
      <c r="W1" s="683"/>
      <c r="X1" s="683"/>
      <c r="Y1" s="683"/>
    </row>
    <row r="2" spans="2:25" s="684" customFormat="1" ht="15.75" customHeight="1">
      <c r="B2" s="685"/>
      <c r="C2" s="686"/>
      <c r="D2" s="687"/>
      <c r="E2" s="687"/>
      <c r="F2" s="687"/>
      <c r="G2" s="687"/>
      <c r="H2" s="688"/>
      <c r="I2" s="689"/>
      <c r="J2" s="689"/>
      <c r="K2" s="688"/>
      <c r="L2" s="688"/>
      <c r="M2" s="688"/>
      <c r="N2" s="687"/>
      <c r="O2" s="687"/>
      <c r="P2" s="688"/>
      <c r="Q2" s="688"/>
      <c r="R2" s="688"/>
      <c r="S2" s="688"/>
      <c r="T2" s="688"/>
      <c r="U2" s="682"/>
      <c r="W2" s="683"/>
      <c r="X2" s="613" t="s">
        <v>613</v>
      </c>
      <c r="Y2" s="683"/>
    </row>
    <row r="3" spans="1:47" s="670" customFormat="1" ht="15.75" customHeight="1">
      <c r="A3" s="831" t="s">
        <v>257</v>
      </c>
      <c r="B3" s="832"/>
      <c r="C3" s="835" t="s">
        <v>253</v>
      </c>
      <c r="D3" s="690" t="s">
        <v>1510</v>
      </c>
      <c r="E3" s="691"/>
      <c r="F3" s="690" t="s">
        <v>1509</v>
      </c>
      <c r="G3" s="690" t="s">
        <v>1508</v>
      </c>
      <c r="H3" s="692" t="s">
        <v>1507</v>
      </c>
      <c r="I3" s="693" t="s">
        <v>1506</v>
      </c>
      <c r="J3" s="693" t="s">
        <v>1505</v>
      </c>
      <c r="K3" s="692" t="s">
        <v>1504</v>
      </c>
      <c r="L3" s="692" t="s">
        <v>1503</v>
      </c>
      <c r="M3" s="692" t="s">
        <v>1502</v>
      </c>
      <c r="N3" s="690" t="s">
        <v>1501</v>
      </c>
      <c r="O3" s="690" t="s">
        <v>1500</v>
      </c>
      <c r="P3" s="692" t="s">
        <v>1499</v>
      </c>
      <c r="Q3" s="692" t="s">
        <v>1498</v>
      </c>
      <c r="R3" s="692" t="s">
        <v>1512</v>
      </c>
      <c r="S3" s="692" t="s">
        <v>1496</v>
      </c>
      <c r="T3" s="692" t="s">
        <v>1511</v>
      </c>
      <c r="U3" s="690" t="s">
        <v>1494</v>
      </c>
      <c r="V3" s="694" t="s">
        <v>1493</v>
      </c>
      <c r="W3" s="694" t="s">
        <v>1492</v>
      </c>
      <c r="X3" s="694" t="s">
        <v>1491</v>
      </c>
      <c r="AA3" s="670" t="s">
        <v>1510</v>
      </c>
      <c r="AC3" s="670" t="s">
        <v>1509</v>
      </c>
      <c r="AD3" s="670" t="s">
        <v>1508</v>
      </c>
      <c r="AE3" s="670" t="s">
        <v>1507</v>
      </c>
      <c r="AF3" s="670" t="s">
        <v>1506</v>
      </c>
      <c r="AG3" s="670" t="s">
        <v>1505</v>
      </c>
      <c r="AH3" s="670" t="s">
        <v>1504</v>
      </c>
      <c r="AI3" s="670" t="s">
        <v>1503</v>
      </c>
      <c r="AJ3" s="670" t="s">
        <v>1502</v>
      </c>
      <c r="AK3" s="670" t="s">
        <v>1501</v>
      </c>
      <c r="AL3" s="670" t="s">
        <v>1500</v>
      </c>
      <c r="AM3" s="670" t="s">
        <v>1499</v>
      </c>
      <c r="AN3" s="670" t="s">
        <v>1498</v>
      </c>
      <c r="AO3" s="670" t="s">
        <v>1497</v>
      </c>
      <c r="AP3" s="670" t="s">
        <v>1496</v>
      </c>
      <c r="AQ3" s="670" t="s">
        <v>1495</v>
      </c>
      <c r="AR3" s="670" t="s">
        <v>1494</v>
      </c>
      <c r="AS3" s="670" t="s">
        <v>1493</v>
      </c>
      <c r="AT3" s="670" t="s">
        <v>1492</v>
      </c>
      <c r="AU3" s="670" t="s">
        <v>1491</v>
      </c>
    </row>
    <row r="4" spans="1:48" s="670" customFormat="1" ht="54.75" customHeight="1">
      <c r="A4" s="833"/>
      <c r="B4" s="834"/>
      <c r="C4" s="836"/>
      <c r="D4" s="695" t="s">
        <v>1490</v>
      </c>
      <c r="E4" s="696" t="s">
        <v>1469</v>
      </c>
      <c r="F4" s="695" t="s">
        <v>1489</v>
      </c>
      <c r="G4" s="695" t="s">
        <v>1488</v>
      </c>
      <c r="H4" s="697" t="s">
        <v>1487</v>
      </c>
      <c r="I4" s="698" t="s">
        <v>1486</v>
      </c>
      <c r="J4" s="698" t="s">
        <v>1485</v>
      </c>
      <c r="K4" s="697" t="s">
        <v>1484</v>
      </c>
      <c r="L4" s="697" t="s">
        <v>1483</v>
      </c>
      <c r="M4" s="697" t="s">
        <v>1482</v>
      </c>
      <c r="N4" s="695" t="s">
        <v>1481</v>
      </c>
      <c r="O4" s="695" t="s">
        <v>1480</v>
      </c>
      <c r="P4" s="697" t="s">
        <v>1479</v>
      </c>
      <c r="Q4" s="697" t="s">
        <v>1478</v>
      </c>
      <c r="R4" s="697" t="s">
        <v>1477</v>
      </c>
      <c r="S4" s="697" t="s">
        <v>1476</v>
      </c>
      <c r="T4" s="697" t="s">
        <v>1475</v>
      </c>
      <c r="U4" s="695" t="s">
        <v>1474</v>
      </c>
      <c r="V4" s="699" t="s">
        <v>1473</v>
      </c>
      <c r="W4" s="699" t="s">
        <v>1472</v>
      </c>
      <c r="X4" s="699" t="s">
        <v>1471</v>
      </c>
      <c r="Y4" s="700"/>
      <c r="Z4" s="700" t="s">
        <v>609</v>
      </c>
      <c r="AA4" s="700" t="s">
        <v>1470</v>
      </c>
      <c r="AB4" s="700" t="s">
        <v>1469</v>
      </c>
      <c r="AC4" s="700" t="s">
        <v>1468</v>
      </c>
      <c r="AD4" s="700" t="s">
        <v>1467</v>
      </c>
      <c r="AE4" s="700" t="s">
        <v>1466</v>
      </c>
      <c r="AF4" s="700" t="s">
        <v>1465</v>
      </c>
      <c r="AG4" s="700" t="s">
        <v>1464</v>
      </c>
      <c r="AH4" s="700" t="s">
        <v>1463</v>
      </c>
      <c r="AI4" s="700" t="s">
        <v>1462</v>
      </c>
      <c r="AJ4" s="700" t="s">
        <v>1461</v>
      </c>
      <c r="AK4" s="700" t="s">
        <v>1460</v>
      </c>
      <c r="AL4" s="700" t="s">
        <v>1459</v>
      </c>
      <c r="AM4" s="700" t="s">
        <v>1458</v>
      </c>
      <c r="AN4" s="700" t="s">
        <v>1457</v>
      </c>
      <c r="AO4" s="700" t="s">
        <v>1456</v>
      </c>
      <c r="AP4" s="700" t="s">
        <v>1455</v>
      </c>
      <c r="AQ4" s="700" t="s">
        <v>1454</v>
      </c>
      <c r="AR4" s="700" t="s">
        <v>1453</v>
      </c>
      <c r="AS4" s="700" t="s">
        <v>1452</v>
      </c>
      <c r="AT4" s="700" t="s">
        <v>1451</v>
      </c>
      <c r="AU4" s="700" t="s">
        <v>1450</v>
      </c>
      <c r="AV4" s="700"/>
    </row>
    <row r="5" spans="2:24" s="641" customFormat="1" ht="4.5" customHeight="1">
      <c r="B5" s="629"/>
      <c r="C5" s="701"/>
      <c r="D5" s="702"/>
      <c r="E5" s="702"/>
      <c r="F5" s="702"/>
      <c r="G5" s="702"/>
      <c r="H5" s="703"/>
      <c r="I5" s="704"/>
      <c r="J5" s="704"/>
      <c r="K5" s="703"/>
      <c r="L5" s="703"/>
      <c r="M5" s="703"/>
      <c r="N5" s="702"/>
      <c r="O5" s="702"/>
      <c r="P5" s="703"/>
      <c r="Q5" s="703"/>
      <c r="R5" s="703"/>
      <c r="S5" s="703"/>
      <c r="T5" s="703"/>
      <c r="U5" s="702"/>
      <c r="V5" s="702"/>
      <c r="W5" s="702"/>
      <c r="X5" s="702"/>
    </row>
    <row r="6" spans="1:47" s="641" customFormat="1" ht="12" customHeight="1">
      <c r="A6" s="705" t="s">
        <v>254</v>
      </c>
      <c r="B6" s="706"/>
      <c r="C6" s="707" t="s">
        <v>1449</v>
      </c>
      <c r="D6" s="708" t="s">
        <v>1448</v>
      </c>
      <c r="E6" s="708" t="s">
        <v>1447</v>
      </c>
      <c r="F6" s="708" t="s">
        <v>948</v>
      </c>
      <c r="G6" s="708" t="s">
        <v>950</v>
      </c>
      <c r="H6" s="709" t="s">
        <v>1446</v>
      </c>
      <c r="I6" s="710" t="s">
        <v>1445</v>
      </c>
      <c r="J6" s="710" t="s">
        <v>1444</v>
      </c>
      <c r="K6" s="709" t="s">
        <v>1443</v>
      </c>
      <c r="L6" s="709" t="s">
        <v>1442</v>
      </c>
      <c r="M6" s="709" t="s">
        <v>1441</v>
      </c>
      <c r="N6" s="708" t="s">
        <v>1440</v>
      </c>
      <c r="O6" s="708" t="s">
        <v>1439</v>
      </c>
      <c r="P6" s="709" t="s">
        <v>1438</v>
      </c>
      <c r="Q6" s="709" t="s">
        <v>1437</v>
      </c>
      <c r="R6" s="709" t="s">
        <v>1436</v>
      </c>
      <c r="S6" s="709" t="s">
        <v>1435</v>
      </c>
      <c r="T6" s="709" t="s">
        <v>1434</v>
      </c>
      <c r="U6" s="708" t="s">
        <v>1433</v>
      </c>
      <c r="V6" s="708" t="s">
        <v>1432</v>
      </c>
      <c r="W6" s="708" t="s">
        <v>1431</v>
      </c>
      <c r="X6" s="708" t="s">
        <v>1430</v>
      </c>
      <c r="Y6" s="641" t="s">
        <v>609</v>
      </c>
      <c r="Z6" s="711" t="s">
        <v>1449</v>
      </c>
      <c r="AA6" s="711" t="s">
        <v>1448</v>
      </c>
      <c r="AB6" s="711" t="s">
        <v>1447</v>
      </c>
      <c r="AC6" s="711" t="s">
        <v>948</v>
      </c>
      <c r="AD6" s="711" t="s">
        <v>950</v>
      </c>
      <c r="AE6" s="711" t="s">
        <v>1446</v>
      </c>
      <c r="AF6" s="711" t="s">
        <v>1445</v>
      </c>
      <c r="AG6" s="711" t="s">
        <v>1444</v>
      </c>
      <c r="AH6" s="711" t="s">
        <v>1443</v>
      </c>
      <c r="AI6" s="711" t="s">
        <v>1442</v>
      </c>
      <c r="AJ6" s="711" t="s">
        <v>1441</v>
      </c>
      <c r="AK6" s="711" t="s">
        <v>1440</v>
      </c>
      <c r="AL6" s="711" t="s">
        <v>1439</v>
      </c>
      <c r="AM6" s="711" t="s">
        <v>1438</v>
      </c>
      <c r="AN6" s="711" t="s">
        <v>1437</v>
      </c>
      <c r="AO6" s="711" t="s">
        <v>1436</v>
      </c>
      <c r="AP6" s="711" t="s">
        <v>1435</v>
      </c>
      <c r="AQ6" s="711" t="s">
        <v>1434</v>
      </c>
      <c r="AR6" s="711" t="s">
        <v>1433</v>
      </c>
      <c r="AS6" s="711" t="s">
        <v>1432</v>
      </c>
      <c r="AT6" s="711" t="s">
        <v>1431</v>
      </c>
      <c r="AU6" s="711" t="s">
        <v>1430</v>
      </c>
    </row>
    <row r="7" spans="1:47" s="641" customFormat="1" ht="12" customHeight="1">
      <c r="A7" s="705"/>
      <c r="B7" s="712" t="s">
        <v>255</v>
      </c>
      <c r="C7" s="707" t="s">
        <v>1429</v>
      </c>
      <c r="D7" s="708" t="s">
        <v>767</v>
      </c>
      <c r="E7" s="708" t="s">
        <v>759</v>
      </c>
      <c r="F7" s="708" t="s">
        <v>760</v>
      </c>
      <c r="G7" s="713" t="s">
        <v>163</v>
      </c>
      <c r="H7" s="709" t="s">
        <v>1084</v>
      </c>
      <c r="I7" s="710" t="s">
        <v>1428</v>
      </c>
      <c r="J7" s="710" t="s">
        <v>806</v>
      </c>
      <c r="K7" s="709" t="s">
        <v>761</v>
      </c>
      <c r="L7" s="709" t="s">
        <v>1063</v>
      </c>
      <c r="M7" s="709" t="s">
        <v>1427</v>
      </c>
      <c r="N7" s="708" t="s">
        <v>163</v>
      </c>
      <c r="O7" s="708" t="s">
        <v>760</v>
      </c>
      <c r="P7" s="709" t="s">
        <v>773</v>
      </c>
      <c r="Q7" s="709" t="s">
        <v>1426</v>
      </c>
      <c r="R7" s="709" t="s">
        <v>1425</v>
      </c>
      <c r="S7" s="709" t="s">
        <v>1137</v>
      </c>
      <c r="T7" s="709" t="s">
        <v>1272</v>
      </c>
      <c r="U7" s="708" t="s">
        <v>1424</v>
      </c>
      <c r="V7" s="708" t="s">
        <v>1423</v>
      </c>
      <c r="W7" s="708" t="s">
        <v>1166</v>
      </c>
      <c r="X7" s="708" t="s">
        <v>1422</v>
      </c>
      <c r="Y7" s="705" t="s">
        <v>1000</v>
      </c>
      <c r="Z7" s="711" t="s">
        <v>1429</v>
      </c>
      <c r="AA7" s="711" t="s">
        <v>767</v>
      </c>
      <c r="AB7" s="711" t="s">
        <v>759</v>
      </c>
      <c r="AC7" s="711" t="s">
        <v>760</v>
      </c>
      <c r="AD7" s="711" t="s">
        <v>163</v>
      </c>
      <c r="AE7" s="711" t="s">
        <v>1084</v>
      </c>
      <c r="AF7" s="711" t="s">
        <v>1428</v>
      </c>
      <c r="AG7" s="711" t="s">
        <v>806</v>
      </c>
      <c r="AH7" s="711" t="s">
        <v>761</v>
      </c>
      <c r="AI7" s="711" t="s">
        <v>1063</v>
      </c>
      <c r="AJ7" s="711" t="s">
        <v>1427</v>
      </c>
      <c r="AK7" s="711" t="s">
        <v>163</v>
      </c>
      <c r="AL7" s="711" t="s">
        <v>760</v>
      </c>
      <c r="AM7" s="711" t="s">
        <v>773</v>
      </c>
      <c r="AN7" s="711" t="s">
        <v>1426</v>
      </c>
      <c r="AO7" s="711" t="s">
        <v>1425</v>
      </c>
      <c r="AP7" s="711" t="s">
        <v>1137</v>
      </c>
      <c r="AQ7" s="711" t="s">
        <v>1272</v>
      </c>
      <c r="AR7" s="711" t="s">
        <v>1424</v>
      </c>
      <c r="AS7" s="711" t="s">
        <v>1423</v>
      </c>
      <c r="AT7" s="711" t="s">
        <v>1166</v>
      </c>
      <c r="AU7" s="711" t="s">
        <v>1422</v>
      </c>
    </row>
    <row r="8" spans="1:47" s="641" customFormat="1" ht="12" customHeight="1">
      <c r="A8" s="705"/>
      <c r="B8" s="712" t="s">
        <v>991</v>
      </c>
      <c r="C8" s="707" t="s">
        <v>1421</v>
      </c>
      <c r="D8" s="708" t="s">
        <v>1207</v>
      </c>
      <c r="E8" s="713" t="s">
        <v>992</v>
      </c>
      <c r="F8" s="708" t="s">
        <v>843</v>
      </c>
      <c r="G8" s="708" t="s">
        <v>777</v>
      </c>
      <c r="H8" s="709" t="s">
        <v>1420</v>
      </c>
      <c r="I8" s="710" t="s">
        <v>1419</v>
      </c>
      <c r="J8" s="710" t="s">
        <v>1051</v>
      </c>
      <c r="K8" s="709" t="s">
        <v>859</v>
      </c>
      <c r="L8" s="709" t="s">
        <v>1418</v>
      </c>
      <c r="M8" s="709" t="s">
        <v>1417</v>
      </c>
      <c r="N8" s="708" t="s">
        <v>1416</v>
      </c>
      <c r="O8" s="708" t="s">
        <v>984</v>
      </c>
      <c r="P8" s="709" t="s">
        <v>956</v>
      </c>
      <c r="Q8" s="709" t="s">
        <v>1415</v>
      </c>
      <c r="R8" s="709" t="s">
        <v>1414</v>
      </c>
      <c r="S8" s="709" t="s">
        <v>1413</v>
      </c>
      <c r="T8" s="709" t="s">
        <v>1143</v>
      </c>
      <c r="U8" s="708" t="s">
        <v>1273</v>
      </c>
      <c r="V8" s="708" t="s">
        <v>1412</v>
      </c>
      <c r="W8" s="708" t="s">
        <v>869</v>
      </c>
      <c r="X8" s="708" t="s">
        <v>1411</v>
      </c>
      <c r="Y8" s="705" t="s">
        <v>990</v>
      </c>
      <c r="Z8" s="711" t="s">
        <v>1421</v>
      </c>
      <c r="AA8" s="711" t="s">
        <v>1207</v>
      </c>
      <c r="AB8" s="711" t="s">
        <v>992</v>
      </c>
      <c r="AC8" s="711" t="s">
        <v>843</v>
      </c>
      <c r="AD8" s="711" t="s">
        <v>777</v>
      </c>
      <c r="AE8" s="711" t="s">
        <v>1420</v>
      </c>
      <c r="AF8" s="711" t="s">
        <v>1419</v>
      </c>
      <c r="AG8" s="711" t="s">
        <v>1051</v>
      </c>
      <c r="AH8" s="711" t="s">
        <v>859</v>
      </c>
      <c r="AI8" s="711" t="s">
        <v>1418</v>
      </c>
      <c r="AJ8" s="711" t="s">
        <v>1417</v>
      </c>
      <c r="AK8" s="711" t="s">
        <v>1416</v>
      </c>
      <c r="AL8" s="711" t="s">
        <v>984</v>
      </c>
      <c r="AM8" s="711" t="s">
        <v>956</v>
      </c>
      <c r="AN8" s="711" t="s">
        <v>1415</v>
      </c>
      <c r="AO8" s="711" t="s">
        <v>1414</v>
      </c>
      <c r="AP8" s="711" t="s">
        <v>1413</v>
      </c>
      <c r="AQ8" s="711" t="s">
        <v>1143</v>
      </c>
      <c r="AR8" s="711" t="s">
        <v>1273</v>
      </c>
      <c r="AS8" s="711" t="s">
        <v>1412</v>
      </c>
      <c r="AT8" s="711" t="s">
        <v>869</v>
      </c>
      <c r="AU8" s="711" t="s">
        <v>1411</v>
      </c>
    </row>
    <row r="9" spans="1:47" s="641" customFormat="1" ht="12" customHeight="1">
      <c r="A9" s="705"/>
      <c r="B9" s="712" t="s">
        <v>977</v>
      </c>
      <c r="C9" s="707" t="s">
        <v>1410</v>
      </c>
      <c r="D9" s="708" t="s">
        <v>788</v>
      </c>
      <c r="E9" s="713" t="s">
        <v>1088</v>
      </c>
      <c r="F9" s="708" t="s">
        <v>794</v>
      </c>
      <c r="G9" s="708" t="s">
        <v>779</v>
      </c>
      <c r="H9" s="709" t="s">
        <v>1409</v>
      </c>
      <c r="I9" s="710" t="s">
        <v>1408</v>
      </c>
      <c r="J9" s="710" t="s">
        <v>1407</v>
      </c>
      <c r="K9" s="709" t="s">
        <v>1406</v>
      </c>
      <c r="L9" s="709" t="s">
        <v>1170</v>
      </c>
      <c r="M9" s="709" t="s">
        <v>1405</v>
      </c>
      <c r="N9" s="708" t="s">
        <v>1169</v>
      </c>
      <c r="O9" s="708" t="s">
        <v>799</v>
      </c>
      <c r="P9" s="709" t="s">
        <v>1404</v>
      </c>
      <c r="Q9" s="709" t="s">
        <v>1403</v>
      </c>
      <c r="R9" s="709" t="s">
        <v>1361</v>
      </c>
      <c r="S9" s="709" t="s">
        <v>1402</v>
      </c>
      <c r="T9" s="709" t="s">
        <v>1401</v>
      </c>
      <c r="U9" s="708" t="s">
        <v>914</v>
      </c>
      <c r="V9" s="708" t="s">
        <v>1154</v>
      </c>
      <c r="W9" s="708" t="s">
        <v>978</v>
      </c>
      <c r="X9" s="708" t="s">
        <v>1400</v>
      </c>
      <c r="Y9" s="705" t="s">
        <v>976</v>
      </c>
      <c r="Z9" s="711" t="s">
        <v>1410</v>
      </c>
      <c r="AA9" s="711" t="s">
        <v>788</v>
      </c>
      <c r="AB9" s="711" t="s">
        <v>1088</v>
      </c>
      <c r="AC9" s="711" t="s">
        <v>794</v>
      </c>
      <c r="AD9" s="711" t="s">
        <v>779</v>
      </c>
      <c r="AE9" s="711" t="s">
        <v>1409</v>
      </c>
      <c r="AF9" s="711" t="s">
        <v>1408</v>
      </c>
      <c r="AG9" s="711" t="s">
        <v>1407</v>
      </c>
      <c r="AH9" s="711" t="s">
        <v>1406</v>
      </c>
      <c r="AI9" s="711" t="s">
        <v>1170</v>
      </c>
      <c r="AJ9" s="711" t="s">
        <v>1405</v>
      </c>
      <c r="AK9" s="711" t="s">
        <v>1169</v>
      </c>
      <c r="AL9" s="711" t="s">
        <v>799</v>
      </c>
      <c r="AM9" s="711" t="s">
        <v>1404</v>
      </c>
      <c r="AN9" s="711" t="s">
        <v>1403</v>
      </c>
      <c r="AO9" s="711" t="s">
        <v>1361</v>
      </c>
      <c r="AP9" s="711" t="s">
        <v>1402</v>
      </c>
      <c r="AQ9" s="711" t="s">
        <v>1401</v>
      </c>
      <c r="AR9" s="711" t="s">
        <v>914</v>
      </c>
      <c r="AS9" s="711" t="s">
        <v>1154</v>
      </c>
      <c r="AT9" s="711" t="s">
        <v>978</v>
      </c>
      <c r="AU9" s="711" t="s">
        <v>1400</v>
      </c>
    </row>
    <row r="10" spans="1:47" s="641" customFormat="1" ht="12" customHeight="1">
      <c r="A10" s="705"/>
      <c r="B10" s="712" t="s">
        <v>960</v>
      </c>
      <c r="C10" s="707" t="s">
        <v>1399</v>
      </c>
      <c r="D10" s="708" t="s">
        <v>786</v>
      </c>
      <c r="E10" s="708" t="s">
        <v>865</v>
      </c>
      <c r="F10" s="708" t="s">
        <v>1266</v>
      </c>
      <c r="G10" s="708" t="s">
        <v>826</v>
      </c>
      <c r="H10" s="709" t="s">
        <v>1398</v>
      </c>
      <c r="I10" s="710" t="s">
        <v>1397</v>
      </c>
      <c r="J10" s="710" t="s">
        <v>1396</v>
      </c>
      <c r="K10" s="709" t="s">
        <v>1395</v>
      </c>
      <c r="L10" s="709" t="s">
        <v>1394</v>
      </c>
      <c r="M10" s="709" t="s">
        <v>1393</v>
      </c>
      <c r="N10" s="708" t="s">
        <v>1392</v>
      </c>
      <c r="O10" s="708" t="s">
        <v>1156</v>
      </c>
      <c r="P10" s="709" t="s">
        <v>1364</v>
      </c>
      <c r="Q10" s="709" t="s">
        <v>1391</v>
      </c>
      <c r="R10" s="709" t="s">
        <v>1390</v>
      </c>
      <c r="S10" s="709" t="s">
        <v>1389</v>
      </c>
      <c r="T10" s="709" t="s">
        <v>1388</v>
      </c>
      <c r="U10" s="708" t="s">
        <v>914</v>
      </c>
      <c r="V10" s="708" t="s">
        <v>1387</v>
      </c>
      <c r="W10" s="708" t="s">
        <v>1386</v>
      </c>
      <c r="X10" s="708" t="s">
        <v>1385</v>
      </c>
      <c r="Y10" s="705" t="s">
        <v>959</v>
      </c>
      <c r="Z10" s="711" t="s">
        <v>1399</v>
      </c>
      <c r="AA10" s="711" t="s">
        <v>786</v>
      </c>
      <c r="AB10" s="711" t="s">
        <v>865</v>
      </c>
      <c r="AC10" s="711" t="s">
        <v>1266</v>
      </c>
      <c r="AD10" s="711" t="s">
        <v>826</v>
      </c>
      <c r="AE10" s="711" t="s">
        <v>1398</v>
      </c>
      <c r="AF10" s="711" t="s">
        <v>1397</v>
      </c>
      <c r="AG10" s="711" t="s">
        <v>1396</v>
      </c>
      <c r="AH10" s="711" t="s">
        <v>1395</v>
      </c>
      <c r="AI10" s="711" t="s">
        <v>1394</v>
      </c>
      <c r="AJ10" s="711" t="s">
        <v>1393</v>
      </c>
      <c r="AK10" s="711" t="s">
        <v>1392</v>
      </c>
      <c r="AL10" s="711" t="s">
        <v>1156</v>
      </c>
      <c r="AM10" s="711" t="s">
        <v>1364</v>
      </c>
      <c r="AN10" s="711" t="s">
        <v>1391</v>
      </c>
      <c r="AO10" s="711" t="s">
        <v>1390</v>
      </c>
      <c r="AP10" s="711" t="s">
        <v>1389</v>
      </c>
      <c r="AQ10" s="711" t="s">
        <v>1388</v>
      </c>
      <c r="AR10" s="711" t="s">
        <v>914</v>
      </c>
      <c r="AS10" s="711" t="s">
        <v>1387</v>
      </c>
      <c r="AT10" s="711" t="s">
        <v>1386</v>
      </c>
      <c r="AU10" s="711" t="s">
        <v>1385</v>
      </c>
    </row>
    <row r="11" spans="1:47" s="641" customFormat="1" ht="12" customHeight="1">
      <c r="A11" s="705"/>
      <c r="B11" s="712" t="s">
        <v>940</v>
      </c>
      <c r="C11" s="707" t="s">
        <v>1384</v>
      </c>
      <c r="D11" s="708" t="s">
        <v>979</v>
      </c>
      <c r="E11" s="708" t="s">
        <v>964</v>
      </c>
      <c r="F11" s="708" t="s">
        <v>880</v>
      </c>
      <c r="G11" s="708" t="s">
        <v>826</v>
      </c>
      <c r="H11" s="709" t="s">
        <v>1383</v>
      </c>
      <c r="I11" s="710" t="s">
        <v>1382</v>
      </c>
      <c r="J11" s="710" t="s">
        <v>1381</v>
      </c>
      <c r="K11" s="709" t="s">
        <v>870</v>
      </c>
      <c r="L11" s="709" t="s">
        <v>1380</v>
      </c>
      <c r="M11" s="709" t="s">
        <v>1379</v>
      </c>
      <c r="N11" s="708" t="s">
        <v>1378</v>
      </c>
      <c r="O11" s="708" t="s">
        <v>943</v>
      </c>
      <c r="P11" s="709" t="s">
        <v>1377</v>
      </c>
      <c r="Q11" s="709" t="s">
        <v>1376</v>
      </c>
      <c r="R11" s="709" t="s">
        <v>1152</v>
      </c>
      <c r="S11" s="709" t="s">
        <v>1375</v>
      </c>
      <c r="T11" s="709" t="s">
        <v>1374</v>
      </c>
      <c r="U11" s="708" t="s">
        <v>1069</v>
      </c>
      <c r="V11" s="708" t="s">
        <v>1373</v>
      </c>
      <c r="W11" s="708" t="s">
        <v>1372</v>
      </c>
      <c r="X11" s="708" t="s">
        <v>1371</v>
      </c>
      <c r="Y11" s="705" t="s">
        <v>939</v>
      </c>
      <c r="Z11" s="711" t="s">
        <v>1384</v>
      </c>
      <c r="AA11" s="711" t="s">
        <v>979</v>
      </c>
      <c r="AB11" s="711" t="s">
        <v>964</v>
      </c>
      <c r="AC11" s="711" t="s">
        <v>880</v>
      </c>
      <c r="AD11" s="711" t="s">
        <v>826</v>
      </c>
      <c r="AE11" s="711" t="s">
        <v>1383</v>
      </c>
      <c r="AF11" s="711" t="s">
        <v>1382</v>
      </c>
      <c r="AG11" s="711" t="s">
        <v>1381</v>
      </c>
      <c r="AH11" s="711" t="s">
        <v>870</v>
      </c>
      <c r="AI11" s="711" t="s">
        <v>1380</v>
      </c>
      <c r="AJ11" s="711" t="s">
        <v>1379</v>
      </c>
      <c r="AK11" s="711" t="s">
        <v>1378</v>
      </c>
      <c r="AL11" s="711" t="s">
        <v>943</v>
      </c>
      <c r="AM11" s="711" t="s">
        <v>1377</v>
      </c>
      <c r="AN11" s="711" t="s">
        <v>1376</v>
      </c>
      <c r="AO11" s="711" t="s">
        <v>1152</v>
      </c>
      <c r="AP11" s="711" t="s">
        <v>1375</v>
      </c>
      <c r="AQ11" s="711" t="s">
        <v>1374</v>
      </c>
      <c r="AR11" s="711" t="s">
        <v>1069</v>
      </c>
      <c r="AS11" s="711" t="s">
        <v>1373</v>
      </c>
      <c r="AT11" s="711" t="s">
        <v>1372</v>
      </c>
      <c r="AU11" s="711" t="s">
        <v>1371</v>
      </c>
    </row>
    <row r="12" spans="1:47" s="641" customFormat="1" ht="12" customHeight="1">
      <c r="A12" s="705"/>
      <c r="B12" s="712" t="s">
        <v>923</v>
      </c>
      <c r="C12" s="707" t="s">
        <v>1370</v>
      </c>
      <c r="D12" s="708" t="s">
        <v>1132</v>
      </c>
      <c r="E12" s="713" t="s">
        <v>1294</v>
      </c>
      <c r="F12" s="708" t="s">
        <v>1053</v>
      </c>
      <c r="G12" s="708" t="s">
        <v>760</v>
      </c>
      <c r="H12" s="709" t="s">
        <v>1369</v>
      </c>
      <c r="I12" s="710" t="s">
        <v>1368</v>
      </c>
      <c r="J12" s="710" t="s">
        <v>1060</v>
      </c>
      <c r="K12" s="709" t="s">
        <v>1367</v>
      </c>
      <c r="L12" s="709" t="s">
        <v>1366</v>
      </c>
      <c r="M12" s="709" t="s">
        <v>1365</v>
      </c>
      <c r="N12" s="708" t="s">
        <v>1364</v>
      </c>
      <c r="O12" s="708" t="s">
        <v>1295</v>
      </c>
      <c r="P12" s="709" t="s">
        <v>1363</v>
      </c>
      <c r="Q12" s="709" t="s">
        <v>1362</v>
      </c>
      <c r="R12" s="709" t="s">
        <v>1361</v>
      </c>
      <c r="S12" s="709" t="s">
        <v>1360</v>
      </c>
      <c r="T12" s="709" t="s">
        <v>1359</v>
      </c>
      <c r="U12" s="708" t="s">
        <v>876</v>
      </c>
      <c r="V12" s="708" t="s">
        <v>1358</v>
      </c>
      <c r="W12" s="708" t="s">
        <v>1357</v>
      </c>
      <c r="X12" s="708" t="s">
        <v>1356</v>
      </c>
      <c r="Y12" s="705" t="s">
        <v>922</v>
      </c>
      <c r="Z12" s="711" t="s">
        <v>1370</v>
      </c>
      <c r="AA12" s="711" t="s">
        <v>1132</v>
      </c>
      <c r="AB12" s="711" t="s">
        <v>1294</v>
      </c>
      <c r="AC12" s="711" t="s">
        <v>1053</v>
      </c>
      <c r="AD12" s="711" t="s">
        <v>760</v>
      </c>
      <c r="AE12" s="711" t="s">
        <v>1369</v>
      </c>
      <c r="AF12" s="711" t="s">
        <v>1368</v>
      </c>
      <c r="AG12" s="711" t="s">
        <v>1060</v>
      </c>
      <c r="AH12" s="711" t="s">
        <v>1367</v>
      </c>
      <c r="AI12" s="711" t="s">
        <v>1366</v>
      </c>
      <c r="AJ12" s="711" t="s">
        <v>1365</v>
      </c>
      <c r="AK12" s="711" t="s">
        <v>1364</v>
      </c>
      <c r="AL12" s="711" t="s">
        <v>1295</v>
      </c>
      <c r="AM12" s="711" t="s">
        <v>1363</v>
      </c>
      <c r="AN12" s="711" t="s">
        <v>1362</v>
      </c>
      <c r="AO12" s="711" t="s">
        <v>1361</v>
      </c>
      <c r="AP12" s="711" t="s">
        <v>1360</v>
      </c>
      <c r="AQ12" s="711" t="s">
        <v>1359</v>
      </c>
      <c r="AR12" s="711" t="s">
        <v>876</v>
      </c>
      <c r="AS12" s="711" t="s">
        <v>1358</v>
      </c>
      <c r="AT12" s="711" t="s">
        <v>1357</v>
      </c>
      <c r="AU12" s="711" t="s">
        <v>1356</v>
      </c>
    </row>
    <row r="13" spans="1:47" s="641" customFormat="1" ht="12" customHeight="1">
      <c r="A13" s="705"/>
      <c r="B13" s="712" t="s">
        <v>906</v>
      </c>
      <c r="C13" s="707" t="s">
        <v>1355</v>
      </c>
      <c r="D13" s="708" t="s">
        <v>793</v>
      </c>
      <c r="E13" s="713" t="s">
        <v>795</v>
      </c>
      <c r="F13" s="708" t="s">
        <v>847</v>
      </c>
      <c r="G13" s="708" t="s">
        <v>762</v>
      </c>
      <c r="H13" s="709" t="s">
        <v>1354</v>
      </c>
      <c r="I13" s="710" t="s">
        <v>1353</v>
      </c>
      <c r="J13" s="710" t="s">
        <v>1123</v>
      </c>
      <c r="K13" s="709" t="s">
        <v>1352</v>
      </c>
      <c r="L13" s="709" t="s">
        <v>1351</v>
      </c>
      <c r="M13" s="709" t="s">
        <v>1350</v>
      </c>
      <c r="N13" s="708" t="s">
        <v>1349</v>
      </c>
      <c r="O13" s="708" t="s">
        <v>985</v>
      </c>
      <c r="P13" s="709" t="s">
        <v>1183</v>
      </c>
      <c r="Q13" s="709" t="s">
        <v>1348</v>
      </c>
      <c r="R13" s="709" t="s">
        <v>1347</v>
      </c>
      <c r="S13" s="709" t="s">
        <v>1346</v>
      </c>
      <c r="T13" s="709" t="s">
        <v>1345</v>
      </c>
      <c r="U13" s="708" t="s">
        <v>1344</v>
      </c>
      <c r="V13" s="708" t="s">
        <v>1343</v>
      </c>
      <c r="W13" s="708" t="s">
        <v>1342</v>
      </c>
      <c r="X13" s="708" t="s">
        <v>1216</v>
      </c>
      <c r="Y13" s="705" t="s">
        <v>905</v>
      </c>
      <c r="Z13" s="711" t="s">
        <v>1355</v>
      </c>
      <c r="AA13" s="711" t="s">
        <v>793</v>
      </c>
      <c r="AB13" s="711" t="s">
        <v>795</v>
      </c>
      <c r="AC13" s="711" t="s">
        <v>847</v>
      </c>
      <c r="AD13" s="711" t="s">
        <v>762</v>
      </c>
      <c r="AE13" s="711" t="s">
        <v>1354</v>
      </c>
      <c r="AF13" s="711" t="s">
        <v>1353</v>
      </c>
      <c r="AG13" s="711" t="s">
        <v>1123</v>
      </c>
      <c r="AH13" s="711" t="s">
        <v>1352</v>
      </c>
      <c r="AI13" s="711" t="s">
        <v>1351</v>
      </c>
      <c r="AJ13" s="711" t="s">
        <v>1350</v>
      </c>
      <c r="AK13" s="711" t="s">
        <v>1349</v>
      </c>
      <c r="AL13" s="711" t="s">
        <v>985</v>
      </c>
      <c r="AM13" s="711" t="s">
        <v>1183</v>
      </c>
      <c r="AN13" s="711" t="s">
        <v>1348</v>
      </c>
      <c r="AO13" s="711" t="s">
        <v>1347</v>
      </c>
      <c r="AP13" s="711" t="s">
        <v>1346</v>
      </c>
      <c r="AQ13" s="711" t="s">
        <v>1345</v>
      </c>
      <c r="AR13" s="711" t="s">
        <v>1344</v>
      </c>
      <c r="AS13" s="711" t="s">
        <v>1343</v>
      </c>
      <c r="AT13" s="711" t="s">
        <v>1342</v>
      </c>
      <c r="AU13" s="711" t="s">
        <v>1216</v>
      </c>
    </row>
    <row r="14" spans="1:47" s="641" customFormat="1" ht="12" customHeight="1">
      <c r="A14" s="705"/>
      <c r="B14" s="712" t="s">
        <v>885</v>
      </c>
      <c r="C14" s="707" t="s">
        <v>1341</v>
      </c>
      <c r="D14" s="708" t="s">
        <v>987</v>
      </c>
      <c r="E14" s="713" t="s">
        <v>800</v>
      </c>
      <c r="F14" s="708" t="s">
        <v>1048</v>
      </c>
      <c r="G14" s="708" t="s">
        <v>846</v>
      </c>
      <c r="H14" s="709" t="s">
        <v>1340</v>
      </c>
      <c r="I14" s="710" t="s">
        <v>1339</v>
      </c>
      <c r="J14" s="710" t="s">
        <v>1338</v>
      </c>
      <c r="K14" s="709" t="s">
        <v>1109</v>
      </c>
      <c r="L14" s="709" t="s">
        <v>1337</v>
      </c>
      <c r="M14" s="709" t="s">
        <v>1336</v>
      </c>
      <c r="N14" s="708" t="s">
        <v>1335</v>
      </c>
      <c r="O14" s="708" t="s">
        <v>1334</v>
      </c>
      <c r="P14" s="709" t="s">
        <v>1333</v>
      </c>
      <c r="Q14" s="709" t="s">
        <v>1332</v>
      </c>
      <c r="R14" s="709" t="s">
        <v>929</v>
      </c>
      <c r="S14" s="709" t="s">
        <v>1331</v>
      </c>
      <c r="T14" s="709" t="s">
        <v>1330</v>
      </c>
      <c r="U14" s="708" t="s">
        <v>914</v>
      </c>
      <c r="V14" s="708" t="s">
        <v>1329</v>
      </c>
      <c r="W14" s="708" t="s">
        <v>1154</v>
      </c>
      <c r="X14" s="708" t="s">
        <v>1328</v>
      </c>
      <c r="Y14" s="705" t="s">
        <v>884</v>
      </c>
      <c r="Z14" s="711" t="s">
        <v>1341</v>
      </c>
      <c r="AA14" s="711" t="s">
        <v>987</v>
      </c>
      <c r="AB14" s="711" t="s">
        <v>800</v>
      </c>
      <c r="AC14" s="711" t="s">
        <v>1048</v>
      </c>
      <c r="AD14" s="711" t="s">
        <v>846</v>
      </c>
      <c r="AE14" s="711" t="s">
        <v>1340</v>
      </c>
      <c r="AF14" s="711" t="s">
        <v>1339</v>
      </c>
      <c r="AG14" s="711" t="s">
        <v>1338</v>
      </c>
      <c r="AH14" s="711" t="s">
        <v>1109</v>
      </c>
      <c r="AI14" s="711" t="s">
        <v>1337</v>
      </c>
      <c r="AJ14" s="711" t="s">
        <v>1336</v>
      </c>
      <c r="AK14" s="711" t="s">
        <v>1335</v>
      </c>
      <c r="AL14" s="711" t="s">
        <v>1334</v>
      </c>
      <c r="AM14" s="711" t="s">
        <v>1333</v>
      </c>
      <c r="AN14" s="711" t="s">
        <v>1332</v>
      </c>
      <c r="AO14" s="711" t="s">
        <v>929</v>
      </c>
      <c r="AP14" s="711" t="s">
        <v>1331</v>
      </c>
      <c r="AQ14" s="711" t="s">
        <v>1330</v>
      </c>
      <c r="AR14" s="711" t="s">
        <v>914</v>
      </c>
      <c r="AS14" s="711" t="s">
        <v>1329</v>
      </c>
      <c r="AT14" s="711" t="s">
        <v>1154</v>
      </c>
      <c r="AU14" s="711" t="s">
        <v>1328</v>
      </c>
    </row>
    <row r="15" spans="1:47" s="641" customFormat="1" ht="12" customHeight="1">
      <c r="A15" s="705"/>
      <c r="B15" s="712" t="s">
        <v>868</v>
      </c>
      <c r="C15" s="707" t="s">
        <v>1327</v>
      </c>
      <c r="D15" s="708" t="s">
        <v>1141</v>
      </c>
      <c r="E15" s="708" t="s">
        <v>1326</v>
      </c>
      <c r="F15" s="708" t="s">
        <v>1325</v>
      </c>
      <c r="G15" s="708" t="s">
        <v>764</v>
      </c>
      <c r="H15" s="709" t="s">
        <v>1324</v>
      </c>
      <c r="I15" s="710" t="s">
        <v>1323</v>
      </c>
      <c r="J15" s="710" t="s">
        <v>785</v>
      </c>
      <c r="K15" s="709" t="s">
        <v>1322</v>
      </c>
      <c r="L15" s="709" t="s">
        <v>1321</v>
      </c>
      <c r="M15" s="709" t="s">
        <v>1320</v>
      </c>
      <c r="N15" s="708" t="s">
        <v>1155</v>
      </c>
      <c r="O15" s="708" t="s">
        <v>981</v>
      </c>
      <c r="P15" s="709" t="s">
        <v>1319</v>
      </c>
      <c r="Q15" s="709" t="s">
        <v>1318</v>
      </c>
      <c r="R15" s="709" t="s">
        <v>1317</v>
      </c>
      <c r="S15" s="709" t="s">
        <v>1316</v>
      </c>
      <c r="T15" s="709" t="s">
        <v>1315</v>
      </c>
      <c r="U15" s="708" t="s">
        <v>1314</v>
      </c>
      <c r="V15" s="708" t="s">
        <v>1313</v>
      </c>
      <c r="W15" s="708" t="s">
        <v>996</v>
      </c>
      <c r="X15" s="708" t="s">
        <v>1312</v>
      </c>
      <c r="Y15" s="705" t="s">
        <v>867</v>
      </c>
      <c r="Z15" s="711" t="s">
        <v>1327</v>
      </c>
      <c r="AA15" s="711" t="s">
        <v>1141</v>
      </c>
      <c r="AB15" s="711" t="s">
        <v>1326</v>
      </c>
      <c r="AC15" s="711" t="s">
        <v>1325</v>
      </c>
      <c r="AD15" s="711" t="s">
        <v>764</v>
      </c>
      <c r="AE15" s="711" t="s">
        <v>1324</v>
      </c>
      <c r="AF15" s="711" t="s">
        <v>1323</v>
      </c>
      <c r="AG15" s="711" t="s">
        <v>785</v>
      </c>
      <c r="AH15" s="711" t="s">
        <v>1322</v>
      </c>
      <c r="AI15" s="711" t="s">
        <v>1321</v>
      </c>
      <c r="AJ15" s="711" t="s">
        <v>1320</v>
      </c>
      <c r="AK15" s="711" t="s">
        <v>1155</v>
      </c>
      <c r="AL15" s="711" t="s">
        <v>981</v>
      </c>
      <c r="AM15" s="711" t="s">
        <v>1319</v>
      </c>
      <c r="AN15" s="711" t="s">
        <v>1318</v>
      </c>
      <c r="AO15" s="711" t="s">
        <v>1317</v>
      </c>
      <c r="AP15" s="711" t="s">
        <v>1316</v>
      </c>
      <c r="AQ15" s="711" t="s">
        <v>1315</v>
      </c>
      <c r="AR15" s="711" t="s">
        <v>1314</v>
      </c>
      <c r="AS15" s="711" t="s">
        <v>1313</v>
      </c>
      <c r="AT15" s="711" t="s">
        <v>996</v>
      </c>
      <c r="AU15" s="711" t="s">
        <v>1312</v>
      </c>
    </row>
    <row r="16" spans="1:47" s="641" customFormat="1" ht="12" customHeight="1">
      <c r="A16" s="705"/>
      <c r="B16" s="712" t="s">
        <v>850</v>
      </c>
      <c r="C16" s="707" t="s">
        <v>1311</v>
      </c>
      <c r="D16" s="708" t="s">
        <v>1163</v>
      </c>
      <c r="E16" s="713" t="s">
        <v>1310</v>
      </c>
      <c r="F16" s="708" t="s">
        <v>1137</v>
      </c>
      <c r="G16" s="708" t="s">
        <v>957</v>
      </c>
      <c r="H16" s="709" t="s">
        <v>1309</v>
      </c>
      <c r="I16" s="710" t="s">
        <v>1308</v>
      </c>
      <c r="J16" s="710" t="s">
        <v>1307</v>
      </c>
      <c r="K16" s="709" t="s">
        <v>1141</v>
      </c>
      <c r="L16" s="709" t="s">
        <v>1306</v>
      </c>
      <c r="M16" s="709" t="s">
        <v>1305</v>
      </c>
      <c r="N16" s="708" t="s">
        <v>1304</v>
      </c>
      <c r="O16" s="708" t="s">
        <v>1303</v>
      </c>
      <c r="P16" s="709" t="s">
        <v>1302</v>
      </c>
      <c r="Q16" s="709" t="s">
        <v>1059</v>
      </c>
      <c r="R16" s="709" t="s">
        <v>1301</v>
      </c>
      <c r="S16" s="709" t="s">
        <v>1300</v>
      </c>
      <c r="T16" s="709" t="s">
        <v>1299</v>
      </c>
      <c r="U16" s="708" t="s">
        <v>865</v>
      </c>
      <c r="V16" s="708" t="s">
        <v>1298</v>
      </c>
      <c r="W16" s="708" t="s">
        <v>1185</v>
      </c>
      <c r="X16" s="708" t="s">
        <v>1297</v>
      </c>
      <c r="Y16" s="705" t="s">
        <v>849</v>
      </c>
      <c r="Z16" s="711" t="s">
        <v>1311</v>
      </c>
      <c r="AA16" s="711" t="s">
        <v>1163</v>
      </c>
      <c r="AB16" s="711" t="s">
        <v>1310</v>
      </c>
      <c r="AC16" s="711" t="s">
        <v>1137</v>
      </c>
      <c r="AD16" s="711" t="s">
        <v>957</v>
      </c>
      <c r="AE16" s="711" t="s">
        <v>1309</v>
      </c>
      <c r="AF16" s="711" t="s">
        <v>1308</v>
      </c>
      <c r="AG16" s="711" t="s">
        <v>1307</v>
      </c>
      <c r="AH16" s="711" t="s">
        <v>1141</v>
      </c>
      <c r="AI16" s="711" t="s">
        <v>1306</v>
      </c>
      <c r="AJ16" s="711" t="s">
        <v>1305</v>
      </c>
      <c r="AK16" s="711" t="s">
        <v>1304</v>
      </c>
      <c r="AL16" s="711" t="s">
        <v>1303</v>
      </c>
      <c r="AM16" s="711" t="s">
        <v>1302</v>
      </c>
      <c r="AN16" s="711" t="s">
        <v>1059</v>
      </c>
      <c r="AO16" s="711" t="s">
        <v>1301</v>
      </c>
      <c r="AP16" s="711" t="s">
        <v>1300</v>
      </c>
      <c r="AQ16" s="711" t="s">
        <v>1299</v>
      </c>
      <c r="AR16" s="711" t="s">
        <v>865</v>
      </c>
      <c r="AS16" s="711" t="s">
        <v>1298</v>
      </c>
      <c r="AT16" s="711" t="s">
        <v>1185</v>
      </c>
      <c r="AU16" s="711" t="s">
        <v>1297</v>
      </c>
    </row>
    <row r="17" spans="1:47" s="641" customFormat="1" ht="12" customHeight="1">
      <c r="A17" s="705"/>
      <c r="B17" s="712" t="s">
        <v>832</v>
      </c>
      <c r="C17" s="707" t="s">
        <v>1296</v>
      </c>
      <c r="D17" s="708" t="s">
        <v>1295</v>
      </c>
      <c r="E17" s="713" t="s">
        <v>1172</v>
      </c>
      <c r="F17" s="708" t="s">
        <v>1294</v>
      </c>
      <c r="G17" s="708" t="s">
        <v>758</v>
      </c>
      <c r="H17" s="709" t="s">
        <v>1293</v>
      </c>
      <c r="I17" s="710" t="s">
        <v>1292</v>
      </c>
      <c r="J17" s="710" t="s">
        <v>762</v>
      </c>
      <c r="K17" s="709" t="s">
        <v>862</v>
      </c>
      <c r="L17" s="709" t="s">
        <v>1291</v>
      </c>
      <c r="M17" s="709" t="s">
        <v>1290</v>
      </c>
      <c r="N17" s="708" t="s">
        <v>1289</v>
      </c>
      <c r="O17" s="708" t="s">
        <v>1217</v>
      </c>
      <c r="P17" s="709" t="s">
        <v>1123</v>
      </c>
      <c r="Q17" s="709" t="s">
        <v>1119</v>
      </c>
      <c r="R17" s="709" t="s">
        <v>1288</v>
      </c>
      <c r="S17" s="709" t="s">
        <v>836</v>
      </c>
      <c r="T17" s="709" t="s">
        <v>1183</v>
      </c>
      <c r="U17" s="708" t="s">
        <v>775</v>
      </c>
      <c r="V17" s="708" t="s">
        <v>1287</v>
      </c>
      <c r="W17" s="708" t="s">
        <v>871</v>
      </c>
      <c r="X17" s="708" t="s">
        <v>1286</v>
      </c>
      <c r="Y17" s="705" t="s">
        <v>831</v>
      </c>
      <c r="Z17" s="711" t="s">
        <v>1296</v>
      </c>
      <c r="AA17" s="711" t="s">
        <v>1295</v>
      </c>
      <c r="AB17" s="711" t="s">
        <v>1172</v>
      </c>
      <c r="AC17" s="711" t="s">
        <v>1294</v>
      </c>
      <c r="AD17" s="711" t="s">
        <v>758</v>
      </c>
      <c r="AE17" s="711" t="s">
        <v>1293</v>
      </c>
      <c r="AF17" s="711" t="s">
        <v>1292</v>
      </c>
      <c r="AG17" s="711" t="s">
        <v>762</v>
      </c>
      <c r="AH17" s="711" t="s">
        <v>862</v>
      </c>
      <c r="AI17" s="711" t="s">
        <v>1291</v>
      </c>
      <c r="AJ17" s="711" t="s">
        <v>1290</v>
      </c>
      <c r="AK17" s="711" t="s">
        <v>1289</v>
      </c>
      <c r="AL17" s="711" t="s">
        <v>1217</v>
      </c>
      <c r="AM17" s="711" t="s">
        <v>1123</v>
      </c>
      <c r="AN17" s="711" t="s">
        <v>1119</v>
      </c>
      <c r="AO17" s="711" t="s">
        <v>1288</v>
      </c>
      <c r="AP17" s="711" t="s">
        <v>836</v>
      </c>
      <c r="AQ17" s="711" t="s">
        <v>1183</v>
      </c>
      <c r="AR17" s="711" t="s">
        <v>775</v>
      </c>
      <c r="AS17" s="711" t="s">
        <v>1287</v>
      </c>
      <c r="AT17" s="711" t="s">
        <v>871</v>
      </c>
      <c r="AU17" s="711" t="s">
        <v>1286</v>
      </c>
    </row>
    <row r="18" spans="1:47" s="641" customFormat="1" ht="12" customHeight="1">
      <c r="A18" s="705"/>
      <c r="B18" s="712" t="s">
        <v>814</v>
      </c>
      <c r="C18" s="707" t="s">
        <v>1285</v>
      </c>
      <c r="D18" s="708" t="s">
        <v>1275</v>
      </c>
      <c r="E18" s="713" t="s">
        <v>1284</v>
      </c>
      <c r="F18" s="708" t="s">
        <v>1048</v>
      </c>
      <c r="G18" s="708" t="s">
        <v>758</v>
      </c>
      <c r="H18" s="709" t="s">
        <v>1283</v>
      </c>
      <c r="I18" s="710" t="s">
        <v>1282</v>
      </c>
      <c r="J18" s="710" t="s">
        <v>779</v>
      </c>
      <c r="K18" s="709" t="s">
        <v>993</v>
      </c>
      <c r="L18" s="709" t="s">
        <v>1064</v>
      </c>
      <c r="M18" s="709" t="s">
        <v>1281</v>
      </c>
      <c r="N18" s="708" t="s">
        <v>1043</v>
      </c>
      <c r="O18" s="708" t="s">
        <v>1280</v>
      </c>
      <c r="P18" s="709" t="s">
        <v>1279</v>
      </c>
      <c r="Q18" s="709" t="s">
        <v>1278</v>
      </c>
      <c r="R18" s="709" t="s">
        <v>902</v>
      </c>
      <c r="S18" s="709" t="s">
        <v>987</v>
      </c>
      <c r="T18" s="709" t="s">
        <v>1276</v>
      </c>
      <c r="U18" s="708" t="s">
        <v>760</v>
      </c>
      <c r="V18" s="708" t="s">
        <v>1093</v>
      </c>
      <c r="W18" s="708" t="s">
        <v>900</v>
      </c>
      <c r="X18" s="708" t="s">
        <v>1155</v>
      </c>
      <c r="Y18" s="705" t="s">
        <v>813</v>
      </c>
      <c r="Z18" s="711" t="s">
        <v>1285</v>
      </c>
      <c r="AA18" s="711" t="s">
        <v>1275</v>
      </c>
      <c r="AB18" s="711" t="s">
        <v>1284</v>
      </c>
      <c r="AC18" s="711" t="s">
        <v>1048</v>
      </c>
      <c r="AD18" s="711" t="s">
        <v>758</v>
      </c>
      <c r="AE18" s="711" t="s">
        <v>1283</v>
      </c>
      <c r="AF18" s="711" t="s">
        <v>1282</v>
      </c>
      <c r="AG18" s="711" t="s">
        <v>779</v>
      </c>
      <c r="AH18" s="711" t="s">
        <v>993</v>
      </c>
      <c r="AI18" s="711" t="s">
        <v>1064</v>
      </c>
      <c r="AJ18" s="711" t="s">
        <v>1281</v>
      </c>
      <c r="AK18" s="711" t="s">
        <v>1043</v>
      </c>
      <c r="AL18" s="711" t="s">
        <v>1280</v>
      </c>
      <c r="AM18" s="711" t="s">
        <v>1279</v>
      </c>
      <c r="AN18" s="711" t="s">
        <v>1278</v>
      </c>
      <c r="AO18" s="711" t="s">
        <v>902</v>
      </c>
      <c r="AP18" s="711" t="s">
        <v>987</v>
      </c>
      <c r="AQ18" s="711" t="s">
        <v>1276</v>
      </c>
      <c r="AR18" s="711" t="s">
        <v>760</v>
      </c>
      <c r="AS18" s="711" t="s">
        <v>1093</v>
      </c>
      <c r="AT18" s="711" t="s">
        <v>900</v>
      </c>
      <c r="AU18" s="711" t="s">
        <v>1155</v>
      </c>
    </row>
    <row r="19" spans="1:47" s="641" customFormat="1" ht="12" customHeight="1">
      <c r="A19" s="705"/>
      <c r="B19" s="712" t="s">
        <v>798</v>
      </c>
      <c r="C19" s="707" t="s">
        <v>1277</v>
      </c>
      <c r="D19" s="708" t="s">
        <v>1276</v>
      </c>
      <c r="E19" s="713" t="s">
        <v>1275</v>
      </c>
      <c r="F19" s="708" t="s">
        <v>780</v>
      </c>
      <c r="G19" s="708" t="s">
        <v>779</v>
      </c>
      <c r="H19" s="709" t="s">
        <v>1269</v>
      </c>
      <c r="I19" s="710" t="s">
        <v>1078</v>
      </c>
      <c r="J19" s="714" t="s">
        <v>163</v>
      </c>
      <c r="K19" s="709" t="s">
        <v>758</v>
      </c>
      <c r="L19" s="709" t="s">
        <v>936</v>
      </c>
      <c r="M19" s="709" t="s">
        <v>896</v>
      </c>
      <c r="N19" s="708" t="s">
        <v>993</v>
      </c>
      <c r="O19" s="708" t="s">
        <v>1274</v>
      </c>
      <c r="P19" s="709" t="s">
        <v>1103</v>
      </c>
      <c r="Q19" s="709" t="s">
        <v>1273</v>
      </c>
      <c r="R19" s="709" t="s">
        <v>1272</v>
      </c>
      <c r="S19" s="709" t="s">
        <v>964</v>
      </c>
      <c r="T19" s="709" t="s">
        <v>818</v>
      </c>
      <c r="U19" s="708" t="s">
        <v>777</v>
      </c>
      <c r="V19" s="708" t="s">
        <v>1271</v>
      </c>
      <c r="W19" s="708" t="s">
        <v>767</v>
      </c>
      <c r="X19" s="708" t="s">
        <v>902</v>
      </c>
      <c r="Y19" s="705" t="s">
        <v>797</v>
      </c>
      <c r="Z19" s="711" t="s">
        <v>1277</v>
      </c>
      <c r="AA19" s="711" t="s">
        <v>1276</v>
      </c>
      <c r="AB19" s="711" t="s">
        <v>1275</v>
      </c>
      <c r="AC19" s="711" t="s">
        <v>780</v>
      </c>
      <c r="AD19" s="711" t="s">
        <v>779</v>
      </c>
      <c r="AE19" s="711" t="s">
        <v>1269</v>
      </c>
      <c r="AF19" s="711" t="s">
        <v>1078</v>
      </c>
      <c r="AG19" s="711" t="s">
        <v>163</v>
      </c>
      <c r="AH19" s="711" t="s">
        <v>758</v>
      </c>
      <c r="AI19" s="711" t="s">
        <v>936</v>
      </c>
      <c r="AJ19" s="711" t="s">
        <v>896</v>
      </c>
      <c r="AK19" s="711" t="s">
        <v>993</v>
      </c>
      <c r="AL19" s="711" t="s">
        <v>1274</v>
      </c>
      <c r="AM19" s="711" t="s">
        <v>1103</v>
      </c>
      <c r="AN19" s="711" t="s">
        <v>1273</v>
      </c>
      <c r="AO19" s="711" t="s">
        <v>1272</v>
      </c>
      <c r="AP19" s="711" t="s">
        <v>964</v>
      </c>
      <c r="AQ19" s="711" t="s">
        <v>818</v>
      </c>
      <c r="AR19" s="711" t="s">
        <v>777</v>
      </c>
      <c r="AS19" s="711" t="s">
        <v>1271</v>
      </c>
      <c r="AT19" s="711" t="s">
        <v>767</v>
      </c>
      <c r="AU19" s="711" t="s">
        <v>902</v>
      </c>
    </row>
    <row r="20" spans="1:47" s="641" customFormat="1" ht="12" customHeight="1">
      <c r="A20" s="705"/>
      <c r="B20" s="712" t="s">
        <v>784</v>
      </c>
      <c r="C20" s="707" t="s">
        <v>1270</v>
      </c>
      <c r="D20" s="708" t="s">
        <v>1269</v>
      </c>
      <c r="E20" s="713" t="s">
        <v>1269</v>
      </c>
      <c r="F20" s="713" t="s">
        <v>760</v>
      </c>
      <c r="G20" s="713" t="s">
        <v>779</v>
      </c>
      <c r="H20" s="709" t="s">
        <v>1268</v>
      </c>
      <c r="I20" s="710" t="s">
        <v>1056</v>
      </c>
      <c r="J20" s="714" t="s">
        <v>163</v>
      </c>
      <c r="K20" s="709" t="s">
        <v>763</v>
      </c>
      <c r="L20" s="709" t="s">
        <v>993</v>
      </c>
      <c r="M20" s="709" t="s">
        <v>861</v>
      </c>
      <c r="N20" s="708" t="s">
        <v>759</v>
      </c>
      <c r="O20" s="708" t="s">
        <v>1267</v>
      </c>
      <c r="P20" s="709" t="s">
        <v>920</v>
      </c>
      <c r="Q20" s="709" t="s">
        <v>1166</v>
      </c>
      <c r="R20" s="709" t="s">
        <v>903</v>
      </c>
      <c r="S20" s="709" t="s">
        <v>992</v>
      </c>
      <c r="T20" s="709" t="s">
        <v>825</v>
      </c>
      <c r="U20" s="708" t="s">
        <v>779</v>
      </c>
      <c r="V20" s="708" t="s">
        <v>1266</v>
      </c>
      <c r="W20" s="708" t="s">
        <v>779</v>
      </c>
      <c r="X20" s="708" t="s">
        <v>1265</v>
      </c>
      <c r="Y20" s="705" t="s">
        <v>783</v>
      </c>
      <c r="Z20" s="711" t="s">
        <v>1270</v>
      </c>
      <c r="AA20" s="711" t="s">
        <v>1269</v>
      </c>
      <c r="AB20" s="711" t="s">
        <v>1269</v>
      </c>
      <c r="AC20" s="711" t="s">
        <v>760</v>
      </c>
      <c r="AD20" s="711" t="s">
        <v>779</v>
      </c>
      <c r="AE20" s="711" t="s">
        <v>1268</v>
      </c>
      <c r="AF20" s="711" t="s">
        <v>1056</v>
      </c>
      <c r="AG20" s="711" t="s">
        <v>163</v>
      </c>
      <c r="AH20" s="711" t="s">
        <v>763</v>
      </c>
      <c r="AI20" s="711" t="s">
        <v>993</v>
      </c>
      <c r="AJ20" s="711" t="s">
        <v>861</v>
      </c>
      <c r="AK20" s="711" t="s">
        <v>759</v>
      </c>
      <c r="AL20" s="711" t="s">
        <v>1267</v>
      </c>
      <c r="AM20" s="711" t="s">
        <v>920</v>
      </c>
      <c r="AN20" s="711" t="s">
        <v>1166</v>
      </c>
      <c r="AO20" s="711" t="s">
        <v>903</v>
      </c>
      <c r="AP20" s="711" t="s">
        <v>992</v>
      </c>
      <c r="AQ20" s="711" t="s">
        <v>825</v>
      </c>
      <c r="AR20" s="711" t="s">
        <v>779</v>
      </c>
      <c r="AS20" s="711" t="s">
        <v>1266</v>
      </c>
      <c r="AT20" s="711" t="s">
        <v>779</v>
      </c>
      <c r="AU20" s="711" t="s">
        <v>1265</v>
      </c>
    </row>
    <row r="21" spans="1:47" s="641" customFormat="1" ht="12" customHeight="1">
      <c r="A21" s="705"/>
      <c r="B21" s="712" t="s">
        <v>770</v>
      </c>
      <c r="C21" s="707" t="s">
        <v>1264</v>
      </c>
      <c r="D21" s="708" t="s">
        <v>787</v>
      </c>
      <c r="E21" s="713" t="s">
        <v>787</v>
      </c>
      <c r="F21" s="708" t="s">
        <v>163</v>
      </c>
      <c r="G21" s="713" t="s">
        <v>163</v>
      </c>
      <c r="H21" s="709" t="s">
        <v>775</v>
      </c>
      <c r="I21" s="710" t="s">
        <v>1088</v>
      </c>
      <c r="J21" s="714" t="s">
        <v>163</v>
      </c>
      <c r="K21" s="709" t="s">
        <v>763</v>
      </c>
      <c r="L21" s="709" t="s">
        <v>767</v>
      </c>
      <c r="M21" s="709" t="s">
        <v>994</v>
      </c>
      <c r="N21" s="708" t="s">
        <v>763</v>
      </c>
      <c r="O21" s="708" t="s">
        <v>1150</v>
      </c>
      <c r="P21" s="709" t="s">
        <v>846</v>
      </c>
      <c r="Q21" s="709" t="s">
        <v>957</v>
      </c>
      <c r="R21" s="709" t="s">
        <v>900</v>
      </c>
      <c r="S21" s="709" t="s">
        <v>993</v>
      </c>
      <c r="T21" s="709" t="s">
        <v>920</v>
      </c>
      <c r="U21" s="708" t="s">
        <v>163</v>
      </c>
      <c r="V21" s="708" t="s">
        <v>762</v>
      </c>
      <c r="W21" s="708" t="s">
        <v>763</v>
      </c>
      <c r="X21" s="708" t="s">
        <v>852</v>
      </c>
      <c r="Y21" s="705" t="s">
        <v>769</v>
      </c>
      <c r="Z21" s="711" t="s">
        <v>1264</v>
      </c>
      <c r="AA21" s="711" t="s">
        <v>787</v>
      </c>
      <c r="AB21" s="711" t="s">
        <v>787</v>
      </c>
      <c r="AC21" s="711" t="s">
        <v>163</v>
      </c>
      <c r="AD21" s="711" t="s">
        <v>163</v>
      </c>
      <c r="AE21" s="711" t="s">
        <v>775</v>
      </c>
      <c r="AF21" s="711" t="s">
        <v>1088</v>
      </c>
      <c r="AG21" s="711" t="s">
        <v>163</v>
      </c>
      <c r="AH21" s="711" t="s">
        <v>763</v>
      </c>
      <c r="AI21" s="711" t="s">
        <v>767</v>
      </c>
      <c r="AJ21" s="711" t="s">
        <v>994</v>
      </c>
      <c r="AK21" s="711" t="s">
        <v>763</v>
      </c>
      <c r="AL21" s="711" t="s">
        <v>1150</v>
      </c>
      <c r="AM21" s="711" t="s">
        <v>846</v>
      </c>
      <c r="AN21" s="711" t="s">
        <v>957</v>
      </c>
      <c r="AO21" s="711" t="s">
        <v>900</v>
      </c>
      <c r="AP21" s="711" t="s">
        <v>993</v>
      </c>
      <c r="AQ21" s="711" t="s">
        <v>920</v>
      </c>
      <c r="AR21" s="711" t="s">
        <v>163</v>
      </c>
      <c r="AS21" s="711" t="s">
        <v>762</v>
      </c>
      <c r="AT21" s="711" t="s">
        <v>763</v>
      </c>
      <c r="AU21" s="711" t="s">
        <v>852</v>
      </c>
    </row>
    <row r="22" spans="1:47" s="641" customFormat="1" ht="12" customHeight="1">
      <c r="A22" s="705"/>
      <c r="B22" s="715" t="s">
        <v>756</v>
      </c>
      <c r="C22" s="716" t="s">
        <v>746</v>
      </c>
      <c r="D22" s="716" t="s">
        <v>1263</v>
      </c>
      <c r="E22" s="716" t="s">
        <v>1262</v>
      </c>
      <c r="F22" s="716" t="s">
        <v>1261</v>
      </c>
      <c r="G22" s="716" t="s">
        <v>1260</v>
      </c>
      <c r="H22" s="716" t="s">
        <v>1259</v>
      </c>
      <c r="I22" s="716" t="s">
        <v>1255</v>
      </c>
      <c r="J22" s="716" t="s">
        <v>1258</v>
      </c>
      <c r="K22" s="716" t="s">
        <v>1257</v>
      </c>
      <c r="L22" s="716" t="s">
        <v>1256</v>
      </c>
      <c r="M22" s="716" t="s">
        <v>1027</v>
      </c>
      <c r="N22" s="716" t="s">
        <v>1255</v>
      </c>
      <c r="O22" s="716" t="s">
        <v>1254</v>
      </c>
      <c r="P22" s="716" t="s">
        <v>1023</v>
      </c>
      <c r="Q22" s="716" t="s">
        <v>741</v>
      </c>
      <c r="R22" s="716" t="s">
        <v>1253</v>
      </c>
      <c r="S22" s="716" t="s">
        <v>746</v>
      </c>
      <c r="T22" s="716" t="s">
        <v>1252</v>
      </c>
      <c r="U22" s="716" t="s">
        <v>1033</v>
      </c>
      <c r="V22" s="716" t="s">
        <v>738</v>
      </c>
      <c r="W22" s="716" t="s">
        <v>1251</v>
      </c>
      <c r="X22" s="716" t="s">
        <v>1250</v>
      </c>
      <c r="Y22" s="641" t="s">
        <v>755</v>
      </c>
      <c r="Z22" s="711" t="s">
        <v>746</v>
      </c>
      <c r="AA22" s="711" t="s">
        <v>1263</v>
      </c>
      <c r="AB22" s="711" t="s">
        <v>1262</v>
      </c>
      <c r="AC22" s="711" t="s">
        <v>1261</v>
      </c>
      <c r="AD22" s="711" t="s">
        <v>1260</v>
      </c>
      <c r="AE22" s="711" t="s">
        <v>1259</v>
      </c>
      <c r="AF22" s="711" t="s">
        <v>1255</v>
      </c>
      <c r="AG22" s="711" t="s">
        <v>1258</v>
      </c>
      <c r="AH22" s="711" t="s">
        <v>1257</v>
      </c>
      <c r="AI22" s="711" t="s">
        <v>1256</v>
      </c>
      <c r="AJ22" s="711" t="s">
        <v>1027</v>
      </c>
      <c r="AK22" s="711" t="s">
        <v>1255</v>
      </c>
      <c r="AL22" s="711" t="s">
        <v>1254</v>
      </c>
      <c r="AM22" s="711" t="s">
        <v>1023</v>
      </c>
      <c r="AN22" s="711" t="s">
        <v>741</v>
      </c>
      <c r="AO22" s="711" t="s">
        <v>1253</v>
      </c>
      <c r="AP22" s="711" t="s">
        <v>746</v>
      </c>
      <c r="AQ22" s="711" t="s">
        <v>1252</v>
      </c>
      <c r="AR22" s="711" t="s">
        <v>1033</v>
      </c>
      <c r="AS22" s="711" t="s">
        <v>738</v>
      </c>
      <c r="AT22" s="711" t="s">
        <v>1251</v>
      </c>
      <c r="AU22" s="711" t="s">
        <v>1250</v>
      </c>
    </row>
    <row r="23" spans="1:47" s="641" customFormat="1" ht="12" customHeight="1">
      <c r="A23" s="705"/>
      <c r="B23" s="717" t="s">
        <v>735</v>
      </c>
      <c r="C23" s="718">
        <v>19492</v>
      </c>
      <c r="D23" s="719">
        <v>1030</v>
      </c>
      <c r="E23" s="719">
        <v>1024</v>
      </c>
      <c r="F23" s="719">
        <v>127</v>
      </c>
      <c r="G23" s="719">
        <v>12</v>
      </c>
      <c r="H23" s="719">
        <v>1598</v>
      </c>
      <c r="I23" s="719">
        <v>2669</v>
      </c>
      <c r="J23" s="719">
        <v>12</v>
      </c>
      <c r="K23" s="719">
        <v>56</v>
      </c>
      <c r="L23" s="719">
        <v>780</v>
      </c>
      <c r="M23" s="719">
        <v>3764</v>
      </c>
      <c r="N23" s="719">
        <v>176</v>
      </c>
      <c r="O23" s="719">
        <v>825</v>
      </c>
      <c r="P23" s="719">
        <v>515</v>
      </c>
      <c r="Q23" s="719">
        <v>1176</v>
      </c>
      <c r="R23" s="719">
        <v>1059</v>
      </c>
      <c r="S23" s="719">
        <v>539</v>
      </c>
      <c r="T23" s="719">
        <v>1187</v>
      </c>
      <c r="U23" s="719">
        <v>27</v>
      </c>
      <c r="V23" s="719">
        <v>1799</v>
      </c>
      <c r="W23" s="719">
        <v>89</v>
      </c>
      <c r="X23" s="719">
        <v>2052</v>
      </c>
      <c r="Y23" s="705" t="s">
        <v>610</v>
      </c>
      <c r="Z23" s="720">
        <v>19492</v>
      </c>
      <c r="AA23" s="720">
        <v>1030</v>
      </c>
      <c r="AB23" s="720">
        <v>1024</v>
      </c>
      <c r="AC23" s="720">
        <v>127</v>
      </c>
      <c r="AD23" s="720">
        <v>12</v>
      </c>
      <c r="AE23" s="720">
        <v>1598</v>
      </c>
      <c r="AF23" s="720">
        <v>2669</v>
      </c>
      <c r="AG23" s="720">
        <v>12</v>
      </c>
      <c r="AH23" s="720">
        <v>56</v>
      </c>
      <c r="AI23" s="720">
        <v>780</v>
      </c>
      <c r="AJ23" s="720">
        <v>3764</v>
      </c>
      <c r="AK23" s="720">
        <v>176</v>
      </c>
      <c r="AL23" s="720">
        <v>825</v>
      </c>
      <c r="AM23" s="720">
        <v>515</v>
      </c>
      <c r="AN23" s="720">
        <v>1176</v>
      </c>
      <c r="AO23" s="720">
        <v>1059</v>
      </c>
      <c r="AP23" s="720">
        <v>539</v>
      </c>
      <c r="AQ23" s="720">
        <v>1187</v>
      </c>
      <c r="AR23" s="720">
        <v>27</v>
      </c>
      <c r="AS23" s="720">
        <v>1799</v>
      </c>
      <c r="AT23" s="720">
        <v>89</v>
      </c>
      <c r="AU23" s="720">
        <v>2052</v>
      </c>
    </row>
    <row r="24" spans="1:47" s="641" customFormat="1" ht="12" customHeight="1">
      <c r="A24" s="705"/>
      <c r="B24" s="717" t="s">
        <v>734</v>
      </c>
      <c r="C24" s="718">
        <v>15687</v>
      </c>
      <c r="D24" s="719">
        <v>590</v>
      </c>
      <c r="E24" s="719">
        <v>586</v>
      </c>
      <c r="F24" s="719">
        <v>98</v>
      </c>
      <c r="G24" s="719">
        <v>8</v>
      </c>
      <c r="H24" s="719">
        <v>1404</v>
      </c>
      <c r="I24" s="719">
        <v>2274</v>
      </c>
      <c r="J24" s="719">
        <v>12</v>
      </c>
      <c r="K24" s="719">
        <v>50</v>
      </c>
      <c r="L24" s="719">
        <v>712</v>
      </c>
      <c r="M24" s="719">
        <v>2956</v>
      </c>
      <c r="N24" s="719">
        <v>156</v>
      </c>
      <c r="O24" s="719">
        <v>555</v>
      </c>
      <c r="P24" s="719">
        <v>419</v>
      </c>
      <c r="Q24" s="719">
        <v>1020</v>
      </c>
      <c r="R24" s="719">
        <v>906</v>
      </c>
      <c r="S24" s="719">
        <v>416</v>
      </c>
      <c r="T24" s="719">
        <v>992</v>
      </c>
      <c r="U24" s="719">
        <v>22</v>
      </c>
      <c r="V24" s="719">
        <v>1587</v>
      </c>
      <c r="W24" s="719">
        <v>80</v>
      </c>
      <c r="X24" s="719">
        <v>1430</v>
      </c>
      <c r="Y24" s="705" t="s">
        <v>1249</v>
      </c>
      <c r="Z24" s="720">
        <v>15687</v>
      </c>
      <c r="AA24" s="720">
        <v>590</v>
      </c>
      <c r="AB24" s="720">
        <v>586</v>
      </c>
      <c r="AC24" s="720">
        <v>98</v>
      </c>
      <c r="AD24" s="720">
        <v>8</v>
      </c>
      <c r="AE24" s="720">
        <v>1404</v>
      </c>
      <c r="AF24" s="720">
        <v>2274</v>
      </c>
      <c r="AG24" s="720">
        <v>12</v>
      </c>
      <c r="AH24" s="720">
        <v>50</v>
      </c>
      <c r="AI24" s="720">
        <v>712</v>
      </c>
      <c r="AJ24" s="720">
        <v>2956</v>
      </c>
      <c r="AK24" s="720">
        <v>156</v>
      </c>
      <c r="AL24" s="720">
        <v>555</v>
      </c>
      <c r="AM24" s="720">
        <v>419</v>
      </c>
      <c r="AN24" s="720">
        <v>1020</v>
      </c>
      <c r="AO24" s="720">
        <v>906</v>
      </c>
      <c r="AP24" s="720">
        <v>416</v>
      </c>
      <c r="AQ24" s="720">
        <v>992</v>
      </c>
      <c r="AR24" s="720">
        <v>22</v>
      </c>
      <c r="AS24" s="720">
        <v>1587</v>
      </c>
      <c r="AT24" s="720">
        <v>80</v>
      </c>
      <c r="AU24" s="720">
        <v>1430</v>
      </c>
    </row>
    <row r="25" spans="1:47" s="641" customFormat="1" ht="12" customHeight="1">
      <c r="A25" s="705"/>
      <c r="B25" s="717" t="s">
        <v>733</v>
      </c>
      <c r="C25" s="718">
        <v>3805</v>
      </c>
      <c r="D25" s="719">
        <v>440</v>
      </c>
      <c r="E25" s="719">
        <v>438</v>
      </c>
      <c r="F25" s="719">
        <v>29</v>
      </c>
      <c r="G25" s="719">
        <v>4</v>
      </c>
      <c r="H25" s="719">
        <v>194</v>
      </c>
      <c r="I25" s="719">
        <v>395</v>
      </c>
      <c r="J25" s="719" t="s">
        <v>163</v>
      </c>
      <c r="K25" s="719">
        <v>6</v>
      </c>
      <c r="L25" s="719">
        <v>68</v>
      </c>
      <c r="M25" s="719">
        <v>808</v>
      </c>
      <c r="N25" s="719">
        <v>20</v>
      </c>
      <c r="O25" s="719">
        <v>270</v>
      </c>
      <c r="P25" s="719">
        <v>96</v>
      </c>
      <c r="Q25" s="719">
        <v>156</v>
      </c>
      <c r="R25" s="719">
        <v>153</v>
      </c>
      <c r="S25" s="719">
        <v>123</v>
      </c>
      <c r="T25" s="719">
        <v>195</v>
      </c>
      <c r="U25" s="719">
        <v>5</v>
      </c>
      <c r="V25" s="719">
        <v>212</v>
      </c>
      <c r="W25" s="719">
        <v>9</v>
      </c>
      <c r="X25" s="719">
        <v>622</v>
      </c>
      <c r="Y25" s="705" t="s">
        <v>611</v>
      </c>
      <c r="Z25" s="720">
        <v>3805</v>
      </c>
      <c r="AA25" s="720">
        <v>440</v>
      </c>
      <c r="AB25" s="720">
        <v>438</v>
      </c>
      <c r="AC25" s="720">
        <v>29</v>
      </c>
      <c r="AD25" s="720">
        <v>4</v>
      </c>
      <c r="AE25" s="720">
        <v>194</v>
      </c>
      <c r="AF25" s="720">
        <v>395</v>
      </c>
      <c r="AG25" s="720" t="s">
        <v>163</v>
      </c>
      <c r="AH25" s="720">
        <v>6</v>
      </c>
      <c r="AI25" s="720">
        <v>68</v>
      </c>
      <c r="AJ25" s="720">
        <v>808</v>
      </c>
      <c r="AK25" s="720">
        <v>20</v>
      </c>
      <c r="AL25" s="720">
        <v>270</v>
      </c>
      <c r="AM25" s="720">
        <v>96</v>
      </c>
      <c r="AN25" s="720">
        <v>156</v>
      </c>
      <c r="AO25" s="720">
        <v>153</v>
      </c>
      <c r="AP25" s="720">
        <v>123</v>
      </c>
      <c r="AQ25" s="720">
        <v>195</v>
      </c>
      <c r="AR25" s="720">
        <v>5</v>
      </c>
      <c r="AS25" s="720">
        <v>212</v>
      </c>
      <c r="AT25" s="720">
        <v>9</v>
      </c>
      <c r="AU25" s="720">
        <v>622</v>
      </c>
    </row>
    <row r="26" spans="1:47" s="641" customFormat="1" ht="12" customHeight="1">
      <c r="A26" s="705"/>
      <c r="B26" s="706"/>
      <c r="C26" s="707"/>
      <c r="D26" s="708"/>
      <c r="E26" s="713"/>
      <c r="F26" s="708"/>
      <c r="G26" s="708"/>
      <c r="H26" s="709"/>
      <c r="I26" s="710"/>
      <c r="J26" s="714"/>
      <c r="K26" s="709"/>
      <c r="L26" s="709"/>
      <c r="M26" s="709"/>
      <c r="N26" s="708"/>
      <c r="O26" s="708"/>
      <c r="P26" s="709"/>
      <c r="Q26" s="709"/>
      <c r="R26" s="709"/>
      <c r="S26" s="709"/>
      <c r="T26" s="709"/>
      <c r="U26" s="708"/>
      <c r="V26" s="708"/>
      <c r="W26" s="708"/>
      <c r="X26" s="708"/>
      <c r="Z26" s="711"/>
      <c r="AA26" s="711"/>
      <c r="AB26" s="711"/>
      <c r="AC26" s="711"/>
      <c r="AD26" s="711"/>
      <c r="AE26" s="711"/>
      <c r="AF26" s="711"/>
      <c r="AG26" s="711"/>
      <c r="AH26" s="711"/>
      <c r="AI26" s="711"/>
      <c r="AJ26" s="711"/>
      <c r="AK26" s="711"/>
      <c r="AL26" s="711"/>
      <c r="AM26" s="711"/>
      <c r="AN26" s="711"/>
      <c r="AO26" s="711"/>
      <c r="AP26" s="711"/>
      <c r="AQ26" s="711"/>
      <c r="AR26" s="711"/>
      <c r="AS26" s="711"/>
      <c r="AT26" s="711"/>
      <c r="AU26" s="711"/>
    </row>
    <row r="27" spans="1:48" s="705" customFormat="1" ht="12" customHeight="1">
      <c r="A27" s="721" t="s">
        <v>1248</v>
      </c>
      <c r="B27" s="706"/>
      <c r="C27" s="707" t="s">
        <v>1246</v>
      </c>
      <c r="D27" s="708" t="s">
        <v>1245</v>
      </c>
      <c r="E27" s="708" t="s">
        <v>1128</v>
      </c>
      <c r="F27" s="708" t="s">
        <v>1244</v>
      </c>
      <c r="G27" s="708" t="s">
        <v>1243</v>
      </c>
      <c r="H27" s="709" t="s">
        <v>1242</v>
      </c>
      <c r="I27" s="710" t="s">
        <v>1241</v>
      </c>
      <c r="J27" s="710" t="s">
        <v>1240</v>
      </c>
      <c r="K27" s="709" t="s">
        <v>1239</v>
      </c>
      <c r="L27" s="709" t="s">
        <v>1238</v>
      </c>
      <c r="M27" s="709" t="s">
        <v>1237</v>
      </c>
      <c r="N27" s="708" t="s">
        <v>1236</v>
      </c>
      <c r="O27" s="708" t="s">
        <v>1235</v>
      </c>
      <c r="P27" s="709" t="s">
        <v>1234</v>
      </c>
      <c r="Q27" s="709" t="s">
        <v>1233</v>
      </c>
      <c r="R27" s="709" t="s">
        <v>1232</v>
      </c>
      <c r="S27" s="709" t="s">
        <v>1231</v>
      </c>
      <c r="T27" s="709" t="s">
        <v>1230</v>
      </c>
      <c r="U27" s="708" t="s">
        <v>1229</v>
      </c>
      <c r="V27" s="708" t="s">
        <v>1228</v>
      </c>
      <c r="W27" s="708" t="s">
        <v>1227</v>
      </c>
      <c r="X27" s="708" t="s">
        <v>1226</v>
      </c>
      <c r="Y27" s="641" t="s">
        <v>1247</v>
      </c>
      <c r="Z27" s="711" t="s">
        <v>1246</v>
      </c>
      <c r="AA27" s="711" t="s">
        <v>1245</v>
      </c>
      <c r="AB27" s="711" t="s">
        <v>1128</v>
      </c>
      <c r="AC27" s="711" t="s">
        <v>1244</v>
      </c>
      <c r="AD27" s="711" t="s">
        <v>1243</v>
      </c>
      <c r="AE27" s="711" t="s">
        <v>1242</v>
      </c>
      <c r="AF27" s="711" t="s">
        <v>1241</v>
      </c>
      <c r="AG27" s="711" t="s">
        <v>1240</v>
      </c>
      <c r="AH27" s="711" t="s">
        <v>1239</v>
      </c>
      <c r="AI27" s="711" t="s">
        <v>1238</v>
      </c>
      <c r="AJ27" s="711" t="s">
        <v>1237</v>
      </c>
      <c r="AK27" s="711" t="s">
        <v>1236</v>
      </c>
      <c r="AL27" s="711" t="s">
        <v>1235</v>
      </c>
      <c r="AM27" s="711" t="s">
        <v>1234</v>
      </c>
      <c r="AN27" s="711" t="s">
        <v>1233</v>
      </c>
      <c r="AO27" s="711" t="s">
        <v>1232</v>
      </c>
      <c r="AP27" s="711" t="s">
        <v>1231</v>
      </c>
      <c r="AQ27" s="711" t="s">
        <v>1230</v>
      </c>
      <c r="AR27" s="711" t="s">
        <v>1229</v>
      </c>
      <c r="AS27" s="711" t="s">
        <v>1228</v>
      </c>
      <c r="AT27" s="711" t="s">
        <v>1227</v>
      </c>
      <c r="AU27" s="711" t="s">
        <v>1226</v>
      </c>
      <c r="AV27" s="641"/>
    </row>
    <row r="28" spans="2:47" s="705" customFormat="1" ht="12" customHeight="1">
      <c r="B28" s="712" t="s">
        <v>255</v>
      </c>
      <c r="C28" s="707" t="s">
        <v>1225</v>
      </c>
      <c r="D28" s="708" t="s">
        <v>759</v>
      </c>
      <c r="E28" s="708" t="s">
        <v>758</v>
      </c>
      <c r="F28" s="708" t="s">
        <v>760</v>
      </c>
      <c r="G28" s="713" t="s">
        <v>163</v>
      </c>
      <c r="H28" s="709" t="s">
        <v>861</v>
      </c>
      <c r="I28" s="710" t="s">
        <v>1134</v>
      </c>
      <c r="J28" s="710" t="s">
        <v>766</v>
      </c>
      <c r="K28" s="709" t="s">
        <v>777</v>
      </c>
      <c r="L28" s="709" t="s">
        <v>880</v>
      </c>
      <c r="M28" s="709" t="s">
        <v>1224</v>
      </c>
      <c r="N28" s="713" t="s">
        <v>163</v>
      </c>
      <c r="O28" s="708" t="s">
        <v>763</v>
      </c>
      <c r="P28" s="709" t="s">
        <v>993</v>
      </c>
      <c r="Q28" s="709" t="s">
        <v>1223</v>
      </c>
      <c r="R28" s="709" t="s">
        <v>823</v>
      </c>
      <c r="S28" s="709" t="s">
        <v>1088</v>
      </c>
      <c r="T28" s="709" t="s">
        <v>826</v>
      </c>
      <c r="U28" s="708" t="s">
        <v>777</v>
      </c>
      <c r="V28" s="708" t="s">
        <v>1222</v>
      </c>
      <c r="W28" s="708" t="s">
        <v>843</v>
      </c>
      <c r="X28" s="708" t="s">
        <v>1221</v>
      </c>
      <c r="Y28" s="705" t="s">
        <v>1000</v>
      </c>
      <c r="Z28" s="711" t="s">
        <v>1225</v>
      </c>
      <c r="AA28" s="711" t="s">
        <v>759</v>
      </c>
      <c r="AB28" s="711" t="s">
        <v>758</v>
      </c>
      <c r="AC28" s="711" t="s">
        <v>760</v>
      </c>
      <c r="AD28" s="711" t="s">
        <v>163</v>
      </c>
      <c r="AE28" s="711" t="s">
        <v>861</v>
      </c>
      <c r="AF28" s="711" t="s">
        <v>1134</v>
      </c>
      <c r="AG28" s="711" t="s">
        <v>766</v>
      </c>
      <c r="AH28" s="711" t="s">
        <v>777</v>
      </c>
      <c r="AI28" s="711" t="s">
        <v>880</v>
      </c>
      <c r="AJ28" s="711" t="s">
        <v>1224</v>
      </c>
      <c r="AK28" s="711" t="s">
        <v>163</v>
      </c>
      <c r="AL28" s="711" t="s">
        <v>763</v>
      </c>
      <c r="AM28" s="711" t="s">
        <v>993</v>
      </c>
      <c r="AN28" s="711" t="s">
        <v>1223</v>
      </c>
      <c r="AO28" s="711" t="s">
        <v>823</v>
      </c>
      <c r="AP28" s="711" t="s">
        <v>1088</v>
      </c>
      <c r="AQ28" s="711" t="s">
        <v>826</v>
      </c>
      <c r="AR28" s="711" t="s">
        <v>777</v>
      </c>
      <c r="AS28" s="711" t="s">
        <v>1222</v>
      </c>
      <c r="AT28" s="711" t="s">
        <v>843</v>
      </c>
      <c r="AU28" s="711" t="s">
        <v>1221</v>
      </c>
    </row>
    <row r="29" spans="2:47" s="705" customFormat="1" ht="12" customHeight="1">
      <c r="B29" s="712" t="s">
        <v>991</v>
      </c>
      <c r="C29" s="707" t="s">
        <v>1220</v>
      </c>
      <c r="D29" s="708" t="s">
        <v>920</v>
      </c>
      <c r="E29" s="713" t="s">
        <v>766</v>
      </c>
      <c r="F29" s="708" t="s">
        <v>992</v>
      </c>
      <c r="G29" s="708" t="s">
        <v>779</v>
      </c>
      <c r="H29" s="709" t="s">
        <v>1219</v>
      </c>
      <c r="I29" s="710" t="s">
        <v>1218</v>
      </c>
      <c r="J29" s="710" t="s">
        <v>825</v>
      </c>
      <c r="K29" s="709" t="s">
        <v>1065</v>
      </c>
      <c r="L29" s="709" t="s">
        <v>1217</v>
      </c>
      <c r="M29" s="709" t="s">
        <v>1216</v>
      </c>
      <c r="N29" s="708" t="s">
        <v>954</v>
      </c>
      <c r="O29" s="708" t="s">
        <v>1051</v>
      </c>
      <c r="P29" s="709" t="s">
        <v>1215</v>
      </c>
      <c r="Q29" s="709" t="s">
        <v>1214</v>
      </c>
      <c r="R29" s="709" t="s">
        <v>1213</v>
      </c>
      <c r="S29" s="709" t="s">
        <v>1077</v>
      </c>
      <c r="T29" s="709" t="s">
        <v>1212</v>
      </c>
      <c r="U29" s="708" t="s">
        <v>1070</v>
      </c>
      <c r="V29" s="708" t="s">
        <v>1211</v>
      </c>
      <c r="W29" s="708" t="s">
        <v>1210</v>
      </c>
      <c r="X29" s="708" t="s">
        <v>1209</v>
      </c>
      <c r="Y29" s="705" t="s">
        <v>990</v>
      </c>
      <c r="Z29" s="722" t="s">
        <v>1220</v>
      </c>
      <c r="AA29" s="722" t="s">
        <v>920</v>
      </c>
      <c r="AB29" s="722" t="s">
        <v>766</v>
      </c>
      <c r="AC29" s="722" t="s">
        <v>992</v>
      </c>
      <c r="AD29" s="722" t="s">
        <v>779</v>
      </c>
      <c r="AE29" s="722" t="s">
        <v>1219</v>
      </c>
      <c r="AF29" s="722" t="s">
        <v>1218</v>
      </c>
      <c r="AG29" s="722" t="s">
        <v>825</v>
      </c>
      <c r="AH29" s="722" t="s">
        <v>1065</v>
      </c>
      <c r="AI29" s="722" t="s">
        <v>1217</v>
      </c>
      <c r="AJ29" s="722" t="s">
        <v>1216</v>
      </c>
      <c r="AK29" s="722" t="s">
        <v>954</v>
      </c>
      <c r="AL29" s="722" t="s">
        <v>1051</v>
      </c>
      <c r="AM29" s="722" t="s">
        <v>1215</v>
      </c>
      <c r="AN29" s="722" t="s">
        <v>1214</v>
      </c>
      <c r="AO29" s="722" t="s">
        <v>1213</v>
      </c>
      <c r="AP29" s="722" t="s">
        <v>1077</v>
      </c>
      <c r="AQ29" s="722" t="s">
        <v>1212</v>
      </c>
      <c r="AR29" s="722" t="s">
        <v>1070</v>
      </c>
      <c r="AS29" s="722" t="s">
        <v>1211</v>
      </c>
      <c r="AT29" s="722" t="s">
        <v>1210</v>
      </c>
      <c r="AU29" s="722" t="s">
        <v>1209</v>
      </c>
    </row>
    <row r="30" spans="2:47" s="705" customFormat="1" ht="12" customHeight="1">
      <c r="B30" s="712" t="s">
        <v>977</v>
      </c>
      <c r="C30" s="707" t="s">
        <v>1208</v>
      </c>
      <c r="D30" s="708" t="s">
        <v>1070</v>
      </c>
      <c r="E30" s="713" t="s">
        <v>1042</v>
      </c>
      <c r="F30" s="708" t="s">
        <v>1207</v>
      </c>
      <c r="G30" s="708" t="s">
        <v>779</v>
      </c>
      <c r="H30" s="709" t="s">
        <v>1206</v>
      </c>
      <c r="I30" s="710" t="s">
        <v>1205</v>
      </c>
      <c r="J30" s="710" t="s">
        <v>1204</v>
      </c>
      <c r="K30" s="709" t="s">
        <v>1203</v>
      </c>
      <c r="L30" s="709" t="s">
        <v>1183</v>
      </c>
      <c r="M30" s="709" t="s">
        <v>1202</v>
      </c>
      <c r="N30" s="708" t="s">
        <v>1201</v>
      </c>
      <c r="O30" s="708" t="s">
        <v>1200</v>
      </c>
      <c r="P30" s="709" t="s">
        <v>1199</v>
      </c>
      <c r="Q30" s="709" t="s">
        <v>1198</v>
      </c>
      <c r="R30" s="709" t="s">
        <v>1197</v>
      </c>
      <c r="S30" s="709" t="s">
        <v>1107</v>
      </c>
      <c r="T30" s="709" t="s">
        <v>1196</v>
      </c>
      <c r="U30" s="708" t="s">
        <v>810</v>
      </c>
      <c r="V30" s="708" t="s">
        <v>1092</v>
      </c>
      <c r="W30" s="708" t="s">
        <v>1195</v>
      </c>
      <c r="X30" s="708" t="s">
        <v>1194</v>
      </c>
      <c r="Y30" s="705" t="s">
        <v>976</v>
      </c>
      <c r="Z30" s="722" t="s">
        <v>1208</v>
      </c>
      <c r="AA30" s="722" t="s">
        <v>1070</v>
      </c>
      <c r="AB30" s="722" t="s">
        <v>1042</v>
      </c>
      <c r="AC30" s="722" t="s">
        <v>1207</v>
      </c>
      <c r="AD30" s="722" t="s">
        <v>779</v>
      </c>
      <c r="AE30" s="722" t="s">
        <v>1206</v>
      </c>
      <c r="AF30" s="722" t="s">
        <v>1205</v>
      </c>
      <c r="AG30" s="722" t="s">
        <v>1204</v>
      </c>
      <c r="AH30" s="722" t="s">
        <v>1203</v>
      </c>
      <c r="AI30" s="722" t="s">
        <v>1183</v>
      </c>
      <c r="AJ30" s="722" t="s">
        <v>1202</v>
      </c>
      <c r="AK30" s="722" t="s">
        <v>1201</v>
      </c>
      <c r="AL30" s="722" t="s">
        <v>1200</v>
      </c>
      <c r="AM30" s="722" t="s">
        <v>1199</v>
      </c>
      <c r="AN30" s="722" t="s">
        <v>1198</v>
      </c>
      <c r="AO30" s="722" t="s">
        <v>1197</v>
      </c>
      <c r="AP30" s="722" t="s">
        <v>1107</v>
      </c>
      <c r="AQ30" s="722" t="s">
        <v>1196</v>
      </c>
      <c r="AR30" s="722" t="s">
        <v>810</v>
      </c>
      <c r="AS30" s="722" t="s">
        <v>1092</v>
      </c>
      <c r="AT30" s="722" t="s">
        <v>1195</v>
      </c>
      <c r="AU30" s="722" t="s">
        <v>1194</v>
      </c>
    </row>
    <row r="31" spans="2:47" s="705" customFormat="1" ht="12" customHeight="1">
      <c r="B31" s="712" t="s">
        <v>960</v>
      </c>
      <c r="C31" s="707" t="s">
        <v>1193</v>
      </c>
      <c r="D31" s="708" t="s">
        <v>1043</v>
      </c>
      <c r="E31" s="708" t="s">
        <v>1088</v>
      </c>
      <c r="F31" s="708" t="s">
        <v>789</v>
      </c>
      <c r="G31" s="708" t="s">
        <v>846</v>
      </c>
      <c r="H31" s="709" t="s">
        <v>1192</v>
      </c>
      <c r="I31" s="710" t="s">
        <v>1191</v>
      </c>
      <c r="J31" s="710" t="s">
        <v>1071</v>
      </c>
      <c r="K31" s="709" t="s">
        <v>1069</v>
      </c>
      <c r="L31" s="709" t="s">
        <v>1190</v>
      </c>
      <c r="M31" s="709" t="s">
        <v>1189</v>
      </c>
      <c r="N31" s="708" t="s">
        <v>1188</v>
      </c>
      <c r="O31" s="708" t="s">
        <v>1058</v>
      </c>
      <c r="P31" s="709" t="s">
        <v>1187</v>
      </c>
      <c r="Q31" s="709" t="s">
        <v>1186</v>
      </c>
      <c r="R31" s="709" t="s">
        <v>1185</v>
      </c>
      <c r="S31" s="709" t="s">
        <v>1184</v>
      </c>
      <c r="T31" s="709" t="s">
        <v>1134</v>
      </c>
      <c r="U31" s="708" t="s">
        <v>1103</v>
      </c>
      <c r="V31" s="708" t="s">
        <v>1183</v>
      </c>
      <c r="W31" s="708" t="s">
        <v>851</v>
      </c>
      <c r="X31" s="708" t="s">
        <v>1182</v>
      </c>
      <c r="Y31" s="705" t="s">
        <v>959</v>
      </c>
      <c r="Z31" s="722" t="s">
        <v>1193</v>
      </c>
      <c r="AA31" s="722" t="s">
        <v>1043</v>
      </c>
      <c r="AB31" s="722" t="s">
        <v>1088</v>
      </c>
      <c r="AC31" s="722" t="s">
        <v>789</v>
      </c>
      <c r="AD31" s="722" t="s">
        <v>846</v>
      </c>
      <c r="AE31" s="722" t="s">
        <v>1192</v>
      </c>
      <c r="AF31" s="722" t="s">
        <v>1191</v>
      </c>
      <c r="AG31" s="722" t="s">
        <v>1071</v>
      </c>
      <c r="AH31" s="722" t="s">
        <v>1069</v>
      </c>
      <c r="AI31" s="722" t="s">
        <v>1190</v>
      </c>
      <c r="AJ31" s="722" t="s">
        <v>1189</v>
      </c>
      <c r="AK31" s="722" t="s">
        <v>1188</v>
      </c>
      <c r="AL31" s="722" t="s">
        <v>1058</v>
      </c>
      <c r="AM31" s="722" t="s">
        <v>1187</v>
      </c>
      <c r="AN31" s="722" t="s">
        <v>1186</v>
      </c>
      <c r="AO31" s="722" t="s">
        <v>1185</v>
      </c>
      <c r="AP31" s="722" t="s">
        <v>1184</v>
      </c>
      <c r="AQ31" s="722" t="s">
        <v>1134</v>
      </c>
      <c r="AR31" s="722" t="s">
        <v>1103</v>
      </c>
      <c r="AS31" s="722" t="s">
        <v>1183</v>
      </c>
      <c r="AT31" s="722" t="s">
        <v>851</v>
      </c>
      <c r="AU31" s="722" t="s">
        <v>1182</v>
      </c>
    </row>
    <row r="32" spans="2:47" s="705" customFormat="1" ht="12" customHeight="1">
      <c r="B32" s="712" t="s">
        <v>940</v>
      </c>
      <c r="C32" s="707" t="s">
        <v>1181</v>
      </c>
      <c r="D32" s="708" t="s">
        <v>871</v>
      </c>
      <c r="E32" s="708" t="s">
        <v>823</v>
      </c>
      <c r="F32" s="708" t="s">
        <v>936</v>
      </c>
      <c r="G32" s="708" t="s">
        <v>826</v>
      </c>
      <c r="H32" s="709" t="s">
        <v>1180</v>
      </c>
      <c r="I32" s="710" t="s">
        <v>1179</v>
      </c>
      <c r="J32" s="710" t="s">
        <v>1178</v>
      </c>
      <c r="K32" s="709" t="s">
        <v>1177</v>
      </c>
      <c r="L32" s="709" t="s">
        <v>1176</v>
      </c>
      <c r="M32" s="709" t="s">
        <v>1175</v>
      </c>
      <c r="N32" s="708" t="s">
        <v>898</v>
      </c>
      <c r="O32" s="708" t="s">
        <v>768</v>
      </c>
      <c r="P32" s="709" t="s">
        <v>1174</v>
      </c>
      <c r="Q32" s="709" t="s">
        <v>1173</v>
      </c>
      <c r="R32" s="709" t="s">
        <v>1172</v>
      </c>
      <c r="S32" s="709" t="s">
        <v>919</v>
      </c>
      <c r="T32" s="709" t="s">
        <v>1171</v>
      </c>
      <c r="U32" s="708" t="s">
        <v>954</v>
      </c>
      <c r="V32" s="708" t="s">
        <v>1170</v>
      </c>
      <c r="W32" s="708" t="s">
        <v>1169</v>
      </c>
      <c r="X32" s="708" t="s">
        <v>1168</v>
      </c>
      <c r="Y32" s="705" t="s">
        <v>939</v>
      </c>
      <c r="Z32" s="722" t="s">
        <v>1181</v>
      </c>
      <c r="AA32" s="722" t="s">
        <v>871</v>
      </c>
      <c r="AB32" s="722" t="s">
        <v>823</v>
      </c>
      <c r="AC32" s="722" t="s">
        <v>936</v>
      </c>
      <c r="AD32" s="722" t="s">
        <v>826</v>
      </c>
      <c r="AE32" s="722" t="s">
        <v>1180</v>
      </c>
      <c r="AF32" s="722" t="s">
        <v>1179</v>
      </c>
      <c r="AG32" s="722" t="s">
        <v>1178</v>
      </c>
      <c r="AH32" s="722" t="s">
        <v>1177</v>
      </c>
      <c r="AI32" s="722" t="s">
        <v>1176</v>
      </c>
      <c r="AJ32" s="722" t="s">
        <v>1175</v>
      </c>
      <c r="AK32" s="722" t="s">
        <v>898</v>
      </c>
      <c r="AL32" s="722" t="s">
        <v>768</v>
      </c>
      <c r="AM32" s="722" t="s">
        <v>1174</v>
      </c>
      <c r="AN32" s="722" t="s">
        <v>1173</v>
      </c>
      <c r="AO32" s="722" t="s">
        <v>1172</v>
      </c>
      <c r="AP32" s="722" t="s">
        <v>919</v>
      </c>
      <c r="AQ32" s="722" t="s">
        <v>1171</v>
      </c>
      <c r="AR32" s="722" t="s">
        <v>954</v>
      </c>
      <c r="AS32" s="722" t="s">
        <v>1170</v>
      </c>
      <c r="AT32" s="722" t="s">
        <v>1169</v>
      </c>
      <c r="AU32" s="722" t="s">
        <v>1168</v>
      </c>
    </row>
    <row r="33" spans="2:47" s="705" customFormat="1" ht="12" customHeight="1">
      <c r="B33" s="712" t="s">
        <v>923</v>
      </c>
      <c r="C33" s="707" t="s">
        <v>1167</v>
      </c>
      <c r="D33" s="708" t="s">
        <v>1046</v>
      </c>
      <c r="E33" s="713" t="s">
        <v>1166</v>
      </c>
      <c r="F33" s="708" t="s">
        <v>825</v>
      </c>
      <c r="G33" s="708" t="s">
        <v>767</v>
      </c>
      <c r="H33" s="709" t="s">
        <v>1165</v>
      </c>
      <c r="I33" s="710" t="s">
        <v>1164</v>
      </c>
      <c r="J33" s="710" t="s">
        <v>1163</v>
      </c>
      <c r="K33" s="709" t="s">
        <v>1162</v>
      </c>
      <c r="L33" s="709" t="s">
        <v>1161</v>
      </c>
      <c r="M33" s="709" t="s">
        <v>1160</v>
      </c>
      <c r="N33" s="708" t="s">
        <v>943</v>
      </c>
      <c r="O33" s="708" t="s">
        <v>1159</v>
      </c>
      <c r="P33" s="709" t="s">
        <v>1158</v>
      </c>
      <c r="Q33" s="709" t="s">
        <v>1157</v>
      </c>
      <c r="R33" s="709" t="s">
        <v>1156</v>
      </c>
      <c r="S33" s="709" t="s">
        <v>902</v>
      </c>
      <c r="T33" s="709" t="s">
        <v>1155</v>
      </c>
      <c r="U33" s="708" t="s">
        <v>795</v>
      </c>
      <c r="V33" s="708" t="s">
        <v>1154</v>
      </c>
      <c r="W33" s="708" t="s">
        <v>1153</v>
      </c>
      <c r="X33" s="708" t="s">
        <v>1152</v>
      </c>
      <c r="Y33" s="705" t="s">
        <v>922</v>
      </c>
      <c r="Z33" s="722" t="s">
        <v>1167</v>
      </c>
      <c r="AA33" s="722" t="s">
        <v>1046</v>
      </c>
      <c r="AB33" s="722" t="s">
        <v>1166</v>
      </c>
      <c r="AC33" s="722" t="s">
        <v>825</v>
      </c>
      <c r="AD33" s="722" t="s">
        <v>767</v>
      </c>
      <c r="AE33" s="722" t="s">
        <v>1165</v>
      </c>
      <c r="AF33" s="722" t="s">
        <v>1164</v>
      </c>
      <c r="AG33" s="722" t="s">
        <v>1163</v>
      </c>
      <c r="AH33" s="722" t="s">
        <v>1162</v>
      </c>
      <c r="AI33" s="722" t="s">
        <v>1161</v>
      </c>
      <c r="AJ33" s="722" t="s">
        <v>1160</v>
      </c>
      <c r="AK33" s="722" t="s">
        <v>943</v>
      </c>
      <c r="AL33" s="722" t="s">
        <v>1159</v>
      </c>
      <c r="AM33" s="722" t="s">
        <v>1158</v>
      </c>
      <c r="AN33" s="722" t="s">
        <v>1157</v>
      </c>
      <c r="AO33" s="722" t="s">
        <v>1156</v>
      </c>
      <c r="AP33" s="722" t="s">
        <v>902</v>
      </c>
      <c r="AQ33" s="722" t="s">
        <v>1155</v>
      </c>
      <c r="AR33" s="722" t="s">
        <v>795</v>
      </c>
      <c r="AS33" s="722" t="s">
        <v>1154</v>
      </c>
      <c r="AT33" s="722" t="s">
        <v>1153</v>
      </c>
      <c r="AU33" s="722" t="s">
        <v>1152</v>
      </c>
    </row>
    <row r="34" spans="2:47" s="705" customFormat="1" ht="12" customHeight="1">
      <c r="B34" s="712" t="s">
        <v>906</v>
      </c>
      <c r="C34" s="707" t="s">
        <v>1151</v>
      </c>
      <c r="D34" s="708" t="s">
        <v>786</v>
      </c>
      <c r="E34" s="713" t="s">
        <v>1150</v>
      </c>
      <c r="F34" s="708" t="s">
        <v>1149</v>
      </c>
      <c r="G34" s="708" t="s">
        <v>762</v>
      </c>
      <c r="H34" s="709" t="s">
        <v>1148</v>
      </c>
      <c r="I34" s="710" t="s">
        <v>1147</v>
      </c>
      <c r="J34" s="710" t="s">
        <v>1146</v>
      </c>
      <c r="K34" s="709" t="s">
        <v>1145</v>
      </c>
      <c r="L34" s="709" t="s">
        <v>1144</v>
      </c>
      <c r="M34" s="709" t="s">
        <v>1143</v>
      </c>
      <c r="N34" s="708" t="s">
        <v>1142</v>
      </c>
      <c r="O34" s="708" t="s">
        <v>1141</v>
      </c>
      <c r="P34" s="709" t="s">
        <v>896</v>
      </c>
      <c r="Q34" s="709" t="s">
        <v>1140</v>
      </c>
      <c r="R34" s="709" t="s">
        <v>1139</v>
      </c>
      <c r="S34" s="709" t="s">
        <v>1138</v>
      </c>
      <c r="T34" s="709" t="s">
        <v>1081</v>
      </c>
      <c r="U34" s="708" t="s">
        <v>1137</v>
      </c>
      <c r="V34" s="708" t="s">
        <v>1136</v>
      </c>
      <c r="W34" s="708" t="s">
        <v>1135</v>
      </c>
      <c r="X34" s="708" t="s">
        <v>1134</v>
      </c>
      <c r="Y34" s="705" t="s">
        <v>905</v>
      </c>
      <c r="Z34" s="722" t="s">
        <v>1151</v>
      </c>
      <c r="AA34" s="722" t="s">
        <v>786</v>
      </c>
      <c r="AB34" s="722" t="s">
        <v>1150</v>
      </c>
      <c r="AC34" s="722" t="s">
        <v>1149</v>
      </c>
      <c r="AD34" s="722" t="s">
        <v>762</v>
      </c>
      <c r="AE34" s="722" t="s">
        <v>1148</v>
      </c>
      <c r="AF34" s="722" t="s">
        <v>1147</v>
      </c>
      <c r="AG34" s="722" t="s">
        <v>1146</v>
      </c>
      <c r="AH34" s="722" t="s">
        <v>1145</v>
      </c>
      <c r="AI34" s="722" t="s">
        <v>1144</v>
      </c>
      <c r="AJ34" s="722" t="s">
        <v>1143</v>
      </c>
      <c r="AK34" s="722" t="s">
        <v>1142</v>
      </c>
      <c r="AL34" s="722" t="s">
        <v>1141</v>
      </c>
      <c r="AM34" s="722" t="s">
        <v>896</v>
      </c>
      <c r="AN34" s="722" t="s">
        <v>1140</v>
      </c>
      <c r="AO34" s="722" t="s">
        <v>1139</v>
      </c>
      <c r="AP34" s="722" t="s">
        <v>1138</v>
      </c>
      <c r="AQ34" s="722" t="s">
        <v>1081</v>
      </c>
      <c r="AR34" s="722" t="s">
        <v>1137</v>
      </c>
      <c r="AS34" s="722" t="s">
        <v>1136</v>
      </c>
      <c r="AT34" s="722" t="s">
        <v>1135</v>
      </c>
      <c r="AU34" s="722" t="s">
        <v>1134</v>
      </c>
    </row>
    <row r="35" spans="2:47" s="705" customFormat="1" ht="12" customHeight="1">
      <c r="B35" s="712" t="s">
        <v>885</v>
      </c>
      <c r="C35" s="707" t="s">
        <v>1133</v>
      </c>
      <c r="D35" s="708" t="s">
        <v>1132</v>
      </c>
      <c r="E35" s="713" t="s">
        <v>810</v>
      </c>
      <c r="F35" s="708" t="s">
        <v>1045</v>
      </c>
      <c r="G35" s="708" t="s">
        <v>760</v>
      </c>
      <c r="H35" s="709" t="s">
        <v>1131</v>
      </c>
      <c r="I35" s="710" t="s">
        <v>1130</v>
      </c>
      <c r="J35" s="710" t="s">
        <v>963</v>
      </c>
      <c r="K35" s="709" t="s">
        <v>1129</v>
      </c>
      <c r="L35" s="709" t="s">
        <v>1128</v>
      </c>
      <c r="M35" s="709" t="s">
        <v>1127</v>
      </c>
      <c r="N35" s="708" t="s">
        <v>1126</v>
      </c>
      <c r="O35" s="708" t="s">
        <v>1125</v>
      </c>
      <c r="P35" s="709" t="s">
        <v>1124</v>
      </c>
      <c r="Q35" s="709" t="s">
        <v>1123</v>
      </c>
      <c r="R35" s="709" t="s">
        <v>1122</v>
      </c>
      <c r="S35" s="709" t="s">
        <v>1121</v>
      </c>
      <c r="T35" s="709" t="s">
        <v>1120</v>
      </c>
      <c r="U35" s="708" t="s">
        <v>899</v>
      </c>
      <c r="V35" s="708" t="s">
        <v>1119</v>
      </c>
      <c r="W35" s="708" t="s">
        <v>1118</v>
      </c>
      <c r="X35" s="708" t="s">
        <v>1117</v>
      </c>
      <c r="Y35" s="705" t="s">
        <v>884</v>
      </c>
      <c r="Z35" s="722" t="s">
        <v>1133</v>
      </c>
      <c r="AA35" s="722" t="s">
        <v>1132</v>
      </c>
      <c r="AB35" s="722" t="s">
        <v>810</v>
      </c>
      <c r="AC35" s="722" t="s">
        <v>1045</v>
      </c>
      <c r="AD35" s="722" t="s">
        <v>760</v>
      </c>
      <c r="AE35" s="722" t="s">
        <v>1131</v>
      </c>
      <c r="AF35" s="722" t="s">
        <v>1130</v>
      </c>
      <c r="AG35" s="722" t="s">
        <v>963</v>
      </c>
      <c r="AH35" s="722" t="s">
        <v>1129</v>
      </c>
      <c r="AI35" s="722" t="s">
        <v>1128</v>
      </c>
      <c r="AJ35" s="722" t="s">
        <v>1127</v>
      </c>
      <c r="AK35" s="722" t="s">
        <v>1126</v>
      </c>
      <c r="AL35" s="722" t="s">
        <v>1125</v>
      </c>
      <c r="AM35" s="722" t="s">
        <v>1124</v>
      </c>
      <c r="AN35" s="722" t="s">
        <v>1123</v>
      </c>
      <c r="AO35" s="722" t="s">
        <v>1122</v>
      </c>
      <c r="AP35" s="722" t="s">
        <v>1121</v>
      </c>
      <c r="AQ35" s="722" t="s">
        <v>1120</v>
      </c>
      <c r="AR35" s="722" t="s">
        <v>899</v>
      </c>
      <c r="AS35" s="722" t="s">
        <v>1119</v>
      </c>
      <c r="AT35" s="722" t="s">
        <v>1118</v>
      </c>
      <c r="AU35" s="722" t="s">
        <v>1117</v>
      </c>
    </row>
    <row r="36" spans="2:47" s="705" customFormat="1" ht="12" customHeight="1">
      <c r="B36" s="712" t="s">
        <v>868</v>
      </c>
      <c r="C36" s="707" t="s">
        <v>1116</v>
      </c>
      <c r="D36" s="708" t="s">
        <v>1115</v>
      </c>
      <c r="E36" s="708" t="s">
        <v>847</v>
      </c>
      <c r="F36" s="708" t="s">
        <v>1063</v>
      </c>
      <c r="G36" s="708" t="s">
        <v>764</v>
      </c>
      <c r="H36" s="709" t="s">
        <v>1114</v>
      </c>
      <c r="I36" s="710" t="s">
        <v>1113</v>
      </c>
      <c r="J36" s="710" t="s">
        <v>973</v>
      </c>
      <c r="K36" s="709" t="s">
        <v>950</v>
      </c>
      <c r="L36" s="709" t="s">
        <v>1112</v>
      </c>
      <c r="M36" s="709" t="s">
        <v>1111</v>
      </c>
      <c r="N36" s="708" t="s">
        <v>1110</v>
      </c>
      <c r="O36" s="708" t="s">
        <v>1109</v>
      </c>
      <c r="P36" s="709" t="s">
        <v>1108</v>
      </c>
      <c r="Q36" s="709" t="s">
        <v>1107</v>
      </c>
      <c r="R36" s="709" t="s">
        <v>1106</v>
      </c>
      <c r="S36" s="709" t="s">
        <v>1105</v>
      </c>
      <c r="T36" s="709" t="s">
        <v>1104</v>
      </c>
      <c r="U36" s="708" t="s">
        <v>1103</v>
      </c>
      <c r="V36" s="708" t="s">
        <v>1102</v>
      </c>
      <c r="W36" s="708" t="s">
        <v>896</v>
      </c>
      <c r="X36" s="708" t="s">
        <v>1101</v>
      </c>
      <c r="Y36" s="705" t="s">
        <v>867</v>
      </c>
      <c r="Z36" s="722" t="s">
        <v>1116</v>
      </c>
      <c r="AA36" s="722" t="s">
        <v>1115</v>
      </c>
      <c r="AB36" s="722" t="s">
        <v>847</v>
      </c>
      <c r="AC36" s="722" t="s">
        <v>1063</v>
      </c>
      <c r="AD36" s="722" t="s">
        <v>764</v>
      </c>
      <c r="AE36" s="722" t="s">
        <v>1114</v>
      </c>
      <c r="AF36" s="722" t="s">
        <v>1113</v>
      </c>
      <c r="AG36" s="722" t="s">
        <v>973</v>
      </c>
      <c r="AH36" s="722" t="s">
        <v>950</v>
      </c>
      <c r="AI36" s="722" t="s">
        <v>1112</v>
      </c>
      <c r="AJ36" s="722" t="s">
        <v>1111</v>
      </c>
      <c r="AK36" s="722" t="s">
        <v>1110</v>
      </c>
      <c r="AL36" s="722" t="s">
        <v>1109</v>
      </c>
      <c r="AM36" s="722" t="s">
        <v>1108</v>
      </c>
      <c r="AN36" s="722" t="s">
        <v>1107</v>
      </c>
      <c r="AO36" s="722" t="s">
        <v>1106</v>
      </c>
      <c r="AP36" s="722" t="s">
        <v>1105</v>
      </c>
      <c r="AQ36" s="722" t="s">
        <v>1104</v>
      </c>
      <c r="AR36" s="722" t="s">
        <v>1103</v>
      </c>
      <c r="AS36" s="722" t="s">
        <v>1102</v>
      </c>
      <c r="AT36" s="722" t="s">
        <v>896</v>
      </c>
      <c r="AU36" s="722" t="s">
        <v>1101</v>
      </c>
    </row>
    <row r="37" spans="2:47" s="705" customFormat="1" ht="12" customHeight="1">
      <c r="B37" s="712" t="s">
        <v>850</v>
      </c>
      <c r="C37" s="707" t="s">
        <v>1100</v>
      </c>
      <c r="D37" s="708" t="s">
        <v>1099</v>
      </c>
      <c r="E37" s="713" t="s">
        <v>1098</v>
      </c>
      <c r="F37" s="708" t="s">
        <v>811</v>
      </c>
      <c r="G37" s="708" t="s">
        <v>826</v>
      </c>
      <c r="H37" s="709" t="s">
        <v>1097</v>
      </c>
      <c r="I37" s="710" t="s">
        <v>1096</v>
      </c>
      <c r="J37" s="710" t="s">
        <v>805</v>
      </c>
      <c r="K37" s="709" t="s">
        <v>800</v>
      </c>
      <c r="L37" s="709" t="s">
        <v>1095</v>
      </c>
      <c r="M37" s="709" t="s">
        <v>1094</v>
      </c>
      <c r="N37" s="708" t="s">
        <v>861</v>
      </c>
      <c r="O37" s="708" t="s">
        <v>1093</v>
      </c>
      <c r="P37" s="709" t="s">
        <v>1092</v>
      </c>
      <c r="Q37" s="709" t="s">
        <v>1091</v>
      </c>
      <c r="R37" s="709" t="s">
        <v>943</v>
      </c>
      <c r="S37" s="709" t="s">
        <v>1090</v>
      </c>
      <c r="T37" s="709" t="s">
        <v>1089</v>
      </c>
      <c r="U37" s="708" t="s">
        <v>1088</v>
      </c>
      <c r="V37" s="708" t="s">
        <v>1087</v>
      </c>
      <c r="W37" s="708" t="s">
        <v>985</v>
      </c>
      <c r="X37" s="708" t="s">
        <v>1086</v>
      </c>
      <c r="Y37" s="705" t="s">
        <v>849</v>
      </c>
      <c r="Z37" s="722" t="s">
        <v>1100</v>
      </c>
      <c r="AA37" s="722" t="s">
        <v>1099</v>
      </c>
      <c r="AB37" s="722" t="s">
        <v>1098</v>
      </c>
      <c r="AC37" s="722" t="s">
        <v>811</v>
      </c>
      <c r="AD37" s="722" t="s">
        <v>826</v>
      </c>
      <c r="AE37" s="722" t="s">
        <v>1097</v>
      </c>
      <c r="AF37" s="722" t="s">
        <v>1096</v>
      </c>
      <c r="AG37" s="722" t="s">
        <v>805</v>
      </c>
      <c r="AH37" s="722" t="s">
        <v>800</v>
      </c>
      <c r="AI37" s="722" t="s">
        <v>1095</v>
      </c>
      <c r="AJ37" s="722" t="s">
        <v>1094</v>
      </c>
      <c r="AK37" s="722" t="s">
        <v>861</v>
      </c>
      <c r="AL37" s="722" t="s">
        <v>1093</v>
      </c>
      <c r="AM37" s="722" t="s">
        <v>1092</v>
      </c>
      <c r="AN37" s="722" t="s">
        <v>1091</v>
      </c>
      <c r="AO37" s="722" t="s">
        <v>943</v>
      </c>
      <c r="AP37" s="722" t="s">
        <v>1090</v>
      </c>
      <c r="AQ37" s="722" t="s">
        <v>1089</v>
      </c>
      <c r="AR37" s="722" t="s">
        <v>1088</v>
      </c>
      <c r="AS37" s="722" t="s">
        <v>1087</v>
      </c>
      <c r="AT37" s="722" t="s">
        <v>985</v>
      </c>
      <c r="AU37" s="722" t="s">
        <v>1086</v>
      </c>
    </row>
    <row r="38" spans="2:47" s="705" customFormat="1" ht="12" customHeight="1">
      <c r="B38" s="712" t="s">
        <v>832</v>
      </c>
      <c r="C38" s="707" t="s">
        <v>1085</v>
      </c>
      <c r="D38" s="708" t="s">
        <v>1084</v>
      </c>
      <c r="E38" s="713" t="s">
        <v>953</v>
      </c>
      <c r="F38" s="708" t="s">
        <v>791</v>
      </c>
      <c r="G38" s="708" t="s">
        <v>777</v>
      </c>
      <c r="H38" s="709" t="s">
        <v>1083</v>
      </c>
      <c r="I38" s="710" t="s">
        <v>1082</v>
      </c>
      <c r="J38" s="710" t="s">
        <v>846</v>
      </c>
      <c r="K38" s="709" t="s">
        <v>808</v>
      </c>
      <c r="L38" s="709" t="s">
        <v>1081</v>
      </c>
      <c r="M38" s="709" t="s">
        <v>1080</v>
      </c>
      <c r="N38" s="708" t="s">
        <v>765</v>
      </c>
      <c r="O38" s="708" t="s">
        <v>1079</v>
      </c>
      <c r="P38" s="709" t="s">
        <v>1078</v>
      </c>
      <c r="Q38" s="709" t="s">
        <v>1077</v>
      </c>
      <c r="R38" s="709" t="s">
        <v>1076</v>
      </c>
      <c r="S38" s="709" t="s">
        <v>809</v>
      </c>
      <c r="T38" s="709" t="s">
        <v>1054</v>
      </c>
      <c r="U38" s="708" t="s">
        <v>762</v>
      </c>
      <c r="V38" s="708" t="s">
        <v>1075</v>
      </c>
      <c r="W38" s="708" t="s">
        <v>791</v>
      </c>
      <c r="X38" s="708" t="s">
        <v>1074</v>
      </c>
      <c r="Y38" s="705" t="s">
        <v>831</v>
      </c>
      <c r="Z38" s="722" t="s">
        <v>1085</v>
      </c>
      <c r="AA38" s="722" t="s">
        <v>1084</v>
      </c>
      <c r="AB38" s="722" t="s">
        <v>953</v>
      </c>
      <c r="AC38" s="722" t="s">
        <v>791</v>
      </c>
      <c r="AD38" s="722" t="s">
        <v>777</v>
      </c>
      <c r="AE38" s="722" t="s">
        <v>1083</v>
      </c>
      <c r="AF38" s="722" t="s">
        <v>1082</v>
      </c>
      <c r="AG38" s="722" t="s">
        <v>846</v>
      </c>
      <c r="AH38" s="722" t="s">
        <v>808</v>
      </c>
      <c r="AI38" s="722" t="s">
        <v>1081</v>
      </c>
      <c r="AJ38" s="722" t="s">
        <v>1080</v>
      </c>
      <c r="AK38" s="722" t="s">
        <v>765</v>
      </c>
      <c r="AL38" s="722" t="s">
        <v>1079</v>
      </c>
      <c r="AM38" s="722" t="s">
        <v>1078</v>
      </c>
      <c r="AN38" s="722" t="s">
        <v>1077</v>
      </c>
      <c r="AO38" s="722" t="s">
        <v>1076</v>
      </c>
      <c r="AP38" s="722" t="s">
        <v>809</v>
      </c>
      <c r="AQ38" s="722" t="s">
        <v>1054</v>
      </c>
      <c r="AR38" s="722" t="s">
        <v>762</v>
      </c>
      <c r="AS38" s="722" t="s">
        <v>1075</v>
      </c>
      <c r="AT38" s="722" t="s">
        <v>791</v>
      </c>
      <c r="AU38" s="722" t="s">
        <v>1074</v>
      </c>
    </row>
    <row r="39" spans="2:47" s="705" customFormat="1" ht="12" customHeight="1">
      <c r="B39" s="712" t="s">
        <v>814</v>
      </c>
      <c r="C39" s="707" t="s">
        <v>1073</v>
      </c>
      <c r="D39" s="708" t="s">
        <v>1072</v>
      </c>
      <c r="E39" s="713" t="s">
        <v>1071</v>
      </c>
      <c r="F39" s="708" t="s">
        <v>1070</v>
      </c>
      <c r="G39" s="708" t="s">
        <v>777</v>
      </c>
      <c r="H39" s="709" t="s">
        <v>1069</v>
      </c>
      <c r="I39" s="710" t="s">
        <v>1068</v>
      </c>
      <c r="J39" s="710" t="s">
        <v>779</v>
      </c>
      <c r="K39" s="709" t="s">
        <v>957</v>
      </c>
      <c r="L39" s="709" t="s">
        <v>1067</v>
      </c>
      <c r="M39" s="709" t="s">
        <v>1066</v>
      </c>
      <c r="N39" s="708" t="s">
        <v>772</v>
      </c>
      <c r="O39" s="708" t="s">
        <v>1065</v>
      </c>
      <c r="P39" s="709" t="s">
        <v>964</v>
      </c>
      <c r="Q39" s="709" t="s">
        <v>987</v>
      </c>
      <c r="R39" s="709" t="s">
        <v>1064</v>
      </c>
      <c r="S39" s="709" t="s">
        <v>1063</v>
      </c>
      <c r="T39" s="709" t="s">
        <v>1062</v>
      </c>
      <c r="U39" s="708" t="s">
        <v>759</v>
      </c>
      <c r="V39" s="708" t="s">
        <v>1061</v>
      </c>
      <c r="W39" s="708" t="s">
        <v>775</v>
      </c>
      <c r="X39" s="708" t="s">
        <v>1060</v>
      </c>
      <c r="Y39" s="705" t="s">
        <v>813</v>
      </c>
      <c r="Z39" s="722" t="s">
        <v>1073</v>
      </c>
      <c r="AA39" s="722" t="s">
        <v>1072</v>
      </c>
      <c r="AB39" s="722" t="s">
        <v>1071</v>
      </c>
      <c r="AC39" s="722" t="s">
        <v>1070</v>
      </c>
      <c r="AD39" s="722" t="s">
        <v>777</v>
      </c>
      <c r="AE39" s="722" t="s">
        <v>1069</v>
      </c>
      <c r="AF39" s="722" t="s">
        <v>1068</v>
      </c>
      <c r="AG39" s="722" t="s">
        <v>779</v>
      </c>
      <c r="AH39" s="722" t="s">
        <v>957</v>
      </c>
      <c r="AI39" s="722" t="s">
        <v>1067</v>
      </c>
      <c r="AJ39" s="722" t="s">
        <v>1066</v>
      </c>
      <c r="AK39" s="722" t="s">
        <v>772</v>
      </c>
      <c r="AL39" s="722" t="s">
        <v>1065</v>
      </c>
      <c r="AM39" s="722" t="s">
        <v>964</v>
      </c>
      <c r="AN39" s="722" t="s">
        <v>987</v>
      </c>
      <c r="AO39" s="722" t="s">
        <v>1064</v>
      </c>
      <c r="AP39" s="722" t="s">
        <v>1063</v>
      </c>
      <c r="AQ39" s="722" t="s">
        <v>1062</v>
      </c>
      <c r="AR39" s="722" t="s">
        <v>759</v>
      </c>
      <c r="AS39" s="722" t="s">
        <v>1061</v>
      </c>
      <c r="AT39" s="722" t="s">
        <v>775</v>
      </c>
      <c r="AU39" s="722" t="s">
        <v>1060</v>
      </c>
    </row>
    <row r="40" spans="2:47" s="705" customFormat="1" ht="12" customHeight="1">
      <c r="B40" s="712" t="s">
        <v>798</v>
      </c>
      <c r="C40" s="707" t="s">
        <v>1059</v>
      </c>
      <c r="D40" s="708" t="s">
        <v>1058</v>
      </c>
      <c r="E40" s="713" t="s">
        <v>1057</v>
      </c>
      <c r="F40" s="708" t="s">
        <v>780</v>
      </c>
      <c r="G40" s="708" t="s">
        <v>763</v>
      </c>
      <c r="H40" s="709" t="s">
        <v>1056</v>
      </c>
      <c r="I40" s="710" t="s">
        <v>1055</v>
      </c>
      <c r="J40" s="714" t="s">
        <v>163</v>
      </c>
      <c r="K40" s="709" t="s">
        <v>779</v>
      </c>
      <c r="L40" s="709" t="s">
        <v>1045</v>
      </c>
      <c r="M40" s="709" t="s">
        <v>1054</v>
      </c>
      <c r="N40" s="708" t="s">
        <v>767</v>
      </c>
      <c r="O40" s="708" t="s">
        <v>1053</v>
      </c>
      <c r="P40" s="709" t="s">
        <v>865</v>
      </c>
      <c r="Q40" s="709" t="s">
        <v>1046</v>
      </c>
      <c r="R40" s="709" t="s">
        <v>936</v>
      </c>
      <c r="S40" s="709" t="s">
        <v>787</v>
      </c>
      <c r="T40" s="709" t="s">
        <v>1052</v>
      </c>
      <c r="U40" s="708" t="s">
        <v>777</v>
      </c>
      <c r="V40" s="708" t="s">
        <v>1051</v>
      </c>
      <c r="W40" s="708" t="s">
        <v>759</v>
      </c>
      <c r="X40" s="708" t="s">
        <v>1050</v>
      </c>
      <c r="Y40" s="705" t="s">
        <v>797</v>
      </c>
      <c r="Z40" s="722" t="s">
        <v>1059</v>
      </c>
      <c r="AA40" s="722" t="s">
        <v>1058</v>
      </c>
      <c r="AB40" s="722" t="s">
        <v>1057</v>
      </c>
      <c r="AC40" s="722" t="s">
        <v>780</v>
      </c>
      <c r="AD40" s="722" t="s">
        <v>763</v>
      </c>
      <c r="AE40" s="722" t="s">
        <v>1056</v>
      </c>
      <c r="AF40" s="722" t="s">
        <v>1055</v>
      </c>
      <c r="AG40" s="722" t="s">
        <v>163</v>
      </c>
      <c r="AH40" s="722" t="s">
        <v>779</v>
      </c>
      <c r="AI40" s="722" t="s">
        <v>1045</v>
      </c>
      <c r="AJ40" s="722" t="s">
        <v>1054</v>
      </c>
      <c r="AK40" s="722" t="s">
        <v>767</v>
      </c>
      <c r="AL40" s="722" t="s">
        <v>1053</v>
      </c>
      <c r="AM40" s="722" t="s">
        <v>865</v>
      </c>
      <c r="AN40" s="722" t="s">
        <v>1046</v>
      </c>
      <c r="AO40" s="722" t="s">
        <v>936</v>
      </c>
      <c r="AP40" s="722" t="s">
        <v>787</v>
      </c>
      <c r="AQ40" s="722" t="s">
        <v>1052</v>
      </c>
      <c r="AR40" s="722" t="s">
        <v>777</v>
      </c>
      <c r="AS40" s="722" t="s">
        <v>1051</v>
      </c>
      <c r="AT40" s="722" t="s">
        <v>759</v>
      </c>
      <c r="AU40" s="722" t="s">
        <v>1050</v>
      </c>
    </row>
    <row r="41" spans="2:47" s="705" customFormat="1" ht="12" customHeight="1">
      <c r="B41" s="712" t="s">
        <v>784</v>
      </c>
      <c r="C41" s="707" t="s">
        <v>1049</v>
      </c>
      <c r="D41" s="708" t="s">
        <v>852</v>
      </c>
      <c r="E41" s="713" t="s">
        <v>852</v>
      </c>
      <c r="F41" s="713" t="s">
        <v>759</v>
      </c>
      <c r="G41" s="713" t="s">
        <v>779</v>
      </c>
      <c r="H41" s="709" t="s">
        <v>1048</v>
      </c>
      <c r="I41" s="710" t="s">
        <v>944</v>
      </c>
      <c r="J41" s="714" t="s">
        <v>163</v>
      </c>
      <c r="K41" s="709" t="s">
        <v>763</v>
      </c>
      <c r="L41" s="709" t="s">
        <v>957</v>
      </c>
      <c r="M41" s="709" t="s">
        <v>1047</v>
      </c>
      <c r="N41" s="708" t="s">
        <v>779</v>
      </c>
      <c r="O41" s="708" t="s">
        <v>936</v>
      </c>
      <c r="P41" s="709" t="s">
        <v>900</v>
      </c>
      <c r="Q41" s="709" t="s">
        <v>826</v>
      </c>
      <c r="R41" s="709" t="s">
        <v>993</v>
      </c>
      <c r="S41" s="723" t="s">
        <v>993</v>
      </c>
      <c r="T41" s="709" t="s">
        <v>1046</v>
      </c>
      <c r="U41" s="708" t="s">
        <v>763</v>
      </c>
      <c r="V41" s="708" t="s">
        <v>1045</v>
      </c>
      <c r="W41" s="708" t="s">
        <v>779</v>
      </c>
      <c r="X41" s="708" t="s">
        <v>979</v>
      </c>
      <c r="Y41" s="705" t="s">
        <v>783</v>
      </c>
      <c r="Z41" s="722" t="s">
        <v>1049</v>
      </c>
      <c r="AA41" s="722" t="s">
        <v>852</v>
      </c>
      <c r="AB41" s="722" t="s">
        <v>852</v>
      </c>
      <c r="AC41" s="722" t="s">
        <v>759</v>
      </c>
      <c r="AD41" s="722" t="s">
        <v>779</v>
      </c>
      <c r="AE41" s="722" t="s">
        <v>1048</v>
      </c>
      <c r="AF41" s="722" t="s">
        <v>944</v>
      </c>
      <c r="AG41" s="722" t="s">
        <v>163</v>
      </c>
      <c r="AH41" s="722" t="s">
        <v>763</v>
      </c>
      <c r="AI41" s="722" t="s">
        <v>957</v>
      </c>
      <c r="AJ41" s="722" t="s">
        <v>1047</v>
      </c>
      <c r="AK41" s="722" t="s">
        <v>779</v>
      </c>
      <c r="AL41" s="722" t="s">
        <v>936</v>
      </c>
      <c r="AM41" s="722" t="s">
        <v>900</v>
      </c>
      <c r="AN41" s="722" t="s">
        <v>826</v>
      </c>
      <c r="AO41" s="722" t="s">
        <v>993</v>
      </c>
      <c r="AP41" s="722" t="s">
        <v>993</v>
      </c>
      <c r="AQ41" s="722" t="s">
        <v>1046</v>
      </c>
      <c r="AR41" s="722" t="s">
        <v>763</v>
      </c>
      <c r="AS41" s="722" t="s">
        <v>1045</v>
      </c>
      <c r="AT41" s="722" t="s">
        <v>779</v>
      </c>
      <c r="AU41" s="722" t="s">
        <v>979</v>
      </c>
    </row>
    <row r="42" spans="2:47" s="705" customFormat="1" ht="12" customHeight="1">
      <c r="B42" s="712" t="s">
        <v>770</v>
      </c>
      <c r="C42" s="707" t="s">
        <v>1044</v>
      </c>
      <c r="D42" s="708" t="s">
        <v>794</v>
      </c>
      <c r="E42" s="713" t="s">
        <v>794</v>
      </c>
      <c r="F42" s="708" t="s">
        <v>163</v>
      </c>
      <c r="G42" s="713" t="s">
        <v>163</v>
      </c>
      <c r="H42" s="709" t="s">
        <v>761</v>
      </c>
      <c r="I42" s="710" t="s">
        <v>780</v>
      </c>
      <c r="J42" s="714" t="s">
        <v>163</v>
      </c>
      <c r="K42" s="723" t="s">
        <v>763</v>
      </c>
      <c r="L42" s="709" t="s">
        <v>759</v>
      </c>
      <c r="M42" s="709" t="s">
        <v>1043</v>
      </c>
      <c r="N42" s="708" t="s">
        <v>763</v>
      </c>
      <c r="O42" s="708" t="s">
        <v>773</v>
      </c>
      <c r="P42" s="709" t="s">
        <v>761</v>
      </c>
      <c r="Q42" s="709" t="s">
        <v>779</v>
      </c>
      <c r="R42" s="709" t="s">
        <v>761</v>
      </c>
      <c r="S42" s="709" t="s">
        <v>760</v>
      </c>
      <c r="T42" s="709" t="s">
        <v>900</v>
      </c>
      <c r="U42" s="713" t="s">
        <v>163</v>
      </c>
      <c r="V42" s="708" t="s">
        <v>767</v>
      </c>
      <c r="W42" s="708" t="s">
        <v>763</v>
      </c>
      <c r="X42" s="708" t="s">
        <v>1042</v>
      </c>
      <c r="Y42" s="705" t="s">
        <v>769</v>
      </c>
      <c r="Z42" s="722" t="s">
        <v>1044</v>
      </c>
      <c r="AA42" s="722" t="s">
        <v>794</v>
      </c>
      <c r="AB42" s="722" t="s">
        <v>794</v>
      </c>
      <c r="AC42" s="722" t="s">
        <v>163</v>
      </c>
      <c r="AD42" s="722" t="s">
        <v>163</v>
      </c>
      <c r="AE42" s="722" t="s">
        <v>761</v>
      </c>
      <c r="AF42" s="722" t="s">
        <v>780</v>
      </c>
      <c r="AG42" s="722" t="s">
        <v>163</v>
      </c>
      <c r="AH42" s="722" t="s">
        <v>763</v>
      </c>
      <c r="AI42" s="722" t="s">
        <v>759</v>
      </c>
      <c r="AJ42" s="722" t="s">
        <v>1043</v>
      </c>
      <c r="AK42" s="722" t="s">
        <v>763</v>
      </c>
      <c r="AL42" s="722" t="s">
        <v>773</v>
      </c>
      <c r="AM42" s="722" t="s">
        <v>761</v>
      </c>
      <c r="AN42" s="722" t="s">
        <v>779</v>
      </c>
      <c r="AO42" s="722" t="s">
        <v>761</v>
      </c>
      <c r="AP42" s="722" t="s">
        <v>760</v>
      </c>
      <c r="AQ42" s="722" t="s">
        <v>900</v>
      </c>
      <c r="AR42" s="722" t="s">
        <v>163</v>
      </c>
      <c r="AS42" s="722" t="s">
        <v>767</v>
      </c>
      <c r="AT42" s="722" t="s">
        <v>763</v>
      </c>
      <c r="AU42" s="722" t="s">
        <v>1042</v>
      </c>
    </row>
    <row r="43" spans="2:47" s="705" customFormat="1" ht="12" customHeight="1">
      <c r="B43" s="715" t="s">
        <v>756</v>
      </c>
      <c r="C43" s="716" t="s">
        <v>1041</v>
      </c>
      <c r="D43" s="716" t="s">
        <v>1040</v>
      </c>
      <c r="E43" s="716" t="s">
        <v>1039</v>
      </c>
      <c r="F43" s="716" t="s">
        <v>1038</v>
      </c>
      <c r="G43" s="716" t="s">
        <v>1037</v>
      </c>
      <c r="H43" s="716" t="s">
        <v>1036</v>
      </c>
      <c r="I43" s="716" t="s">
        <v>1035</v>
      </c>
      <c r="J43" s="716" t="s">
        <v>1034</v>
      </c>
      <c r="K43" s="716" t="s">
        <v>1033</v>
      </c>
      <c r="L43" s="716" t="s">
        <v>1032</v>
      </c>
      <c r="M43" s="716" t="s">
        <v>1031</v>
      </c>
      <c r="N43" s="716" t="s">
        <v>742</v>
      </c>
      <c r="O43" s="716" t="s">
        <v>1030</v>
      </c>
      <c r="P43" s="716" t="s">
        <v>1029</v>
      </c>
      <c r="Q43" s="716" t="s">
        <v>1028</v>
      </c>
      <c r="R43" s="716" t="s">
        <v>1027</v>
      </c>
      <c r="S43" s="716" t="s">
        <v>1026</v>
      </c>
      <c r="T43" s="716" t="s">
        <v>1025</v>
      </c>
      <c r="U43" s="716" t="s">
        <v>741</v>
      </c>
      <c r="V43" s="716" t="s">
        <v>738</v>
      </c>
      <c r="W43" s="716" t="s">
        <v>1024</v>
      </c>
      <c r="X43" s="716" t="s">
        <v>1023</v>
      </c>
      <c r="Y43" s="705" t="s">
        <v>755</v>
      </c>
      <c r="Z43" s="722" t="s">
        <v>1041</v>
      </c>
      <c r="AA43" s="722" t="s">
        <v>1040</v>
      </c>
      <c r="AB43" s="722" t="s">
        <v>1039</v>
      </c>
      <c r="AC43" s="722" t="s">
        <v>1038</v>
      </c>
      <c r="AD43" s="722" t="s">
        <v>1037</v>
      </c>
      <c r="AE43" s="722" t="s">
        <v>1036</v>
      </c>
      <c r="AF43" s="722" t="s">
        <v>1035</v>
      </c>
      <c r="AG43" s="722" t="s">
        <v>1034</v>
      </c>
      <c r="AH43" s="722" t="s">
        <v>1033</v>
      </c>
      <c r="AI43" s="722" t="s">
        <v>1032</v>
      </c>
      <c r="AJ43" s="722" t="s">
        <v>1031</v>
      </c>
      <c r="AK43" s="722" t="s">
        <v>742</v>
      </c>
      <c r="AL43" s="722" t="s">
        <v>1030</v>
      </c>
      <c r="AM43" s="722" t="s">
        <v>1029</v>
      </c>
      <c r="AN43" s="722" t="s">
        <v>1028</v>
      </c>
      <c r="AO43" s="722" t="s">
        <v>1027</v>
      </c>
      <c r="AP43" s="722" t="s">
        <v>1026</v>
      </c>
      <c r="AQ43" s="722" t="s">
        <v>1025</v>
      </c>
      <c r="AR43" s="722" t="s">
        <v>741</v>
      </c>
      <c r="AS43" s="722" t="s">
        <v>738</v>
      </c>
      <c r="AT43" s="722" t="s">
        <v>1024</v>
      </c>
      <c r="AU43" s="722" t="s">
        <v>1023</v>
      </c>
    </row>
    <row r="44" spans="2:47" s="705" customFormat="1" ht="12" customHeight="1">
      <c r="B44" s="717" t="s">
        <v>735</v>
      </c>
      <c r="C44" s="724">
        <v>12114</v>
      </c>
      <c r="D44" s="708">
        <v>737</v>
      </c>
      <c r="E44" s="713">
        <v>731</v>
      </c>
      <c r="F44" s="713">
        <v>115</v>
      </c>
      <c r="G44" s="713">
        <v>9</v>
      </c>
      <c r="H44" s="709">
        <v>1330</v>
      </c>
      <c r="I44" s="710">
        <v>1883</v>
      </c>
      <c r="J44" s="714">
        <v>11</v>
      </c>
      <c r="K44" s="709">
        <v>41</v>
      </c>
      <c r="L44" s="709">
        <v>674</v>
      </c>
      <c r="M44" s="709">
        <v>2149</v>
      </c>
      <c r="N44" s="708">
        <v>86</v>
      </c>
      <c r="O44" s="708">
        <v>525</v>
      </c>
      <c r="P44" s="709">
        <v>413</v>
      </c>
      <c r="Q44" s="709">
        <v>409</v>
      </c>
      <c r="R44" s="709">
        <v>508</v>
      </c>
      <c r="S44" s="723">
        <v>324</v>
      </c>
      <c r="T44" s="709">
        <v>557</v>
      </c>
      <c r="U44" s="708">
        <v>19</v>
      </c>
      <c r="V44" s="708">
        <v>1158</v>
      </c>
      <c r="W44" s="708">
        <v>77</v>
      </c>
      <c r="X44" s="708">
        <v>1089</v>
      </c>
      <c r="Z44" s="722"/>
      <c r="AA44" s="722"/>
      <c r="AB44" s="722"/>
      <c r="AC44" s="722"/>
      <c r="AD44" s="722"/>
      <c r="AE44" s="722"/>
      <c r="AF44" s="722"/>
      <c r="AG44" s="722"/>
      <c r="AH44" s="722"/>
      <c r="AI44" s="722"/>
      <c r="AJ44" s="722"/>
      <c r="AK44" s="722"/>
      <c r="AL44" s="722"/>
      <c r="AM44" s="722"/>
      <c r="AN44" s="722"/>
      <c r="AO44" s="722"/>
      <c r="AP44" s="722"/>
      <c r="AQ44" s="722"/>
      <c r="AR44" s="722"/>
      <c r="AS44" s="722"/>
      <c r="AT44" s="722"/>
      <c r="AU44" s="722"/>
    </row>
    <row r="45" spans="2:47" s="705" customFormat="1" ht="12" customHeight="1">
      <c r="B45" s="717" t="s">
        <v>734</v>
      </c>
      <c r="C45" s="724">
        <v>9838</v>
      </c>
      <c r="D45" s="708">
        <v>412</v>
      </c>
      <c r="E45" s="713">
        <v>408</v>
      </c>
      <c r="F45" s="708">
        <v>88</v>
      </c>
      <c r="G45" s="713">
        <v>6</v>
      </c>
      <c r="H45" s="709">
        <v>1182</v>
      </c>
      <c r="I45" s="710">
        <v>1613</v>
      </c>
      <c r="J45" s="714">
        <v>11</v>
      </c>
      <c r="K45" s="723">
        <v>37</v>
      </c>
      <c r="L45" s="709">
        <v>619</v>
      </c>
      <c r="M45" s="709">
        <v>1700</v>
      </c>
      <c r="N45" s="708">
        <v>77</v>
      </c>
      <c r="O45" s="708">
        <v>377</v>
      </c>
      <c r="P45" s="709">
        <v>338</v>
      </c>
      <c r="Q45" s="709">
        <v>354</v>
      </c>
      <c r="R45" s="709">
        <v>438</v>
      </c>
      <c r="S45" s="709">
        <v>264</v>
      </c>
      <c r="T45" s="709">
        <v>432</v>
      </c>
      <c r="U45" s="713">
        <v>15</v>
      </c>
      <c r="V45" s="708">
        <v>1030</v>
      </c>
      <c r="W45" s="708">
        <v>69</v>
      </c>
      <c r="X45" s="708">
        <v>776</v>
      </c>
      <c r="Z45" s="722"/>
      <c r="AA45" s="722"/>
      <c r="AB45" s="722"/>
      <c r="AC45" s="722"/>
      <c r="AD45" s="722"/>
      <c r="AE45" s="722"/>
      <c r="AF45" s="722"/>
      <c r="AG45" s="722"/>
      <c r="AH45" s="722"/>
      <c r="AI45" s="722"/>
      <c r="AJ45" s="722"/>
      <c r="AK45" s="722"/>
      <c r="AL45" s="722"/>
      <c r="AM45" s="722"/>
      <c r="AN45" s="722"/>
      <c r="AO45" s="722"/>
      <c r="AP45" s="722"/>
      <c r="AQ45" s="722"/>
      <c r="AR45" s="722"/>
      <c r="AS45" s="722"/>
      <c r="AT45" s="722"/>
      <c r="AU45" s="722"/>
    </row>
    <row r="46" spans="2:47" s="705" customFormat="1" ht="12" customHeight="1">
      <c r="B46" s="717" t="s">
        <v>733</v>
      </c>
      <c r="C46" s="724">
        <v>2276</v>
      </c>
      <c r="D46" s="708">
        <v>325</v>
      </c>
      <c r="E46" s="713">
        <v>323</v>
      </c>
      <c r="F46" s="708">
        <v>27</v>
      </c>
      <c r="G46" s="713">
        <v>3</v>
      </c>
      <c r="H46" s="709">
        <v>148</v>
      </c>
      <c r="I46" s="710">
        <v>270</v>
      </c>
      <c r="J46" s="714" t="s">
        <v>163</v>
      </c>
      <c r="K46" s="723">
        <v>4</v>
      </c>
      <c r="L46" s="709">
        <v>55</v>
      </c>
      <c r="M46" s="709">
        <v>449</v>
      </c>
      <c r="N46" s="708">
        <v>9</v>
      </c>
      <c r="O46" s="708">
        <v>148</v>
      </c>
      <c r="P46" s="709">
        <v>75</v>
      </c>
      <c r="Q46" s="709">
        <v>55</v>
      </c>
      <c r="R46" s="709">
        <v>70</v>
      </c>
      <c r="S46" s="709">
        <v>60</v>
      </c>
      <c r="T46" s="709">
        <v>125</v>
      </c>
      <c r="U46" s="713">
        <v>4</v>
      </c>
      <c r="V46" s="708">
        <v>128</v>
      </c>
      <c r="W46" s="708">
        <v>8</v>
      </c>
      <c r="X46" s="708">
        <v>313</v>
      </c>
      <c r="Z46" s="722"/>
      <c r="AA46" s="722"/>
      <c r="AB46" s="722"/>
      <c r="AC46" s="722"/>
      <c r="AD46" s="722"/>
      <c r="AE46" s="722"/>
      <c r="AF46" s="722"/>
      <c r="AG46" s="722"/>
      <c r="AH46" s="722"/>
      <c r="AI46" s="722"/>
      <c r="AJ46" s="722"/>
      <c r="AK46" s="722"/>
      <c r="AL46" s="722"/>
      <c r="AM46" s="722"/>
      <c r="AN46" s="722"/>
      <c r="AO46" s="722"/>
      <c r="AP46" s="722"/>
      <c r="AQ46" s="722"/>
      <c r="AR46" s="722"/>
      <c r="AS46" s="722"/>
      <c r="AT46" s="722"/>
      <c r="AU46" s="722"/>
    </row>
    <row r="47" spans="2:47" s="705" customFormat="1" ht="12" customHeight="1">
      <c r="B47" s="715"/>
      <c r="C47" s="716"/>
      <c r="D47" s="716"/>
      <c r="E47" s="716"/>
      <c r="F47" s="716"/>
      <c r="G47" s="716"/>
      <c r="H47" s="716"/>
      <c r="I47" s="716"/>
      <c r="J47" s="716"/>
      <c r="K47" s="716"/>
      <c r="L47" s="716"/>
      <c r="M47" s="716"/>
      <c r="N47" s="716"/>
      <c r="O47" s="716"/>
      <c r="P47" s="716"/>
      <c r="Q47" s="716"/>
      <c r="R47" s="716"/>
      <c r="S47" s="716"/>
      <c r="T47" s="716"/>
      <c r="U47" s="716"/>
      <c r="V47" s="716"/>
      <c r="W47" s="716"/>
      <c r="X47" s="716"/>
      <c r="Z47" s="722"/>
      <c r="AA47" s="722"/>
      <c r="AB47" s="722"/>
      <c r="AC47" s="722"/>
      <c r="AD47" s="722"/>
      <c r="AE47" s="722"/>
      <c r="AF47" s="722"/>
      <c r="AG47" s="722"/>
      <c r="AH47" s="722"/>
      <c r="AI47" s="722"/>
      <c r="AJ47" s="722"/>
      <c r="AK47" s="722"/>
      <c r="AL47" s="722"/>
      <c r="AM47" s="722"/>
      <c r="AN47" s="722"/>
      <c r="AO47" s="722"/>
      <c r="AP47" s="722"/>
      <c r="AQ47" s="722"/>
      <c r="AR47" s="722"/>
      <c r="AS47" s="722"/>
      <c r="AT47" s="722"/>
      <c r="AU47" s="722"/>
    </row>
    <row r="48" spans="1:47" s="705" customFormat="1" ht="12" customHeight="1">
      <c r="A48" s="721" t="s">
        <v>256</v>
      </c>
      <c r="B48" s="706"/>
      <c r="C48" s="707" t="s">
        <v>1021</v>
      </c>
      <c r="D48" s="708" t="s">
        <v>1020</v>
      </c>
      <c r="E48" s="708" t="s">
        <v>1019</v>
      </c>
      <c r="F48" s="708" t="s">
        <v>1018</v>
      </c>
      <c r="G48" s="708" t="s">
        <v>762</v>
      </c>
      <c r="H48" s="709" t="s">
        <v>1017</v>
      </c>
      <c r="I48" s="710" t="s">
        <v>1016</v>
      </c>
      <c r="J48" s="710" t="s">
        <v>1015</v>
      </c>
      <c r="K48" s="709" t="s">
        <v>1014</v>
      </c>
      <c r="L48" s="709" t="s">
        <v>1013</v>
      </c>
      <c r="M48" s="709" t="s">
        <v>1012</v>
      </c>
      <c r="N48" s="708" t="s">
        <v>1011</v>
      </c>
      <c r="O48" s="708" t="s">
        <v>1010</v>
      </c>
      <c r="P48" s="709" t="s">
        <v>1009</v>
      </c>
      <c r="Q48" s="709" t="s">
        <v>1008</v>
      </c>
      <c r="R48" s="709" t="s">
        <v>1007</v>
      </c>
      <c r="S48" s="709" t="s">
        <v>1006</v>
      </c>
      <c r="T48" s="709" t="s">
        <v>1005</v>
      </c>
      <c r="U48" s="708" t="s">
        <v>1004</v>
      </c>
      <c r="V48" s="708" t="s">
        <v>1003</v>
      </c>
      <c r="W48" s="708" t="s">
        <v>1002</v>
      </c>
      <c r="X48" s="708" t="s">
        <v>1001</v>
      </c>
      <c r="Y48" s="705" t="s">
        <v>1022</v>
      </c>
      <c r="Z48" s="722" t="s">
        <v>1021</v>
      </c>
      <c r="AA48" s="722" t="s">
        <v>1020</v>
      </c>
      <c r="AB48" s="722" t="s">
        <v>1019</v>
      </c>
      <c r="AC48" s="722" t="s">
        <v>1018</v>
      </c>
      <c r="AD48" s="722" t="s">
        <v>762</v>
      </c>
      <c r="AE48" s="722" t="s">
        <v>1017</v>
      </c>
      <c r="AF48" s="722" t="s">
        <v>1016</v>
      </c>
      <c r="AG48" s="722" t="s">
        <v>1015</v>
      </c>
      <c r="AH48" s="722" t="s">
        <v>1014</v>
      </c>
      <c r="AI48" s="722" t="s">
        <v>1013</v>
      </c>
      <c r="AJ48" s="722" t="s">
        <v>1012</v>
      </c>
      <c r="AK48" s="722" t="s">
        <v>1011</v>
      </c>
      <c r="AL48" s="722" t="s">
        <v>1010</v>
      </c>
      <c r="AM48" s="722" t="s">
        <v>1009</v>
      </c>
      <c r="AN48" s="722" t="s">
        <v>1008</v>
      </c>
      <c r="AO48" s="722" t="s">
        <v>1007</v>
      </c>
      <c r="AP48" s="722" t="s">
        <v>1006</v>
      </c>
      <c r="AQ48" s="722" t="s">
        <v>1005</v>
      </c>
      <c r="AR48" s="722" t="s">
        <v>1004</v>
      </c>
      <c r="AS48" s="722" t="s">
        <v>1003</v>
      </c>
      <c r="AT48" s="722" t="s">
        <v>1002</v>
      </c>
      <c r="AU48" s="722" t="s">
        <v>1001</v>
      </c>
    </row>
    <row r="49" spans="2:47" s="705" customFormat="1" ht="12" customHeight="1">
      <c r="B49" s="712" t="s">
        <v>255</v>
      </c>
      <c r="C49" s="707" t="s">
        <v>999</v>
      </c>
      <c r="D49" s="708" t="s">
        <v>763</v>
      </c>
      <c r="E49" s="713" t="s">
        <v>763</v>
      </c>
      <c r="F49" s="713" t="s">
        <v>163</v>
      </c>
      <c r="G49" s="713" t="s">
        <v>163</v>
      </c>
      <c r="H49" s="709" t="s">
        <v>774</v>
      </c>
      <c r="I49" s="710" t="s">
        <v>998</v>
      </c>
      <c r="J49" s="714" t="s">
        <v>779</v>
      </c>
      <c r="K49" s="709" t="s">
        <v>759</v>
      </c>
      <c r="L49" s="709" t="s">
        <v>766</v>
      </c>
      <c r="M49" s="709" t="s">
        <v>997</v>
      </c>
      <c r="N49" s="708" t="s">
        <v>163</v>
      </c>
      <c r="O49" s="708" t="s">
        <v>767</v>
      </c>
      <c r="P49" s="709" t="s">
        <v>957</v>
      </c>
      <c r="Q49" s="709" t="s">
        <v>996</v>
      </c>
      <c r="R49" s="709" t="s">
        <v>950</v>
      </c>
      <c r="S49" s="709" t="s">
        <v>995</v>
      </c>
      <c r="T49" s="709" t="s">
        <v>994</v>
      </c>
      <c r="U49" s="708" t="s">
        <v>993</v>
      </c>
      <c r="V49" s="708" t="s">
        <v>992</v>
      </c>
      <c r="W49" s="708" t="s">
        <v>846</v>
      </c>
      <c r="X49" s="708" t="s">
        <v>953</v>
      </c>
      <c r="Y49" s="705" t="s">
        <v>1000</v>
      </c>
      <c r="Z49" s="722" t="s">
        <v>999</v>
      </c>
      <c r="AA49" s="722" t="s">
        <v>763</v>
      </c>
      <c r="AB49" s="722" t="s">
        <v>763</v>
      </c>
      <c r="AC49" s="722" t="s">
        <v>163</v>
      </c>
      <c r="AD49" s="722" t="s">
        <v>163</v>
      </c>
      <c r="AE49" s="722" t="s">
        <v>774</v>
      </c>
      <c r="AF49" s="722" t="s">
        <v>998</v>
      </c>
      <c r="AG49" s="722" t="s">
        <v>779</v>
      </c>
      <c r="AH49" s="722" t="s">
        <v>759</v>
      </c>
      <c r="AI49" s="722" t="s">
        <v>766</v>
      </c>
      <c r="AJ49" s="722" t="s">
        <v>997</v>
      </c>
      <c r="AK49" s="722" t="s">
        <v>163</v>
      </c>
      <c r="AL49" s="722" t="s">
        <v>767</v>
      </c>
      <c r="AM49" s="722" t="s">
        <v>957</v>
      </c>
      <c r="AN49" s="722" t="s">
        <v>996</v>
      </c>
      <c r="AO49" s="722" t="s">
        <v>950</v>
      </c>
      <c r="AP49" s="722" t="s">
        <v>995</v>
      </c>
      <c r="AQ49" s="722" t="s">
        <v>994</v>
      </c>
      <c r="AR49" s="722" t="s">
        <v>993</v>
      </c>
      <c r="AS49" s="722" t="s">
        <v>992</v>
      </c>
      <c r="AT49" s="722" t="s">
        <v>846</v>
      </c>
      <c r="AU49" s="722" t="s">
        <v>953</v>
      </c>
    </row>
    <row r="50" spans="2:47" s="705" customFormat="1" ht="12" customHeight="1">
      <c r="B50" s="712" t="s">
        <v>991</v>
      </c>
      <c r="C50" s="707" t="s">
        <v>989</v>
      </c>
      <c r="D50" s="708" t="s">
        <v>846</v>
      </c>
      <c r="E50" s="713" t="s">
        <v>846</v>
      </c>
      <c r="F50" s="708" t="s">
        <v>763</v>
      </c>
      <c r="G50" s="713" t="s">
        <v>763</v>
      </c>
      <c r="H50" s="709" t="s">
        <v>969</v>
      </c>
      <c r="I50" s="710" t="s">
        <v>988</v>
      </c>
      <c r="J50" s="710" t="s">
        <v>900</v>
      </c>
      <c r="K50" s="709" t="s">
        <v>987</v>
      </c>
      <c r="L50" s="709" t="s">
        <v>818</v>
      </c>
      <c r="M50" s="709" t="s">
        <v>986</v>
      </c>
      <c r="N50" s="708" t="s">
        <v>985</v>
      </c>
      <c r="O50" s="708" t="s">
        <v>757</v>
      </c>
      <c r="P50" s="709" t="s">
        <v>984</v>
      </c>
      <c r="Q50" s="709" t="s">
        <v>983</v>
      </c>
      <c r="R50" s="709" t="s">
        <v>982</v>
      </c>
      <c r="S50" s="709" t="s">
        <v>981</v>
      </c>
      <c r="T50" s="709" t="s">
        <v>980</v>
      </c>
      <c r="U50" s="708" t="s">
        <v>805</v>
      </c>
      <c r="V50" s="708" t="s">
        <v>785</v>
      </c>
      <c r="W50" s="708" t="s">
        <v>979</v>
      </c>
      <c r="X50" s="708" t="s">
        <v>978</v>
      </c>
      <c r="Y50" s="705" t="s">
        <v>990</v>
      </c>
      <c r="Z50" s="722" t="s">
        <v>989</v>
      </c>
      <c r="AA50" s="722" t="s">
        <v>846</v>
      </c>
      <c r="AB50" s="722" t="s">
        <v>846</v>
      </c>
      <c r="AC50" s="722" t="s">
        <v>763</v>
      </c>
      <c r="AD50" s="722" t="s">
        <v>763</v>
      </c>
      <c r="AE50" s="722" t="s">
        <v>969</v>
      </c>
      <c r="AF50" s="722" t="s">
        <v>988</v>
      </c>
      <c r="AG50" s="722" t="s">
        <v>900</v>
      </c>
      <c r="AH50" s="722" t="s">
        <v>987</v>
      </c>
      <c r="AI50" s="722" t="s">
        <v>818</v>
      </c>
      <c r="AJ50" s="722" t="s">
        <v>986</v>
      </c>
      <c r="AK50" s="722" t="s">
        <v>985</v>
      </c>
      <c r="AL50" s="722" t="s">
        <v>757</v>
      </c>
      <c r="AM50" s="722" t="s">
        <v>984</v>
      </c>
      <c r="AN50" s="722" t="s">
        <v>983</v>
      </c>
      <c r="AO50" s="722" t="s">
        <v>982</v>
      </c>
      <c r="AP50" s="722" t="s">
        <v>981</v>
      </c>
      <c r="AQ50" s="722" t="s">
        <v>980</v>
      </c>
      <c r="AR50" s="722" t="s">
        <v>805</v>
      </c>
      <c r="AS50" s="722" t="s">
        <v>785</v>
      </c>
      <c r="AT50" s="722" t="s">
        <v>979</v>
      </c>
      <c r="AU50" s="722" t="s">
        <v>978</v>
      </c>
    </row>
    <row r="51" spans="2:47" s="705" customFormat="1" ht="12" customHeight="1">
      <c r="B51" s="712" t="s">
        <v>977</v>
      </c>
      <c r="C51" s="707" t="s">
        <v>975</v>
      </c>
      <c r="D51" s="708" t="s">
        <v>846</v>
      </c>
      <c r="E51" s="713" t="s">
        <v>761</v>
      </c>
      <c r="F51" s="708" t="s">
        <v>777</v>
      </c>
      <c r="G51" s="713" t="s">
        <v>163</v>
      </c>
      <c r="H51" s="709" t="s">
        <v>861</v>
      </c>
      <c r="I51" s="710" t="s">
        <v>974</v>
      </c>
      <c r="J51" s="710" t="s">
        <v>774</v>
      </c>
      <c r="K51" s="709" t="s">
        <v>973</v>
      </c>
      <c r="L51" s="709" t="s">
        <v>972</v>
      </c>
      <c r="M51" s="709" t="s">
        <v>971</v>
      </c>
      <c r="N51" s="708" t="s">
        <v>970</v>
      </c>
      <c r="O51" s="708" t="s">
        <v>969</v>
      </c>
      <c r="P51" s="709" t="s">
        <v>968</v>
      </c>
      <c r="Q51" s="709" t="s">
        <v>967</v>
      </c>
      <c r="R51" s="709" t="s">
        <v>851</v>
      </c>
      <c r="S51" s="709" t="s">
        <v>966</v>
      </c>
      <c r="T51" s="709" t="s">
        <v>965</v>
      </c>
      <c r="U51" s="708" t="s">
        <v>964</v>
      </c>
      <c r="V51" s="708" t="s">
        <v>963</v>
      </c>
      <c r="W51" s="708" t="s">
        <v>962</v>
      </c>
      <c r="X51" s="708" t="s">
        <v>961</v>
      </c>
      <c r="Y51" s="705" t="s">
        <v>976</v>
      </c>
      <c r="Z51" s="722" t="s">
        <v>975</v>
      </c>
      <c r="AA51" s="722" t="s">
        <v>846</v>
      </c>
      <c r="AB51" s="722" t="s">
        <v>761</v>
      </c>
      <c r="AC51" s="722" t="s">
        <v>777</v>
      </c>
      <c r="AD51" s="722" t="s">
        <v>163</v>
      </c>
      <c r="AE51" s="722" t="s">
        <v>861</v>
      </c>
      <c r="AF51" s="722" t="s">
        <v>974</v>
      </c>
      <c r="AG51" s="722" t="s">
        <v>774</v>
      </c>
      <c r="AH51" s="722" t="s">
        <v>973</v>
      </c>
      <c r="AI51" s="722" t="s">
        <v>972</v>
      </c>
      <c r="AJ51" s="722" t="s">
        <v>971</v>
      </c>
      <c r="AK51" s="722" t="s">
        <v>970</v>
      </c>
      <c r="AL51" s="722" t="s">
        <v>969</v>
      </c>
      <c r="AM51" s="722" t="s">
        <v>968</v>
      </c>
      <c r="AN51" s="722" t="s">
        <v>967</v>
      </c>
      <c r="AO51" s="722" t="s">
        <v>851</v>
      </c>
      <c r="AP51" s="722" t="s">
        <v>966</v>
      </c>
      <c r="AQ51" s="722" t="s">
        <v>965</v>
      </c>
      <c r="AR51" s="722" t="s">
        <v>964</v>
      </c>
      <c r="AS51" s="722" t="s">
        <v>963</v>
      </c>
      <c r="AT51" s="722" t="s">
        <v>962</v>
      </c>
      <c r="AU51" s="722" t="s">
        <v>961</v>
      </c>
    </row>
    <row r="52" spans="2:47" s="705" customFormat="1" ht="12" customHeight="1">
      <c r="B52" s="712" t="s">
        <v>960</v>
      </c>
      <c r="C52" s="707" t="s">
        <v>958</v>
      </c>
      <c r="D52" s="708" t="s">
        <v>957</v>
      </c>
      <c r="E52" s="713" t="s">
        <v>826</v>
      </c>
      <c r="F52" s="708" t="s">
        <v>779</v>
      </c>
      <c r="G52" s="708" t="s">
        <v>779</v>
      </c>
      <c r="H52" s="709" t="s">
        <v>956</v>
      </c>
      <c r="I52" s="710" t="s">
        <v>955</v>
      </c>
      <c r="J52" s="710" t="s">
        <v>808</v>
      </c>
      <c r="K52" s="709" t="s">
        <v>954</v>
      </c>
      <c r="L52" s="709" t="s">
        <v>953</v>
      </c>
      <c r="M52" s="709" t="s">
        <v>952</v>
      </c>
      <c r="N52" s="708" t="s">
        <v>951</v>
      </c>
      <c r="O52" s="708" t="s">
        <v>950</v>
      </c>
      <c r="P52" s="709" t="s">
        <v>949</v>
      </c>
      <c r="Q52" s="709" t="s">
        <v>948</v>
      </c>
      <c r="R52" s="709" t="s">
        <v>947</v>
      </c>
      <c r="S52" s="709" t="s">
        <v>946</v>
      </c>
      <c r="T52" s="709" t="s">
        <v>945</v>
      </c>
      <c r="U52" s="708" t="s">
        <v>944</v>
      </c>
      <c r="V52" s="708" t="s">
        <v>943</v>
      </c>
      <c r="W52" s="708" t="s">
        <v>942</v>
      </c>
      <c r="X52" s="708" t="s">
        <v>941</v>
      </c>
      <c r="Y52" s="705" t="s">
        <v>959</v>
      </c>
      <c r="Z52" s="722" t="s">
        <v>958</v>
      </c>
      <c r="AA52" s="722" t="s">
        <v>957</v>
      </c>
      <c r="AB52" s="722" t="s">
        <v>826</v>
      </c>
      <c r="AC52" s="722" t="s">
        <v>779</v>
      </c>
      <c r="AD52" s="722" t="s">
        <v>779</v>
      </c>
      <c r="AE52" s="722" t="s">
        <v>956</v>
      </c>
      <c r="AF52" s="722" t="s">
        <v>955</v>
      </c>
      <c r="AG52" s="722" t="s">
        <v>808</v>
      </c>
      <c r="AH52" s="722" t="s">
        <v>954</v>
      </c>
      <c r="AI52" s="722" t="s">
        <v>953</v>
      </c>
      <c r="AJ52" s="722" t="s">
        <v>952</v>
      </c>
      <c r="AK52" s="722" t="s">
        <v>951</v>
      </c>
      <c r="AL52" s="722" t="s">
        <v>950</v>
      </c>
      <c r="AM52" s="722" t="s">
        <v>949</v>
      </c>
      <c r="AN52" s="722" t="s">
        <v>948</v>
      </c>
      <c r="AO52" s="722" t="s">
        <v>947</v>
      </c>
      <c r="AP52" s="722" t="s">
        <v>946</v>
      </c>
      <c r="AQ52" s="722" t="s">
        <v>945</v>
      </c>
      <c r="AR52" s="722" t="s">
        <v>944</v>
      </c>
      <c r="AS52" s="722" t="s">
        <v>943</v>
      </c>
      <c r="AT52" s="722" t="s">
        <v>942</v>
      </c>
      <c r="AU52" s="722" t="s">
        <v>941</v>
      </c>
    </row>
    <row r="53" spans="2:47" s="705" customFormat="1" ht="12" customHeight="1">
      <c r="B53" s="712" t="s">
        <v>940</v>
      </c>
      <c r="C53" s="707" t="s">
        <v>938</v>
      </c>
      <c r="D53" s="708" t="s">
        <v>772</v>
      </c>
      <c r="E53" s="708" t="s">
        <v>764</v>
      </c>
      <c r="F53" s="708" t="s">
        <v>758</v>
      </c>
      <c r="G53" s="708" t="s">
        <v>163</v>
      </c>
      <c r="H53" s="709" t="s">
        <v>837</v>
      </c>
      <c r="I53" s="710" t="s">
        <v>937</v>
      </c>
      <c r="J53" s="710" t="s">
        <v>936</v>
      </c>
      <c r="K53" s="709" t="s">
        <v>839</v>
      </c>
      <c r="L53" s="709" t="s">
        <v>935</v>
      </c>
      <c r="M53" s="709" t="s">
        <v>934</v>
      </c>
      <c r="N53" s="708" t="s">
        <v>933</v>
      </c>
      <c r="O53" s="708" t="s">
        <v>914</v>
      </c>
      <c r="P53" s="709" t="s">
        <v>932</v>
      </c>
      <c r="Q53" s="709" t="s">
        <v>931</v>
      </c>
      <c r="R53" s="709" t="s">
        <v>930</v>
      </c>
      <c r="S53" s="709" t="s">
        <v>929</v>
      </c>
      <c r="T53" s="709" t="s">
        <v>928</v>
      </c>
      <c r="U53" s="708" t="s">
        <v>927</v>
      </c>
      <c r="V53" s="708" t="s">
        <v>926</v>
      </c>
      <c r="W53" s="708" t="s">
        <v>925</v>
      </c>
      <c r="X53" s="708" t="s">
        <v>924</v>
      </c>
      <c r="Y53" s="705" t="s">
        <v>939</v>
      </c>
      <c r="Z53" s="722" t="s">
        <v>938</v>
      </c>
      <c r="AA53" s="722" t="s">
        <v>772</v>
      </c>
      <c r="AB53" s="722" t="s">
        <v>764</v>
      </c>
      <c r="AC53" s="722" t="s">
        <v>758</v>
      </c>
      <c r="AD53" s="722" t="s">
        <v>163</v>
      </c>
      <c r="AE53" s="722" t="s">
        <v>837</v>
      </c>
      <c r="AF53" s="722" t="s">
        <v>937</v>
      </c>
      <c r="AG53" s="722" t="s">
        <v>936</v>
      </c>
      <c r="AH53" s="722" t="s">
        <v>839</v>
      </c>
      <c r="AI53" s="722" t="s">
        <v>935</v>
      </c>
      <c r="AJ53" s="722" t="s">
        <v>934</v>
      </c>
      <c r="AK53" s="722" t="s">
        <v>933</v>
      </c>
      <c r="AL53" s="722" t="s">
        <v>914</v>
      </c>
      <c r="AM53" s="722" t="s">
        <v>932</v>
      </c>
      <c r="AN53" s="722" t="s">
        <v>931</v>
      </c>
      <c r="AO53" s="722" t="s">
        <v>930</v>
      </c>
      <c r="AP53" s="722" t="s">
        <v>929</v>
      </c>
      <c r="AQ53" s="722" t="s">
        <v>928</v>
      </c>
      <c r="AR53" s="722" t="s">
        <v>927</v>
      </c>
      <c r="AS53" s="722" t="s">
        <v>926</v>
      </c>
      <c r="AT53" s="722" t="s">
        <v>925</v>
      </c>
      <c r="AU53" s="722" t="s">
        <v>924</v>
      </c>
    </row>
    <row r="54" spans="2:47" s="705" customFormat="1" ht="12" customHeight="1">
      <c r="B54" s="712" t="s">
        <v>923</v>
      </c>
      <c r="C54" s="707" t="s">
        <v>921</v>
      </c>
      <c r="D54" s="708" t="s">
        <v>920</v>
      </c>
      <c r="E54" s="713" t="s">
        <v>806</v>
      </c>
      <c r="F54" s="708" t="s">
        <v>767</v>
      </c>
      <c r="G54" s="708" t="s">
        <v>763</v>
      </c>
      <c r="H54" s="709" t="s">
        <v>919</v>
      </c>
      <c r="I54" s="710" t="s">
        <v>918</v>
      </c>
      <c r="J54" s="710" t="s">
        <v>780</v>
      </c>
      <c r="K54" s="709" t="s">
        <v>800</v>
      </c>
      <c r="L54" s="709" t="s">
        <v>917</v>
      </c>
      <c r="M54" s="709" t="s">
        <v>916</v>
      </c>
      <c r="N54" s="708" t="s">
        <v>915</v>
      </c>
      <c r="O54" s="708" t="s">
        <v>914</v>
      </c>
      <c r="P54" s="709" t="s">
        <v>913</v>
      </c>
      <c r="Q54" s="709" t="s">
        <v>912</v>
      </c>
      <c r="R54" s="709" t="s">
        <v>911</v>
      </c>
      <c r="S54" s="709" t="s">
        <v>875</v>
      </c>
      <c r="T54" s="709" t="s">
        <v>910</v>
      </c>
      <c r="U54" s="708" t="s">
        <v>811</v>
      </c>
      <c r="V54" s="708" t="s">
        <v>909</v>
      </c>
      <c r="W54" s="708" t="s">
        <v>908</v>
      </c>
      <c r="X54" s="708" t="s">
        <v>907</v>
      </c>
      <c r="Y54" s="705" t="s">
        <v>922</v>
      </c>
      <c r="Z54" s="722" t="s">
        <v>921</v>
      </c>
      <c r="AA54" s="722" t="s">
        <v>920</v>
      </c>
      <c r="AB54" s="722" t="s">
        <v>806</v>
      </c>
      <c r="AC54" s="722" t="s">
        <v>767</v>
      </c>
      <c r="AD54" s="722" t="s">
        <v>763</v>
      </c>
      <c r="AE54" s="722" t="s">
        <v>919</v>
      </c>
      <c r="AF54" s="722" t="s">
        <v>918</v>
      </c>
      <c r="AG54" s="722" t="s">
        <v>780</v>
      </c>
      <c r="AH54" s="722" t="s">
        <v>800</v>
      </c>
      <c r="AI54" s="722" t="s">
        <v>917</v>
      </c>
      <c r="AJ54" s="722" t="s">
        <v>916</v>
      </c>
      <c r="AK54" s="722" t="s">
        <v>915</v>
      </c>
      <c r="AL54" s="722" t="s">
        <v>914</v>
      </c>
      <c r="AM54" s="722" t="s">
        <v>913</v>
      </c>
      <c r="AN54" s="722" t="s">
        <v>912</v>
      </c>
      <c r="AO54" s="722" t="s">
        <v>911</v>
      </c>
      <c r="AP54" s="722" t="s">
        <v>875</v>
      </c>
      <c r="AQ54" s="722" t="s">
        <v>910</v>
      </c>
      <c r="AR54" s="722" t="s">
        <v>811</v>
      </c>
      <c r="AS54" s="722" t="s">
        <v>909</v>
      </c>
      <c r="AT54" s="722" t="s">
        <v>908</v>
      </c>
      <c r="AU54" s="722" t="s">
        <v>907</v>
      </c>
    </row>
    <row r="55" spans="2:47" s="705" customFormat="1" ht="12" customHeight="1">
      <c r="B55" s="712" t="s">
        <v>906</v>
      </c>
      <c r="C55" s="707" t="s">
        <v>904</v>
      </c>
      <c r="D55" s="708" t="s">
        <v>903</v>
      </c>
      <c r="E55" s="713" t="s">
        <v>903</v>
      </c>
      <c r="F55" s="708" t="s">
        <v>760</v>
      </c>
      <c r="G55" s="708" t="s">
        <v>163</v>
      </c>
      <c r="H55" s="709" t="s">
        <v>902</v>
      </c>
      <c r="I55" s="710" t="s">
        <v>901</v>
      </c>
      <c r="J55" s="710" t="s">
        <v>900</v>
      </c>
      <c r="K55" s="709" t="s">
        <v>899</v>
      </c>
      <c r="L55" s="709" t="s">
        <v>898</v>
      </c>
      <c r="M55" s="709" t="s">
        <v>897</v>
      </c>
      <c r="N55" s="708" t="s">
        <v>896</v>
      </c>
      <c r="O55" s="708" t="s">
        <v>895</v>
      </c>
      <c r="P55" s="709" t="s">
        <v>894</v>
      </c>
      <c r="Q55" s="709" t="s">
        <v>893</v>
      </c>
      <c r="R55" s="709" t="s">
        <v>892</v>
      </c>
      <c r="S55" s="709" t="s">
        <v>891</v>
      </c>
      <c r="T55" s="709" t="s">
        <v>890</v>
      </c>
      <c r="U55" s="708" t="s">
        <v>889</v>
      </c>
      <c r="V55" s="708" t="s">
        <v>888</v>
      </c>
      <c r="W55" s="708" t="s">
        <v>887</v>
      </c>
      <c r="X55" s="708" t="s">
        <v>886</v>
      </c>
      <c r="Y55" s="705" t="s">
        <v>905</v>
      </c>
      <c r="Z55" s="722" t="s">
        <v>904</v>
      </c>
      <c r="AA55" s="722" t="s">
        <v>903</v>
      </c>
      <c r="AB55" s="722" t="s">
        <v>903</v>
      </c>
      <c r="AC55" s="722" t="s">
        <v>760</v>
      </c>
      <c r="AD55" s="722" t="s">
        <v>163</v>
      </c>
      <c r="AE55" s="722" t="s">
        <v>902</v>
      </c>
      <c r="AF55" s="722" t="s">
        <v>901</v>
      </c>
      <c r="AG55" s="722" t="s">
        <v>900</v>
      </c>
      <c r="AH55" s="722" t="s">
        <v>899</v>
      </c>
      <c r="AI55" s="722" t="s">
        <v>898</v>
      </c>
      <c r="AJ55" s="722" t="s">
        <v>897</v>
      </c>
      <c r="AK55" s="722" t="s">
        <v>896</v>
      </c>
      <c r="AL55" s="722" t="s">
        <v>895</v>
      </c>
      <c r="AM55" s="722" t="s">
        <v>894</v>
      </c>
      <c r="AN55" s="722" t="s">
        <v>893</v>
      </c>
      <c r="AO55" s="722" t="s">
        <v>892</v>
      </c>
      <c r="AP55" s="722" t="s">
        <v>891</v>
      </c>
      <c r="AQ55" s="722" t="s">
        <v>890</v>
      </c>
      <c r="AR55" s="722" t="s">
        <v>889</v>
      </c>
      <c r="AS55" s="722" t="s">
        <v>888</v>
      </c>
      <c r="AT55" s="722" t="s">
        <v>887</v>
      </c>
      <c r="AU55" s="722" t="s">
        <v>886</v>
      </c>
    </row>
    <row r="56" spans="2:47" s="705" customFormat="1" ht="12" customHeight="1">
      <c r="B56" s="712" t="s">
        <v>885</v>
      </c>
      <c r="C56" s="707" t="s">
        <v>883</v>
      </c>
      <c r="D56" s="708" t="s">
        <v>765</v>
      </c>
      <c r="E56" s="713" t="s">
        <v>765</v>
      </c>
      <c r="F56" s="708" t="s">
        <v>777</v>
      </c>
      <c r="G56" s="713" t="s">
        <v>779</v>
      </c>
      <c r="H56" s="709" t="s">
        <v>882</v>
      </c>
      <c r="I56" s="710" t="s">
        <v>881</v>
      </c>
      <c r="J56" s="710" t="s">
        <v>761</v>
      </c>
      <c r="K56" s="709" t="s">
        <v>880</v>
      </c>
      <c r="L56" s="709" t="s">
        <v>879</v>
      </c>
      <c r="M56" s="709" t="s">
        <v>878</v>
      </c>
      <c r="N56" s="708" t="s">
        <v>877</v>
      </c>
      <c r="O56" s="708" t="s">
        <v>858</v>
      </c>
      <c r="P56" s="709" t="s">
        <v>876</v>
      </c>
      <c r="Q56" s="709" t="s">
        <v>875</v>
      </c>
      <c r="R56" s="709" t="s">
        <v>874</v>
      </c>
      <c r="S56" s="709" t="s">
        <v>873</v>
      </c>
      <c r="T56" s="709" t="s">
        <v>872</v>
      </c>
      <c r="U56" s="708" t="s">
        <v>871</v>
      </c>
      <c r="V56" s="708" t="s">
        <v>870</v>
      </c>
      <c r="W56" s="708" t="s">
        <v>811</v>
      </c>
      <c r="X56" s="708" t="s">
        <v>869</v>
      </c>
      <c r="Y56" s="705" t="s">
        <v>884</v>
      </c>
      <c r="Z56" s="722" t="s">
        <v>883</v>
      </c>
      <c r="AA56" s="722" t="s">
        <v>765</v>
      </c>
      <c r="AB56" s="722" t="s">
        <v>765</v>
      </c>
      <c r="AC56" s="722" t="s">
        <v>777</v>
      </c>
      <c r="AD56" s="722" t="s">
        <v>779</v>
      </c>
      <c r="AE56" s="722" t="s">
        <v>882</v>
      </c>
      <c r="AF56" s="722" t="s">
        <v>881</v>
      </c>
      <c r="AG56" s="722" t="s">
        <v>761</v>
      </c>
      <c r="AH56" s="722" t="s">
        <v>880</v>
      </c>
      <c r="AI56" s="722" t="s">
        <v>879</v>
      </c>
      <c r="AJ56" s="722" t="s">
        <v>878</v>
      </c>
      <c r="AK56" s="722" t="s">
        <v>877</v>
      </c>
      <c r="AL56" s="722" t="s">
        <v>858</v>
      </c>
      <c r="AM56" s="722" t="s">
        <v>876</v>
      </c>
      <c r="AN56" s="722" t="s">
        <v>875</v>
      </c>
      <c r="AO56" s="722" t="s">
        <v>874</v>
      </c>
      <c r="AP56" s="722" t="s">
        <v>873</v>
      </c>
      <c r="AQ56" s="722" t="s">
        <v>872</v>
      </c>
      <c r="AR56" s="722" t="s">
        <v>871</v>
      </c>
      <c r="AS56" s="722" t="s">
        <v>870</v>
      </c>
      <c r="AT56" s="722" t="s">
        <v>811</v>
      </c>
      <c r="AU56" s="722" t="s">
        <v>869</v>
      </c>
    </row>
    <row r="57" spans="2:47" s="705" customFormat="1" ht="12" customHeight="1">
      <c r="B57" s="712" t="s">
        <v>868</v>
      </c>
      <c r="C57" s="707" t="s">
        <v>866</v>
      </c>
      <c r="D57" s="708" t="s">
        <v>865</v>
      </c>
      <c r="E57" s="713" t="s">
        <v>821</v>
      </c>
      <c r="F57" s="708" t="s">
        <v>826</v>
      </c>
      <c r="G57" s="708" t="s">
        <v>163</v>
      </c>
      <c r="H57" s="709" t="s">
        <v>864</v>
      </c>
      <c r="I57" s="710" t="s">
        <v>863</v>
      </c>
      <c r="J57" s="710" t="s">
        <v>777</v>
      </c>
      <c r="K57" s="709" t="s">
        <v>862</v>
      </c>
      <c r="L57" s="709" t="s">
        <v>861</v>
      </c>
      <c r="M57" s="709" t="s">
        <v>860</v>
      </c>
      <c r="N57" s="708" t="s">
        <v>859</v>
      </c>
      <c r="O57" s="708" t="s">
        <v>840</v>
      </c>
      <c r="P57" s="709" t="s">
        <v>858</v>
      </c>
      <c r="Q57" s="709" t="s">
        <v>857</v>
      </c>
      <c r="R57" s="709" t="s">
        <v>856</v>
      </c>
      <c r="S57" s="709" t="s">
        <v>855</v>
      </c>
      <c r="T57" s="709" t="s">
        <v>854</v>
      </c>
      <c r="U57" s="708" t="s">
        <v>810</v>
      </c>
      <c r="V57" s="708" t="s">
        <v>853</v>
      </c>
      <c r="W57" s="708" t="s">
        <v>852</v>
      </c>
      <c r="X57" s="708" t="s">
        <v>851</v>
      </c>
      <c r="Y57" s="705" t="s">
        <v>867</v>
      </c>
      <c r="Z57" s="722" t="s">
        <v>866</v>
      </c>
      <c r="AA57" s="722" t="s">
        <v>865</v>
      </c>
      <c r="AB57" s="722" t="s">
        <v>821</v>
      </c>
      <c r="AC57" s="722" t="s">
        <v>826</v>
      </c>
      <c r="AD57" s="722" t="s">
        <v>163</v>
      </c>
      <c r="AE57" s="722" t="s">
        <v>864</v>
      </c>
      <c r="AF57" s="722" t="s">
        <v>863</v>
      </c>
      <c r="AG57" s="722" t="s">
        <v>777</v>
      </c>
      <c r="AH57" s="722" t="s">
        <v>862</v>
      </c>
      <c r="AI57" s="722" t="s">
        <v>861</v>
      </c>
      <c r="AJ57" s="722" t="s">
        <v>860</v>
      </c>
      <c r="AK57" s="722" t="s">
        <v>859</v>
      </c>
      <c r="AL57" s="722" t="s">
        <v>840</v>
      </c>
      <c r="AM57" s="722" t="s">
        <v>858</v>
      </c>
      <c r="AN57" s="722" t="s">
        <v>857</v>
      </c>
      <c r="AO57" s="722" t="s">
        <v>856</v>
      </c>
      <c r="AP57" s="722" t="s">
        <v>855</v>
      </c>
      <c r="AQ57" s="722" t="s">
        <v>854</v>
      </c>
      <c r="AR57" s="722" t="s">
        <v>810</v>
      </c>
      <c r="AS57" s="722" t="s">
        <v>853</v>
      </c>
      <c r="AT57" s="722" t="s">
        <v>852</v>
      </c>
      <c r="AU57" s="722" t="s">
        <v>851</v>
      </c>
    </row>
    <row r="58" spans="2:47" s="705" customFormat="1" ht="12" customHeight="1">
      <c r="B58" s="712" t="s">
        <v>850</v>
      </c>
      <c r="C58" s="707" t="s">
        <v>848</v>
      </c>
      <c r="D58" s="708" t="s">
        <v>847</v>
      </c>
      <c r="E58" s="713" t="s">
        <v>811</v>
      </c>
      <c r="F58" s="708" t="s">
        <v>846</v>
      </c>
      <c r="G58" s="708" t="s">
        <v>763</v>
      </c>
      <c r="H58" s="709" t="s">
        <v>845</v>
      </c>
      <c r="I58" s="710" t="s">
        <v>844</v>
      </c>
      <c r="J58" s="710" t="s">
        <v>777</v>
      </c>
      <c r="K58" s="709" t="s">
        <v>843</v>
      </c>
      <c r="L58" s="709" t="s">
        <v>842</v>
      </c>
      <c r="M58" s="709" t="s">
        <v>841</v>
      </c>
      <c r="N58" s="708" t="s">
        <v>840</v>
      </c>
      <c r="O58" s="708" t="s">
        <v>828</v>
      </c>
      <c r="P58" s="709" t="s">
        <v>839</v>
      </c>
      <c r="Q58" s="709" t="s">
        <v>838</v>
      </c>
      <c r="R58" s="709" t="s">
        <v>837</v>
      </c>
      <c r="S58" s="709" t="s">
        <v>836</v>
      </c>
      <c r="T58" s="709" t="s">
        <v>835</v>
      </c>
      <c r="U58" s="708" t="s">
        <v>826</v>
      </c>
      <c r="V58" s="708" t="s">
        <v>834</v>
      </c>
      <c r="W58" s="708" t="s">
        <v>821</v>
      </c>
      <c r="X58" s="708" t="s">
        <v>833</v>
      </c>
      <c r="Y58" s="705" t="s">
        <v>849</v>
      </c>
      <c r="Z58" s="722" t="s">
        <v>848</v>
      </c>
      <c r="AA58" s="722" t="s">
        <v>847</v>
      </c>
      <c r="AB58" s="722" t="s">
        <v>811</v>
      </c>
      <c r="AC58" s="722" t="s">
        <v>846</v>
      </c>
      <c r="AD58" s="722" t="s">
        <v>763</v>
      </c>
      <c r="AE58" s="722" t="s">
        <v>845</v>
      </c>
      <c r="AF58" s="722" t="s">
        <v>844</v>
      </c>
      <c r="AG58" s="722" t="s">
        <v>777</v>
      </c>
      <c r="AH58" s="722" t="s">
        <v>843</v>
      </c>
      <c r="AI58" s="722" t="s">
        <v>842</v>
      </c>
      <c r="AJ58" s="722" t="s">
        <v>841</v>
      </c>
      <c r="AK58" s="722" t="s">
        <v>840</v>
      </c>
      <c r="AL58" s="722" t="s">
        <v>828</v>
      </c>
      <c r="AM58" s="722" t="s">
        <v>839</v>
      </c>
      <c r="AN58" s="722" t="s">
        <v>838</v>
      </c>
      <c r="AO58" s="722" t="s">
        <v>837</v>
      </c>
      <c r="AP58" s="722" t="s">
        <v>836</v>
      </c>
      <c r="AQ58" s="722" t="s">
        <v>835</v>
      </c>
      <c r="AR58" s="722" t="s">
        <v>826</v>
      </c>
      <c r="AS58" s="722" t="s">
        <v>834</v>
      </c>
      <c r="AT58" s="722" t="s">
        <v>821</v>
      </c>
      <c r="AU58" s="722" t="s">
        <v>833</v>
      </c>
    </row>
    <row r="59" spans="2:47" s="705" customFormat="1" ht="12" customHeight="1">
      <c r="B59" s="712" t="s">
        <v>832</v>
      </c>
      <c r="C59" s="707" t="s">
        <v>830</v>
      </c>
      <c r="D59" s="708" t="s">
        <v>829</v>
      </c>
      <c r="E59" s="713" t="s">
        <v>829</v>
      </c>
      <c r="F59" s="708" t="s">
        <v>777</v>
      </c>
      <c r="G59" s="713" t="s">
        <v>763</v>
      </c>
      <c r="H59" s="709" t="s">
        <v>828</v>
      </c>
      <c r="I59" s="710" t="s">
        <v>827</v>
      </c>
      <c r="J59" s="710" t="s">
        <v>763</v>
      </c>
      <c r="K59" s="709" t="s">
        <v>826</v>
      </c>
      <c r="L59" s="709" t="s">
        <v>825</v>
      </c>
      <c r="M59" s="709" t="s">
        <v>824</v>
      </c>
      <c r="N59" s="708" t="s">
        <v>823</v>
      </c>
      <c r="O59" s="708" t="s">
        <v>822</v>
      </c>
      <c r="P59" s="709" t="s">
        <v>821</v>
      </c>
      <c r="Q59" s="709" t="s">
        <v>820</v>
      </c>
      <c r="R59" s="709" t="s">
        <v>819</v>
      </c>
      <c r="S59" s="709" t="s">
        <v>818</v>
      </c>
      <c r="T59" s="709" t="s">
        <v>817</v>
      </c>
      <c r="U59" s="708" t="s">
        <v>759</v>
      </c>
      <c r="V59" s="708" t="s">
        <v>816</v>
      </c>
      <c r="W59" s="708" t="s">
        <v>762</v>
      </c>
      <c r="X59" s="708" t="s">
        <v>815</v>
      </c>
      <c r="Y59" s="705" t="s">
        <v>831</v>
      </c>
      <c r="Z59" s="722" t="s">
        <v>830</v>
      </c>
      <c r="AA59" s="722" t="s">
        <v>829</v>
      </c>
      <c r="AB59" s="722" t="s">
        <v>829</v>
      </c>
      <c r="AC59" s="722" t="s">
        <v>777</v>
      </c>
      <c r="AD59" s="722" t="s">
        <v>763</v>
      </c>
      <c r="AE59" s="722" t="s">
        <v>828</v>
      </c>
      <c r="AF59" s="722" t="s">
        <v>827</v>
      </c>
      <c r="AG59" s="722" t="s">
        <v>763</v>
      </c>
      <c r="AH59" s="722" t="s">
        <v>826</v>
      </c>
      <c r="AI59" s="722" t="s">
        <v>825</v>
      </c>
      <c r="AJ59" s="722" t="s">
        <v>824</v>
      </c>
      <c r="AK59" s="722" t="s">
        <v>823</v>
      </c>
      <c r="AL59" s="722" t="s">
        <v>822</v>
      </c>
      <c r="AM59" s="722" t="s">
        <v>821</v>
      </c>
      <c r="AN59" s="722" t="s">
        <v>820</v>
      </c>
      <c r="AO59" s="722" t="s">
        <v>819</v>
      </c>
      <c r="AP59" s="722" t="s">
        <v>818</v>
      </c>
      <c r="AQ59" s="722" t="s">
        <v>817</v>
      </c>
      <c r="AR59" s="722" t="s">
        <v>759</v>
      </c>
      <c r="AS59" s="722" t="s">
        <v>816</v>
      </c>
      <c r="AT59" s="722" t="s">
        <v>762</v>
      </c>
      <c r="AU59" s="722" t="s">
        <v>815</v>
      </c>
    </row>
    <row r="60" spans="2:47" s="705" customFormat="1" ht="12" customHeight="1">
      <c r="B60" s="712" t="s">
        <v>814</v>
      </c>
      <c r="C60" s="707" t="s">
        <v>812</v>
      </c>
      <c r="D60" s="708" t="s">
        <v>811</v>
      </c>
      <c r="E60" s="713" t="s">
        <v>811</v>
      </c>
      <c r="F60" s="708" t="s">
        <v>760</v>
      </c>
      <c r="G60" s="708" t="s">
        <v>763</v>
      </c>
      <c r="H60" s="709" t="s">
        <v>810</v>
      </c>
      <c r="I60" s="710" t="s">
        <v>809</v>
      </c>
      <c r="J60" s="714" t="s">
        <v>163</v>
      </c>
      <c r="K60" s="709" t="s">
        <v>779</v>
      </c>
      <c r="L60" s="709" t="s">
        <v>808</v>
      </c>
      <c r="M60" s="709" t="s">
        <v>807</v>
      </c>
      <c r="N60" s="708" t="s">
        <v>806</v>
      </c>
      <c r="O60" s="708" t="s">
        <v>805</v>
      </c>
      <c r="P60" s="709" t="s">
        <v>781</v>
      </c>
      <c r="Q60" s="709" t="s">
        <v>804</v>
      </c>
      <c r="R60" s="709" t="s">
        <v>803</v>
      </c>
      <c r="S60" s="709" t="s">
        <v>802</v>
      </c>
      <c r="T60" s="709" t="s">
        <v>801</v>
      </c>
      <c r="U60" s="708" t="s">
        <v>779</v>
      </c>
      <c r="V60" s="708" t="s">
        <v>800</v>
      </c>
      <c r="W60" s="708" t="s">
        <v>763</v>
      </c>
      <c r="X60" s="708" t="s">
        <v>799</v>
      </c>
      <c r="Y60" s="705" t="s">
        <v>813</v>
      </c>
      <c r="Z60" s="722" t="s">
        <v>812</v>
      </c>
      <c r="AA60" s="722" t="s">
        <v>811</v>
      </c>
      <c r="AB60" s="722" t="s">
        <v>811</v>
      </c>
      <c r="AC60" s="722" t="s">
        <v>760</v>
      </c>
      <c r="AD60" s="722" t="s">
        <v>763</v>
      </c>
      <c r="AE60" s="722" t="s">
        <v>810</v>
      </c>
      <c r="AF60" s="722" t="s">
        <v>809</v>
      </c>
      <c r="AG60" s="722" t="s">
        <v>163</v>
      </c>
      <c r="AH60" s="722" t="s">
        <v>779</v>
      </c>
      <c r="AI60" s="722" t="s">
        <v>808</v>
      </c>
      <c r="AJ60" s="722" t="s">
        <v>807</v>
      </c>
      <c r="AK60" s="722" t="s">
        <v>806</v>
      </c>
      <c r="AL60" s="722" t="s">
        <v>805</v>
      </c>
      <c r="AM60" s="722" t="s">
        <v>781</v>
      </c>
      <c r="AN60" s="722" t="s">
        <v>804</v>
      </c>
      <c r="AO60" s="722" t="s">
        <v>803</v>
      </c>
      <c r="AP60" s="722" t="s">
        <v>802</v>
      </c>
      <c r="AQ60" s="722" t="s">
        <v>801</v>
      </c>
      <c r="AR60" s="722" t="s">
        <v>779</v>
      </c>
      <c r="AS60" s="722" t="s">
        <v>800</v>
      </c>
      <c r="AT60" s="722" t="s">
        <v>763</v>
      </c>
      <c r="AU60" s="722" t="s">
        <v>799</v>
      </c>
    </row>
    <row r="61" spans="2:47" s="705" customFormat="1" ht="12" customHeight="1">
      <c r="B61" s="712" t="s">
        <v>798</v>
      </c>
      <c r="C61" s="707" t="s">
        <v>796</v>
      </c>
      <c r="D61" s="708" t="s">
        <v>795</v>
      </c>
      <c r="E61" s="713" t="s">
        <v>795</v>
      </c>
      <c r="F61" s="713" t="s">
        <v>163</v>
      </c>
      <c r="G61" s="713" t="s">
        <v>763</v>
      </c>
      <c r="H61" s="709" t="s">
        <v>794</v>
      </c>
      <c r="I61" s="710" t="s">
        <v>793</v>
      </c>
      <c r="J61" s="714" t="s">
        <v>163</v>
      </c>
      <c r="K61" s="723" t="s">
        <v>779</v>
      </c>
      <c r="L61" s="709" t="s">
        <v>762</v>
      </c>
      <c r="M61" s="709" t="s">
        <v>792</v>
      </c>
      <c r="N61" s="708" t="s">
        <v>761</v>
      </c>
      <c r="O61" s="708" t="s">
        <v>791</v>
      </c>
      <c r="P61" s="709" t="s">
        <v>775</v>
      </c>
      <c r="Q61" s="709" t="s">
        <v>790</v>
      </c>
      <c r="R61" s="709" t="s">
        <v>789</v>
      </c>
      <c r="S61" s="709" t="s">
        <v>788</v>
      </c>
      <c r="T61" s="709" t="s">
        <v>787</v>
      </c>
      <c r="U61" s="713" t="s">
        <v>163</v>
      </c>
      <c r="V61" s="708" t="s">
        <v>786</v>
      </c>
      <c r="W61" s="708" t="s">
        <v>763</v>
      </c>
      <c r="X61" s="708" t="s">
        <v>785</v>
      </c>
      <c r="Y61" s="705" t="s">
        <v>797</v>
      </c>
      <c r="Z61" s="722" t="s">
        <v>796</v>
      </c>
      <c r="AA61" s="722" t="s">
        <v>795</v>
      </c>
      <c r="AB61" s="722" t="s">
        <v>795</v>
      </c>
      <c r="AC61" s="722" t="s">
        <v>163</v>
      </c>
      <c r="AD61" s="722" t="s">
        <v>763</v>
      </c>
      <c r="AE61" s="722" t="s">
        <v>794</v>
      </c>
      <c r="AF61" s="722" t="s">
        <v>793</v>
      </c>
      <c r="AG61" s="722" t="s">
        <v>163</v>
      </c>
      <c r="AH61" s="722" t="s">
        <v>779</v>
      </c>
      <c r="AI61" s="722" t="s">
        <v>762</v>
      </c>
      <c r="AJ61" s="722" t="s">
        <v>792</v>
      </c>
      <c r="AK61" s="722" t="s">
        <v>761</v>
      </c>
      <c r="AL61" s="722" t="s">
        <v>791</v>
      </c>
      <c r="AM61" s="722" t="s">
        <v>775</v>
      </c>
      <c r="AN61" s="722" t="s">
        <v>790</v>
      </c>
      <c r="AO61" s="722" t="s">
        <v>789</v>
      </c>
      <c r="AP61" s="722" t="s">
        <v>788</v>
      </c>
      <c r="AQ61" s="722" t="s">
        <v>787</v>
      </c>
      <c r="AR61" s="722" t="s">
        <v>163</v>
      </c>
      <c r="AS61" s="722" t="s">
        <v>786</v>
      </c>
      <c r="AT61" s="722" t="s">
        <v>763</v>
      </c>
      <c r="AU61" s="722" t="s">
        <v>785</v>
      </c>
    </row>
    <row r="62" spans="2:47" s="705" customFormat="1" ht="12" customHeight="1">
      <c r="B62" s="712" t="s">
        <v>784</v>
      </c>
      <c r="C62" s="707" t="s">
        <v>782</v>
      </c>
      <c r="D62" s="708" t="s">
        <v>781</v>
      </c>
      <c r="E62" s="713" t="s">
        <v>781</v>
      </c>
      <c r="F62" s="713" t="s">
        <v>779</v>
      </c>
      <c r="G62" s="713" t="s">
        <v>163</v>
      </c>
      <c r="H62" s="709" t="s">
        <v>767</v>
      </c>
      <c r="I62" s="710" t="s">
        <v>780</v>
      </c>
      <c r="J62" s="714" t="s">
        <v>163</v>
      </c>
      <c r="K62" s="723" t="s">
        <v>163</v>
      </c>
      <c r="L62" s="709" t="s">
        <v>779</v>
      </c>
      <c r="M62" s="709" t="s">
        <v>778</v>
      </c>
      <c r="N62" s="708" t="s">
        <v>777</v>
      </c>
      <c r="O62" s="708" t="s">
        <v>776</v>
      </c>
      <c r="P62" s="709" t="s">
        <v>759</v>
      </c>
      <c r="Q62" s="709" t="s">
        <v>773</v>
      </c>
      <c r="R62" s="709" t="s">
        <v>775</v>
      </c>
      <c r="S62" s="709" t="s">
        <v>774</v>
      </c>
      <c r="T62" s="709" t="s">
        <v>773</v>
      </c>
      <c r="U62" s="713" t="s">
        <v>763</v>
      </c>
      <c r="V62" s="708" t="s">
        <v>772</v>
      </c>
      <c r="W62" s="708" t="s">
        <v>163</v>
      </c>
      <c r="X62" s="708" t="s">
        <v>771</v>
      </c>
      <c r="Y62" s="705" t="s">
        <v>783</v>
      </c>
      <c r="Z62" s="722" t="s">
        <v>782</v>
      </c>
      <c r="AA62" s="722" t="s">
        <v>781</v>
      </c>
      <c r="AB62" s="722" t="s">
        <v>781</v>
      </c>
      <c r="AC62" s="722" t="s">
        <v>779</v>
      </c>
      <c r="AD62" s="722" t="s">
        <v>163</v>
      </c>
      <c r="AE62" s="722" t="s">
        <v>767</v>
      </c>
      <c r="AF62" s="722" t="s">
        <v>780</v>
      </c>
      <c r="AG62" s="722" t="s">
        <v>163</v>
      </c>
      <c r="AH62" s="722" t="s">
        <v>163</v>
      </c>
      <c r="AI62" s="722" t="s">
        <v>779</v>
      </c>
      <c r="AJ62" s="722" t="s">
        <v>778</v>
      </c>
      <c r="AK62" s="722" t="s">
        <v>777</v>
      </c>
      <c r="AL62" s="722" t="s">
        <v>776</v>
      </c>
      <c r="AM62" s="722" t="s">
        <v>759</v>
      </c>
      <c r="AN62" s="722" t="s">
        <v>773</v>
      </c>
      <c r="AO62" s="722" t="s">
        <v>775</v>
      </c>
      <c r="AP62" s="722" t="s">
        <v>774</v>
      </c>
      <c r="AQ62" s="722" t="s">
        <v>773</v>
      </c>
      <c r="AR62" s="722" t="s">
        <v>763</v>
      </c>
      <c r="AS62" s="722" t="s">
        <v>772</v>
      </c>
      <c r="AT62" s="722" t="s">
        <v>163</v>
      </c>
      <c r="AU62" s="722" t="s">
        <v>771</v>
      </c>
    </row>
    <row r="63" spans="2:47" s="705" customFormat="1" ht="12" customHeight="1">
      <c r="B63" s="712" t="s">
        <v>770</v>
      </c>
      <c r="C63" s="707" t="s">
        <v>768</v>
      </c>
      <c r="D63" s="708" t="s">
        <v>767</v>
      </c>
      <c r="E63" s="713" t="s">
        <v>767</v>
      </c>
      <c r="F63" s="713" t="s">
        <v>163</v>
      </c>
      <c r="G63" s="713" t="s">
        <v>163</v>
      </c>
      <c r="H63" s="723" t="s">
        <v>760</v>
      </c>
      <c r="I63" s="710" t="s">
        <v>766</v>
      </c>
      <c r="J63" s="714" t="s">
        <v>163</v>
      </c>
      <c r="K63" s="709" t="s">
        <v>163</v>
      </c>
      <c r="L63" s="723" t="s">
        <v>763</v>
      </c>
      <c r="M63" s="709" t="s">
        <v>765</v>
      </c>
      <c r="N63" s="713" t="s">
        <v>163</v>
      </c>
      <c r="O63" s="708" t="s">
        <v>764</v>
      </c>
      <c r="P63" s="709" t="s">
        <v>763</v>
      </c>
      <c r="Q63" s="709" t="s">
        <v>762</v>
      </c>
      <c r="R63" s="709" t="s">
        <v>761</v>
      </c>
      <c r="S63" s="723" t="s">
        <v>760</v>
      </c>
      <c r="T63" s="709" t="s">
        <v>759</v>
      </c>
      <c r="U63" s="708" t="s">
        <v>163</v>
      </c>
      <c r="V63" s="708" t="s">
        <v>758</v>
      </c>
      <c r="W63" s="708" t="s">
        <v>163</v>
      </c>
      <c r="X63" s="708" t="s">
        <v>757</v>
      </c>
      <c r="Y63" s="705" t="s">
        <v>769</v>
      </c>
      <c r="Z63" s="722" t="s">
        <v>768</v>
      </c>
      <c r="AA63" s="722" t="s">
        <v>767</v>
      </c>
      <c r="AB63" s="722" t="s">
        <v>767</v>
      </c>
      <c r="AC63" s="722" t="s">
        <v>163</v>
      </c>
      <c r="AD63" s="722" t="s">
        <v>163</v>
      </c>
      <c r="AE63" s="722" t="s">
        <v>760</v>
      </c>
      <c r="AF63" s="722" t="s">
        <v>766</v>
      </c>
      <c r="AG63" s="722" t="s">
        <v>163</v>
      </c>
      <c r="AH63" s="722" t="s">
        <v>163</v>
      </c>
      <c r="AI63" s="722" t="s">
        <v>763</v>
      </c>
      <c r="AJ63" s="722" t="s">
        <v>765</v>
      </c>
      <c r="AK63" s="722" t="s">
        <v>163</v>
      </c>
      <c r="AL63" s="722" t="s">
        <v>764</v>
      </c>
      <c r="AM63" s="722" t="s">
        <v>763</v>
      </c>
      <c r="AN63" s="722" t="s">
        <v>762</v>
      </c>
      <c r="AO63" s="722" t="s">
        <v>761</v>
      </c>
      <c r="AP63" s="722" t="s">
        <v>760</v>
      </c>
      <c r="AQ63" s="722" t="s">
        <v>759</v>
      </c>
      <c r="AR63" s="722" t="s">
        <v>163</v>
      </c>
      <c r="AS63" s="722" t="s">
        <v>758</v>
      </c>
      <c r="AT63" s="722" t="s">
        <v>163</v>
      </c>
      <c r="AU63" s="722" t="s">
        <v>757</v>
      </c>
    </row>
    <row r="64" spans="2:47" s="705" customFormat="1" ht="12" customHeight="1">
      <c r="B64" s="715" t="s">
        <v>756</v>
      </c>
      <c r="C64" s="716" t="s">
        <v>743</v>
      </c>
      <c r="D64" s="716" t="s">
        <v>754</v>
      </c>
      <c r="E64" s="716" t="s">
        <v>753</v>
      </c>
      <c r="F64" s="716" t="s">
        <v>752</v>
      </c>
      <c r="G64" s="716" t="s">
        <v>751</v>
      </c>
      <c r="H64" s="716" t="s">
        <v>750</v>
      </c>
      <c r="I64" s="716" t="s">
        <v>749</v>
      </c>
      <c r="J64" s="716" t="s">
        <v>748</v>
      </c>
      <c r="K64" s="716" t="s">
        <v>748</v>
      </c>
      <c r="L64" s="716" t="s">
        <v>747</v>
      </c>
      <c r="M64" s="716" t="s">
        <v>746</v>
      </c>
      <c r="N64" s="716" t="s">
        <v>744</v>
      </c>
      <c r="O64" s="716" t="s">
        <v>745</v>
      </c>
      <c r="P64" s="716" t="s">
        <v>744</v>
      </c>
      <c r="Q64" s="716" t="s">
        <v>743</v>
      </c>
      <c r="R64" s="716" t="s">
        <v>742</v>
      </c>
      <c r="S64" s="716" t="s">
        <v>741</v>
      </c>
      <c r="T64" s="716" t="s">
        <v>740</v>
      </c>
      <c r="U64" s="716" t="s">
        <v>739</v>
      </c>
      <c r="V64" s="716" t="s">
        <v>738</v>
      </c>
      <c r="W64" s="716" t="s">
        <v>737</v>
      </c>
      <c r="X64" s="716" t="s">
        <v>736</v>
      </c>
      <c r="Y64" s="705" t="s">
        <v>755</v>
      </c>
      <c r="Z64" s="722" t="s">
        <v>743</v>
      </c>
      <c r="AA64" s="722" t="s">
        <v>754</v>
      </c>
      <c r="AB64" s="722" t="s">
        <v>753</v>
      </c>
      <c r="AC64" s="722" t="s">
        <v>752</v>
      </c>
      <c r="AD64" s="722" t="s">
        <v>751</v>
      </c>
      <c r="AE64" s="722" t="s">
        <v>750</v>
      </c>
      <c r="AF64" s="722" t="s">
        <v>749</v>
      </c>
      <c r="AG64" s="722" t="s">
        <v>748</v>
      </c>
      <c r="AH64" s="722" t="s">
        <v>748</v>
      </c>
      <c r="AI64" s="722" t="s">
        <v>747</v>
      </c>
      <c r="AJ64" s="722" t="s">
        <v>746</v>
      </c>
      <c r="AK64" s="722" t="s">
        <v>744</v>
      </c>
      <c r="AL64" s="722" t="s">
        <v>745</v>
      </c>
      <c r="AM64" s="722" t="s">
        <v>744</v>
      </c>
      <c r="AN64" s="722" t="s">
        <v>743</v>
      </c>
      <c r="AO64" s="722" t="s">
        <v>742</v>
      </c>
      <c r="AP64" s="722" t="s">
        <v>741</v>
      </c>
      <c r="AQ64" s="722" t="s">
        <v>740</v>
      </c>
      <c r="AR64" s="722" t="s">
        <v>739</v>
      </c>
      <c r="AS64" s="722" t="s">
        <v>738</v>
      </c>
      <c r="AT64" s="722" t="s">
        <v>737</v>
      </c>
      <c r="AU64" s="722" t="s">
        <v>736</v>
      </c>
    </row>
    <row r="65" spans="2:47" s="705" customFormat="1" ht="12" customHeight="1">
      <c r="B65" s="717" t="s">
        <v>735</v>
      </c>
      <c r="C65" s="724">
        <v>7378</v>
      </c>
      <c r="D65" s="708">
        <v>293</v>
      </c>
      <c r="E65" s="713">
        <v>293</v>
      </c>
      <c r="F65" s="713">
        <v>12</v>
      </c>
      <c r="G65" s="713">
        <v>3</v>
      </c>
      <c r="H65" s="709">
        <v>268</v>
      </c>
      <c r="I65" s="710">
        <v>786</v>
      </c>
      <c r="J65" s="714">
        <v>1</v>
      </c>
      <c r="K65" s="723">
        <v>15</v>
      </c>
      <c r="L65" s="709">
        <v>106</v>
      </c>
      <c r="M65" s="709">
        <v>1615</v>
      </c>
      <c r="N65" s="708">
        <v>90</v>
      </c>
      <c r="O65" s="708">
        <v>300</v>
      </c>
      <c r="P65" s="709">
        <v>102</v>
      </c>
      <c r="Q65" s="709">
        <v>767</v>
      </c>
      <c r="R65" s="709">
        <v>551</v>
      </c>
      <c r="S65" s="709">
        <v>215</v>
      </c>
      <c r="T65" s="709">
        <v>630</v>
      </c>
      <c r="U65" s="713">
        <v>8</v>
      </c>
      <c r="V65" s="708">
        <v>641</v>
      </c>
      <c r="W65" s="708">
        <v>12</v>
      </c>
      <c r="X65" s="708">
        <v>963</v>
      </c>
      <c r="Z65" s="722"/>
      <c r="AA65" s="722"/>
      <c r="AB65" s="722"/>
      <c r="AC65" s="722"/>
      <c r="AD65" s="722"/>
      <c r="AE65" s="722"/>
      <c r="AF65" s="722"/>
      <c r="AG65" s="722"/>
      <c r="AH65" s="722"/>
      <c r="AI65" s="722"/>
      <c r="AJ65" s="722"/>
      <c r="AK65" s="722"/>
      <c r="AL65" s="722"/>
      <c r="AM65" s="722"/>
      <c r="AN65" s="722"/>
      <c r="AO65" s="722"/>
      <c r="AP65" s="722"/>
      <c r="AQ65" s="722"/>
      <c r="AR65" s="722"/>
      <c r="AS65" s="722"/>
      <c r="AT65" s="722"/>
      <c r="AU65" s="722"/>
    </row>
    <row r="66" spans="2:47" s="705" customFormat="1" ht="12" customHeight="1">
      <c r="B66" s="717" t="s">
        <v>734</v>
      </c>
      <c r="C66" s="724">
        <v>5849</v>
      </c>
      <c r="D66" s="708">
        <v>178</v>
      </c>
      <c r="E66" s="713">
        <v>178</v>
      </c>
      <c r="F66" s="713">
        <v>10</v>
      </c>
      <c r="G66" s="713">
        <v>2</v>
      </c>
      <c r="H66" s="723">
        <v>222</v>
      </c>
      <c r="I66" s="710">
        <v>661</v>
      </c>
      <c r="J66" s="714">
        <v>1</v>
      </c>
      <c r="K66" s="709">
        <v>13</v>
      </c>
      <c r="L66" s="723">
        <v>93</v>
      </c>
      <c r="M66" s="709">
        <v>1256</v>
      </c>
      <c r="N66" s="713">
        <v>79</v>
      </c>
      <c r="O66" s="708">
        <v>178</v>
      </c>
      <c r="P66" s="709">
        <v>81</v>
      </c>
      <c r="Q66" s="709">
        <v>666</v>
      </c>
      <c r="R66" s="709">
        <v>468</v>
      </c>
      <c r="S66" s="723">
        <v>152</v>
      </c>
      <c r="T66" s="709">
        <v>560</v>
      </c>
      <c r="U66" s="708">
        <v>7</v>
      </c>
      <c r="V66" s="708">
        <v>557</v>
      </c>
      <c r="W66" s="708">
        <v>11</v>
      </c>
      <c r="X66" s="708">
        <v>654</v>
      </c>
      <c r="Z66" s="722"/>
      <c r="AA66" s="722"/>
      <c r="AB66" s="722"/>
      <c r="AC66" s="722"/>
      <c r="AD66" s="722"/>
      <c r="AE66" s="722"/>
      <c r="AF66" s="722"/>
      <c r="AG66" s="722"/>
      <c r="AH66" s="722"/>
      <c r="AI66" s="722"/>
      <c r="AJ66" s="722"/>
      <c r="AK66" s="722"/>
      <c r="AL66" s="722"/>
      <c r="AM66" s="722"/>
      <c r="AN66" s="722"/>
      <c r="AO66" s="722"/>
      <c r="AP66" s="722"/>
      <c r="AQ66" s="722"/>
      <c r="AR66" s="722"/>
      <c r="AS66" s="722"/>
      <c r="AT66" s="722"/>
      <c r="AU66" s="722"/>
    </row>
    <row r="67" spans="1:47" s="705" customFormat="1" ht="12" customHeight="1">
      <c r="A67" s="725"/>
      <c r="B67" s="726" t="s">
        <v>733</v>
      </c>
      <c r="C67" s="727">
        <v>1529</v>
      </c>
      <c r="D67" s="728">
        <v>115</v>
      </c>
      <c r="E67" s="729">
        <v>115</v>
      </c>
      <c r="F67" s="728">
        <v>2</v>
      </c>
      <c r="G67" s="729">
        <v>1</v>
      </c>
      <c r="H67" s="730">
        <v>46</v>
      </c>
      <c r="I67" s="731">
        <v>125</v>
      </c>
      <c r="J67" s="732" t="s">
        <v>163</v>
      </c>
      <c r="K67" s="733">
        <v>2</v>
      </c>
      <c r="L67" s="730">
        <v>13</v>
      </c>
      <c r="M67" s="730">
        <v>359</v>
      </c>
      <c r="N67" s="728">
        <v>11</v>
      </c>
      <c r="O67" s="728">
        <v>122</v>
      </c>
      <c r="P67" s="730">
        <v>21</v>
      </c>
      <c r="Q67" s="730">
        <v>101</v>
      </c>
      <c r="R67" s="730">
        <v>83</v>
      </c>
      <c r="S67" s="730">
        <v>63</v>
      </c>
      <c r="T67" s="730">
        <v>70</v>
      </c>
      <c r="U67" s="729">
        <v>1</v>
      </c>
      <c r="V67" s="728">
        <v>84</v>
      </c>
      <c r="W67" s="728">
        <v>1</v>
      </c>
      <c r="X67" s="728">
        <v>309</v>
      </c>
      <c r="Z67" s="722"/>
      <c r="AA67" s="722"/>
      <c r="AB67" s="722"/>
      <c r="AC67" s="722"/>
      <c r="AD67" s="722"/>
      <c r="AE67" s="722"/>
      <c r="AF67" s="722"/>
      <c r="AG67" s="722"/>
      <c r="AH67" s="722"/>
      <c r="AI67" s="722"/>
      <c r="AJ67" s="722"/>
      <c r="AK67" s="722"/>
      <c r="AL67" s="722"/>
      <c r="AM67" s="722"/>
      <c r="AN67" s="722"/>
      <c r="AO67" s="722"/>
      <c r="AP67" s="722"/>
      <c r="AQ67" s="722"/>
      <c r="AR67" s="722"/>
      <c r="AS67" s="722"/>
      <c r="AT67" s="722"/>
      <c r="AU67" s="722"/>
    </row>
    <row r="68" spans="1:24" ht="18" customHeight="1">
      <c r="A68" s="684"/>
      <c r="B68" s="734"/>
      <c r="C68" s="734"/>
      <c r="D68" s="734"/>
      <c r="E68" s="734"/>
      <c r="F68" s="734"/>
      <c r="G68" s="734"/>
      <c r="H68" s="734"/>
      <c r="I68" s="734"/>
      <c r="J68" s="734"/>
      <c r="K68" s="734"/>
      <c r="L68" s="734"/>
      <c r="M68" s="734"/>
      <c r="N68" s="734"/>
      <c r="O68" s="734"/>
      <c r="P68" s="734"/>
      <c r="Q68" s="734"/>
      <c r="R68" s="734"/>
      <c r="S68" s="734"/>
      <c r="T68" s="734"/>
      <c r="U68" s="734"/>
      <c r="X68" s="635" t="s">
        <v>497</v>
      </c>
    </row>
    <row r="69" ht="6.75" customHeight="1"/>
    <row r="70" ht="13.5" customHeight="1"/>
    <row r="71" ht="6.75" customHeight="1"/>
    <row r="72" ht="12" customHeight="1"/>
    <row r="73" ht="6.75" customHeight="1"/>
    <row r="74" ht="12" customHeight="1"/>
    <row r="75" ht="12" customHeight="1"/>
    <row r="76" ht="12" customHeight="1"/>
    <row r="77" ht="12" customHeight="1"/>
    <row r="78" ht="12" customHeight="1"/>
    <row r="79" ht="6.75" customHeight="1"/>
    <row r="80" ht="12" customHeight="1"/>
    <row r="81" ht="12" customHeight="1"/>
    <row r="82" ht="12" customHeight="1"/>
    <row r="83" ht="12" customHeight="1"/>
    <row r="84" ht="12" customHeight="1"/>
    <row r="85" ht="6.75" customHeight="1"/>
    <row r="86" ht="12" customHeight="1"/>
    <row r="87" ht="12" customHeight="1"/>
    <row r="88" ht="12" customHeight="1"/>
    <row r="89" ht="12" customHeight="1"/>
    <row r="90" ht="12" customHeight="1"/>
    <row r="91" ht="6.75" customHeight="1"/>
    <row r="92" ht="12" customHeight="1"/>
    <row r="93" ht="6.75" customHeight="1"/>
    <row r="94" ht="12" customHeight="1"/>
    <row r="95" ht="12" customHeight="1"/>
    <row r="96" ht="12" customHeight="1"/>
    <row r="97" ht="12" customHeight="1"/>
    <row r="98" ht="6.75" customHeight="1"/>
    <row r="99" ht="12" customHeight="1"/>
    <row r="100" ht="6.75" customHeight="1"/>
    <row r="101" ht="12" customHeight="1"/>
    <row r="102" ht="12" customHeight="1"/>
    <row r="103" ht="12" customHeight="1"/>
    <row r="104" ht="12" customHeight="1"/>
    <row r="105" ht="12" customHeight="1"/>
    <row r="106" ht="6.75" customHeight="1"/>
    <row r="107" ht="12" customHeight="1"/>
    <row r="108" ht="12" customHeight="1"/>
    <row r="109" ht="12" customHeight="1"/>
    <row r="110" ht="12" customHeight="1"/>
    <row r="111" ht="12" customHeight="1"/>
    <row r="112" ht="6.75" customHeight="1"/>
    <row r="113" ht="12" customHeight="1"/>
    <row r="114" ht="12" customHeight="1"/>
    <row r="115" ht="12" customHeight="1"/>
    <row r="116" ht="12" customHeight="1"/>
    <row r="117" ht="12" customHeight="1"/>
    <row r="118" ht="6.75" customHeight="1"/>
    <row r="119" ht="12" customHeight="1"/>
    <row r="120" ht="6.75" customHeight="1"/>
    <row r="121" ht="12" customHeight="1"/>
    <row r="122" ht="12" customHeight="1"/>
    <row r="123" ht="12" customHeight="1"/>
    <row r="124" ht="12" customHeight="1"/>
    <row r="125" ht="6.75" customHeight="1"/>
    <row r="126" ht="12" customHeight="1"/>
    <row r="127" ht="6.75" customHeight="1"/>
    <row r="128" ht="12" customHeight="1"/>
    <row r="129" ht="12" customHeight="1"/>
    <row r="130" ht="12" customHeight="1"/>
    <row r="131" ht="12" customHeight="1"/>
    <row r="132" ht="12" customHeight="1"/>
    <row r="133" ht="6.75" customHeight="1"/>
    <row r="134" ht="12" customHeight="1"/>
    <row r="135" ht="12" customHeight="1"/>
    <row r="136" ht="12" customHeight="1"/>
    <row r="137" ht="12" customHeight="1"/>
    <row r="138" ht="12" customHeight="1"/>
    <row r="139" ht="6.75" customHeight="1"/>
    <row r="140" ht="12" customHeight="1"/>
    <row r="141" ht="12" customHeight="1"/>
    <row r="142" ht="12" customHeight="1"/>
    <row r="143" ht="12" customHeight="1"/>
    <row r="144" ht="12" customHeight="1"/>
    <row r="145" ht="6.75" customHeight="1"/>
    <row r="146" ht="12" customHeight="1"/>
    <row r="147" ht="6.75" customHeight="1"/>
    <row r="148" ht="12" customHeight="1"/>
    <row r="149" ht="12" customHeight="1"/>
    <row r="150" ht="12" customHeight="1"/>
    <row r="151" ht="12" customHeight="1"/>
    <row r="152" ht="5.25" customHeight="1"/>
    <row r="153" ht="4.5" customHeight="1"/>
    <row r="154" ht="11.25"/>
    <row r="155" ht="12.75" customHeight="1"/>
    <row r="156" ht="1.5" customHeight="1"/>
    <row r="157" ht="6.75" customHeight="1"/>
    <row r="158" ht="21.75" customHeight="1"/>
    <row r="159" ht="21.75" customHeight="1"/>
    <row r="160" ht="21.75" customHeight="1"/>
    <row r="161" ht="7.5" customHeight="1"/>
    <row r="162" ht="4.5" customHeight="1"/>
    <row r="163" ht="15" customHeight="1"/>
    <row r="164" ht="15" customHeight="1"/>
    <row r="165" ht="47.25" customHeight="1"/>
    <row r="166" ht="25.5" customHeight="1"/>
    <row r="167" ht="6.75" customHeight="1"/>
    <row r="168" ht="13.5" customHeight="1"/>
    <row r="169" ht="6.75" customHeight="1"/>
    <row r="170" ht="12" customHeight="1"/>
    <row r="171" ht="6.75" customHeight="1"/>
    <row r="172" ht="12" customHeight="1"/>
    <row r="173" ht="12" customHeight="1"/>
    <row r="174" ht="12" customHeight="1"/>
    <row r="175" ht="12" customHeight="1"/>
    <row r="176" ht="12" customHeight="1"/>
    <row r="177" ht="6.75" customHeight="1"/>
    <row r="178" ht="12" customHeight="1"/>
    <row r="179" ht="12" customHeight="1"/>
    <row r="180" ht="12" customHeight="1"/>
    <row r="181" ht="12" customHeight="1"/>
    <row r="182" ht="12" customHeight="1"/>
    <row r="183" ht="6.75" customHeight="1"/>
    <row r="184" ht="12" customHeight="1"/>
    <row r="185" ht="12" customHeight="1"/>
    <row r="186" ht="12" customHeight="1"/>
    <row r="187" ht="12" customHeight="1"/>
    <row r="188" ht="12" customHeight="1"/>
    <row r="189" ht="6.75" customHeight="1"/>
    <row r="190" ht="12" customHeight="1"/>
    <row r="191" ht="6.75" customHeight="1"/>
    <row r="192" ht="12" customHeight="1"/>
    <row r="193" ht="12" customHeight="1"/>
    <row r="194" ht="12" customHeight="1"/>
    <row r="195" ht="12" customHeight="1"/>
    <row r="196" ht="6.75" customHeight="1"/>
    <row r="197" ht="12" customHeight="1"/>
    <row r="198" ht="6.75" customHeight="1"/>
    <row r="199" ht="12" customHeight="1"/>
    <row r="200" ht="12" customHeight="1"/>
    <row r="201" ht="12" customHeight="1"/>
    <row r="202" ht="12" customHeight="1"/>
    <row r="203" ht="12" customHeight="1"/>
    <row r="204" ht="6.75" customHeight="1"/>
    <row r="205" ht="12" customHeight="1"/>
    <row r="206" ht="12" customHeight="1"/>
    <row r="207" ht="12" customHeight="1"/>
    <row r="208" ht="12" customHeight="1"/>
    <row r="209" ht="12" customHeight="1"/>
    <row r="210" ht="6.75" customHeight="1"/>
    <row r="211" ht="12" customHeight="1"/>
    <row r="212" ht="12" customHeight="1"/>
    <row r="213" ht="12" customHeight="1"/>
    <row r="214" ht="12" customHeight="1"/>
    <row r="215" ht="12" customHeight="1"/>
    <row r="216" ht="6.75" customHeight="1"/>
    <row r="217" ht="12" customHeight="1"/>
    <row r="218" ht="6.75" customHeight="1"/>
    <row r="219" ht="12" customHeight="1"/>
    <row r="220" ht="12" customHeight="1"/>
    <row r="221" ht="12" customHeight="1"/>
    <row r="222" ht="12" customHeight="1"/>
    <row r="223" ht="6.75" customHeight="1"/>
    <row r="224" ht="12" customHeight="1"/>
    <row r="225" ht="6.75" customHeight="1"/>
    <row r="226" ht="12" customHeight="1"/>
    <row r="227" ht="12" customHeight="1"/>
    <row r="228" ht="12" customHeight="1"/>
    <row r="229" ht="12" customHeight="1"/>
    <row r="230" ht="12" customHeight="1"/>
    <row r="231" ht="6.75" customHeight="1"/>
    <row r="232" ht="12" customHeight="1"/>
    <row r="233" ht="12" customHeight="1"/>
    <row r="234" ht="12" customHeight="1"/>
    <row r="235" ht="12" customHeight="1"/>
    <row r="236" ht="12" customHeight="1"/>
    <row r="237" ht="6.75" customHeight="1"/>
    <row r="238" ht="12" customHeight="1"/>
    <row r="239" ht="12" customHeight="1"/>
    <row r="240" ht="12" customHeight="1"/>
    <row r="241" ht="12" customHeight="1"/>
    <row r="242" ht="12" customHeight="1"/>
    <row r="243" ht="6.75" customHeight="1"/>
    <row r="244" ht="12" customHeight="1"/>
    <row r="245" ht="6.75" customHeight="1"/>
    <row r="246" ht="12" customHeight="1"/>
    <row r="247" ht="12" customHeight="1"/>
    <row r="248" ht="12" customHeight="1"/>
    <row r="249" ht="12" customHeight="1"/>
    <row r="250" ht="5.25" customHeight="1"/>
    <row r="251" ht="4.5" customHeight="1"/>
    <row r="252" ht="11.25"/>
    <row r="253" ht="12.75" customHeight="1"/>
    <row r="254" ht="1.5" customHeight="1"/>
    <row r="255" ht="6.75" customHeight="1"/>
    <row r="256" ht="21.75" customHeight="1"/>
    <row r="257" ht="21.75" customHeight="1"/>
    <row r="258" ht="21.75" customHeight="1"/>
    <row r="259" ht="7.5" customHeight="1"/>
    <row r="260" ht="4.5" customHeight="1"/>
    <row r="261" ht="15" customHeight="1"/>
    <row r="262" ht="15" customHeight="1"/>
    <row r="263" ht="47.25" customHeight="1"/>
    <row r="264" ht="25.5" customHeight="1"/>
    <row r="265" ht="6.75" customHeight="1"/>
    <row r="266" ht="13.5" customHeight="1"/>
    <row r="267" ht="6.75" customHeight="1"/>
    <row r="268" ht="12" customHeight="1"/>
    <row r="269" ht="6.75" customHeight="1"/>
    <row r="270" ht="12" customHeight="1"/>
    <row r="271" ht="12" customHeight="1"/>
    <row r="272" ht="12" customHeight="1"/>
    <row r="273" ht="12" customHeight="1"/>
    <row r="274" ht="12" customHeight="1"/>
    <row r="275" ht="6.75" customHeight="1"/>
    <row r="276" ht="12" customHeight="1"/>
    <row r="277" ht="12" customHeight="1"/>
    <row r="278" ht="12" customHeight="1"/>
    <row r="279" ht="12" customHeight="1"/>
    <row r="280" ht="12" customHeight="1"/>
    <row r="281" ht="6.75" customHeight="1"/>
    <row r="282" ht="12" customHeight="1"/>
    <row r="283" ht="12" customHeight="1"/>
    <row r="284" ht="12" customHeight="1"/>
    <row r="285" ht="12" customHeight="1"/>
    <row r="286" ht="12" customHeight="1"/>
    <row r="287" ht="6.75" customHeight="1"/>
    <row r="288" ht="12" customHeight="1"/>
    <row r="289" ht="6.75" customHeight="1"/>
    <row r="290" ht="12" customHeight="1"/>
    <row r="291" ht="12" customHeight="1"/>
    <row r="292" ht="12" customHeight="1"/>
    <row r="293" ht="12" customHeight="1"/>
    <row r="294" ht="6.75" customHeight="1"/>
    <row r="295" ht="12" customHeight="1"/>
    <row r="296" ht="6.75" customHeight="1"/>
    <row r="297" ht="12" customHeight="1"/>
    <row r="298" ht="12" customHeight="1"/>
    <row r="299" ht="12" customHeight="1"/>
    <row r="300" ht="12" customHeight="1"/>
    <row r="301" ht="12" customHeight="1"/>
    <row r="302" ht="6.75" customHeight="1"/>
    <row r="303" ht="12" customHeight="1"/>
    <row r="304" ht="12" customHeight="1"/>
    <row r="305" ht="12" customHeight="1"/>
    <row r="306" ht="12" customHeight="1"/>
    <row r="307" ht="12" customHeight="1"/>
    <row r="308" ht="6.75" customHeight="1"/>
    <row r="309" ht="12" customHeight="1"/>
    <row r="310" ht="12" customHeight="1"/>
    <row r="311" ht="12" customHeight="1"/>
    <row r="312" ht="12" customHeight="1"/>
    <row r="313" ht="12" customHeight="1"/>
    <row r="314" ht="6.75" customHeight="1"/>
    <row r="315" ht="12" customHeight="1"/>
    <row r="316" ht="6.75" customHeight="1"/>
    <row r="317" ht="12" customHeight="1"/>
    <row r="318" ht="12" customHeight="1"/>
    <row r="319" ht="12" customHeight="1"/>
    <row r="320" ht="12" customHeight="1"/>
    <row r="321" ht="6.75" customHeight="1"/>
    <row r="322" ht="12" customHeight="1"/>
    <row r="323" ht="6.75" customHeight="1"/>
    <row r="324" ht="12" customHeight="1"/>
    <row r="325" ht="12" customHeight="1"/>
    <row r="326" ht="12" customHeight="1"/>
    <row r="327" ht="12" customHeight="1"/>
    <row r="328" ht="12" customHeight="1"/>
    <row r="329" ht="6.75" customHeight="1"/>
    <row r="330" ht="12" customHeight="1"/>
    <row r="331" ht="12" customHeight="1"/>
    <row r="332" ht="12" customHeight="1"/>
    <row r="333" ht="12" customHeight="1"/>
    <row r="334" ht="12" customHeight="1"/>
    <row r="335" ht="6.75" customHeight="1"/>
    <row r="336" ht="12" customHeight="1"/>
    <row r="337" ht="12" customHeight="1"/>
    <row r="338" ht="12" customHeight="1"/>
    <row r="339" ht="12" customHeight="1"/>
    <row r="340" ht="12" customHeight="1"/>
    <row r="341" ht="6.75" customHeight="1"/>
    <row r="342" ht="12" customHeight="1"/>
    <row r="343" ht="6.75" customHeight="1"/>
    <row r="344" ht="12" customHeight="1"/>
    <row r="345" ht="12" customHeight="1"/>
    <row r="346" ht="12" customHeight="1"/>
    <row r="347" ht="12" customHeight="1"/>
    <row r="348" ht="5.25" customHeight="1"/>
    <row r="349" ht="4.5" customHeight="1"/>
    <row r="350" ht="11.25"/>
    <row r="351" ht="12.75" customHeight="1"/>
    <row r="352" ht="1.5" customHeight="1"/>
    <row r="353" ht="6.75" customHeight="1"/>
    <row r="354" ht="21.75" customHeight="1"/>
    <row r="355" ht="21.75" customHeight="1"/>
    <row r="356" ht="21.75" customHeight="1"/>
    <row r="357" ht="7.5" customHeight="1"/>
    <row r="358" ht="4.5" customHeight="1"/>
    <row r="359" ht="15" customHeight="1"/>
    <row r="360" ht="15" customHeight="1"/>
    <row r="361" ht="47.25" customHeight="1"/>
    <row r="362" ht="25.5" customHeight="1"/>
    <row r="363" ht="6.75" customHeight="1"/>
    <row r="364" ht="13.5" customHeight="1"/>
    <row r="365" ht="6.75" customHeight="1"/>
    <row r="366" ht="12" customHeight="1"/>
    <row r="367" ht="6.75" customHeight="1"/>
    <row r="368" ht="12" customHeight="1"/>
    <row r="369" ht="12" customHeight="1"/>
    <row r="370" ht="12" customHeight="1"/>
    <row r="371" ht="12" customHeight="1"/>
    <row r="372" ht="12" customHeight="1"/>
    <row r="373" ht="6.75" customHeight="1"/>
    <row r="374" ht="12" customHeight="1"/>
    <row r="375" ht="12" customHeight="1"/>
    <row r="376" ht="12" customHeight="1"/>
    <row r="377" ht="12" customHeight="1"/>
    <row r="378" ht="12" customHeight="1"/>
    <row r="379" ht="6.75" customHeight="1"/>
    <row r="380" ht="12" customHeight="1"/>
    <row r="381" ht="12" customHeight="1"/>
    <row r="382" ht="12" customHeight="1"/>
    <row r="383" ht="12" customHeight="1"/>
    <row r="384" ht="12" customHeight="1"/>
    <row r="385" ht="6.75" customHeight="1"/>
    <row r="386" ht="12" customHeight="1"/>
    <row r="387" ht="6.75" customHeight="1"/>
    <row r="388" ht="12" customHeight="1"/>
    <row r="389" ht="12" customHeight="1"/>
    <row r="390" ht="12" customHeight="1"/>
    <row r="391" ht="12" customHeight="1"/>
    <row r="392" ht="6.75" customHeight="1"/>
    <row r="393" ht="12" customHeight="1"/>
    <row r="394" ht="6.75" customHeight="1"/>
    <row r="395" ht="12" customHeight="1"/>
    <row r="396" ht="12" customHeight="1"/>
    <row r="397" ht="12" customHeight="1"/>
    <row r="398" ht="12" customHeight="1"/>
    <row r="399" ht="12" customHeight="1"/>
    <row r="400" ht="6.75" customHeight="1"/>
    <row r="401" ht="12" customHeight="1"/>
    <row r="402" ht="12" customHeight="1"/>
    <row r="403" ht="12" customHeight="1"/>
    <row r="404" ht="12" customHeight="1"/>
    <row r="405" ht="12" customHeight="1"/>
    <row r="406" ht="6.75" customHeight="1"/>
    <row r="407" ht="12" customHeight="1"/>
    <row r="408" ht="12" customHeight="1"/>
    <row r="409" ht="12" customHeight="1"/>
    <row r="410" ht="12" customHeight="1"/>
    <row r="411" ht="12" customHeight="1"/>
    <row r="412" ht="6.75" customHeight="1"/>
    <row r="413" ht="12" customHeight="1"/>
    <row r="414" ht="6.75" customHeight="1"/>
    <row r="415" ht="12" customHeight="1"/>
    <row r="416" ht="12" customHeight="1"/>
    <row r="417" ht="12" customHeight="1"/>
    <row r="418" ht="12" customHeight="1"/>
    <row r="419" ht="6.75" customHeight="1"/>
    <row r="420" ht="12" customHeight="1"/>
    <row r="421" ht="6.75" customHeight="1"/>
    <row r="422" ht="12" customHeight="1"/>
    <row r="423" ht="12" customHeight="1"/>
    <row r="424" ht="12" customHeight="1"/>
    <row r="425" ht="12" customHeight="1"/>
    <row r="426" ht="12" customHeight="1"/>
    <row r="427" ht="6.75" customHeight="1"/>
    <row r="428" ht="12" customHeight="1"/>
    <row r="429" ht="12" customHeight="1"/>
    <row r="430" ht="12" customHeight="1"/>
    <row r="431" ht="12" customHeight="1"/>
    <row r="432" ht="12" customHeight="1"/>
    <row r="433" ht="6.75" customHeight="1"/>
    <row r="434" ht="12" customHeight="1"/>
    <row r="435" ht="12" customHeight="1"/>
    <row r="436" ht="12" customHeight="1"/>
    <row r="437" ht="12" customHeight="1"/>
    <row r="438" ht="12" customHeight="1"/>
    <row r="439" ht="6.75" customHeight="1"/>
    <row r="440" ht="12" customHeight="1"/>
    <row r="441" ht="6.75" customHeight="1"/>
    <row r="442" ht="12" customHeight="1"/>
    <row r="443" ht="12" customHeight="1"/>
    <row r="444" ht="12" customHeight="1"/>
    <row r="445" ht="12" customHeight="1"/>
    <row r="446" ht="5.25" customHeight="1"/>
    <row r="447" ht="4.5" customHeight="1"/>
    <row r="448" ht="11.25"/>
    <row r="449" ht="12.75" customHeight="1"/>
    <row r="450" ht="1.5" customHeight="1"/>
    <row r="451" ht="6.75" customHeight="1"/>
    <row r="452" ht="21.75" customHeight="1"/>
    <row r="453" ht="21.75" customHeight="1"/>
    <row r="454" ht="21.75" customHeight="1"/>
    <row r="455" ht="7.5" customHeight="1"/>
    <row r="456" ht="4.5" customHeight="1"/>
    <row r="457" ht="15" customHeight="1"/>
    <row r="458" ht="15" customHeight="1"/>
    <row r="459" ht="47.25" customHeight="1"/>
    <row r="460" ht="25.5" customHeight="1"/>
    <row r="461" ht="6.75" customHeight="1"/>
    <row r="462" ht="13.5" customHeight="1"/>
    <row r="463" ht="6.75" customHeight="1"/>
    <row r="464" ht="12" customHeight="1"/>
    <row r="465" ht="6.75" customHeight="1"/>
    <row r="466" ht="12" customHeight="1"/>
    <row r="467" ht="12" customHeight="1"/>
    <row r="468" ht="12" customHeight="1"/>
    <row r="469" ht="12" customHeight="1"/>
    <row r="470" ht="12" customHeight="1"/>
    <row r="471" ht="6.75" customHeight="1"/>
    <row r="472" ht="12" customHeight="1"/>
    <row r="473" ht="12" customHeight="1"/>
    <row r="474" ht="12" customHeight="1"/>
    <row r="475" ht="12" customHeight="1"/>
    <row r="476" ht="12" customHeight="1"/>
    <row r="477" ht="6.75" customHeight="1"/>
    <row r="478" ht="12" customHeight="1"/>
    <row r="479" ht="12" customHeight="1"/>
    <row r="480" ht="12" customHeight="1"/>
    <row r="481" ht="12" customHeight="1"/>
    <row r="482" ht="12" customHeight="1"/>
    <row r="483" ht="6.75" customHeight="1"/>
    <row r="484" ht="12" customHeight="1"/>
    <row r="485" ht="6.75" customHeight="1"/>
    <row r="486" ht="12" customHeight="1"/>
    <row r="487" ht="12" customHeight="1"/>
    <row r="488" ht="12" customHeight="1"/>
    <row r="489" ht="12" customHeight="1"/>
    <row r="490" ht="6.75" customHeight="1"/>
    <row r="491" ht="12" customHeight="1"/>
    <row r="492" ht="6.75" customHeight="1"/>
    <row r="493" ht="12" customHeight="1"/>
    <row r="494" ht="12" customHeight="1"/>
    <row r="495" ht="12" customHeight="1"/>
    <row r="496" ht="12" customHeight="1"/>
    <row r="497" ht="12" customHeight="1"/>
    <row r="498" ht="6.75" customHeight="1"/>
    <row r="499" ht="12" customHeight="1"/>
    <row r="500" ht="12" customHeight="1"/>
    <row r="501" ht="12" customHeight="1"/>
    <row r="502" ht="12" customHeight="1"/>
    <row r="503" ht="12" customHeight="1"/>
    <row r="504" ht="6.75" customHeight="1"/>
    <row r="505" ht="12" customHeight="1"/>
    <row r="506" ht="12" customHeight="1"/>
    <row r="507" ht="12" customHeight="1"/>
    <row r="508" ht="12" customHeight="1"/>
    <row r="509" ht="12" customHeight="1"/>
    <row r="510" ht="6.75" customHeight="1"/>
    <row r="511" ht="12" customHeight="1"/>
    <row r="512" ht="6.75" customHeight="1"/>
    <row r="513" ht="12" customHeight="1"/>
    <row r="514" ht="12" customHeight="1"/>
    <row r="515" ht="12" customHeight="1"/>
    <row r="516" ht="12" customHeight="1"/>
    <row r="517" ht="6.75" customHeight="1"/>
    <row r="518" ht="12" customHeight="1"/>
    <row r="519" ht="6.75" customHeight="1"/>
    <row r="520" ht="12" customHeight="1"/>
    <row r="521" ht="12" customHeight="1"/>
    <row r="522" ht="12" customHeight="1"/>
    <row r="523" ht="12" customHeight="1"/>
    <row r="524" ht="12" customHeight="1"/>
    <row r="525" ht="6.75" customHeight="1"/>
    <row r="526" ht="12" customHeight="1"/>
    <row r="527" ht="12" customHeight="1"/>
    <row r="528" ht="12" customHeight="1"/>
    <row r="529" ht="12" customHeight="1"/>
    <row r="530" ht="12" customHeight="1"/>
    <row r="531" ht="6.75" customHeight="1"/>
    <row r="532" ht="12" customHeight="1"/>
    <row r="533" ht="12" customHeight="1"/>
    <row r="534" ht="12" customHeight="1"/>
    <row r="535" ht="12" customHeight="1"/>
    <row r="536" ht="12" customHeight="1"/>
    <row r="537" ht="6.75" customHeight="1"/>
    <row r="538" ht="12" customHeight="1"/>
    <row r="539" ht="6.75" customHeight="1"/>
    <row r="540" ht="12" customHeight="1"/>
    <row r="541" ht="12" customHeight="1"/>
    <row r="542" ht="12" customHeight="1"/>
    <row r="543" ht="12" customHeight="1"/>
    <row r="544" ht="5.25" customHeight="1"/>
    <row r="545" ht="4.5" customHeight="1"/>
    <row r="546" ht="11.25"/>
    <row r="547" ht="12.75" customHeight="1"/>
    <row r="548" ht="1.5" customHeight="1"/>
    <row r="549" ht="6.75" customHeight="1"/>
    <row r="550" ht="21.75" customHeight="1"/>
    <row r="551" ht="21.75" customHeight="1"/>
    <row r="552" ht="21.75" customHeight="1"/>
    <row r="553" ht="7.5" customHeight="1"/>
    <row r="554" ht="4.5" customHeight="1"/>
    <row r="555" ht="15" customHeight="1"/>
    <row r="556" ht="15" customHeight="1"/>
    <row r="557" ht="47.25" customHeight="1"/>
    <row r="558" ht="25.5" customHeight="1"/>
    <row r="559" ht="6.75" customHeight="1"/>
    <row r="560" ht="13.5" customHeight="1"/>
    <row r="561" ht="6.75" customHeight="1"/>
    <row r="562" ht="12" customHeight="1"/>
    <row r="563" ht="6.75" customHeight="1"/>
    <row r="564" ht="12" customHeight="1"/>
    <row r="565" ht="12" customHeight="1"/>
    <row r="566" ht="12" customHeight="1"/>
    <row r="567" ht="12" customHeight="1"/>
    <row r="568" ht="12" customHeight="1"/>
    <row r="569" ht="6.75" customHeight="1"/>
    <row r="570" ht="12" customHeight="1"/>
    <row r="571" ht="12" customHeight="1"/>
    <row r="572" ht="12" customHeight="1"/>
    <row r="573" ht="12" customHeight="1"/>
    <row r="574" ht="12" customHeight="1"/>
    <row r="575" ht="6.75" customHeight="1"/>
    <row r="576" ht="12" customHeight="1"/>
    <row r="577" ht="12" customHeight="1"/>
    <row r="578" ht="12" customHeight="1"/>
    <row r="579" ht="12" customHeight="1"/>
    <row r="580" ht="12" customHeight="1"/>
    <row r="581" ht="6.75" customHeight="1"/>
    <row r="582" ht="12" customHeight="1"/>
    <row r="583" ht="6.75" customHeight="1"/>
    <row r="584" ht="12" customHeight="1"/>
    <row r="585" ht="12" customHeight="1"/>
    <row r="586" ht="12" customHeight="1"/>
    <row r="587" ht="12" customHeight="1"/>
    <row r="588" ht="6.75" customHeight="1"/>
    <row r="589" ht="12" customHeight="1"/>
    <row r="590" ht="6.75" customHeight="1"/>
    <row r="591" ht="12" customHeight="1"/>
    <row r="592" ht="12" customHeight="1"/>
    <row r="593" ht="12" customHeight="1"/>
    <row r="594" ht="12" customHeight="1"/>
    <row r="595" ht="12" customHeight="1"/>
    <row r="596" ht="6.75" customHeight="1"/>
    <row r="597" ht="12" customHeight="1"/>
    <row r="598" ht="12" customHeight="1"/>
    <row r="599" ht="12" customHeight="1"/>
    <row r="600" ht="12" customHeight="1"/>
    <row r="601" ht="12" customHeight="1"/>
    <row r="602" ht="6.75" customHeight="1"/>
    <row r="603" ht="12" customHeight="1"/>
    <row r="604" ht="12" customHeight="1"/>
    <row r="605" ht="12" customHeight="1"/>
    <row r="606" ht="12" customHeight="1"/>
    <row r="607" ht="12" customHeight="1"/>
    <row r="608" ht="6.75" customHeight="1"/>
    <row r="609" ht="12" customHeight="1"/>
    <row r="610" ht="6.75" customHeight="1"/>
    <row r="611" ht="12" customHeight="1"/>
    <row r="612" ht="12" customHeight="1"/>
    <row r="613" ht="12" customHeight="1"/>
    <row r="614" ht="12" customHeight="1"/>
    <row r="615" ht="6.75" customHeight="1"/>
    <row r="616" ht="12" customHeight="1"/>
    <row r="617" ht="6.75" customHeight="1"/>
    <row r="618" ht="12" customHeight="1"/>
    <row r="619" ht="12" customHeight="1"/>
    <row r="620" ht="12" customHeight="1"/>
    <row r="621" ht="12" customHeight="1"/>
    <row r="622" ht="12" customHeight="1"/>
    <row r="623" ht="6.75" customHeight="1"/>
    <row r="624" ht="12" customHeight="1"/>
    <row r="625" ht="12" customHeight="1"/>
    <row r="626" ht="12" customHeight="1"/>
    <row r="627" ht="12" customHeight="1"/>
    <row r="628" ht="12" customHeight="1"/>
    <row r="629" ht="6.75" customHeight="1"/>
    <row r="630" ht="12" customHeight="1"/>
    <row r="631" ht="12" customHeight="1"/>
    <row r="632" ht="12" customHeight="1"/>
    <row r="633" ht="12" customHeight="1"/>
    <row r="634" ht="12" customHeight="1"/>
    <row r="635" ht="6.75" customHeight="1"/>
    <row r="636" ht="12" customHeight="1"/>
    <row r="637" ht="6.75" customHeight="1"/>
    <row r="638" ht="12" customHeight="1"/>
    <row r="639" ht="12" customHeight="1"/>
    <row r="640" ht="12" customHeight="1"/>
    <row r="641" ht="12" customHeight="1"/>
    <row r="642" ht="5.25" customHeight="1"/>
    <row r="643" ht="4.5" customHeight="1"/>
    <row r="644" ht="11.25"/>
    <row r="645" ht="12.75" customHeight="1"/>
    <row r="646" ht="1.5" customHeight="1"/>
    <row r="647" ht="6.75" customHeight="1"/>
    <row r="648" ht="21.75" customHeight="1"/>
    <row r="649" ht="21.75" customHeight="1"/>
    <row r="650" ht="21.75" customHeight="1"/>
    <row r="651" ht="7.5" customHeight="1"/>
    <row r="652" ht="4.5" customHeight="1"/>
    <row r="653" ht="15" customHeight="1"/>
    <row r="654" ht="15" customHeight="1"/>
    <row r="655" ht="47.25" customHeight="1"/>
    <row r="656" ht="25.5" customHeight="1"/>
    <row r="657" ht="6.75" customHeight="1"/>
    <row r="658" ht="13.5" customHeight="1"/>
    <row r="659" ht="6.75" customHeight="1"/>
    <row r="660" ht="12" customHeight="1"/>
    <row r="661" ht="6.75" customHeight="1"/>
    <row r="662" ht="12" customHeight="1"/>
    <row r="663" ht="12" customHeight="1"/>
    <row r="664" ht="12" customHeight="1"/>
    <row r="665" ht="12" customHeight="1"/>
    <row r="666" ht="12" customHeight="1"/>
    <row r="667" ht="6.75" customHeight="1"/>
    <row r="668" ht="12" customHeight="1"/>
    <row r="669" ht="12" customHeight="1"/>
    <row r="670" ht="12" customHeight="1"/>
    <row r="671" ht="12" customHeight="1"/>
    <row r="672" ht="12" customHeight="1"/>
    <row r="673" ht="6.75" customHeight="1"/>
    <row r="674" ht="12" customHeight="1"/>
    <row r="675" ht="12" customHeight="1"/>
    <row r="676" ht="12" customHeight="1"/>
    <row r="677" ht="12" customHeight="1"/>
    <row r="678" ht="12" customHeight="1"/>
    <row r="679" ht="6.75" customHeight="1"/>
    <row r="680" ht="12" customHeight="1"/>
    <row r="681" ht="6.75" customHeight="1"/>
    <row r="682" ht="12" customHeight="1"/>
    <row r="683" ht="12" customHeight="1"/>
    <row r="684" ht="12" customHeight="1"/>
    <row r="685" ht="12" customHeight="1"/>
    <row r="686" ht="6.75" customHeight="1"/>
    <row r="687" ht="12" customHeight="1"/>
    <row r="688" ht="6.75" customHeight="1"/>
    <row r="689" ht="12" customHeight="1"/>
    <row r="690" ht="12" customHeight="1"/>
    <row r="691" ht="12" customHeight="1"/>
    <row r="692" ht="12" customHeight="1"/>
    <row r="693" ht="12" customHeight="1"/>
    <row r="694" ht="6.75" customHeight="1"/>
    <row r="695" ht="12" customHeight="1"/>
    <row r="696" ht="12" customHeight="1"/>
    <row r="697" ht="12" customHeight="1"/>
    <row r="698" ht="12" customHeight="1"/>
    <row r="699" ht="12" customHeight="1"/>
    <row r="700" ht="6.75" customHeight="1"/>
    <row r="701" ht="12" customHeight="1"/>
    <row r="702" ht="12" customHeight="1"/>
    <row r="703" ht="12" customHeight="1"/>
    <row r="704" ht="12" customHeight="1"/>
    <row r="705" ht="12" customHeight="1"/>
    <row r="706" ht="6.75" customHeight="1"/>
    <row r="707" ht="12" customHeight="1"/>
    <row r="708" ht="6.75" customHeight="1"/>
    <row r="709" ht="12" customHeight="1"/>
    <row r="710" ht="12" customHeight="1"/>
    <row r="711" ht="12" customHeight="1"/>
    <row r="712" ht="12" customHeight="1"/>
    <row r="713" ht="6.75" customHeight="1"/>
    <row r="714" ht="12" customHeight="1"/>
    <row r="715" ht="6.75" customHeight="1"/>
    <row r="716" ht="12" customHeight="1"/>
    <row r="717" ht="12" customHeight="1"/>
    <row r="718" ht="12" customHeight="1"/>
    <row r="719" ht="12" customHeight="1"/>
    <row r="720" ht="12" customHeight="1"/>
    <row r="721" ht="6.75" customHeight="1"/>
    <row r="722" ht="12" customHeight="1"/>
    <row r="723" ht="12" customHeight="1"/>
    <row r="724" ht="12" customHeight="1"/>
    <row r="725" ht="12" customHeight="1"/>
    <row r="726" ht="12" customHeight="1"/>
    <row r="727" ht="6.75" customHeight="1"/>
    <row r="728" ht="12" customHeight="1"/>
    <row r="729" ht="12" customHeight="1"/>
    <row r="730" ht="12" customHeight="1"/>
    <row r="731" ht="12" customHeight="1"/>
    <row r="732" ht="12" customHeight="1"/>
    <row r="733" ht="6.75" customHeight="1"/>
    <row r="734" ht="12" customHeight="1"/>
    <row r="735" ht="6.75" customHeight="1"/>
    <row r="736" ht="12" customHeight="1"/>
    <row r="737" ht="12" customHeight="1"/>
    <row r="738" ht="12" customHeight="1"/>
    <row r="739" ht="12" customHeight="1"/>
    <row r="740" ht="5.25" customHeight="1"/>
    <row r="741" ht="4.5" customHeight="1"/>
    <row r="742" ht="11.25"/>
    <row r="743" ht="12.75" customHeight="1"/>
    <row r="744" ht="1.5" customHeight="1"/>
  </sheetData>
  <sheetProtection/>
  <mergeCells count="2">
    <mergeCell ref="A3:B4"/>
    <mergeCell ref="C3:C4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scale="88" r:id="rId1"/>
  <colBreaks count="1" manualBreakCount="1">
    <brk id="13" max="67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IR62"/>
  <sheetViews>
    <sheetView showGridLines="0" showOutlineSymbols="0" zoomScaleSheetLayoutView="100" zoomScalePageLayoutView="0" workbookViewId="0" topLeftCell="A1">
      <selection activeCell="C16" sqref="C16"/>
    </sheetView>
  </sheetViews>
  <sheetFormatPr defaultColWidth="10.796875" defaultRowHeight="15"/>
  <cols>
    <col min="1" max="1" width="3" style="49" customWidth="1"/>
    <col min="2" max="2" width="14.69921875" style="49" customWidth="1"/>
    <col min="3" max="3" width="8.5" style="49" bestFit="1" customWidth="1"/>
    <col min="4" max="4" width="7" style="49" customWidth="1"/>
    <col min="5" max="5" width="7.59765625" style="49" bestFit="1" customWidth="1"/>
    <col min="6" max="6" width="6.69921875" style="49" bestFit="1" customWidth="1"/>
    <col min="7" max="7" width="3" style="49" customWidth="1"/>
    <col min="8" max="8" width="14.69921875" style="49" customWidth="1"/>
    <col min="9" max="9" width="7.59765625" style="49" customWidth="1"/>
    <col min="10" max="10" width="7" style="49" customWidth="1"/>
    <col min="11" max="11" width="7.59765625" style="49" bestFit="1" customWidth="1"/>
    <col min="12" max="12" width="6.69921875" style="49" customWidth="1"/>
    <col min="13" max="16384" width="10.69921875" style="49" customWidth="1"/>
  </cols>
  <sheetData>
    <row r="1" ht="15.75" customHeight="1">
      <c r="A1" s="2" t="s">
        <v>259</v>
      </c>
    </row>
    <row r="2" spans="2:12" ht="15.75" customHeight="1">
      <c r="B2" s="3"/>
      <c r="C2" s="3"/>
      <c r="E2" s="3"/>
      <c r="L2" s="18" t="s">
        <v>405</v>
      </c>
    </row>
    <row r="3" spans="1:16" ht="14.25">
      <c r="A3" s="840" t="s">
        <v>1521</v>
      </c>
      <c r="B3" s="754"/>
      <c r="C3" s="759" t="s">
        <v>1537</v>
      </c>
      <c r="D3" s="760"/>
      <c r="E3" s="760"/>
      <c r="F3" s="765"/>
      <c r="G3" s="837" t="s">
        <v>429</v>
      </c>
      <c r="H3" s="838"/>
      <c r="I3" s="53"/>
      <c r="J3" s="54" t="s">
        <v>729</v>
      </c>
      <c r="K3" s="54"/>
      <c r="L3" s="53"/>
      <c r="M3" s="230"/>
      <c r="N3" s="231"/>
      <c r="O3" s="231"/>
      <c r="P3" s="230"/>
    </row>
    <row r="4" spans="1:12" ht="14.25">
      <c r="A4" s="841"/>
      <c r="B4" s="842"/>
      <c r="C4" s="470" t="s">
        <v>609</v>
      </c>
      <c r="D4" s="471" t="s">
        <v>42</v>
      </c>
      <c r="E4" s="470" t="s">
        <v>0</v>
      </c>
      <c r="F4" s="472" t="s">
        <v>1</v>
      </c>
      <c r="G4" s="839"/>
      <c r="H4" s="756"/>
      <c r="I4" s="351" t="s">
        <v>57</v>
      </c>
      <c r="J4" s="352" t="s">
        <v>42</v>
      </c>
      <c r="K4" s="73" t="s">
        <v>0</v>
      </c>
      <c r="L4" s="353" t="s">
        <v>1</v>
      </c>
    </row>
    <row r="5" spans="1:12" ht="14.25">
      <c r="A5" s="473"/>
      <c r="B5" s="474" t="s">
        <v>609</v>
      </c>
      <c r="C5" s="520">
        <v>240911</v>
      </c>
      <c r="D5" s="307">
        <v>100</v>
      </c>
      <c r="E5" s="276">
        <v>142843</v>
      </c>
      <c r="F5" s="276">
        <v>98068</v>
      </c>
      <c r="G5" s="354"/>
      <c r="H5" s="355" t="s">
        <v>419</v>
      </c>
      <c r="I5" s="525">
        <f>SUM(I6+I10+I14+I29)</f>
        <v>251224</v>
      </c>
      <c r="J5" s="307">
        <f>I5/I5*100</f>
        <v>100</v>
      </c>
      <c r="K5" s="277">
        <f>SUM(K10,K14,K29,K6)</f>
        <v>146441</v>
      </c>
      <c r="L5" s="277">
        <f>SUM(L6+L10+L14+L29)</f>
        <v>104783</v>
      </c>
    </row>
    <row r="6" spans="1:12" ht="14.25">
      <c r="A6" s="475" t="s">
        <v>420</v>
      </c>
      <c r="B6" s="476"/>
      <c r="C6" s="520">
        <v>2176</v>
      </c>
      <c r="D6" s="307">
        <f>C6/C5*100</f>
        <v>0.9032381252827808</v>
      </c>
      <c r="E6" s="276">
        <v>1498</v>
      </c>
      <c r="F6" s="276">
        <v>678</v>
      </c>
      <c r="G6" s="334" t="s">
        <v>420</v>
      </c>
      <c r="H6" s="337"/>
      <c r="I6" s="525">
        <f>SUM(K6:L6)</f>
        <v>2620</v>
      </c>
      <c r="J6" s="307">
        <f>I6/I5*100</f>
        <v>1.0428939910199662</v>
      </c>
      <c r="K6" s="277">
        <f>SUM(K7:K9)</f>
        <v>1972</v>
      </c>
      <c r="L6" s="277">
        <f>SUM(L7:L9)</f>
        <v>648</v>
      </c>
    </row>
    <row r="7" spans="1:12" ht="14.25">
      <c r="A7" s="477"/>
      <c r="B7" s="478" t="s">
        <v>1522</v>
      </c>
      <c r="C7" s="521">
        <v>2060</v>
      </c>
      <c r="D7" s="306">
        <f>C7/C5*100</f>
        <v>0.8550875634570443</v>
      </c>
      <c r="E7" s="278">
        <v>1405</v>
      </c>
      <c r="F7" s="100">
        <v>655</v>
      </c>
      <c r="G7" s="330"/>
      <c r="H7" s="274" t="s">
        <v>412</v>
      </c>
      <c r="I7" s="526">
        <f>SUM(K7:L7)</f>
        <v>1887</v>
      </c>
      <c r="J7" s="306">
        <f>I7/I5*100</f>
        <v>0.7511225042193421</v>
      </c>
      <c r="K7" s="278">
        <v>1303</v>
      </c>
      <c r="L7" s="278">
        <v>584</v>
      </c>
    </row>
    <row r="8" spans="1:12" ht="14.25">
      <c r="A8" s="477"/>
      <c r="B8" s="478" t="s">
        <v>1523</v>
      </c>
      <c r="C8" s="521">
        <v>10</v>
      </c>
      <c r="D8" s="306">
        <f>C8/C5*100</f>
        <v>0.0041509105022186615</v>
      </c>
      <c r="E8" s="278">
        <v>9</v>
      </c>
      <c r="F8" s="100">
        <v>1</v>
      </c>
      <c r="G8" s="330"/>
      <c r="H8" s="274" t="s">
        <v>413</v>
      </c>
      <c r="I8" s="526">
        <f>SUM(K8:L8)</f>
        <v>50</v>
      </c>
      <c r="J8" s="306">
        <f>I8/I5*100</f>
        <v>0.01990255708053371</v>
      </c>
      <c r="K8" s="278">
        <v>45</v>
      </c>
      <c r="L8" s="278">
        <v>5</v>
      </c>
    </row>
    <row r="9" spans="1:12" ht="14.25">
      <c r="A9" s="479"/>
      <c r="B9" s="480" t="s">
        <v>1524</v>
      </c>
      <c r="C9" s="521">
        <v>106</v>
      </c>
      <c r="D9" s="499">
        <f>C9/C5*100</f>
        <v>0.04399965132351782</v>
      </c>
      <c r="E9" s="278">
        <v>84</v>
      </c>
      <c r="F9" s="100">
        <v>22</v>
      </c>
      <c r="G9" s="335"/>
      <c r="H9" s="333" t="s">
        <v>414</v>
      </c>
      <c r="I9" s="526">
        <f>SUM(K9:L9)</f>
        <v>683</v>
      </c>
      <c r="J9" s="499">
        <f>I9/I5*100</f>
        <v>0.2718689297200904</v>
      </c>
      <c r="K9" s="278">
        <v>624</v>
      </c>
      <c r="L9" s="278">
        <v>59</v>
      </c>
    </row>
    <row r="10" spans="1:12" ht="14.25">
      <c r="A10" s="475" t="s">
        <v>421</v>
      </c>
      <c r="B10" s="481"/>
      <c r="C10" s="520">
        <v>75182</v>
      </c>
      <c r="D10" s="307">
        <f>C10/C5*100</f>
        <v>31.20737533778034</v>
      </c>
      <c r="E10" s="276">
        <v>57832</v>
      </c>
      <c r="F10" s="276">
        <v>17350</v>
      </c>
      <c r="G10" s="334" t="s">
        <v>421</v>
      </c>
      <c r="H10" s="338"/>
      <c r="I10" s="525">
        <f aca="true" t="shared" si="0" ref="I10:I29">SUM(K10:L10)</f>
        <v>74953</v>
      </c>
      <c r="J10" s="306">
        <f>I10/I5*100</f>
        <v>29.83512721714486</v>
      </c>
      <c r="K10" s="277">
        <f>SUM(K11:K13)</f>
        <v>57598</v>
      </c>
      <c r="L10" s="277">
        <f>SUM(L11:L13)</f>
        <v>17355</v>
      </c>
    </row>
    <row r="11" spans="1:12" ht="14.25">
      <c r="A11" s="477"/>
      <c r="B11" s="478" t="s">
        <v>1525</v>
      </c>
      <c r="C11" s="521">
        <v>32</v>
      </c>
      <c r="D11" s="306">
        <f>C11/C5*100</f>
        <v>0.013282913607099716</v>
      </c>
      <c r="E11" s="278">
        <v>21</v>
      </c>
      <c r="F11" s="100">
        <v>11</v>
      </c>
      <c r="G11" s="330"/>
      <c r="H11" s="491" t="s">
        <v>1541</v>
      </c>
      <c r="I11" s="526">
        <f t="shared" si="0"/>
        <v>105</v>
      </c>
      <c r="J11" s="306">
        <f>I11/I5*100</f>
        <v>0.04179536986912079</v>
      </c>
      <c r="K11" s="278">
        <v>95</v>
      </c>
      <c r="L11" s="278">
        <v>10</v>
      </c>
    </row>
    <row r="12" spans="1:12" ht="14.25">
      <c r="A12" s="477"/>
      <c r="B12" s="478" t="s">
        <v>1526</v>
      </c>
      <c r="C12" s="521">
        <v>25371</v>
      </c>
      <c r="D12" s="306">
        <f>C12/C5*100</f>
        <v>10.531275035178966</v>
      </c>
      <c r="E12" s="278">
        <v>21741</v>
      </c>
      <c r="F12" s="100">
        <v>3630</v>
      </c>
      <c r="G12" s="330"/>
      <c r="H12" s="274" t="s">
        <v>416</v>
      </c>
      <c r="I12" s="526">
        <f t="shared" si="0"/>
        <v>23122</v>
      </c>
      <c r="J12" s="306">
        <f>I12/I5*100</f>
        <v>9.203738496322007</v>
      </c>
      <c r="K12" s="278">
        <v>19822</v>
      </c>
      <c r="L12" s="278">
        <v>3300</v>
      </c>
    </row>
    <row r="13" spans="1:12" ht="14.25">
      <c r="A13" s="479"/>
      <c r="B13" s="480" t="s">
        <v>1527</v>
      </c>
      <c r="C13" s="521">
        <v>49779</v>
      </c>
      <c r="D13" s="499">
        <f>C13/C5*100</f>
        <v>20.662817388994277</v>
      </c>
      <c r="E13" s="278">
        <v>36070</v>
      </c>
      <c r="F13" s="100">
        <v>13709</v>
      </c>
      <c r="G13" s="335"/>
      <c r="H13" s="333" t="s">
        <v>417</v>
      </c>
      <c r="I13" s="526">
        <f t="shared" si="0"/>
        <v>51726</v>
      </c>
      <c r="J13" s="499">
        <f>I13/I5*100</f>
        <v>20.58959335095373</v>
      </c>
      <c r="K13" s="278">
        <v>37681</v>
      </c>
      <c r="L13" s="278">
        <v>14045</v>
      </c>
    </row>
    <row r="14" spans="1:12" ht="14.25">
      <c r="A14" s="475" t="s">
        <v>422</v>
      </c>
      <c r="B14" s="481"/>
      <c r="C14" s="520">
        <v>157971</v>
      </c>
      <c r="D14" s="307">
        <f>C14/C5*100</f>
        <v>65.57234829459841</v>
      </c>
      <c r="E14" s="276">
        <v>80158</v>
      </c>
      <c r="F14" s="276">
        <v>77813</v>
      </c>
      <c r="G14" s="334" t="s">
        <v>422</v>
      </c>
      <c r="H14" s="338"/>
      <c r="I14" s="525">
        <f t="shared" si="0"/>
        <v>159795</v>
      </c>
      <c r="J14" s="307">
        <f>I14/I5*100</f>
        <v>63.60658217367767</v>
      </c>
      <c r="K14" s="277">
        <f>SUM(K15:K28)</f>
        <v>79068</v>
      </c>
      <c r="L14" s="277">
        <f>SUM(L15:L28)</f>
        <v>80727</v>
      </c>
    </row>
    <row r="15" spans="1:12" ht="14.25">
      <c r="A15" s="477"/>
      <c r="B15" s="482" t="s">
        <v>43</v>
      </c>
      <c r="C15" s="521">
        <v>1828</v>
      </c>
      <c r="D15" s="306">
        <f>C15/C5*100</f>
        <v>0.7587864398055713</v>
      </c>
      <c r="E15" s="278">
        <v>1681</v>
      </c>
      <c r="F15" s="497">
        <v>147</v>
      </c>
      <c r="H15" s="329" t="s">
        <v>43</v>
      </c>
      <c r="I15" s="526">
        <f>SUM(K15:L15)</f>
        <v>1996</v>
      </c>
      <c r="J15" s="306">
        <f>I15/I5*100</f>
        <v>0.7945100786549055</v>
      </c>
      <c r="K15" s="498">
        <v>1825</v>
      </c>
      <c r="L15" s="498">
        <v>171</v>
      </c>
    </row>
    <row r="16" spans="1:12" ht="14.25">
      <c r="A16" s="477"/>
      <c r="B16" s="478" t="s">
        <v>1528</v>
      </c>
      <c r="C16" s="521">
        <v>3403</v>
      </c>
      <c r="D16" s="306">
        <f>C16/C5*100</f>
        <v>1.4125548439050106</v>
      </c>
      <c r="E16" s="278">
        <v>2443</v>
      </c>
      <c r="F16" s="100">
        <v>960</v>
      </c>
      <c r="G16" s="330"/>
      <c r="H16" s="274" t="s">
        <v>424</v>
      </c>
      <c r="I16" s="526">
        <f t="shared" si="0"/>
        <v>2807</v>
      </c>
      <c r="J16" s="306">
        <f>I16/I5*100</f>
        <v>1.1173295545011623</v>
      </c>
      <c r="K16" s="278">
        <v>1915</v>
      </c>
      <c r="L16" s="278">
        <v>892</v>
      </c>
    </row>
    <row r="17" spans="1:12" ht="14.25">
      <c r="A17" s="477"/>
      <c r="B17" s="478" t="s">
        <v>1529</v>
      </c>
      <c r="C17" s="521">
        <v>12943</v>
      </c>
      <c r="D17" s="306">
        <f>C17/C5*100</f>
        <v>5.372523463021614</v>
      </c>
      <c r="E17" s="278">
        <v>11141</v>
      </c>
      <c r="F17" s="100">
        <v>1802</v>
      </c>
      <c r="G17" s="330"/>
      <c r="H17" s="274" t="s">
        <v>1542</v>
      </c>
      <c r="I17" s="526">
        <f t="shared" si="0"/>
        <v>14172</v>
      </c>
      <c r="J17" s="306">
        <f>I17/I5*100</f>
        <v>5.641180778906474</v>
      </c>
      <c r="K17" s="278">
        <v>11888</v>
      </c>
      <c r="L17" s="278">
        <v>2284</v>
      </c>
    </row>
    <row r="18" spans="1:12" ht="14.25">
      <c r="A18" s="477"/>
      <c r="B18" s="478" t="s">
        <v>1530</v>
      </c>
      <c r="C18" s="521">
        <v>48508</v>
      </c>
      <c r="D18" s="306">
        <f>C18/C5*100</f>
        <v>20.135236664162285</v>
      </c>
      <c r="E18" s="278">
        <v>23527</v>
      </c>
      <c r="F18" s="100">
        <v>24981</v>
      </c>
      <c r="G18" s="330"/>
      <c r="H18" s="274" t="s">
        <v>1543</v>
      </c>
      <c r="I18" s="526">
        <f t="shared" si="0"/>
        <v>45120</v>
      </c>
      <c r="J18" s="306">
        <f>I18/I5*100</f>
        <v>17.960067509473618</v>
      </c>
      <c r="K18" s="278">
        <v>21854</v>
      </c>
      <c r="L18" s="278">
        <v>23266</v>
      </c>
    </row>
    <row r="19" spans="1:12" ht="14.25">
      <c r="A19" s="477"/>
      <c r="B19" s="478" t="s">
        <v>1531</v>
      </c>
      <c r="C19" s="521">
        <v>6482</v>
      </c>
      <c r="D19" s="306">
        <f>C19/C5*100</f>
        <v>2.6906201875381366</v>
      </c>
      <c r="E19" s="278">
        <v>3032</v>
      </c>
      <c r="F19" s="100">
        <v>3450</v>
      </c>
      <c r="G19" s="330"/>
      <c r="H19" s="274" t="s">
        <v>1544</v>
      </c>
      <c r="I19" s="526">
        <f t="shared" si="0"/>
        <v>6609</v>
      </c>
      <c r="J19" s="306">
        <f>I19/I5*100</f>
        <v>2.630719994904945</v>
      </c>
      <c r="K19" s="278">
        <v>2923</v>
      </c>
      <c r="L19" s="278">
        <v>3686</v>
      </c>
    </row>
    <row r="20" spans="1:12" ht="14.25">
      <c r="A20" s="477"/>
      <c r="B20" s="478" t="s">
        <v>1532</v>
      </c>
      <c r="C20" s="521">
        <v>2779</v>
      </c>
      <c r="D20" s="306">
        <f>C20/C5*100</f>
        <v>1.1535380285665662</v>
      </c>
      <c r="E20" s="278">
        <v>1716</v>
      </c>
      <c r="F20" s="100">
        <v>1063</v>
      </c>
      <c r="G20" s="330"/>
      <c r="H20" s="491" t="s">
        <v>1545</v>
      </c>
      <c r="I20" s="526">
        <f t="shared" si="0"/>
        <v>3995</v>
      </c>
      <c r="J20" s="306">
        <f>I20/I5*100</f>
        <v>1.5902143107346431</v>
      </c>
      <c r="K20" s="278">
        <v>2491</v>
      </c>
      <c r="L20" s="278">
        <v>1504</v>
      </c>
    </row>
    <row r="21" spans="1:12" ht="21">
      <c r="A21" s="477"/>
      <c r="B21" s="478" t="s">
        <v>1533</v>
      </c>
      <c r="C21" s="521">
        <v>11867</v>
      </c>
      <c r="D21" s="306">
        <f>C21/C5*100</f>
        <v>4.925885492982886</v>
      </c>
      <c r="E21" s="278">
        <v>4383</v>
      </c>
      <c r="F21" s="100">
        <v>7484</v>
      </c>
      <c r="G21" s="330"/>
      <c r="H21" s="328" t="s">
        <v>1546</v>
      </c>
      <c r="I21" s="526">
        <f t="shared" si="0"/>
        <v>6499</v>
      </c>
      <c r="J21" s="306">
        <f>I21/I5*100</f>
        <v>2.5869343693277713</v>
      </c>
      <c r="K21" s="278">
        <v>4370</v>
      </c>
      <c r="L21" s="278">
        <v>2129</v>
      </c>
    </row>
    <row r="22" spans="1:12" ht="21">
      <c r="A22" s="483"/>
      <c r="B22" s="478" t="s">
        <v>1534</v>
      </c>
      <c r="C22" s="522">
        <v>20927</v>
      </c>
      <c r="D22" s="306">
        <f>C22/C5*100</f>
        <v>8.686610407992994</v>
      </c>
      <c r="E22" s="55">
        <v>4272</v>
      </c>
      <c r="F22" s="55">
        <v>16655</v>
      </c>
      <c r="G22" s="330"/>
      <c r="H22" s="328" t="s">
        <v>1547</v>
      </c>
      <c r="I22" s="526">
        <f t="shared" si="0"/>
        <v>13396</v>
      </c>
      <c r="J22" s="306">
        <f>I22/I5*100</f>
        <v>5.332293093016591</v>
      </c>
      <c r="K22" s="278">
        <v>4640</v>
      </c>
      <c r="L22" s="278">
        <v>8756</v>
      </c>
    </row>
    <row r="23" spans="1:12" ht="21">
      <c r="A23" s="483"/>
      <c r="B23" s="484" t="s">
        <v>1535</v>
      </c>
      <c r="C23" s="522">
        <v>9395</v>
      </c>
      <c r="D23" s="306">
        <f>C23/C5*100</f>
        <v>3.899780416834433</v>
      </c>
      <c r="E23" s="98">
        <v>4020</v>
      </c>
      <c r="F23" s="98">
        <v>5375</v>
      </c>
      <c r="G23" s="331"/>
      <c r="H23" s="328" t="s">
        <v>1548</v>
      </c>
      <c r="I23" s="527">
        <f t="shared" si="0"/>
        <v>8851</v>
      </c>
      <c r="J23" s="306">
        <f>I23/I5*100</f>
        <v>3.5231506543960767</v>
      </c>
      <c r="K23" s="278">
        <v>3384</v>
      </c>
      <c r="L23" s="278">
        <v>5467</v>
      </c>
    </row>
    <row r="24" spans="1:12" ht="14.25">
      <c r="A24" s="477"/>
      <c r="B24" s="484" t="s">
        <v>1536</v>
      </c>
      <c r="C24" s="522">
        <v>1826</v>
      </c>
      <c r="D24" s="306">
        <f>C24/C5*100</f>
        <v>0.7579562577051276</v>
      </c>
      <c r="E24" s="98">
        <v>1080</v>
      </c>
      <c r="F24" s="98">
        <v>746</v>
      </c>
      <c r="G24" s="331"/>
      <c r="H24" s="484" t="s">
        <v>1535</v>
      </c>
      <c r="I24" s="527">
        <f t="shared" si="0"/>
        <v>10336</v>
      </c>
      <c r="J24" s="306">
        <f>I24/I5*100</f>
        <v>4.114256599687928</v>
      </c>
      <c r="K24" s="278">
        <v>4425</v>
      </c>
      <c r="L24" s="278">
        <v>5911</v>
      </c>
    </row>
    <row r="25" spans="1:12" ht="19.5">
      <c r="A25" s="477"/>
      <c r="B25" s="328" t="s">
        <v>452</v>
      </c>
      <c r="C25" s="522">
        <v>32821</v>
      </c>
      <c r="D25" s="306">
        <f>C25/C5*100</f>
        <v>13.62370335933187</v>
      </c>
      <c r="E25" s="98">
        <v>18659</v>
      </c>
      <c r="F25" s="98">
        <v>14162</v>
      </c>
      <c r="G25" s="88"/>
      <c r="H25" s="478" t="s">
        <v>1534</v>
      </c>
      <c r="I25" s="527">
        <f t="shared" si="0"/>
        <v>25299</v>
      </c>
      <c r="J25" s="306">
        <f>I25/I5*100</f>
        <v>10.070295831608444</v>
      </c>
      <c r="K25" s="278">
        <v>5165</v>
      </c>
      <c r="L25" s="278">
        <v>20134</v>
      </c>
    </row>
    <row r="26" spans="1:12" ht="19.5">
      <c r="A26" s="477"/>
      <c r="B26" s="328" t="s">
        <v>453</v>
      </c>
      <c r="C26" s="522">
        <v>5192</v>
      </c>
      <c r="D26" s="306">
        <f>C26/C5*100</f>
        <v>2.155152732751929</v>
      </c>
      <c r="E26" s="98">
        <v>4204</v>
      </c>
      <c r="F26" s="98">
        <v>988</v>
      </c>
      <c r="G26" s="88"/>
      <c r="H26" s="274" t="s">
        <v>369</v>
      </c>
      <c r="I26" s="527">
        <f t="shared" si="0"/>
        <v>1465</v>
      </c>
      <c r="J26" s="306">
        <f>I26/I5*100</f>
        <v>0.5831449224596376</v>
      </c>
      <c r="K26" s="278">
        <v>727</v>
      </c>
      <c r="L26" s="278">
        <v>738</v>
      </c>
    </row>
    <row r="27" spans="1:12" ht="19.5">
      <c r="A27" s="477"/>
      <c r="B27" s="328"/>
      <c r="C27" s="522"/>
      <c r="D27" s="306"/>
      <c r="E27" s="98"/>
      <c r="F27" s="98"/>
      <c r="G27" s="88"/>
      <c r="H27" s="328" t="s">
        <v>452</v>
      </c>
      <c r="I27" s="528">
        <f t="shared" si="0"/>
        <v>13575</v>
      </c>
      <c r="J27" s="306">
        <f>I27/I5*100</f>
        <v>5.403544247364901</v>
      </c>
      <c r="K27" s="316">
        <v>8977</v>
      </c>
      <c r="L27" s="316">
        <v>4598</v>
      </c>
    </row>
    <row r="28" spans="1:12" ht="19.5">
      <c r="A28" s="477"/>
      <c r="B28" s="493"/>
      <c r="C28" s="523"/>
      <c r="D28" s="499"/>
      <c r="E28" s="492"/>
      <c r="F28" s="493"/>
      <c r="G28" s="336"/>
      <c r="H28" s="328" t="s">
        <v>453</v>
      </c>
      <c r="I28" s="528">
        <f t="shared" si="0"/>
        <v>5675</v>
      </c>
      <c r="J28" s="306">
        <f>I28/I5*100</f>
        <v>2.2589402286405758</v>
      </c>
      <c r="K28" s="316">
        <v>4484</v>
      </c>
      <c r="L28" s="316">
        <v>1191</v>
      </c>
    </row>
    <row r="29" spans="1:12" ht="14.25">
      <c r="A29" s="485"/>
      <c r="B29" s="486" t="s">
        <v>44</v>
      </c>
      <c r="C29" s="524">
        <v>5582</v>
      </c>
      <c r="D29" s="312">
        <f>C29/C5*100</f>
        <v>2.317038242338457</v>
      </c>
      <c r="E29" s="101">
        <v>3355</v>
      </c>
      <c r="F29" s="101">
        <v>2227</v>
      </c>
      <c r="G29" s="332"/>
      <c r="H29" s="275" t="s">
        <v>44</v>
      </c>
      <c r="I29" s="529">
        <f t="shared" si="0"/>
        <v>13856</v>
      </c>
      <c r="J29" s="312">
        <f>I29/I5*100</f>
        <v>5.515396618157501</v>
      </c>
      <c r="K29" s="279">
        <v>7803</v>
      </c>
      <c r="L29" s="279">
        <v>6053</v>
      </c>
    </row>
    <row r="30" spans="1:12" s="3" customFormat="1" ht="15" customHeight="1">
      <c r="A30" s="3" t="s">
        <v>45</v>
      </c>
      <c r="B30" s="16"/>
      <c r="D30" s="26"/>
      <c r="E30" s="26"/>
      <c r="F30" s="100"/>
      <c r="G30" s="16"/>
      <c r="J30" s="313"/>
      <c r="L30" s="244" t="s">
        <v>497</v>
      </c>
    </row>
    <row r="31" spans="1:10" ht="20.25" customHeight="1">
      <c r="A31" s="113"/>
      <c r="B31" s="44"/>
      <c r="C31" s="60"/>
      <c r="D31" s="60"/>
      <c r="E31" s="60"/>
      <c r="F31" s="60"/>
      <c r="G31" s="327"/>
      <c r="H31" s="60"/>
      <c r="J31" s="314"/>
    </row>
    <row r="32" spans="1:12" s="3" customFormat="1" ht="15.75" customHeight="1">
      <c r="A32" s="2" t="s">
        <v>423</v>
      </c>
      <c r="B32" s="49"/>
      <c r="C32" s="60"/>
      <c r="D32" s="60"/>
      <c r="E32" s="60"/>
      <c r="F32" s="60"/>
      <c r="G32" s="327"/>
      <c r="H32" s="60"/>
      <c r="I32" s="49"/>
      <c r="J32" s="314"/>
      <c r="K32" s="49"/>
      <c r="L32" s="49"/>
    </row>
    <row r="33" spans="1:12" ht="14.25">
      <c r="A33" s="3"/>
      <c r="B33" s="44"/>
      <c r="C33" s="44"/>
      <c r="D33" s="3"/>
      <c r="E33" s="45"/>
      <c r="F33" s="3"/>
      <c r="G33" s="16"/>
      <c r="H33" s="3"/>
      <c r="I33" s="3"/>
      <c r="J33" s="313"/>
      <c r="K33" s="3"/>
      <c r="L33" s="18" t="s">
        <v>405</v>
      </c>
    </row>
    <row r="34" spans="1:12" ht="14.25">
      <c r="A34" s="843" t="s">
        <v>429</v>
      </c>
      <c r="B34" s="838"/>
      <c r="C34" s="759" t="s">
        <v>1537</v>
      </c>
      <c r="D34" s="760"/>
      <c r="E34" s="760"/>
      <c r="F34" s="765"/>
      <c r="G34" s="837" t="s">
        <v>429</v>
      </c>
      <c r="H34" s="838"/>
      <c r="I34" s="53"/>
      <c r="J34" s="54" t="s">
        <v>729</v>
      </c>
      <c r="K34" s="54"/>
      <c r="L34" s="53"/>
    </row>
    <row r="35" spans="1:252" ht="14.25">
      <c r="A35" s="841"/>
      <c r="B35" s="842"/>
      <c r="C35" s="470" t="s">
        <v>609</v>
      </c>
      <c r="D35" s="471" t="s">
        <v>42</v>
      </c>
      <c r="E35" s="470" t="s">
        <v>0</v>
      </c>
      <c r="F35" s="472" t="s">
        <v>1</v>
      </c>
      <c r="G35" s="844"/>
      <c r="H35" s="842"/>
      <c r="I35" s="351" t="s">
        <v>57</v>
      </c>
      <c r="J35" s="352" t="s">
        <v>42</v>
      </c>
      <c r="K35" s="73" t="s">
        <v>0</v>
      </c>
      <c r="L35" s="353" t="s">
        <v>1</v>
      </c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56"/>
      <c r="DU35" s="56"/>
      <c r="DV35" s="56"/>
      <c r="DW35" s="56"/>
      <c r="DX35" s="56"/>
      <c r="DY35" s="56"/>
      <c r="DZ35" s="56"/>
      <c r="EA35" s="56"/>
      <c r="EB35" s="56"/>
      <c r="EC35" s="56"/>
      <c r="ED35" s="56"/>
      <c r="EE35" s="56"/>
      <c r="EF35" s="56"/>
      <c r="EG35" s="56"/>
      <c r="EH35" s="56"/>
      <c r="EI35" s="56"/>
      <c r="EJ35" s="56"/>
      <c r="EK35" s="56"/>
      <c r="EL35" s="56"/>
      <c r="EM35" s="56"/>
      <c r="EN35" s="56"/>
      <c r="EO35" s="56"/>
      <c r="EP35" s="56"/>
      <c r="EQ35" s="56"/>
      <c r="ER35" s="56"/>
      <c r="ES35" s="56"/>
      <c r="ET35" s="56"/>
      <c r="EU35" s="56"/>
      <c r="EV35" s="56"/>
      <c r="EW35" s="56"/>
      <c r="EX35" s="56"/>
      <c r="EY35" s="56"/>
      <c r="EZ35" s="56"/>
      <c r="FA35" s="56"/>
      <c r="FB35" s="56"/>
      <c r="FC35" s="56"/>
      <c r="FD35" s="56"/>
      <c r="FE35" s="56"/>
      <c r="FF35" s="56"/>
      <c r="FG35" s="56"/>
      <c r="FH35" s="56"/>
      <c r="FI35" s="56"/>
      <c r="FJ35" s="56"/>
      <c r="FK35" s="56"/>
      <c r="FL35" s="56"/>
      <c r="FM35" s="56"/>
      <c r="FN35" s="56"/>
      <c r="FO35" s="56"/>
      <c r="FP35" s="56"/>
      <c r="FQ35" s="56"/>
      <c r="FR35" s="56"/>
      <c r="FS35" s="56"/>
      <c r="FT35" s="56"/>
      <c r="FU35" s="56"/>
      <c r="FV35" s="56"/>
      <c r="FW35" s="56"/>
      <c r="FX35" s="56"/>
      <c r="FY35" s="56"/>
      <c r="FZ35" s="56"/>
      <c r="GA35" s="56"/>
      <c r="GB35" s="56"/>
      <c r="GC35" s="56"/>
      <c r="GD35" s="56"/>
      <c r="GE35" s="56"/>
      <c r="GF35" s="56"/>
      <c r="GG35" s="56"/>
      <c r="GH35" s="56"/>
      <c r="GI35" s="56"/>
      <c r="GJ35" s="56"/>
      <c r="GK35" s="56"/>
      <c r="GL35" s="56"/>
      <c r="GM35" s="56"/>
      <c r="GN35" s="56"/>
      <c r="GO35" s="56"/>
      <c r="GP35" s="56"/>
      <c r="GQ35" s="56"/>
      <c r="GR35" s="56"/>
      <c r="GS35" s="56"/>
      <c r="GT35" s="56"/>
      <c r="GU35" s="56"/>
      <c r="GV35" s="56"/>
      <c r="GW35" s="56"/>
      <c r="GX35" s="56"/>
      <c r="GY35" s="56"/>
      <c r="GZ35" s="56"/>
      <c r="HA35" s="56"/>
      <c r="HB35" s="56"/>
      <c r="HC35" s="56"/>
      <c r="HD35" s="56"/>
      <c r="HE35" s="56"/>
      <c r="HF35" s="56"/>
      <c r="HG35" s="56"/>
      <c r="HH35" s="56"/>
      <c r="HI35" s="56"/>
      <c r="HJ35" s="56"/>
      <c r="HK35" s="56"/>
      <c r="HL35" s="56"/>
      <c r="HM35" s="56"/>
      <c r="HN35" s="56"/>
      <c r="HO35" s="56"/>
      <c r="HP35" s="56"/>
      <c r="HQ35" s="56"/>
      <c r="HR35" s="56"/>
      <c r="HS35" s="56"/>
      <c r="HT35" s="56"/>
      <c r="HU35" s="56"/>
      <c r="HV35" s="56"/>
      <c r="HW35" s="56"/>
      <c r="HX35" s="56"/>
      <c r="HY35" s="56"/>
      <c r="HZ35" s="56"/>
      <c r="IA35" s="56"/>
      <c r="IB35" s="56"/>
      <c r="IC35" s="56"/>
      <c r="ID35" s="56"/>
      <c r="IE35" s="56"/>
      <c r="IF35" s="56"/>
      <c r="IG35" s="56"/>
      <c r="IH35" s="56"/>
      <c r="II35" s="56"/>
      <c r="IJ35" s="56"/>
      <c r="IK35" s="56"/>
      <c r="IL35" s="56"/>
      <c r="IM35" s="56"/>
      <c r="IN35" s="56"/>
      <c r="IO35" s="56"/>
      <c r="IP35" s="56"/>
      <c r="IQ35" s="56"/>
      <c r="IR35" s="56"/>
    </row>
    <row r="36" spans="1:12" ht="14.25">
      <c r="A36" s="500"/>
      <c r="B36" s="355" t="s">
        <v>419</v>
      </c>
      <c r="C36" s="530">
        <v>220468</v>
      </c>
      <c r="D36" s="307">
        <v>100</v>
      </c>
      <c r="E36" s="276">
        <v>129928</v>
      </c>
      <c r="F36" s="276">
        <v>90540</v>
      </c>
      <c r="G36" s="354"/>
      <c r="H36" s="355" t="s">
        <v>419</v>
      </c>
      <c r="I36" s="525">
        <f>SUM(I37+I41+I45+I60)</f>
        <v>242936</v>
      </c>
      <c r="J36" s="307">
        <f>I36/I36*100</f>
        <v>100</v>
      </c>
      <c r="K36" s="277">
        <f>SUM(K41,K45,K60,K37)</f>
        <v>141185</v>
      </c>
      <c r="L36" s="277">
        <f>SUM(L37+L41+L45+L60)</f>
        <v>101751</v>
      </c>
    </row>
    <row r="37" spans="1:12" ht="14.25">
      <c r="A37" s="501" t="s">
        <v>420</v>
      </c>
      <c r="B37" s="337"/>
      <c r="C37" s="530">
        <v>2195</v>
      </c>
      <c r="D37" s="307">
        <v>0.9956093401309941</v>
      </c>
      <c r="E37" s="276">
        <v>1496</v>
      </c>
      <c r="F37" s="276">
        <v>699</v>
      </c>
      <c r="G37" s="334" t="s">
        <v>420</v>
      </c>
      <c r="H37" s="337"/>
      <c r="I37" s="525">
        <f aca="true" t="shared" si="1" ref="I37:I46">SUM(K37:L37)</f>
        <v>2595</v>
      </c>
      <c r="J37" s="307">
        <f>I37/I36*100</f>
        <v>1.0681825666019034</v>
      </c>
      <c r="K37" s="277">
        <f>SUM(K38:K40)</f>
        <v>1948</v>
      </c>
      <c r="L37" s="277">
        <f>SUM(L38:L40)</f>
        <v>647</v>
      </c>
    </row>
    <row r="38" spans="1:12" ht="14.25">
      <c r="A38" s="100"/>
      <c r="B38" s="274" t="s">
        <v>412</v>
      </c>
      <c r="C38" s="531">
        <v>2079</v>
      </c>
      <c r="D38" s="306">
        <v>0.9429939945933197</v>
      </c>
      <c r="E38" s="100">
        <v>1402</v>
      </c>
      <c r="F38" s="100">
        <v>677</v>
      </c>
      <c r="G38" s="330"/>
      <c r="H38" s="274" t="s">
        <v>412</v>
      </c>
      <c r="I38" s="526">
        <f t="shared" si="1"/>
        <v>1857</v>
      </c>
      <c r="J38" s="308">
        <f>I38/I36*100</f>
        <v>0.7643988540191655</v>
      </c>
      <c r="K38" s="278">
        <v>1274</v>
      </c>
      <c r="L38" s="278">
        <v>583</v>
      </c>
    </row>
    <row r="39" spans="1:12" ht="14.25">
      <c r="A39" s="100"/>
      <c r="B39" s="274" t="s">
        <v>413</v>
      </c>
      <c r="C39" s="531">
        <v>7</v>
      </c>
      <c r="D39" s="306">
        <v>0.0031750639548596624</v>
      </c>
      <c r="E39" s="100">
        <v>6</v>
      </c>
      <c r="F39" s="100">
        <v>1</v>
      </c>
      <c r="G39" s="330"/>
      <c r="H39" s="274" t="s">
        <v>413</v>
      </c>
      <c r="I39" s="526">
        <f t="shared" si="1"/>
        <v>51</v>
      </c>
      <c r="J39" s="308">
        <f>I39/I36*100</f>
        <v>0.020993183389863997</v>
      </c>
      <c r="K39" s="278">
        <v>45</v>
      </c>
      <c r="L39" s="278">
        <v>6</v>
      </c>
    </row>
    <row r="40" spans="1:12" ht="14.25">
      <c r="A40" s="502"/>
      <c r="B40" s="333" t="s">
        <v>414</v>
      </c>
      <c r="C40" s="531">
        <v>109</v>
      </c>
      <c r="D40" s="306">
        <v>0.04944028158281474</v>
      </c>
      <c r="E40" s="100">
        <v>88</v>
      </c>
      <c r="F40" s="100">
        <v>21</v>
      </c>
      <c r="G40" s="335"/>
      <c r="H40" s="333" t="s">
        <v>414</v>
      </c>
      <c r="I40" s="526">
        <f t="shared" si="1"/>
        <v>687</v>
      </c>
      <c r="J40" s="308">
        <f>I40/I36*100</f>
        <v>0.28279052919287384</v>
      </c>
      <c r="K40" s="278">
        <v>629</v>
      </c>
      <c r="L40" s="278">
        <v>58</v>
      </c>
    </row>
    <row r="41" spans="1:12" ht="14.25">
      <c r="A41" s="501" t="s">
        <v>421</v>
      </c>
      <c r="B41" s="338"/>
      <c r="C41" s="530">
        <v>70173</v>
      </c>
      <c r="D41" s="307">
        <v>31.829108986338156</v>
      </c>
      <c r="E41" s="276">
        <v>53693</v>
      </c>
      <c r="F41" s="276">
        <v>16480</v>
      </c>
      <c r="G41" s="334" t="s">
        <v>421</v>
      </c>
      <c r="H41" s="338"/>
      <c r="I41" s="525">
        <f t="shared" si="1"/>
        <v>74301</v>
      </c>
      <c r="J41" s="307">
        <f>I41/I36*100</f>
        <v>30.584598412750687</v>
      </c>
      <c r="K41" s="277">
        <f>SUM(K42:K44)</f>
        <v>56915</v>
      </c>
      <c r="L41" s="277">
        <f>SUM(L42:L44)</f>
        <v>17386</v>
      </c>
    </row>
    <row r="42" spans="1:12" ht="14.25">
      <c r="A42" s="100"/>
      <c r="B42" s="274" t="s">
        <v>415</v>
      </c>
      <c r="C42" s="531">
        <v>78</v>
      </c>
      <c r="D42" s="306">
        <v>0.03537928406843624</v>
      </c>
      <c r="E42" s="100">
        <v>63</v>
      </c>
      <c r="F42" s="100">
        <v>15</v>
      </c>
      <c r="G42" s="330"/>
      <c r="H42" s="491" t="s">
        <v>1541</v>
      </c>
      <c r="I42" s="526">
        <f t="shared" si="1"/>
        <v>100</v>
      </c>
      <c r="J42" s="308">
        <f>I42/I36*100</f>
        <v>0.04116310468600783</v>
      </c>
      <c r="K42" s="278">
        <v>90</v>
      </c>
      <c r="L42" s="278">
        <v>10</v>
      </c>
    </row>
    <row r="43" spans="1:12" ht="14.25">
      <c r="A43" s="100"/>
      <c r="B43" s="274" t="s">
        <v>416</v>
      </c>
      <c r="C43" s="531">
        <v>22569</v>
      </c>
      <c r="D43" s="306">
        <v>10.236859771032531</v>
      </c>
      <c r="E43" s="100">
        <v>19247</v>
      </c>
      <c r="F43" s="100">
        <v>3322</v>
      </c>
      <c r="G43" s="330"/>
      <c r="H43" s="274" t="s">
        <v>416</v>
      </c>
      <c r="I43" s="526">
        <f t="shared" si="1"/>
        <v>21393</v>
      </c>
      <c r="J43" s="308">
        <f>I43/I36*100</f>
        <v>8.806022985477657</v>
      </c>
      <c r="K43" s="278">
        <v>18243</v>
      </c>
      <c r="L43" s="278">
        <v>3150</v>
      </c>
    </row>
    <row r="44" spans="1:12" ht="14.25">
      <c r="A44" s="502"/>
      <c r="B44" s="333" t="s">
        <v>417</v>
      </c>
      <c r="C44" s="531">
        <v>47526</v>
      </c>
      <c r="D44" s="306">
        <v>21.556869931237184</v>
      </c>
      <c r="E44" s="100">
        <v>34383</v>
      </c>
      <c r="F44" s="100">
        <v>13143</v>
      </c>
      <c r="G44" s="335"/>
      <c r="H44" s="333" t="s">
        <v>417</v>
      </c>
      <c r="I44" s="526">
        <f t="shared" si="1"/>
        <v>52808</v>
      </c>
      <c r="J44" s="308">
        <f>I44/I36*100</f>
        <v>21.73741232258702</v>
      </c>
      <c r="K44" s="278">
        <v>38582</v>
      </c>
      <c r="L44" s="278">
        <v>14226</v>
      </c>
    </row>
    <row r="45" spans="1:12" ht="14.25">
      <c r="A45" s="501" t="s">
        <v>422</v>
      </c>
      <c r="B45" s="338"/>
      <c r="C45" s="530">
        <v>142459</v>
      </c>
      <c r="D45" s="307">
        <v>64.61663370647895</v>
      </c>
      <c r="E45" s="276">
        <v>71333</v>
      </c>
      <c r="F45" s="276">
        <v>71126</v>
      </c>
      <c r="G45" s="334" t="s">
        <v>422</v>
      </c>
      <c r="H45" s="338"/>
      <c r="I45" s="525">
        <f t="shared" si="1"/>
        <v>151937</v>
      </c>
      <c r="J45" s="307">
        <f>I45/I36*100</f>
        <v>62.541986366779724</v>
      </c>
      <c r="K45" s="277">
        <f>SUM(K46:K59)</f>
        <v>74377</v>
      </c>
      <c r="L45" s="277">
        <f>SUM(L46:L59)</f>
        <v>77560</v>
      </c>
    </row>
    <row r="46" spans="1:12" ht="14.25">
      <c r="A46" s="100"/>
      <c r="B46" s="329" t="s">
        <v>43</v>
      </c>
      <c r="C46" s="531">
        <v>1579</v>
      </c>
      <c r="D46" s="306">
        <v>0.7162037121033438</v>
      </c>
      <c r="E46" s="100">
        <v>1448</v>
      </c>
      <c r="F46" s="100">
        <v>131</v>
      </c>
      <c r="G46" s="330"/>
      <c r="H46" s="329" t="s">
        <v>43</v>
      </c>
      <c r="I46" s="526">
        <f t="shared" si="1"/>
        <v>1809</v>
      </c>
      <c r="J46" s="308">
        <f>I46/I36*100</f>
        <v>0.7446405637698817</v>
      </c>
      <c r="K46" s="278">
        <v>1652</v>
      </c>
      <c r="L46" s="278">
        <v>157</v>
      </c>
    </row>
    <row r="47" spans="1:12" ht="14.25">
      <c r="A47" s="100"/>
      <c r="B47" s="274" t="s">
        <v>424</v>
      </c>
      <c r="C47" s="531">
        <v>3024</v>
      </c>
      <c r="D47" s="306">
        <v>1.371627628499374</v>
      </c>
      <c r="E47" s="100">
        <v>2191</v>
      </c>
      <c r="F47" s="100">
        <v>833</v>
      </c>
      <c r="G47" s="330"/>
      <c r="H47" s="274" t="s">
        <v>424</v>
      </c>
      <c r="I47" s="526">
        <f aca="true" t="shared" si="2" ref="I47:I60">SUM(K47:L47)</f>
        <v>2899</v>
      </c>
      <c r="J47" s="308">
        <f>I47/I36*100</f>
        <v>1.1933184048473673</v>
      </c>
      <c r="K47" s="278">
        <v>2041</v>
      </c>
      <c r="L47" s="278">
        <v>858</v>
      </c>
    </row>
    <row r="48" spans="1:12" ht="14.25">
      <c r="A48" s="100"/>
      <c r="B48" s="274" t="s">
        <v>425</v>
      </c>
      <c r="C48" s="531">
        <v>10857</v>
      </c>
      <c r="D48" s="306">
        <v>4.924524193987336</v>
      </c>
      <c r="E48" s="100">
        <v>9233</v>
      </c>
      <c r="F48" s="100">
        <v>1624</v>
      </c>
      <c r="G48" s="330"/>
      <c r="H48" s="274" t="s">
        <v>1542</v>
      </c>
      <c r="I48" s="526">
        <f t="shared" si="2"/>
        <v>13014</v>
      </c>
      <c r="J48" s="308">
        <f>I48/I36*100</f>
        <v>5.35696644383706</v>
      </c>
      <c r="K48" s="278">
        <v>10768</v>
      </c>
      <c r="L48" s="278">
        <v>2246</v>
      </c>
    </row>
    <row r="49" spans="1:12" ht="14.25">
      <c r="A49" s="100"/>
      <c r="B49" s="274" t="s">
        <v>426</v>
      </c>
      <c r="C49" s="531">
        <v>43156</v>
      </c>
      <c r="D49" s="306">
        <v>19.574722862274797</v>
      </c>
      <c r="E49" s="100">
        <v>20489</v>
      </c>
      <c r="F49" s="100">
        <v>22667</v>
      </c>
      <c r="G49" s="330"/>
      <c r="H49" s="274" t="s">
        <v>1543</v>
      </c>
      <c r="I49" s="526">
        <f t="shared" si="2"/>
        <v>42152</v>
      </c>
      <c r="J49" s="308">
        <f>I49/I36*100</f>
        <v>17.35107188724602</v>
      </c>
      <c r="K49" s="278">
        <v>19974</v>
      </c>
      <c r="L49" s="278">
        <v>22178</v>
      </c>
    </row>
    <row r="50" spans="1:12" ht="14.25">
      <c r="A50" s="100"/>
      <c r="B50" s="274" t="s">
        <v>427</v>
      </c>
      <c r="C50" s="531">
        <v>5231</v>
      </c>
      <c r="D50" s="306">
        <v>2.372679935410128</v>
      </c>
      <c r="E50" s="100">
        <v>2412</v>
      </c>
      <c r="F50" s="100">
        <v>2819</v>
      </c>
      <c r="G50" s="330"/>
      <c r="H50" s="274" t="s">
        <v>1544</v>
      </c>
      <c r="I50" s="526">
        <f t="shared" si="2"/>
        <v>5550</v>
      </c>
      <c r="J50" s="308">
        <f>I50/I36*100</f>
        <v>2.284552310073435</v>
      </c>
      <c r="K50" s="278">
        <v>2415</v>
      </c>
      <c r="L50" s="278">
        <v>3135</v>
      </c>
    </row>
    <row r="51" spans="1:12" ht="14.25">
      <c r="A51" s="100"/>
      <c r="B51" s="274" t="s">
        <v>418</v>
      </c>
      <c r="C51" s="531">
        <v>2533</v>
      </c>
      <c r="D51" s="306">
        <v>1.1489195710942177</v>
      </c>
      <c r="E51" s="100">
        <v>1534</v>
      </c>
      <c r="F51" s="100">
        <v>999</v>
      </c>
      <c r="G51" s="330"/>
      <c r="H51" s="491" t="s">
        <v>1545</v>
      </c>
      <c r="I51" s="526">
        <f t="shared" si="2"/>
        <v>3690</v>
      </c>
      <c r="J51" s="308">
        <f>I51/I36*100</f>
        <v>1.5189185629136892</v>
      </c>
      <c r="K51" s="278">
        <v>2250</v>
      </c>
      <c r="L51" s="278">
        <v>1440</v>
      </c>
    </row>
    <row r="52" spans="1:12" ht="21">
      <c r="A52" s="100"/>
      <c r="B52" s="274" t="s">
        <v>428</v>
      </c>
      <c r="C52" s="531">
        <v>11136</v>
      </c>
      <c r="D52" s="306">
        <v>5.051073171616743</v>
      </c>
      <c r="E52" s="100">
        <v>4060</v>
      </c>
      <c r="F52" s="100">
        <v>7076</v>
      </c>
      <c r="G52" s="330"/>
      <c r="H52" s="328" t="s">
        <v>1546</v>
      </c>
      <c r="I52" s="526">
        <f t="shared" si="2"/>
        <v>6794</v>
      </c>
      <c r="J52" s="308">
        <f>I52/I36*100</f>
        <v>2.7966213323673723</v>
      </c>
      <c r="K52" s="278">
        <v>4687</v>
      </c>
      <c r="L52" s="278">
        <v>2107</v>
      </c>
    </row>
    <row r="53" spans="1:12" ht="21">
      <c r="A53" s="503"/>
      <c r="B53" s="274" t="s">
        <v>367</v>
      </c>
      <c r="C53" s="532">
        <v>19042</v>
      </c>
      <c r="D53" s="309">
        <v>8.637081118348242</v>
      </c>
      <c r="E53" s="55">
        <v>3986</v>
      </c>
      <c r="F53" s="55">
        <v>15056</v>
      </c>
      <c r="G53" s="331"/>
      <c r="H53" s="328" t="s">
        <v>1547</v>
      </c>
      <c r="I53" s="527">
        <f t="shared" si="2"/>
        <v>13163</v>
      </c>
      <c r="J53" s="306">
        <f>I53/I36*100</f>
        <v>5.418299469819211</v>
      </c>
      <c r="K53" s="278">
        <v>4486</v>
      </c>
      <c r="L53" s="278">
        <v>8677</v>
      </c>
    </row>
    <row r="54" spans="1:12" ht="21">
      <c r="A54" s="98"/>
      <c r="B54" s="274" t="s">
        <v>368</v>
      </c>
      <c r="C54" s="533">
        <v>9145</v>
      </c>
      <c r="D54" s="309">
        <v>4.147994266741659</v>
      </c>
      <c r="E54" s="98">
        <v>3941</v>
      </c>
      <c r="F54" s="98">
        <v>5204</v>
      </c>
      <c r="G54" s="88"/>
      <c r="H54" s="328" t="s">
        <v>1548</v>
      </c>
      <c r="I54" s="527">
        <f t="shared" si="2"/>
        <v>8373</v>
      </c>
      <c r="J54" s="306">
        <f>I54/I36*100</f>
        <v>3.4465867553594363</v>
      </c>
      <c r="K54" s="278">
        <v>3193</v>
      </c>
      <c r="L54" s="278">
        <v>5180</v>
      </c>
    </row>
    <row r="55" spans="1:12" ht="20.25" customHeight="1">
      <c r="A55" s="98"/>
      <c r="B55" s="274" t="s">
        <v>369</v>
      </c>
      <c r="C55" s="533">
        <v>1773</v>
      </c>
      <c r="D55" s="309">
        <v>0.8041983417094544</v>
      </c>
      <c r="E55" s="98">
        <v>1074</v>
      </c>
      <c r="F55" s="98">
        <v>699</v>
      </c>
      <c r="G55" s="88"/>
      <c r="H55" s="484" t="s">
        <v>1535</v>
      </c>
      <c r="I55" s="527">
        <f t="shared" si="2"/>
        <v>10081</v>
      </c>
      <c r="J55" s="306">
        <f>I55/I36*100</f>
        <v>4.14965258339645</v>
      </c>
      <c r="K55" s="278">
        <v>4305</v>
      </c>
      <c r="L55" s="278">
        <v>5776</v>
      </c>
    </row>
    <row r="56" spans="1:12" ht="20.25" customHeight="1">
      <c r="A56" s="98"/>
      <c r="B56" s="328" t="s">
        <v>452</v>
      </c>
      <c r="C56" s="533">
        <v>29855</v>
      </c>
      <c r="D56" s="309">
        <v>13.541647767476459</v>
      </c>
      <c r="E56" s="98">
        <v>16822</v>
      </c>
      <c r="F56" s="98">
        <v>13033</v>
      </c>
      <c r="G56" s="88"/>
      <c r="H56" s="478" t="s">
        <v>1534</v>
      </c>
      <c r="I56" s="528">
        <f t="shared" si="2"/>
        <v>24300</v>
      </c>
      <c r="J56" s="315">
        <f>I56/I36*100</f>
        <v>10.002634438699905</v>
      </c>
      <c r="K56" s="316">
        <v>5001</v>
      </c>
      <c r="L56" s="316">
        <v>19299</v>
      </c>
    </row>
    <row r="57" spans="1:12" ht="20.25" customHeight="1">
      <c r="A57" s="98"/>
      <c r="B57" s="328" t="s">
        <v>453</v>
      </c>
      <c r="C57" s="533">
        <v>5128</v>
      </c>
      <c r="D57" s="309">
        <v>2.3259611372171927</v>
      </c>
      <c r="E57" s="98">
        <v>4143</v>
      </c>
      <c r="F57" s="98">
        <v>985</v>
      </c>
      <c r="G57" s="88"/>
      <c r="H57" s="274" t="s">
        <v>369</v>
      </c>
      <c r="I57" s="528">
        <f t="shared" si="2"/>
        <v>1412</v>
      </c>
      <c r="J57" s="315">
        <f>I57/I36*100</f>
        <v>0.5812230381664307</v>
      </c>
      <c r="K57" s="316">
        <v>680</v>
      </c>
      <c r="L57" s="316">
        <v>732</v>
      </c>
    </row>
    <row r="58" spans="1:12" ht="20.25" customHeight="1">
      <c r="A58" s="98"/>
      <c r="B58" s="328"/>
      <c r="C58" s="533"/>
      <c r="D58" s="309"/>
      <c r="E58" s="98"/>
      <c r="F58" s="98"/>
      <c r="G58" s="88"/>
      <c r="H58" s="328" t="s">
        <v>452</v>
      </c>
      <c r="I58" s="528">
        <f t="shared" si="2"/>
        <v>12732</v>
      </c>
      <c r="J58" s="315">
        <f>I58/I36*100</f>
        <v>5.240886488622517</v>
      </c>
      <c r="K58" s="316">
        <v>8240</v>
      </c>
      <c r="L58" s="316">
        <v>4492</v>
      </c>
    </row>
    <row r="59" spans="1:12" ht="20.25" customHeight="1">
      <c r="A59" s="98"/>
      <c r="B59" s="487"/>
      <c r="C59" s="534"/>
      <c r="D59" s="310"/>
      <c r="E59" s="305"/>
      <c r="F59" s="496"/>
      <c r="G59" s="88"/>
      <c r="H59" s="328" t="s">
        <v>453</v>
      </c>
      <c r="I59" s="528">
        <f t="shared" si="2"/>
        <v>5968</v>
      </c>
      <c r="J59" s="315">
        <f>I59/I36*100</f>
        <v>2.4566140876609475</v>
      </c>
      <c r="K59" s="316">
        <v>4685</v>
      </c>
      <c r="L59" s="316">
        <v>1283</v>
      </c>
    </row>
    <row r="60" spans="1:12" ht="14.25">
      <c r="A60" s="504"/>
      <c r="B60" s="495" t="s">
        <v>44</v>
      </c>
      <c r="C60" s="535">
        <v>5641</v>
      </c>
      <c r="D60" s="311">
        <v>8.038704344975987</v>
      </c>
      <c r="E60" s="101">
        <v>3406</v>
      </c>
      <c r="F60" s="101">
        <v>2235</v>
      </c>
      <c r="G60" s="494"/>
      <c r="H60" s="275" t="s">
        <v>44</v>
      </c>
      <c r="I60" s="529">
        <f t="shared" si="2"/>
        <v>14103</v>
      </c>
      <c r="J60" s="312">
        <f>I60/I36*100</f>
        <v>5.8052326538676855</v>
      </c>
      <c r="K60" s="279">
        <v>7945</v>
      </c>
      <c r="L60" s="279">
        <v>6158</v>
      </c>
    </row>
    <row r="61" spans="1:12" s="3" customFormat="1" ht="15" customHeight="1">
      <c r="A61" s="3" t="s">
        <v>45</v>
      </c>
      <c r="B61" s="16"/>
      <c r="D61" s="26"/>
      <c r="E61" s="26"/>
      <c r="L61" s="244" t="s">
        <v>497</v>
      </c>
    </row>
    <row r="62" ht="14.25">
      <c r="F62" s="3"/>
    </row>
  </sheetData>
  <sheetProtection/>
  <mergeCells count="6">
    <mergeCell ref="G3:H4"/>
    <mergeCell ref="A3:B4"/>
    <mergeCell ref="A34:B35"/>
    <mergeCell ref="G34:H35"/>
    <mergeCell ref="C3:F3"/>
    <mergeCell ref="C34:F34"/>
  </mergeCells>
  <printOptions/>
  <pageMargins left="0.5118110236220472" right="0.3937007874015748" top="0.35433070866141736" bottom="0.31496062992125984" header="0" footer="0"/>
  <pageSetup horizontalDpi="300" verticalDpi="300" orientation="portrait" paperSize="9" scale="8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19"/>
  <sheetViews>
    <sheetView showGridLines="0" showOutlineSymbols="0" zoomScaleSheetLayoutView="100" zoomScalePageLayoutView="0" workbookViewId="0" topLeftCell="A1">
      <selection activeCell="C16" sqref="C16"/>
    </sheetView>
  </sheetViews>
  <sheetFormatPr defaultColWidth="10.796875" defaultRowHeight="15"/>
  <cols>
    <col min="1" max="1" width="20.09765625" style="220" customWidth="1"/>
    <col min="2" max="2" width="8.5" style="220" bestFit="1" customWidth="1"/>
    <col min="3" max="3" width="7.59765625" style="220" customWidth="1"/>
    <col min="4" max="4" width="8.5" style="220" bestFit="1" customWidth="1"/>
    <col min="5" max="5" width="8.5" style="220" customWidth="1"/>
    <col min="6" max="6" width="22.5" style="220" customWidth="1"/>
    <col min="7" max="7" width="8.5" style="220" customWidth="1"/>
    <col min="8" max="8" width="7.59765625" style="220" customWidth="1"/>
    <col min="9" max="9" width="8.5" style="220" bestFit="1" customWidth="1"/>
    <col min="10" max="10" width="8.5" style="220" customWidth="1"/>
    <col min="11" max="11" width="7.8984375" style="220" customWidth="1"/>
    <col min="12" max="16384" width="10.69921875" style="220" customWidth="1"/>
  </cols>
  <sheetData>
    <row r="1" spans="1:9" ht="12.75" customHeight="1">
      <c r="A1" s="218" t="s">
        <v>451</v>
      </c>
      <c r="B1" s="219"/>
      <c r="C1" s="219"/>
      <c r="D1" s="219"/>
      <c r="E1" s="219"/>
      <c r="F1" s="219"/>
      <c r="G1" s="219"/>
      <c r="H1" s="219"/>
      <c r="I1" s="219"/>
    </row>
    <row r="2" spans="1:10" ht="12.75" customHeight="1">
      <c r="A2" s="6"/>
      <c r="B2" s="219"/>
      <c r="C2" s="219"/>
      <c r="D2" s="219"/>
      <c r="E2" s="219"/>
      <c r="F2" s="219"/>
      <c r="H2" s="219"/>
      <c r="J2" s="221" t="s">
        <v>405</v>
      </c>
    </row>
    <row r="3" spans="1:10" ht="19.5" customHeight="1">
      <c r="A3" s="742" t="s">
        <v>46</v>
      </c>
      <c r="B3" s="29"/>
      <c r="C3" s="51" t="s">
        <v>730</v>
      </c>
      <c r="D3" s="52"/>
      <c r="E3" s="30"/>
      <c r="F3" s="740" t="s">
        <v>46</v>
      </c>
      <c r="G3" s="53"/>
      <c r="H3" s="54" t="s">
        <v>729</v>
      </c>
      <c r="I3" s="54"/>
      <c r="J3" s="53"/>
    </row>
    <row r="4" spans="1:10" ht="19.5" customHeight="1">
      <c r="A4" s="762"/>
      <c r="B4" s="34" t="s">
        <v>41</v>
      </c>
      <c r="C4" s="62" t="s">
        <v>42</v>
      </c>
      <c r="D4" s="34" t="s">
        <v>0</v>
      </c>
      <c r="E4" s="33" t="s">
        <v>1</v>
      </c>
      <c r="F4" s="766"/>
      <c r="G4" s="34" t="s">
        <v>41</v>
      </c>
      <c r="H4" s="62" t="s">
        <v>42</v>
      </c>
      <c r="I4" s="34" t="s">
        <v>0</v>
      </c>
      <c r="J4" s="33" t="s">
        <v>1</v>
      </c>
    </row>
    <row r="5" spans="1:10" ht="19.5" customHeight="1">
      <c r="A5" s="258" t="s">
        <v>57</v>
      </c>
      <c r="B5" s="224">
        <v>170416</v>
      </c>
      <c r="C5" s="223">
        <v>100</v>
      </c>
      <c r="D5" s="224">
        <v>100289</v>
      </c>
      <c r="E5" s="224">
        <v>70127</v>
      </c>
      <c r="F5" s="516" t="s">
        <v>57</v>
      </c>
      <c r="G5" s="224">
        <f aca="true" t="shared" si="0" ref="G5:G17">SUM(I5:J5)</f>
        <v>242936</v>
      </c>
      <c r="H5" s="223">
        <f>G5/G5*100</f>
        <v>100</v>
      </c>
      <c r="I5" s="224">
        <f>SUM(I6:I17)</f>
        <v>141185</v>
      </c>
      <c r="J5" s="224">
        <f>SUM(J6:J17)</f>
        <v>101751</v>
      </c>
    </row>
    <row r="6" spans="1:10" ht="19.5" customHeight="1">
      <c r="A6" s="259" t="s">
        <v>58</v>
      </c>
      <c r="B6" s="65">
        <v>22365</v>
      </c>
      <c r="C6" s="63">
        <v>13.123767721340721</v>
      </c>
      <c r="D6" s="64">
        <v>11427</v>
      </c>
      <c r="E6" s="64">
        <v>10938</v>
      </c>
      <c r="F6" s="517" t="s">
        <v>59</v>
      </c>
      <c r="G6" s="224">
        <f t="shared" si="0"/>
        <v>5831</v>
      </c>
      <c r="H6" s="223">
        <f>G6/G5*100</f>
        <v>2.400220634241117</v>
      </c>
      <c r="I6" s="64">
        <v>4958</v>
      </c>
      <c r="J6" s="64">
        <v>873</v>
      </c>
    </row>
    <row r="7" spans="1:12" ht="19.5" customHeight="1">
      <c r="A7" s="248" t="s">
        <v>59</v>
      </c>
      <c r="B7" s="65">
        <v>3989</v>
      </c>
      <c r="C7" s="63">
        <v>2.3407426532719935</v>
      </c>
      <c r="D7" s="64">
        <v>3465</v>
      </c>
      <c r="E7" s="64">
        <v>524</v>
      </c>
      <c r="F7" s="518" t="s">
        <v>58</v>
      </c>
      <c r="G7" s="224">
        <f t="shared" si="0"/>
        <v>32361</v>
      </c>
      <c r="H7" s="223">
        <f>G7/G5*100</f>
        <v>13.320792307438998</v>
      </c>
      <c r="I7" s="64">
        <v>16411</v>
      </c>
      <c r="J7" s="64">
        <v>15950</v>
      </c>
      <c r="K7" s="222"/>
      <c r="L7" s="505"/>
    </row>
    <row r="8" spans="1:10" ht="19.5" customHeight="1">
      <c r="A8" s="248" t="s">
        <v>60</v>
      </c>
      <c r="B8" s="65">
        <v>30410</v>
      </c>
      <c r="C8" s="63">
        <v>17.84456858510938</v>
      </c>
      <c r="D8" s="64">
        <v>10209</v>
      </c>
      <c r="E8" s="64">
        <v>20201</v>
      </c>
      <c r="F8" s="517" t="s">
        <v>60</v>
      </c>
      <c r="G8" s="224">
        <f t="shared" si="0"/>
        <v>41576</v>
      </c>
      <c r="H8" s="223">
        <f>G8/G5*100</f>
        <v>17.113972404254618</v>
      </c>
      <c r="I8" s="64">
        <v>15849</v>
      </c>
      <c r="J8" s="64">
        <v>25727</v>
      </c>
    </row>
    <row r="9" spans="1:10" ht="19.5" customHeight="1">
      <c r="A9" s="248" t="s">
        <v>61</v>
      </c>
      <c r="B9" s="65">
        <v>27665</v>
      </c>
      <c r="C9" s="63">
        <v>16.23380433762088</v>
      </c>
      <c r="D9" s="64">
        <v>16689</v>
      </c>
      <c r="E9" s="64">
        <v>10976</v>
      </c>
      <c r="F9" s="517" t="s">
        <v>61</v>
      </c>
      <c r="G9" s="224">
        <f t="shared" si="0"/>
        <v>33227</v>
      </c>
      <c r="H9" s="223">
        <f>G9/G5*100</f>
        <v>13.677264794019825</v>
      </c>
      <c r="I9" s="64">
        <v>18439</v>
      </c>
      <c r="J9" s="64">
        <v>14788</v>
      </c>
    </row>
    <row r="10" spans="1:10" ht="19.5" customHeight="1">
      <c r="A10" s="248" t="s">
        <v>62</v>
      </c>
      <c r="B10" s="65">
        <v>17440</v>
      </c>
      <c r="C10" s="63">
        <v>10.233780865646418</v>
      </c>
      <c r="D10" s="64">
        <v>5558</v>
      </c>
      <c r="E10" s="64">
        <v>11882</v>
      </c>
      <c r="F10" s="517" t="s">
        <v>62</v>
      </c>
      <c r="G10" s="224">
        <f t="shared" si="0"/>
        <v>26282</v>
      </c>
      <c r="H10" s="223">
        <f>G10/G5*100</f>
        <v>10.81848717357658</v>
      </c>
      <c r="I10" s="64">
        <v>7677</v>
      </c>
      <c r="J10" s="64">
        <v>18605</v>
      </c>
    </row>
    <row r="11" spans="1:10" ht="19.5" customHeight="1">
      <c r="A11" s="248" t="s">
        <v>63</v>
      </c>
      <c r="B11" s="65">
        <v>2894</v>
      </c>
      <c r="C11" s="63">
        <v>1.6981973523612808</v>
      </c>
      <c r="D11" s="64">
        <v>2747</v>
      </c>
      <c r="E11" s="64">
        <v>147</v>
      </c>
      <c r="F11" s="517" t="s">
        <v>63</v>
      </c>
      <c r="G11" s="224">
        <f t="shared" si="0"/>
        <v>4112</v>
      </c>
      <c r="H11" s="223">
        <f>G11/G8*100</f>
        <v>9.890321339234173</v>
      </c>
      <c r="I11" s="64">
        <v>3944</v>
      </c>
      <c r="J11" s="64">
        <v>168</v>
      </c>
    </row>
    <row r="12" spans="1:10" ht="19.5" customHeight="1">
      <c r="A12" s="248" t="s">
        <v>64</v>
      </c>
      <c r="B12" s="65">
        <v>1134</v>
      </c>
      <c r="C12" s="63">
        <v>0.6654304760116421</v>
      </c>
      <c r="D12" s="64">
        <v>827</v>
      </c>
      <c r="E12" s="64">
        <v>307</v>
      </c>
      <c r="F12" s="517" t="s">
        <v>1549</v>
      </c>
      <c r="G12" s="224">
        <f t="shared" si="0"/>
        <v>2690</v>
      </c>
      <c r="H12" s="223">
        <f>G12/G5*100</f>
        <v>1.1072875160536109</v>
      </c>
      <c r="I12" s="64">
        <v>2095</v>
      </c>
      <c r="J12" s="64">
        <v>595</v>
      </c>
    </row>
    <row r="13" spans="1:10" ht="19.5" customHeight="1">
      <c r="A13" s="248" t="s">
        <v>65</v>
      </c>
      <c r="B13" s="65">
        <v>5365</v>
      </c>
      <c r="C13" s="63">
        <v>3.1481785747817104</v>
      </c>
      <c r="D13" s="64">
        <v>5158</v>
      </c>
      <c r="E13" s="64">
        <v>207</v>
      </c>
      <c r="F13" s="517" t="s">
        <v>1550</v>
      </c>
      <c r="G13" s="224">
        <f t="shared" si="0"/>
        <v>46072</v>
      </c>
      <c r="H13" s="223">
        <f>G13/G5*100</f>
        <v>18.964665590937532</v>
      </c>
      <c r="I13" s="64">
        <v>34683</v>
      </c>
      <c r="J13" s="64">
        <v>11389</v>
      </c>
    </row>
    <row r="14" spans="1:10" ht="19.5" customHeight="1">
      <c r="A14" s="260" t="s">
        <v>260</v>
      </c>
      <c r="B14" s="65">
        <v>54772</v>
      </c>
      <c r="C14" s="63">
        <v>32.14017463149</v>
      </c>
      <c r="D14" s="64">
        <v>41564</v>
      </c>
      <c r="E14" s="64">
        <v>13208</v>
      </c>
      <c r="F14" s="517" t="s">
        <v>1551</v>
      </c>
      <c r="G14" s="224">
        <f t="shared" si="0"/>
        <v>9201</v>
      </c>
      <c r="H14" s="223">
        <f>G14/G5*100</f>
        <v>3.7874172621595816</v>
      </c>
      <c r="I14" s="64">
        <v>8949</v>
      </c>
      <c r="J14" s="64">
        <v>252</v>
      </c>
    </row>
    <row r="15" spans="1:10" ht="19.5" customHeight="1">
      <c r="A15" s="248" t="s">
        <v>66</v>
      </c>
      <c r="B15" s="224">
        <v>4382</v>
      </c>
      <c r="C15" s="223">
        <v>2.571354802365975</v>
      </c>
      <c r="D15" s="249">
        <v>2645</v>
      </c>
      <c r="E15" s="249">
        <v>1737</v>
      </c>
      <c r="F15" s="517" t="s">
        <v>1552</v>
      </c>
      <c r="G15" s="224">
        <f t="shared" si="0"/>
        <v>12755</v>
      </c>
      <c r="H15" s="223">
        <f>G15/G5*100</f>
        <v>5.2503540027003</v>
      </c>
      <c r="I15" s="64">
        <v>12566</v>
      </c>
      <c r="J15" s="64">
        <v>189</v>
      </c>
    </row>
    <row r="16" spans="1:10" ht="19.5" customHeight="1">
      <c r="A16" s="260"/>
      <c r="B16" s="65"/>
      <c r="C16" s="63"/>
      <c r="D16" s="64"/>
      <c r="E16" s="64"/>
      <c r="F16" s="518" t="s">
        <v>1553</v>
      </c>
      <c r="G16" s="224">
        <f t="shared" si="0"/>
        <v>14917</v>
      </c>
      <c r="H16" s="223">
        <f>G16/G5*100</f>
        <v>6.140300326011789</v>
      </c>
      <c r="I16" s="64">
        <v>7685</v>
      </c>
      <c r="J16" s="64">
        <v>7232</v>
      </c>
    </row>
    <row r="17" spans="1:10" ht="19.5" customHeight="1">
      <c r="A17" s="225"/>
      <c r="B17" s="228"/>
      <c r="C17" s="226"/>
      <c r="D17" s="227"/>
      <c r="E17" s="227"/>
      <c r="F17" s="519" t="s">
        <v>1554</v>
      </c>
      <c r="G17" s="506">
        <f t="shared" si="0"/>
        <v>13912</v>
      </c>
      <c r="H17" s="507">
        <f>G17/G5*100</f>
        <v>5.726611123917411</v>
      </c>
      <c r="I17" s="227">
        <v>7929</v>
      </c>
      <c r="J17" s="227">
        <v>5983</v>
      </c>
    </row>
    <row r="18" spans="1:10" ht="18" customHeight="1">
      <c r="A18" s="229" t="s">
        <v>67</v>
      </c>
      <c r="B18" s="230"/>
      <c r="C18" s="230"/>
      <c r="D18" s="230"/>
      <c r="E18" s="230"/>
      <c r="G18" s="231"/>
      <c r="H18" s="231"/>
      <c r="J18" s="244" t="s">
        <v>497</v>
      </c>
    </row>
    <row r="19" ht="12.75" customHeight="1">
      <c r="A19" s="6"/>
    </row>
    <row r="20" ht="12.75" customHeight="1"/>
    <row r="21" ht="12.75" customHeight="1"/>
  </sheetData>
  <sheetProtection/>
  <mergeCells count="2">
    <mergeCell ref="A3:A4"/>
    <mergeCell ref="F3:F4"/>
  </mergeCells>
  <printOptions/>
  <pageMargins left="0.5118110236220472" right="0.3937007874015748" top="0.7480314960629921" bottom="0.5118110236220472" header="0" footer="0"/>
  <pageSetup horizontalDpi="300" verticalDpi="300" orientation="portrait" paperSize="9" scale="8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33"/>
  <sheetViews>
    <sheetView showGridLines="0" showOutlineSymbols="0" zoomScaleSheetLayoutView="100" zoomScalePageLayoutView="0" workbookViewId="0" topLeftCell="A1">
      <selection activeCell="C16" sqref="C16"/>
    </sheetView>
  </sheetViews>
  <sheetFormatPr defaultColWidth="10.796875" defaultRowHeight="15"/>
  <cols>
    <col min="1" max="1" width="9.19921875" style="3" customWidth="1"/>
    <col min="2" max="2" width="8.5" style="3" customWidth="1"/>
    <col min="3" max="9" width="7.09765625" style="3" customWidth="1"/>
    <col min="10" max="10" width="9.59765625" style="3" customWidth="1"/>
    <col min="11" max="11" width="7.5" style="3" customWidth="1"/>
    <col min="12" max="16384" width="10.69921875" style="3" customWidth="1"/>
  </cols>
  <sheetData>
    <row r="1" ht="15.75" customHeight="1">
      <c r="A1" s="2" t="s">
        <v>261</v>
      </c>
    </row>
    <row r="2" spans="10:11" ht="15.75" customHeight="1">
      <c r="J2" s="17"/>
      <c r="K2" s="18" t="s">
        <v>407</v>
      </c>
    </row>
    <row r="3" spans="1:11" ht="17.25" customHeight="1">
      <c r="A3" s="32"/>
      <c r="B3" s="76" t="s">
        <v>83</v>
      </c>
      <c r="C3" s="71" t="s">
        <v>84</v>
      </c>
      <c r="D3" s="52"/>
      <c r="E3" s="77" t="s">
        <v>85</v>
      </c>
      <c r="F3" s="71" t="s">
        <v>86</v>
      </c>
      <c r="G3" s="52"/>
      <c r="H3" s="78" t="s">
        <v>85</v>
      </c>
      <c r="I3" s="846" t="s">
        <v>87</v>
      </c>
      <c r="J3" s="740" t="s">
        <v>88</v>
      </c>
      <c r="K3" s="79" t="s">
        <v>89</v>
      </c>
    </row>
    <row r="4" spans="1:11" ht="17.25" customHeight="1">
      <c r="A4" s="80" t="s">
        <v>90</v>
      </c>
      <c r="B4" s="81" t="s">
        <v>91</v>
      </c>
      <c r="C4" s="749" t="s">
        <v>92</v>
      </c>
      <c r="D4" s="749" t="s">
        <v>93</v>
      </c>
      <c r="E4" s="749" t="s">
        <v>94</v>
      </c>
      <c r="F4" s="749" t="s">
        <v>92</v>
      </c>
      <c r="G4" s="749" t="s">
        <v>93</v>
      </c>
      <c r="H4" s="749" t="s">
        <v>94</v>
      </c>
      <c r="I4" s="847"/>
      <c r="J4" s="845"/>
      <c r="K4" s="82" t="s">
        <v>95</v>
      </c>
    </row>
    <row r="5" spans="1:11" ht="17.25" customHeight="1">
      <c r="A5" s="83"/>
      <c r="B5" s="84" t="s">
        <v>96</v>
      </c>
      <c r="C5" s="741"/>
      <c r="D5" s="741"/>
      <c r="E5" s="741"/>
      <c r="F5" s="741"/>
      <c r="G5" s="741"/>
      <c r="H5" s="741"/>
      <c r="I5" s="848"/>
      <c r="J5" s="84" t="s">
        <v>96</v>
      </c>
      <c r="K5" s="85" t="s">
        <v>97</v>
      </c>
    </row>
    <row r="6" spans="1:11" ht="3.75" customHeight="1">
      <c r="A6" s="43"/>
      <c r="B6" s="86"/>
      <c r="C6" s="37"/>
      <c r="D6" s="37"/>
      <c r="E6" s="37"/>
      <c r="F6" s="37"/>
      <c r="G6" s="37"/>
      <c r="H6" s="37"/>
      <c r="I6" s="37"/>
      <c r="J6" s="37"/>
      <c r="K6" s="42"/>
    </row>
    <row r="7" spans="1:11" ht="15" customHeight="1">
      <c r="A7" s="361" t="s">
        <v>31</v>
      </c>
      <c r="B7" s="463"/>
      <c r="C7" s="37"/>
      <c r="D7" s="37"/>
      <c r="E7" s="37"/>
      <c r="F7" s="37"/>
      <c r="G7" s="37"/>
      <c r="H7" s="37"/>
      <c r="I7" s="37"/>
      <c r="J7" s="37"/>
      <c r="K7" s="42"/>
    </row>
    <row r="8" spans="1:11" ht="15" customHeight="1">
      <c r="A8" s="488" t="s">
        <v>609</v>
      </c>
      <c r="B8" s="87">
        <v>453772</v>
      </c>
      <c r="C8" s="58">
        <v>67321</v>
      </c>
      <c r="D8" s="58">
        <v>57912</v>
      </c>
      <c r="E8" s="58">
        <v>9409</v>
      </c>
      <c r="F8" s="58">
        <v>41400</v>
      </c>
      <c r="G8" s="58">
        <v>31876</v>
      </c>
      <c r="H8" s="58">
        <v>9524</v>
      </c>
      <c r="I8" s="58">
        <v>25921</v>
      </c>
      <c r="J8" s="58">
        <v>479693</v>
      </c>
      <c r="K8" s="57">
        <v>105.7123401179447</v>
      </c>
    </row>
    <row r="9" spans="1:11" ht="15" customHeight="1">
      <c r="A9" s="489" t="s">
        <v>0</v>
      </c>
      <c r="B9" s="88">
        <v>218907</v>
      </c>
      <c r="C9" s="58">
        <v>48010</v>
      </c>
      <c r="D9" s="59">
        <v>42867</v>
      </c>
      <c r="E9" s="59">
        <v>5143</v>
      </c>
      <c r="F9" s="58">
        <v>29200</v>
      </c>
      <c r="G9" s="59">
        <v>24918</v>
      </c>
      <c r="H9" s="59">
        <v>4282</v>
      </c>
      <c r="I9" s="58">
        <v>18810</v>
      </c>
      <c r="J9" s="58">
        <v>237717</v>
      </c>
      <c r="K9" s="57">
        <v>108.59269004645809</v>
      </c>
    </row>
    <row r="10" spans="1:11" ht="15" customHeight="1">
      <c r="A10" s="489" t="s">
        <v>1</v>
      </c>
      <c r="B10" s="88">
        <v>234865</v>
      </c>
      <c r="C10" s="58">
        <v>19311</v>
      </c>
      <c r="D10" s="59">
        <v>15045</v>
      </c>
      <c r="E10" s="59">
        <v>4266</v>
      </c>
      <c r="F10" s="58">
        <v>12200</v>
      </c>
      <c r="G10" s="59">
        <v>6958</v>
      </c>
      <c r="H10" s="59">
        <v>5242</v>
      </c>
      <c r="I10" s="58">
        <v>7111</v>
      </c>
      <c r="J10" s="58">
        <v>241976</v>
      </c>
      <c r="K10" s="57">
        <v>103.02769676196964</v>
      </c>
    </row>
    <row r="11" spans="1:11" ht="15" customHeight="1">
      <c r="A11" s="490"/>
      <c r="B11" s="88"/>
      <c r="C11" s="58"/>
      <c r="D11" s="59"/>
      <c r="E11" s="59"/>
      <c r="F11" s="58"/>
      <c r="G11" s="59"/>
      <c r="H11" s="59"/>
      <c r="I11" s="58"/>
      <c r="J11" s="58"/>
      <c r="K11" s="57"/>
    </row>
    <row r="12" spans="1:11" ht="15" customHeight="1">
      <c r="A12" s="490" t="s">
        <v>98</v>
      </c>
      <c r="B12" s="88"/>
      <c r="C12" s="58"/>
      <c r="D12" s="59"/>
      <c r="E12" s="59"/>
      <c r="F12" s="58"/>
      <c r="G12" s="59"/>
      <c r="H12" s="59"/>
      <c r="I12" s="58"/>
      <c r="J12" s="58"/>
      <c r="K12" s="57"/>
    </row>
    <row r="13" spans="1:11" ht="15" customHeight="1">
      <c r="A13" s="488" t="s">
        <v>609</v>
      </c>
      <c r="B13" s="87">
        <v>470976</v>
      </c>
      <c r="C13" s="58">
        <v>73461</v>
      </c>
      <c r="D13" s="58">
        <v>64038</v>
      </c>
      <c r="E13" s="58">
        <v>9423</v>
      </c>
      <c r="F13" s="58">
        <v>48272</v>
      </c>
      <c r="G13" s="58">
        <v>38911</v>
      </c>
      <c r="H13" s="58">
        <v>9361</v>
      </c>
      <c r="I13" s="58">
        <v>25189</v>
      </c>
      <c r="J13" s="58">
        <v>496165</v>
      </c>
      <c r="K13" s="57">
        <v>105.34825553743714</v>
      </c>
    </row>
    <row r="14" spans="1:11" ht="15" customHeight="1">
      <c r="A14" s="489" t="s">
        <v>0</v>
      </c>
      <c r="B14" s="88">
        <v>227231</v>
      </c>
      <c r="C14" s="58">
        <v>50890</v>
      </c>
      <c r="D14" s="59">
        <v>45719</v>
      </c>
      <c r="E14" s="59">
        <v>5171</v>
      </c>
      <c r="F14" s="58">
        <v>34288</v>
      </c>
      <c r="G14" s="59">
        <v>29873</v>
      </c>
      <c r="H14" s="59">
        <v>4415</v>
      </c>
      <c r="I14" s="58">
        <v>16602</v>
      </c>
      <c r="J14" s="58">
        <v>243833</v>
      </c>
      <c r="K14" s="57">
        <v>107.30622142225312</v>
      </c>
    </row>
    <row r="15" spans="1:11" ht="15" customHeight="1">
      <c r="A15" s="489" t="s">
        <v>1</v>
      </c>
      <c r="B15" s="88">
        <v>243745</v>
      </c>
      <c r="C15" s="58">
        <v>22571</v>
      </c>
      <c r="D15" s="59">
        <v>18319</v>
      </c>
      <c r="E15" s="59">
        <v>4252</v>
      </c>
      <c r="F15" s="58">
        <v>13984</v>
      </c>
      <c r="G15" s="59">
        <v>9038</v>
      </c>
      <c r="H15" s="59">
        <v>4946</v>
      </c>
      <c r="I15" s="58">
        <v>8587</v>
      </c>
      <c r="J15" s="58">
        <v>252332</v>
      </c>
      <c r="K15" s="57">
        <v>103.52294406039097</v>
      </c>
    </row>
    <row r="16" spans="1:11" ht="15" customHeight="1">
      <c r="A16" s="490"/>
      <c r="B16" s="88"/>
      <c r="C16" s="58"/>
      <c r="D16" s="59"/>
      <c r="E16" s="59"/>
      <c r="F16" s="58"/>
      <c r="G16" s="59"/>
      <c r="H16" s="59"/>
      <c r="I16" s="58"/>
      <c r="J16" s="58"/>
      <c r="K16" s="57"/>
    </row>
    <row r="17" spans="1:11" ht="15" customHeight="1">
      <c r="A17" s="490" t="s">
        <v>1515</v>
      </c>
      <c r="B17" s="88"/>
      <c r="C17" s="58"/>
      <c r="D17" s="59"/>
      <c r="E17" s="59"/>
      <c r="F17" s="58"/>
      <c r="G17" s="59"/>
      <c r="H17" s="59"/>
      <c r="I17" s="58"/>
      <c r="J17" s="58"/>
      <c r="K17" s="57"/>
    </row>
    <row r="18" spans="1:11" ht="15" customHeight="1">
      <c r="A18" s="488" t="s">
        <v>609</v>
      </c>
      <c r="B18" s="87">
        <v>478298</v>
      </c>
      <c r="C18" s="58">
        <v>71795</v>
      </c>
      <c r="D18" s="58">
        <v>63387</v>
      </c>
      <c r="E18" s="58">
        <v>8408</v>
      </c>
      <c r="F18" s="58">
        <v>46162</v>
      </c>
      <c r="G18" s="58">
        <v>38604</v>
      </c>
      <c r="H18" s="58">
        <v>7558</v>
      </c>
      <c r="I18" s="58">
        <v>25633</v>
      </c>
      <c r="J18" s="58">
        <v>503931</v>
      </c>
      <c r="K18" s="57">
        <v>105.35921120305751</v>
      </c>
    </row>
    <row r="19" spans="1:11" ht="15" customHeight="1">
      <c r="A19" s="489" t="s">
        <v>0</v>
      </c>
      <c r="B19" s="88">
        <v>230642</v>
      </c>
      <c r="C19" s="58">
        <v>49640</v>
      </c>
      <c r="D19" s="59">
        <v>44813</v>
      </c>
      <c r="E19" s="59">
        <v>4827</v>
      </c>
      <c r="F19" s="58">
        <v>32639</v>
      </c>
      <c r="G19" s="59">
        <v>29074</v>
      </c>
      <c r="H19" s="59">
        <v>3565</v>
      </c>
      <c r="I19" s="58">
        <v>17001</v>
      </c>
      <c r="J19" s="58">
        <v>247643</v>
      </c>
      <c r="K19" s="57">
        <v>107.37116396840125</v>
      </c>
    </row>
    <row r="20" spans="1:11" ht="15" customHeight="1">
      <c r="A20" s="489" t="s">
        <v>1</v>
      </c>
      <c r="B20" s="88">
        <v>247656</v>
      </c>
      <c r="C20" s="58">
        <v>22155</v>
      </c>
      <c r="D20" s="59">
        <v>18574</v>
      </c>
      <c r="E20" s="59">
        <v>3581</v>
      </c>
      <c r="F20" s="58">
        <v>13523</v>
      </c>
      <c r="G20" s="59">
        <v>9530</v>
      </c>
      <c r="H20" s="59">
        <v>3993</v>
      </c>
      <c r="I20" s="58">
        <v>8632</v>
      </c>
      <c r="J20" s="58">
        <v>256288</v>
      </c>
      <c r="K20" s="57">
        <v>103.48547985915948</v>
      </c>
    </row>
    <row r="21" spans="1:11" ht="15" customHeight="1">
      <c r="A21" s="490"/>
      <c r="B21" s="88"/>
      <c r="C21" s="58"/>
      <c r="D21" s="59"/>
      <c r="E21" s="59"/>
      <c r="F21" s="58"/>
      <c r="G21" s="59"/>
      <c r="H21" s="59"/>
      <c r="I21" s="58"/>
      <c r="J21" s="58"/>
      <c r="K21" s="57"/>
    </row>
    <row r="22" spans="1:11" ht="15" customHeight="1">
      <c r="A22" s="490" t="s">
        <v>1516</v>
      </c>
      <c r="B22" s="88"/>
      <c r="C22" s="58"/>
      <c r="D22" s="59"/>
      <c r="E22" s="59"/>
      <c r="F22" s="58"/>
      <c r="G22" s="59"/>
      <c r="H22" s="59"/>
      <c r="I22" s="58"/>
      <c r="J22" s="58"/>
      <c r="K22" s="57"/>
    </row>
    <row r="23" spans="1:11" ht="15" customHeight="1">
      <c r="A23" s="488" t="s">
        <v>609</v>
      </c>
      <c r="B23" s="87">
        <v>482140</v>
      </c>
      <c r="C23" s="58">
        <v>70335</v>
      </c>
      <c r="D23" s="58">
        <v>62711</v>
      </c>
      <c r="E23" s="58">
        <v>7624</v>
      </c>
      <c r="F23" s="58">
        <v>50299</v>
      </c>
      <c r="G23" s="58">
        <v>42268</v>
      </c>
      <c r="H23" s="58">
        <v>8031</v>
      </c>
      <c r="I23" s="58">
        <v>20036</v>
      </c>
      <c r="J23" s="58">
        <v>502176</v>
      </c>
      <c r="K23" s="57">
        <v>104.1556394408263</v>
      </c>
    </row>
    <row r="24" spans="1:11" ht="15" customHeight="1">
      <c r="A24" s="489" t="s">
        <v>0</v>
      </c>
      <c r="B24" s="88">
        <v>232438</v>
      </c>
      <c r="C24" s="58">
        <v>47977</v>
      </c>
      <c r="D24" s="59">
        <v>43560</v>
      </c>
      <c r="E24" s="59">
        <v>4417</v>
      </c>
      <c r="F24" s="58">
        <v>34636</v>
      </c>
      <c r="G24" s="59">
        <v>30645</v>
      </c>
      <c r="H24" s="59">
        <v>3991</v>
      </c>
      <c r="I24" s="58">
        <v>13341</v>
      </c>
      <c r="J24" s="58">
        <v>245779</v>
      </c>
      <c r="K24" s="57">
        <v>105.73959507481565</v>
      </c>
    </row>
    <row r="25" spans="1:11" ht="15" customHeight="1">
      <c r="A25" s="489" t="s">
        <v>1</v>
      </c>
      <c r="B25" s="89">
        <v>249702</v>
      </c>
      <c r="C25" s="90">
        <v>22358</v>
      </c>
      <c r="D25" s="91">
        <v>19151</v>
      </c>
      <c r="E25" s="91">
        <v>3207</v>
      </c>
      <c r="F25" s="90">
        <v>15663</v>
      </c>
      <c r="G25" s="91">
        <v>11623</v>
      </c>
      <c r="H25" s="91">
        <v>4040</v>
      </c>
      <c r="I25" s="90">
        <v>6695</v>
      </c>
      <c r="J25" s="90">
        <v>256397</v>
      </c>
      <c r="K25" s="92">
        <v>102.68119598561485</v>
      </c>
    </row>
    <row r="26" spans="1:11" ht="15" customHeight="1">
      <c r="A26" s="44"/>
      <c r="B26" s="88"/>
      <c r="C26" s="58"/>
      <c r="D26" s="59"/>
      <c r="E26" s="59"/>
      <c r="F26" s="58"/>
      <c r="G26" s="59"/>
      <c r="H26" s="59"/>
      <c r="I26" s="58"/>
      <c r="J26" s="58"/>
      <c r="K26" s="57"/>
    </row>
    <row r="27" spans="1:11" ht="15" customHeight="1">
      <c r="A27" s="44" t="s">
        <v>1538</v>
      </c>
      <c r="B27" s="88"/>
      <c r="C27" s="58"/>
      <c r="D27" s="59"/>
      <c r="E27" s="59"/>
      <c r="F27" s="58"/>
      <c r="G27" s="59"/>
      <c r="H27" s="59"/>
      <c r="I27" s="58"/>
      <c r="J27" s="58"/>
      <c r="K27" s="57"/>
    </row>
    <row r="28" spans="1:11" ht="15" customHeight="1">
      <c r="A28" s="137" t="s">
        <v>252</v>
      </c>
      <c r="B28" s="87">
        <f>SUM(B29:B30)</f>
        <v>536270</v>
      </c>
      <c r="C28" s="58">
        <v>61107</v>
      </c>
      <c r="D28" s="58">
        <f>SUM(D29:D30)</f>
        <v>54657</v>
      </c>
      <c r="E28" s="58">
        <f>SUM(E29:E30)</f>
        <v>6450</v>
      </c>
      <c r="F28" s="58">
        <f>SUM(F29:F30)</f>
        <v>54975</v>
      </c>
      <c r="G28" s="58">
        <f>SUM(G29:G30)</f>
        <v>46369</v>
      </c>
      <c r="H28" s="58">
        <f>SUM(H29:H30)</f>
        <v>8606</v>
      </c>
      <c r="I28" s="58">
        <f>SUM(I29:I30)</f>
        <v>6132</v>
      </c>
      <c r="J28" s="58">
        <f>SUM(J29:J30)</f>
        <v>542402</v>
      </c>
      <c r="K28" s="57">
        <f>J28/B28*100</f>
        <v>101.1434538571988</v>
      </c>
    </row>
    <row r="29" spans="1:11" ht="15" customHeight="1">
      <c r="A29" s="18" t="s">
        <v>248</v>
      </c>
      <c r="B29" s="88">
        <v>259320</v>
      </c>
      <c r="C29" s="58">
        <v>41320</v>
      </c>
      <c r="D29" s="59">
        <v>37885</v>
      </c>
      <c r="E29" s="59">
        <v>3435</v>
      </c>
      <c r="F29" s="58">
        <v>36908</v>
      </c>
      <c r="G29" s="59">
        <v>32629</v>
      </c>
      <c r="H29" s="59">
        <v>4279</v>
      </c>
      <c r="I29" s="58">
        <f>C29-F29</f>
        <v>4412</v>
      </c>
      <c r="J29" s="58">
        <f>B29+C29-F29</f>
        <v>263732</v>
      </c>
      <c r="K29" s="57">
        <f>J29/B29*100</f>
        <v>101.70137282122474</v>
      </c>
    </row>
    <row r="30" spans="1:11" s="6" customFormat="1" ht="13.5">
      <c r="A30" s="263" t="s">
        <v>249</v>
      </c>
      <c r="B30" s="93">
        <v>276950</v>
      </c>
      <c r="C30" s="94">
        <v>19787</v>
      </c>
      <c r="D30" s="95">
        <v>16772</v>
      </c>
      <c r="E30" s="95">
        <v>3015</v>
      </c>
      <c r="F30" s="94">
        <v>18067</v>
      </c>
      <c r="G30" s="95">
        <v>13740</v>
      </c>
      <c r="H30" s="95">
        <v>4327</v>
      </c>
      <c r="I30" s="515">
        <f>C30-F30</f>
        <v>1720</v>
      </c>
      <c r="J30" s="513">
        <f>B30+C30-F30</f>
        <v>278670</v>
      </c>
      <c r="K30" s="514">
        <f>J30/B30*100</f>
        <v>100.62105073117891</v>
      </c>
    </row>
    <row r="31" spans="1:11" ht="16.5" customHeight="1">
      <c r="A31" s="16" t="s">
        <v>1575</v>
      </c>
      <c r="B31" s="16"/>
      <c r="C31" s="16"/>
      <c r="D31" s="16"/>
      <c r="E31" s="16"/>
      <c r="F31" s="16"/>
      <c r="G31" s="16"/>
      <c r="H31" s="16"/>
      <c r="I31" s="16"/>
      <c r="J31" s="16"/>
      <c r="K31" s="244" t="s">
        <v>497</v>
      </c>
    </row>
    <row r="32" ht="16.5" customHeight="1">
      <c r="A32" s="3" t="s">
        <v>1576</v>
      </c>
    </row>
    <row r="33" spans="1:11" ht="16.5" customHeight="1">
      <c r="A33" s="3" t="s">
        <v>455</v>
      </c>
      <c r="I33" s="17"/>
      <c r="J33" s="17"/>
      <c r="K33" s="244"/>
    </row>
  </sheetData>
  <sheetProtection/>
  <mergeCells count="8">
    <mergeCell ref="J3:J4"/>
    <mergeCell ref="G4:G5"/>
    <mergeCell ref="H4:H5"/>
    <mergeCell ref="I3:I5"/>
    <mergeCell ref="C4:C5"/>
    <mergeCell ref="D4:D5"/>
    <mergeCell ref="E4:E5"/>
    <mergeCell ref="F4:F5"/>
  </mergeCells>
  <printOptions/>
  <pageMargins left="0.5905511811023623" right="0.5905511811023623" top="0.7480314960629921" bottom="0.5118110236220472" header="0" footer="0"/>
  <pageSetup horizontalDpi="300" verticalDpi="3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51"/>
  <sheetViews>
    <sheetView showGridLines="0" showOutlineSymbols="0" zoomScaleSheetLayoutView="100" zoomScalePageLayoutView="0" workbookViewId="0" topLeftCell="A1">
      <selection activeCell="C16" sqref="C16"/>
    </sheetView>
  </sheetViews>
  <sheetFormatPr defaultColWidth="10.796875" defaultRowHeight="15"/>
  <cols>
    <col min="1" max="1" width="1.390625" style="3" customWidth="1"/>
    <col min="2" max="2" width="17.59765625" style="3" customWidth="1"/>
    <col min="3" max="8" width="10.8984375" style="3" customWidth="1"/>
    <col min="9" max="16384" width="10.69921875" style="3" customWidth="1"/>
  </cols>
  <sheetData>
    <row r="1" ht="16.5" customHeight="1">
      <c r="A1" s="2" t="s">
        <v>262</v>
      </c>
    </row>
    <row r="2" ht="13.5">
      <c r="H2" s="18" t="s">
        <v>406</v>
      </c>
    </row>
    <row r="3" spans="1:8" s="6" customFormat="1" ht="17.25" customHeight="1">
      <c r="A3" s="32"/>
      <c r="B3" s="742" t="s">
        <v>113</v>
      </c>
      <c r="C3" s="54" t="s">
        <v>1539</v>
      </c>
      <c r="D3" s="54"/>
      <c r="E3" s="54"/>
      <c r="F3" s="66" t="s">
        <v>1540</v>
      </c>
      <c r="G3" s="54"/>
      <c r="H3" s="54"/>
    </row>
    <row r="4" spans="1:8" s="6" customFormat="1" ht="17.25" customHeight="1">
      <c r="A4" s="67"/>
      <c r="B4" s="739"/>
      <c r="C4" s="34" t="s">
        <v>68</v>
      </c>
      <c r="D4" s="34" t="s">
        <v>69</v>
      </c>
      <c r="E4" s="34" t="s">
        <v>70</v>
      </c>
      <c r="F4" s="34" t="s">
        <v>68</v>
      </c>
      <c r="G4" s="34" t="s">
        <v>69</v>
      </c>
      <c r="H4" s="33" t="s">
        <v>70</v>
      </c>
    </row>
    <row r="5" spans="2:8" ht="21" customHeight="1">
      <c r="B5" s="261"/>
      <c r="C5" s="68" t="s">
        <v>71</v>
      </c>
      <c r="D5" s="4"/>
      <c r="F5" s="4"/>
      <c r="G5" s="4"/>
      <c r="H5" s="4"/>
    </row>
    <row r="6" spans="1:8" ht="21" customHeight="1">
      <c r="A6" s="99" t="s">
        <v>72</v>
      </c>
      <c r="B6" s="99"/>
      <c r="C6" s="266">
        <v>70335</v>
      </c>
      <c r="D6" s="266">
        <v>62711</v>
      </c>
      <c r="E6" s="266">
        <v>7624</v>
      </c>
      <c r="F6" s="266">
        <v>65332</v>
      </c>
      <c r="G6" s="266">
        <v>54657</v>
      </c>
      <c r="H6" s="266">
        <v>6450</v>
      </c>
    </row>
    <row r="7" spans="2:8" ht="21" customHeight="1">
      <c r="B7" s="15" t="s">
        <v>371</v>
      </c>
      <c r="C7" s="266">
        <v>67717</v>
      </c>
      <c r="D7" s="266">
        <v>60521</v>
      </c>
      <c r="E7" s="266">
        <v>7196</v>
      </c>
      <c r="F7" s="266">
        <v>63004</v>
      </c>
      <c r="G7" s="266">
        <v>52662</v>
      </c>
      <c r="H7" s="266">
        <v>6117</v>
      </c>
    </row>
    <row r="8" spans="2:9" ht="13.5">
      <c r="B8" s="262" t="s">
        <v>372</v>
      </c>
      <c r="C8" s="266">
        <v>4648</v>
      </c>
      <c r="D8" s="508">
        <v>3965</v>
      </c>
      <c r="E8" s="264">
        <v>683</v>
      </c>
      <c r="F8" s="266">
        <v>4781</v>
      </c>
      <c r="G8" s="264">
        <v>4167</v>
      </c>
      <c r="H8" s="264">
        <v>614</v>
      </c>
      <c r="I8" s="1"/>
    </row>
    <row r="9" spans="2:8" ht="13.5">
      <c r="B9" s="262" t="s">
        <v>373</v>
      </c>
      <c r="C9" s="266">
        <v>231</v>
      </c>
      <c r="D9" s="508">
        <v>183</v>
      </c>
      <c r="E9" s="264">
        <v>48</v>
      </c>
      <c r="F9" s="266">
        <v>249</v>
      </c>
      <c r="G9" s="264">
        <v>182</v>
      </c>
      <c r="H9" s="264">
        <v>67</v>
      </c>
    </row>
    <row r="10" spans="2:8" ht="13.5">
      <c r="B10" s="262" t="s">
        <v>375</v>
      </c>
      <c r="C10" s="266">
        <v>3498</v>
      </c>
      <c r="D10" s="264">
        <v>3080</v>
      </c>
      <c r="E10" s="264">
        <v>418</v>
      </c>
      <c r="F10" s="266">
        <v>3642</v>
      </c>
      <c r="G10" s="264">
        <v>3213</v>
      </c>
      <c r="H10" s="264">
        <v>429</v>
      </c>
    </row>
    <row r="11" spans="2:9" ht="13.5">
      <c r="B11" s="262" t="s">
        <v>374</v>
      </c>
      <c r="C11" s="266">
        <v>392</v>
      </c>
      <c r="D11" s="264">
        <v>317</v>
      </c>
      <c r="E11" s="264">
        <v>75</v>
      </c>
      <c r="F11" s="266">
        <v>448</v>
      </c>
      <c r="G11" s="264">
        <v>369</v>
      </c>
      <c r="H11" s="264">
        <v>79</v>
      </c>
      <c r="I11" s="1"/>
    </row>
    <row r="12" spans="2:8" ht="13.5">
      <c r="B12" s="262" t="s">
        <v>376</v>
      </c>
      <c r="C12" s="266">
        <v>2394</v>
      </c>
      <c r="D12" s="264">
        <v>2206</v>
      </c>
      <c r="E12" s="264">
        <v>188</v>
      </c>
      <c r="F12" s="266">
        <v>2132</v>
      </c>
      <c r="G12" s="264">
        <v>1970</v>
      </c>
      <c r="H12" s="264">
        <v>162</v>
      </c>
    </row>
    <row r="13" spans="2:8" ht="13.5">
      <c r="B13" s="262" t="s">
        <v>377</v>
      </c>
      <c r="C13" s="266">
        <v>8937</v>
      </c>
      <c r="D13" s="264">
        <v>7879</v>
      </c>
      <c r="E13" s="264">
        <v>1058</v>
      </c>
      <c r="F13" s="266">
        <v>8854</v>
      </c>
      <c r="G13" s="264">
        <v>7847</v>
      </c>
      <c r="H13" s="264">
        <v>1007</v>
      </c>
    </row>
    <row r="14" spans="2:8" ht="13.5">
      <c r="B14" s="262" t="s">
        <v>378</v>
      </c>
      <c r="C14" s="266">
        <v>2017</v>
      </c>
      <c r="D14" s="264">
        <v>1728</v>
      </c>
      <c r="E14" s="264">
        <v>289</v>
      </c>
      <c r="F14" s="266">
        <v>1872</v>
      </c>
      <c r="G14" s="264">
        <v>1623</v>
      </c>
      <c r="H14" s="264">
        <v>249</v>
      </c>
    </row>
    <row r="15" spans="2:8" ht="13.5">
      <c r="B15" s="262" t="s">
        <v>379</v>
      </c>
      <c r="C15" s="266">
        <v>6778</v>
      </c>
      <c r="D15" s="264">
        <v>6225</v>
      </c>
      <c r="E15" s="264">
        <v>553</v>
      </c>
      <c r="F15" s="266">
        <v>5963</v>
      </c>
      <c r="G15" s="264">
        <v>5963</v>
      </c>
      <c r="H15" s="264">
        <v>516</v>
      </c>
    </row>
    <row r="16" spans="2:8" ht="13.5">
      <c r="B16" s="262" t="s">
        <v>380</v>
      </c>
      <c r="C16" s="266">
        <v>1695</v>
      </c>
      <c r="D16" s="264">
        <v>1422</v>
      </c>
      <c r="E16" s="264">
        <v>273</v>
      </c>
      <c r="F16" s="266">
        <v>6479</v>
      </c>
      <c r="G16" s="264">
        <v>1378</v>
      </c>
      <c r="H16" s="264">
        <v>225</v>
      </c>
    </row>
    <row r="17" spans="2:8" ht="13.5">
      <c r="B17" s="262" t="s">
        <v>1555</v>
      </c>
      <c r="C17" s="266">
        <v>1650</v>
      </c>
      <c r="D17" s="264">
        <v>1480</v>
      </c>
      <c r="E17" s="264">
        <v>170</v>
      </c>
      <c r="F17" s="266">
        <v>1982</v>
      </c>
      <c r="G17" s="264">
        <v>1982</v>
      </c>
      <c r="H17" s="264">
        <v>135</v>
      </c>
    </row>
    <row r="18" spans="2:8" ht="13.5">
      <c r="B18" s="262" t="s">
        <v>370</v>
      </c>
      <c r="C18" s="266">
        <v>10035</v>
      </c>
      <c r="D18" s="264">
        <v>9377</v>
      </c>
      <c r="E18" s="264">
        <v>658</v>
      </c>
      <c r="F18" s="266">
        <v>9650</v>
      </c>
      <c r="G18" s="264">
        <v>8962</v>
      </c>
      <c r="H18" s="264">
        <v>688</v>
      </c>
    </row>
    <row r="19" spans="2:8" ht="13.5">
      <c r="B19" s="262" t="s">
        <v>1558</v>
      </c>
      <c r="C19" s="266">
        <v>6411</v>
      </c>
      <c r="D19" s="264">
        <v>6153</v>
      </c>
      <c r="E19" s="264">
        <v>258</v>
      </c>
      <c r="F19" s="266">
        <v>6153</v>
      </c>
      <c r="G19" s="264">
        <v>5879</v>
      </c>
      <c r="H19" s="264">
        <v>274</v>
      </c>
    </row>
    <row r="20" spans="2:8" ht="13.5">
      <c r="B20" s="262" t="s">
        <v>382</v>
      </c>
      <c r="C20" s="266">
        <v>19610</v>
      </c>
      <c r="D20" s="264">
        <v>18234</v>
      </c>
      <c r="E20" s="264">
        <v>1376</v>
      </c>
      <c r="F20" s="266">
        <v>10799</v>
      </c>
      <c r="G20" s="264">
        <v>9127</v>
      </c>
      <c r="H20" s="264">
        <v>1672</v>
      </c>
    </row>
    <row r="21" spans="2:8" ht="21" customHeight="1">
      <c r="B21" s="15" t="s">
        <v>383</v>
      </c>
      <c r="C21" s="266">
        <v>2618</v>
      </c>
      <c r="D21" s="266">
        <v>2190</v>
      </c>
      <c r="E21" s="266">
        <v>428</v>
      </c>
      <c r="F21" s="266">
        <v>2328</v>
      </c>
      <c r="G21" s="266">
        <v>1995</v>
      </c>
      <c r="H21" s="266">
        <v>333</v>
      </c>
    </row>
    <row r="22" spans="2:8" ht="13.5">
      <c r="B22" s="262" t="s">
        <v>1556</v>
      </c>
      <c r="C22" s="266">
        <v>217</v>
      </c>
      <c r="D22" s="266">
        <v>185</v>
      </c>
      <c r="E22" s="266">
        <v>32</v>
      </c>
      <c r="F22" s="266">
        <v>161</v>
      </c>
      <c r="G22" s="266">
        <v>150</v>
      </c>
      <c r="H22" s="266">
        <v>11</v>
      </c>
    </row>
    <row r="23" spans="2:8" ht="13.5">
      <c r="B23" s="262" t="s">
        <v>384</v>
      </c>
      <c r="C23" s="266">
        <v>1216</v>
      </c>
      <c r="D23" s="264">
        <v>1042</v>
      </c>
      <c r="E23" s="264">
        <v>174</v>
      </c>
      <c r="F23" s="266">
        <v>1098</v>
      </c>
      <c r="G23" s="264">
        <v>910</v>
      </c>
      <c r="H23" s="264">
        <v>188</v>
      </c>
    </row>
    <row r="24" spans="2:8" ht="13.5">
      <c r="B24" s="262" t="s">
        <v>1557</v>
      </c>
      <c r="C24" s="266">
        <v>103</v>
      </c>
      <c r="D24" s="264">
        <v>93</v>
      </c>
      <c r="E24" s="264">
        <v>10</v>
      </c>
      <c r="F24" s="266">
        <v>94</v>
      </c>
      <c r="G24" s="264">
        <v>83</v>
      </c>
      <c r="H24" s="264">
        <v>11</v>
      </c>
    </row>
    <row r="25" spans="2:8" ht="13.5">
      <c r="B25" s="262" t="s">
        <v>385</v>
      </c>
      <c r="C25" s="266">
        <v>520</v>
      </c>
      <c r="D25" s="264">
        <v>396</v>
      </c>
      <c r="E25" s="264">
        <v>124</v>
      </c>
      <c r="F25" s="266">
        <v>428</v>
      </c>
      <c r="G25" s="264">
        <v>367</v>
      </c>
      <c r="H25" s="264">
        <v>61</v>
      </c>
    </row>
    <row r="26" spans="2:8" ht="13.5">
      <c r="B26" s="262" t="s">
        <v>382</v>
      </c>
      <c r="C26" s="266">
        <v>562</v>
      </c>
      <c r="D26" s="264">
        <v>474</v>
      </c>
      <c r="E26" s="264">
        <v>88</v>
      </c>
      <c r="F26" s="266">
        <v>547</v>
      </c>
      <c r="G26" s="264">
        <v>485</v>
      </c>
      <c r="H26" s="264">
        <v>62</v>
      </c>
    </row>
    <row r="27" spans="2:8" ht="21" customHeight="1">
      <c r="B27" s="40" t="s">
        <v>381</v>
      </c>
      <c r="C27" s="68" t="s">
        <v>1562</v>
      </c>
      <c r="D27" s="266"/>
      <c r="E27" s="266"/>
      <c r="F27" s="266"/>
      <c r="G27" s="266"/>
      <c r="H27" s="266"/>
    </row>
    <row r="28" spans="1:8" ht="21" customHeight="1">
      <c r="A28" s="99" t="s">
        <v>73</v>
      </c>
      <c r="B28" s="99"/>
      <c r="C28" s="266">
        <v>50299</v>
      </c>
      <c r="D28" s="266">
        <v>42268</v>
      </c>
      <c r="E28" s="266">
        <v>8031</v>
      </c>
      <c r="F28" s="266">
        <v>54975</v>
      </c>
      <c r="G28" s="266">
        <v>50679</v>
      </c>
      <c r="H28" s="266">
        <v>9536</v>
      </c>
    </row>
    <row r="29" spans="2:8" ht="20.25" customHeight="1">
      <c r="B29" s="15" t="s">
        <v>371</v>
      </c>
      <c r="C29" s="266">
        <v>44207</v>
      </c>
      <c r="D29" s="266">
        <v>38085</v>
      </c>
      <c r="E29" s="266">
        <v>6122</v>
      </c>
      <c r="F29" s="266">
        <v>49070</v>
      </c>
      <c r="G29" s="266">
        <v>42272</v>
      </c>
      <c r="H29" s="266">
        <v>6798</v>
      </c>
    </row>
    <row r="30" spans="2:8" ht="13.5">
      <c r="B30" s="262" t="s">
        <v>372</v>
      </c>
      <c r="C30" s="266">
        <v>9153</v>
      </c>
      <c r="D30" s="264">
        <v>6485</v>
      </c>
      <c r="E30" s="264">
        <v>2668</v>
      </c>
      <c r="F30" s="266">
        <v>10325</v>
      </c>
      <c r="G30" s="264">
        <v>7218</v>
      </c>
      <c r="H30" s="266">
        <v>3107</v>
      </c>
    </row>
    <row r="31" spans="2:8" ht="13.5">
      <c r="B31" s="262" t="s">
        <v>373</v>
      </c>
      <c r="C31" s="266">
        <v>335</v>
      </c>
      <c r="D31" s="264">
        <v>260</v>
      </c>
      <c r="E31" s="264">
        <v>75</v>
      </c>
      <c r="F31" s="266">
        <v>368</v>
      </c>
      <c r="G31" s="264">
        <v>314</v>
      </c>
      <c r="H31" s="264">
        <v>54</v>
      </c>
    </row>
    <row r="32" spans="2:8" ht="13.5">
      <c r="B32" s="262" t="s">
        <v>375</v>
      </c>
      <c r="C32" s="266">
        <v>2666</v>
      </c>
      <c r="D32" s="264">
        <v>2468</v>
      </c>
      <c r="E32" s="264">
        <v>198</v>
      </c>
      <c r="F32" s="266">
        <v>2873</v>
      </c>
      <c r="G32" s="264">
        <v>2655</v>
      </c>
      <c r="H32" s="264">
        <v>218</v>
      </c>
    </row>
    <row r="33" spans="2:8" ht="13.5">
      <c r="B33" s="262" t="s">
        <v>374</v>
      </c>
      <c r="C33" s="266">
        <v>669</v>
      </c>
      <c r="D33" s="264">
        <v>259</v>
      </c>
      <c r="E33" s="264">
        <v>410</v>
      </c>
      <c r="F33" s="266">
        <v>1000</v>
      </c>
      <c r="G33" s="264">
        <v>372</v>
      </c>
      <c r="H33" s="264">
        <v>628</v>
      </c>
    </row>
    <row r="34" spans="2:8" ht="13.5">
      <c r="B34" s="262" t="s">
        <v>376</v>
      </c>
      <c r="C34" s="266">
        <v>1119</v>
      </c>
      <c r="D34" s="264">
        <v>1004</v>
      </c>
      <c r="E34" s="264">
        <v>115</v>
      </c>
      <c r="F34" s="266">
        <v>1326</v>
      </c>
      <c r="G34" s="264">
        <v>1149</v>
      </c>
      <c r="H34" s="264">
        <v>177</v>
      </c>
    </row>
    <row r="35" spans="2:8" ht="13.5">
      <c r="B35" s="262" t="s">
        <v>377</v>
      </c>
      <c r="C35" s="266">
        <v>4683</v>
      </c>
      <c r="D35" s="264">
        <v>4420</v>
      </c>
      <c r="E35" s="264">
        <v>263</v>
      </c>
      <c r="F35" s="266">
        <v>5160</v>
      </c>
      <c r="G35" s="264">
        <v>4907</v>
      </c>
      <c r="H35" s="264">
        <v>253</v>
      </c>
    </row>
    <row r="36" spans="2:8" ht="13.5">
      <c r="B36" s="262" t="s">
        <v>378</v>
      </c>
      <c r="C36" s="266">
        <v>662</v>
      </c>
      <c r="D36" s="264">
        <v>556</v>
      </c>
      <c r="E36" s="264">
        <v>106</v>
      </c>
      <c r="F36" s="266">
        <v>812</v>
      </c>
      <c r="G36" s="264">
        <v>676</v>
      </c>
      <c r="H36" s="264">
        <v>136</v>
      </c>
    </row>
    <row r="37" spans="2:8" ht="13.5">
      <c r="B37" s="262" t="s">
        <v>379</v>
      </c>
      <c r="C37" s="266">
        <v>4755</v>
      </c>
      <c r="D37" s="264">
        <v>4317</v>
      </c>
      <c r="E37" s="264">
        <v>438</v>
      </c>
      <c r="F37" s="266">
        <v>5587</v>
      </c>
      <c r="G37" s="264">
        <v>5077</v>
      </c>
      <c r="H37" s="264">
        <v>510</v>
      </c>
    </row>
    <row r="38" spans="2:8" ht="13.5">
      <c r="B38" s="262" t="s">
        <v>380</v>
      </c>
      <c r="C38" s="266">
        <v>1483</v>
      </c>
      <c r="D38" s="264">
        <v>1466</v>
      </c>
      <c r="E38" s="264">
        <v>17</v>
      </c>
      <c r="F38" s="266">
        <v>2169</v>
      </c>
      <c r="G38" s="264">
        <v>2135</v>
      </c>
      <c r="H38" s="264">
        <v>34</v>
      </c>
    </row>
    <row r="39" spans="2:8" ht="13.5">
      <c r="B39" s="262" t="s">
        <v>1555</v>
      </c>
      <c r="C39" s="266">
        <v>562</v>
      </c>
      <c r="D39" s="264">
        <v>535</v>
      </c>
      <c r="E39" s="264">
        <v>27</v>
      </c>
      <c r="F39" s="266">
        <v>1221</v>
      </c>
      <c r="G39" s="264">
        <v>1097</v>
      </c>
      <c r="H39" s="264">
        <v>124</v>
      </c>
    </row>
    <row r="40" spans="2:8" ht="13.5">
      <c r="B40" s="262" t="s">
        <v>370</v>
      </c>
      <c r="C40" s="266">
        <v>5627</v>
      </c>
      <c r="D40" s="264">
        <v>5345</v>
      </c>
      <c r="E40" s="264">
        <v>282</v>
      </c>
      <c r="F40" s="266">
        <v>6159</v>
      </c>
      <c r="G40" s="264">
        <v>5824</v>
      </c>
      <c r="H40" s="264">
        <v>335</v>
      </c>
    </row>
    <row r="41" spans="2:8" ht="13.5">
      <c r="B41" s="262" t="s">
        <v>1558</v>
      </c>
      <c r="C41" s="266">
        <v>2709</v>
      </c>
      <c r="D41" s="264">
        <v>2682</v>
      </c>
      <c r="E41" s="264">
        <v>27</v>
      </c>
      <c r="F41" s="266">
        <v>2854</v>
      </c>
      <c r="G41" s="264">
        <v>2780</v>
      </c>
      <c r="H41" s="264">
        <v>74</v>
      </c>
    </row>
    <row r="42" spans="2:8" ht="13.5">
      <c r="B42" s="262" t="s">
        <v>382</v>
      </c>
      <c r="C42" s="266">
        <v>9784</v>
      </c>
      <c r="D42" s="264">
        <v>8288</v>
      </c>
      <c r="E42" s="264">
        <v>1496</v>
      </c>
      <c r="F42" s="266">
        <v>9216</v>
      </c>
      <c r="G42" s="264">
        <v>8068</v>
      </c>
      <c r="H42" s="264">
        <v>1148</v>
      </c>
    </row>
    <row r="43" spans="2:8" ht="21" customHeight="1">
      <c r="B43" s="15" t="s">
        <v>383</v>
      </c>
      <c r="C43" s="266">
        <v>6092</v>
      </c>
      <c r="D43" s="266">
        <v>4183</v>
      </c>
      <c r="E43" s="266">
        <v>1909</v>
      </c>
      <c r="F43" s="266">
        <v>5905</v>
      </c>
      <c r="G43" s="266">
        <v>4097</v>
      </c>
      <c r="H43" s="266">
        <v>1808</v>
      </c>
    </row>
    <row r="44" spans="2:8" ht="13.5">
      <c r="B44" s="262" t="s">
        <v>1556</v>
      </c>
      <c r="C44" s="266">
        <v>313</v>
      </c>
      <c r="D44" s="264">
        <v>127</v>
      </c>
      <c r="E44" s="264">
        <v>186</v>
      </c>
      <c r="F44" s="266">
        <v>352</v>
      </c>
      <c r="G44" s="264">
        <v>163</v>
      </c>
      <c r="H44" s="264">
        <v>189</v>
      </c>
    </row>
    <row r="45" spans="2:8" ht="13.5">
      <c r="B45" s="262" t="s">
        <v>384</v>
      </c>
      <c r="C45" s="266">
        <v>3980</v>
      </c>
      <c r="D45" s="264">
        <v>3041</v>
      </c>
      <c r="E45" s="264">
        <v>939</v>
      </c>
      <c r="F45" s="266">
        <v>3897</v>
      </c>
      <c r="G45" s="264">
        <v>3032</v>
      </c>
      <c r="H45" s="264">
        <v>865</v>
      </c>
    </row>
    <row r="46" spans="2:8" ht="13.5">
      <c r="B46" s="262" t="s">
        <v>1557</v>
      </c>
      <c r="C46" s="266">
        <v>48</v>
      </c>
      <c r="D46" s="264">
        <v>29</v>
      </c>
      <c r="E46" s="264">
        <v>19</v>
      </c>
      <c r="F46" s="266">
        <v>35</v>
      </c>
      <c r="G46" s="264">
        <v>18</v>
      </c>
      <c r="H46" s="264">
        <v>17</v>
      </c>
    </row>
    <row r="47" spans="2:8" ht="13.5">
      <c r="B47" s="262" t="s">
        <v>385</v>
      </c>
      <c r="C47" s="266">
        <v>829</v>
      </c>
      <c r="D47" s="264">
        <v>321</v>
      </c>
      <c r="E47" s="264">
        <v>508</v>
      </c>
      <c r="F47" s="266">
        <v>878</v>
      </c>
      <c r="G47" s="264">
        <v>312</v>
      </c>
      <c r="H47" s="264">
        <v>566</v>
      </c>
    </row>
    <row r="48" spans="1:8" ht="13.5">
      <c r="A48" s="69"/>
      <c r="B48" s="263" t="s">
        <v>382</v>
      </c>
      <c r="C48" s="509">
        <v>922</v>
      </c>
      <c r="D48" s="265">
        <v>665</v>
      </c>
      <c r="E48" s="265">
        <v>257</v>
      </c>
      <c r="F48" s="300">
        <v>743</v>
      </c>
      <c r="G48" s="265">
        <v>572</v>
      </c>
      <c r="H48" s="265">
        <v>171</v>
      </c>
    </row>
    <row r="49" spans="1:7" ht="13.5">
      <c r="A49" s="16"/>
      <c r="B49" s="16" t="s">
        <v>492</v>
      </c>
      <c r="C49" s="127"/>
      <c r="D49" s="128"/>
      <c r="E49" s="128"/>
      <c r="F49" s="127"/>
      <c r="G49" s="128"/>
    </row>
    <row r="50" spans="1:7" ht="13.5">
      <c r="A50" s="16"/>
      <c r="B50" s="16" t="s">
        <v>1559</v>
      </c>
      <c r="C50" s="127"/>
      <c r="D50" s="128"/>
      <c r="E50" s="128"/>
      <c r="F50" s="127"/>
      <c r="G50" s="128"/>
    </row>
    <row r="51" spans="2:8" ht="15.75" customHeight="1">
      <c r="B51" s="16"/>
      <c r="C51" s="16"/>
      <c r="D51" s="16"/>
      <c r="E51" s="16"/>
      <c r="G51" s="26"/>
      <c r="H51" s="244" t="s">
        <v>497</v>
      </c>
    </row>
  </sheetData>
  <sheetProtection/>
  <mergeCells count="1">
    <mergeCell ref="B3:B4"/>
  </mergeCells>
  <printOptions/>
  <pageMargins left="0.5905511811023623" right="0.5905511811023623" top="0.7086614173228347" bottom="0.5118110236220472" header="0" footer="0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45"/>
  <sheetViews>
    <sheetView showGridLines="0" showOutlineSymbols="0" zoomScale="87" zoomScaleNormal="87" zoomScaleSheetLayoutView="100" zoomScalePageLayoutView="0" workbookViewId="0" topLeftCell="A1">
      <selection activeCell="C16" sqref="C16"/>
    </sheetView>
  </sheetViews>
  <sheetFormatPr defaultColWidth="10.796875" defaultRowHeight="15"/>
  <cols>
    <col min="1" max="1" width="6.09765625" style="108" customWidth="1"/>
    <col min="2" max="2" width="16.09765625" style="108" customWidth="1"/>
    <col min="3" max="3" width="2.59765625" style="108" customWidth="1"/>
    <col min="4" max="5" width="18.59765625" style="108" customWidth="1"/>
    <col min="6" max="7" width="12.69921875" style="108" customWidth="1"/>
    <col min="8" max="16384" width="10.69921875" style="108" customWidth="1"/>
  </cols>
  <sheetData>
    <row r="1" ht="15.75" customHeight="1">
      <c r="A1" s="2" t="s">
        <v>263</v>
      </c>
    </row>
    <row r="2" spans="1:7" ht="15.75" customHeight="1">
      <c r="A2" s="3"/>
      <c r="B2" s="3"/>
      <c r="C2" s="3"/>
      <c r="D2" s="3"/>
      <c r="E2" s="3"/>
      <c r="G2" s="18" t="s">
        <v>405</v>
      </c>
    </row>
    <row r="3" spans="1:7" ht="18" customHeight="1">
      <c r="A3" s="742" t="s">
        <v>104</v>
      </c>
      <c r="B3" s="850" t="s">
        <v>105</v>
      </c>
      <c r="C3" s="851"/>
      <c r="D3" s="110" t="s">
        <v>106</v>
      </c>
      <c r="E3" s="110"/>
      <c r="F3" s="138" t="s">
        <v>567</v>
      </c>
      <c r="G3" s="138" t="s">
        <v>107</v>
      </c>
    </row>
    <row r="4" spans="1:7" ht="18" customHeight="1">
      <c r="A4" s="849"/>
      <c r="B4" s="852"/>
      <c r="C4" s="853"/>
      <c r="D4" s="172" t="s">
        <v>548</v>
      </c>
      <c r="E4" s="172" t="s">
        <v>547</v>
      </c>
      <c r="F4" s="173"/>
      <c r="G4" s="391" t="s">
        <v>108</v>
      </c>
    </row>
    <row r="5" spans="1:7" ht="16.5" customHeight="1">
      <c r="A5" s="8">
        <v>1</v>
      </c>
      <c r="B5" s="178" t="s">
        <v>560</v>
      </c>
      <c r="C5" s="174"/>
      <c r="D5" s="180">
        <v>8489653</v>
      </c>
      <c r="E5" s="171">
        <v>8945695</v>
      </c>
      <c r="F5" s="392">
        <v>456042</v>
      </c>
      <c r="G5" s="143">
        <f>(E5/D5-1)*100</f>
        <v>5.371738986269525</v>
      </c>
    </row>
    <row r="6" spans="1:7" ht="16.5" customHeight="1">
      <c r="A6" s="35">
        <v>2</v>
      </c>
      <c r="B6" s="178" t="s">
        <v>356</v>
      </c>
      <c r="C6" s="254" t="s">
        <v>501</v>
      </c>
      <c r="D6" s="181">
        <v>3579628</v>
      </c>
      <c r="E6" s="171">
        <v>3688773</v>
      </c>
      <c r="F6" s="147">
        <v>109145</v>
      </c>
      <c r="G6" s="143">
        <f>(E6/D6-1)*100</f>
        <v>3.049059846442148</v>
      </c>
    </row>
    <row r="7" spans="1:7" ht="16.5" customHeight="1">
      <c r="A7" s="35">
        <v>3</v>
      </c>
      <c r="B7" s="178" t="s">
        <v>362</v>
      </c>
      <c r="C7" s="254" t="s">
        <v>501</v>
      </c>
      <c r="D7" s="181">
        <v>2628811</v>
      </c>
      <c r="E7" s="171">
        <v>2665314</v>
      </c>
      <c r="F7" s="147">
        <v>36503</v>
      </c>
      <c r="G7" s="143">
        <f>(E7/D7-1)*100</f>
        <v>1.3885745304626385</v>
      </c>
    </row>
    <row r="8" spans="1:7" ht="16.5" customHeight="1">
      <c r="A8" s="35">
        <v>4</v>
      </c>
      <c r="B8" s="178" t="s">
        <v>161</v>
      </c>
      <c r="C8" s="254" t="s">
        <v>501</v>
      </c>
      <c r="D8" s="181">
        <v>2215062</v>
      </c>
      <c r="E8" s="171">
        <v>2263894</v>
      </c>
      <c r="F8" s="147">
        <v>48832</v>
      </c>
      <c r="G8" s="143">
        <f>(E8/D8-1)*100</f>
        <v>2.2045432588342795</v>
      </c>
    </row>
    <row r="9" spans="1:7" ht="16.5" customHeight="1">
      <c r="A9" s="35">
        <v>5</v>
      </c>
      <c r="B9" s="178" t="s">
        <v>352</v>
      </c>
      <c r="C9" s="254" t="s">
        <v>501</v>
      </c>
      <c r="D9" s="181">
        <v>1880863</v>
      </c>
      <c r="E9" s="171">
        <v>1913545</v>
      </c>
      <c r="F9" s="147">
        <v>32682</v>
      </c>
      <c r="G9" s="143">
        <f>(E9/D9-1)*100</f>
        <v>1.737606619939891</v>
      </c>
    </row>
    <row r="10" spans="1:7" ht="16.5" customHeight="1">
      <c r="A10" s="35"/>
      <c r="B10" s="3"/>
      <c r="C10" s="175"/>
      <c r="D10" s="181"/>
      <c r="E10" s="171"/>
      <c r="F10" s="147"/>
      <c r="G10" s="143" t="s">
        <v>568</v>
      </c>
    </row>
    <row r="11" spans="1:7" ht="16.5" customHeight="1">
      <c r="A11" s="35">
        <v>6</v>
      </c>
      <c r="B11" s="178" t="s">
        <v>318</v>
      </c>
      <c r="C11" s="254" t="s">
        <v>501</v>
      </c>
      <c r="D11" s="181">
        <v>1525393</v>
      </c>
      <c r="E11" s="171">
        <v>1544200</v>
      </c>
      <c r="F11" s="147">
        <v>18807</v>
      </c>
      <c r="G11" s="143">
        <f>(E11/D11-1)*100</f>
        <v>1.232928169986347</v>
      </c>
    </row>
    <row r="12" spans="1:7" ht="16.5" customHeight="1">
      <c r="A12" s="35">
        <v>7</v>
      </c>
      <c r="B12" s="178" t="s">
        <v>361</v>
      </c>
      <c r="C12" s="254" t="s">
        <v>501</v>
      </c>
      <c r="D12" s="181">
        <v>1474811</v>
      </c>
      <c r="E12" s="171">
        <v>1474015</v>
      </c>
      <c r="F12" s="147" t="s">
        <v>561</v>
      </c>
      <c r="G12" s="143">
        <f>(E12/D12-1)*100</f>
        <v>-0.05397301755953876</v>
      </c>
    </row>
    <row r="13" spans="1:7" ht="16.5" customHeight="1">
      <c r="A13" s="35">
        <v>8</v>
      </c>
      <c r="B13" s="178" t="s">
        <v>365</v>
      </c>
      <c r="C13" s="254" t="s">
        <v>501</v>
      </c>
      <c r="D13" s="181">
        <v>1401279</v>
      </c>
      <c r="E13" s="171">
        <v>1463743</v>
      </c>
      <c r="F13" s="147">
        <v>62464</v>
      </c>
      <c r="G13" s="143">
        <f>(E13/D13-1)*100</f>
        <v>4.457641911425214</v>
      </c>
    </row>
    <row r="14" spans="1:7" ht="16.5" customHeight="1">
      <c r="A14" s="35">
        <v>9</v>
      </c>
      <c r="B14" s="178" t="s">
        <v>357</v>
      </c>
      <c r="C14" s="254" t="s">
        <v>501</v>
      </c>
      <c r="D14" s="181">
        <v>1327011</v>
      </c>
      <c r="E14" s="171">
        <v>1425512</v>
      </c>
      <c r="F14" s="147">
        <v>98501</v>
      </c>
      <c r="G14" s="143">
        <f>(E14/D14-1)*100</f>
        <v>7.422771928793348</v>
      </c>
    </row>
    <row r="15" spans="1:7" ht="16.5" customHeight="1">
      <c r="A15" s="35">
        <v>10</v>
      </c>
      <c r="B15" s="178" t="s">
        <v>354</v>
      </c>
      <c r="C15" s="254" t="s">
        <v>501</v>
      </c>
      <c r="D15" s="181">
        <v>1176314</v>
      </c>
      <c r="E15" s="171">
        <v>1222434</v>
      </c>
      <c r="F15" s="147">
        <v>46120</v>
      </c>
      <c r="G15" s="143">
        <f>(E15/D15-1)*100</f>
        <v>3.920721848077968</v>
      </c>
    </row>
    <row r="16" spans="1:7" ht="16.5" customHeight="1">
      <c r="A16" s="35"/>
      <c r="B16" s="176"/>
      <c r="C16" s="175"/>
      <c r="D16" s="181"/>
      <c r="E16" s="171"/>
      <c r="F16" s="147"/>
      <c r="G16" s="143" t="s">
        <v>164</v>
      </c>
    </row>
    <row r="17" spans="1:7" ht="16.5" customHeight="1">
      <c r="A17" s="35">
        <v>11</v>
      </c>
      <c r="B17" s="178" t="s">
        <v>364</v>
      </c>
      <c r="C17" s="254" t="s">
        <v>501</v>
      </c>
      <c r="D17" s="181">
        <v>1154391</v>
      </c>
      <c r="E17" s="171">
        <v>1173843</v>
      </c>
      <c r="F17" s="147">
        <v>19452</v>
      </c>
      <c r="G17" s="143">
        <f>(E17/D17-1)*100</f>
        <v>1.6850443220711275</v>
      </c>
    </row>
    <row r="18" spans="1:7" ht="16.5" customHeight="1">
      <c r="A18" s="35">
        <v>12</v>
      </c>
      <c r="B18" s="178" t="s">
        <v>353</v>
      </c>
      <c r="C18" s="254" t="s">
        <v>501</v>
      </c>
      <c r="D18" s="181">
        <v>1025126</v>
      </c>
      <c r="E18" s="171">
        <v>1045986</v>
      </c>
      <c r="F18" s="147">
        <v>20860</v>
      </c>
      <c r="G18" s="143">
        <f>(E18/D18-1)*100</f>
        <v>2.0348718108798236</v>
      </c>
    </row>
    <row r="19" spans="1:7" ht="16.5" customHeight="1">
      <c r="A19" s="35">
        <v>13</v>
      </c>
      <c r="B19" s="178" t="s">
        <v>162</v>
      </c>
      <c r="C19" s="254" t="s">
        <v>501</v>
      </c>
      <c r="D19" s="181">
        <v>993525</v>
      </c>
      <c r="E19" s="171">
        <v>976846</v>
      </c>
      <c r="F19" s="147" t="s">
        <v>562</v>
      </c>
      <c r="G19" s="143">
        <f>(E19/D19-1)*100</f>
        <v>-1.6787700359829905</v>
      </c>
    </row>
    <row r="20" spans="1:7" ht="16.5" customHeight="1">
      <c r="A20" s="35">
        <v>14</v>
      </c>
      <c r="B20" s="178" t="s">
        <v>355</v>
      </c>
      <c r="C20" s="254" t="s">
        <v>501</v>
      </c>
      <c r="D20" s="181">
        <v>924319</v>
      </c>
      <c r="E20" s="171">
        <v>961749</v>
      </c>
      <c r="F20" s="147">
        <v>37430</v>
      </c>
      <c r="G20" s="143">
        <f>(E20/D20-1)*100</f>
        <v>4.049467770326043</v>
      </c>
    </row>
    <row r="21" spans="1:7" ht="16.5" customHeight="1">
      <c r="A21" s="35">
        <v>15</v>
      </c>
      <c r="B21" s="178" t="s">
        <v>363</v>
      </c>
      <c r="C21" s="254" t="s">
        <v>501</v>
      </c>
      <c r="D21" s="181">
        <v>830966</v>
      </c>
      <c r="E21" s="171">
        <v>841966</v>
      </c>
      <c r="F21" s="147">
        <v>11000</v>
      </c>
      <c r="G21" s="143">
        <f>(E21/D21-1)*100</f>
        <v>1.3237605389390117</v>
      </c>
    </row>
    <row r="22" spans="1:7" ht="16.5" customHeight="1">
      <c r="A22" s="35"/>
      <c r="B22" s="176"/>
      <c r="C22" s="175"/>
      <c r="D22" s="181"/>
      <c r="E22" s="171"/>
      <c r="F22" s="147"/>
      <c r="G22" s="143" t="s">
        <v>164</v>
      </c>
    </row>
    <row r="23" spans="1:7" ht="16.5" customHeight="1">
      <c r="A23" s="35">
        <v>16</v>
      </c>
      <c r="B23" s="178" t="s">
        <v>358</v>
      </c>
      <c r="C23" s="254" t="s">
        <v>501</v>
      </c>
      <c r="D23" s="181">
        <v>813847</v>
      </c>
      <c r="E23" s="171">
        <v>811901</v>
      </c>
      <c r="F23" s="147" t="s">
        <v>563</v>
      </c>
      <c r="G23" s="143">
        <f>(E23/D23-1)*100</f>
        <v>-0.2391112825875119</v>
      </c>
    </row>
    <row r="24" spans="1:7" ht="16.5" customHeight="1">
      <c r="A24" s="35">
        <v>17</v>
      </c>
      <c r="B24" s="178" t="s">
        <v>360</v>
      </c>
      <c r="C24" s="254" t="s">
        <v>501</v>
      </c>
      <c r="D24" s="181">
        <v>804032</v>
      </c>
      <c r="E24" s="171">
        <v>800866</v>
      </c>
      <c r="F24" s="147" t="s">
        <v>564</v>
      </c>
      <c r="G24" s="143">
        <f>(E24/D24-1)*100</f>
        <v>-0.3937654222717524</v>
      </c>
    </row>
    <row r="25" spans="1:7" ht="16.5" customHeight="1">
      <c r="A25" s="35">
        <v>18</v>
      </c>
      <c r="B25" s="178" t="s">
        <v>549</v>
      </c>
      <c r="C25" s="254" t="s">
        <v>501</v>
      </c>
      <c r="D25" s="181">
        <v>727978</v>
      </c>
      <c r="E25" s="171">
        <v>734474</v>
      </c>
      <c r="F25" s="147">
        <v>6496</v>
      </c>
      <c r="G25" s="143">
        <f>(E25/D25-1)*100</f>
        <v>0.8923346584649439</v>
      </c>
    </row>
    <row r="26" spans="1:7" ht="16.5" customHeight="1">
      <c r="A26" s="35">
        <v>19</v>
      </c>
      <c r="B26" s="178" t="s">
        <v>550</v>
      </c>
      <c r="C26" s="254" t="s">
        <v>501</v>
      </c>
      <c r="D26" s="181">
        <v>701620</v>
      </c>
      <c r="E26" s="171">
        <v>717544</v>
      </c>
      <c r="F26" s="147">
        <v>15924</v>
      </c>
      <c r="G26" s="143">
        <f>(E26/D26-1)*100</f>
        <v>2.2696046292865146</v>
      </c>
    </row>
    <row r="27" spans="1:7" ht="16.5" customHeight="1">
      <c r="A27" s="35">
        <v>20</v>
      </c>
      <c r="B27" s="178" t="s">
        <v>359</v>
      </c>
      <c r="C27" s="254" t="s">
        <v>501</v>
      </c>
      <c r="D27" s="181">
        <v>723323</v>
      </c>
      <c r="E27" s="171">
        <v>716197</v>
      </c>
      <c r="F27" s="147" t="s">
        <v>565</v>
      </c>
      <c r="G27" s="143">
        <f>(E27/D27-1)*100</f>
        <v>-0.9851753642563521</v>
      </c>
    </row>
    <row r="28" spans="1:7" ht="16.5" customHeight="1">
      <c r="A28" s="35"/>
      <c r="B28" s="3"/>
      <c r="C28" s="175"/>
      <c r="D28" s="181"/>
      <c r="E28" s="171"/>
      <c r="F28" s="147"/>
      <c r="G28" s="143" t="s">
        <v>164</v>
      </c>
    </row>
    <row r="29" spans="1:7" ht="16.5" customHeight="1">
      <c r="A29" s="35">
        <v>21</v>
      </c>
      <c r="B29" s="178" t="s">
        <v>551</v>
      </c>
      <c r="C29" s="254" t="s">
        <v>501</v>
      </c>
      <c r="D29" s="181">
        <v>696172</v>
      </c>
      <c r="E29" s="171">
        <v>709584</v>
      </c>
      <c r="F29" s="147">
        <v>13412</v>
      </c>
      <c r="G29" s="143">
        <f>(E29/D29-1)*100</f>
        <v>1.926535396425022</v>
      </c>
    </row>
    <row r="30" spans="1:7" ht="16.5" customHeight="1">
      <c r="A30" s="35">
        <v>22</v>
      </c>
      <c r="B30" s="178" t="s">
        <v>552</v>
      </c>
      <c r="C30" s="175"/>
      <c r="D30" s="181">
        <v>569835</v>
      </c>
      <c r="E30" s="171">
        <v>609040</v>
      </c>
      <c r="F30" s="147">
        <v>39205</v>
      </c>
      <c r="G30" s="143">
        <f>(E30/D30-1)*100</f>
        <v>6.88006177226741</v>
      </c>
    </row>
    <row r="31" spans="1:7" ht="16.5" customHeight="1">
      <c r="A31" s="35">
        <v>23</v>
      </c>
      <c r="B31" s="178" t="s">
        <v>553</v>
      </c>
      <c r="C31" s="175"/>
      <c r="D31" s="181">
        <v>604367</v>
      </c>
      <c r="E31" s="171">
        <v>605846</v>
      </c>
      <c r="F31" s="147">
        <v>1479</v>
      </c>
      <c r="G31" s="143">
        <f>(E31/D31-1)*100</f>
        <v>0.24471885460324305</v>
      </c>
    </row>
    <row r="32" spans="1:7" ht="16.5" customHeight="1">
      <c r="A32" s="35">
        <v>24</v>
      </c>
      <c r="B32" s="178" t="s">
        <v>554</v>
      </c>
      <c r="C32" s="175"/>
      <c r="D32" s="181">
        <v>560012</v>
      </c>
      <c r="E32" s="171">
        <v>580053</v>
      </c>
      <c r="F32" s="147">
        <v>20041</v>
      </c>
      <c r="G32" s="143">
        <f>(E32/D32-1)*100</f>
        <v>3.578673314143277</v>
      </c>
    </row>
    <row r="33" spans="1:7" ht="16.5" customHeight="1">
      <c r="A33" s="35">
        <v>25</v>
      </c>
      <c r="B33" s="178" t="s">
        <v>513</v>
      </c>
      <c r="C33" s="175"/>
      <c r="D33" s="181">
        <v>536232</v>
      </c>
      <c r="E33" s="171">
        <v>536270</v>
      </c>
      <c r="F33" s="147">
        <v>38</v>
      </c>
      <c r="G33" s="143">
        <f>(E33/D33-1)*100</f>
        <v>0.007086484954266226</v>
      </c>
    </row>
    <row r="34" spans="1:7" ht="16.5" customHeight="1">
      <c r="A34" s="35"/>
      <c r="B34" s="176"/>
      <c r="C34" s="175"/>
      <c r="D34" s="181"/>
      <c r="E34" s="171"/>
      <c r="F34" s="147"/>
      <c r="G34" s="143" t="s">
        <v>164</v>
      </c>
    </row>
    <row r="35" spans="1:7" ht="16.5" customHeight="1">
      <c r="A35" s="35">
        <v>26</v>
      </c>
      <c r="B35" s="178" t="s">
        <v>555</v>
      </c>
      <c r="C35" s="175"/>
      <c r="D35" s="181">
        <v>514937</v>
      </c>
      <c r="E35" s="171">
        <v>517231</v>
      </c>
      <c r="F35" s="147">
        <v>2294</v>
      </c>
      <c r="G35" s="143">
        <f>(E35/D35-1)*100</f>
        <v>0.4454913902089075</v>
      </c>
    </row>
    <row r="36" spans="1:7" ht="16.5" customHeight="1">
      <c r="A36" s="35">
        <v>27</v>
      </c>
      <c r="B36" s="178" t="s">
        <v>556</v>
      </c>
      <c r="C36" s="175"/>
      <c r="D36" s="181">
        <v>502396</v>
      </c>
      <c r="E36" s="171">
        <v>511739</v>
      </c>
      <c r="F36" s="147">
        <v>9343</v>
      </c>
      <c r="G36" s="143">
        <f>(E36/D36-1)*100</f>
        <v>1.8596883733150715</v>
      </c>
    </row>
    <row r="37" spans="1:7" ht="16.5" customHeight="1">
      <c r="A37" s="35">
        <v>28</v>
      </c>
      <c r="B37" s="178" t="s">
        <v>557</v>
      </c>
      <c r="C37" s="175"/>
      <c r="D37" s="181">
        <v>513821</v>
      </c>
      <c r="E37" s="171">
        <v>509533</v>
      </c>
      <c r="F37" s="147" t="s">
        <v>566</v>
      </c>
      <c r="G37" s="143">
        <f>(E37/D37-1)*100</f>
        <v>-0.8345318700481275</v>
      </c>
    </row>
    <row r="38" spans="1:7" ht="16.5" customHeight="1">
      <c r="A38" s="35">
        <v>29</v>
      </c>
      <c r="B38" s="178" t="s">
        <v>558</v>
      </c>
      <c r="C38" s="175"/>
      <c r="D38" s="181">
        <v>480079</v>
      </c>
      <c r="E38" s="171">
        <v>500598</v>
      </c>
      <c r="F38" s="147">
        <v>20519</v>
      </c>
      <c r="G38" s="143">
        <f>(E38/D38-1)*100</f>
        <v>4.274088222979966</v>
      </c>
    </row>
    <row r="39" spans="1:7" s="109" customFormat="1" ht="16.5" customHeight="1">
      <c r="A39" s="8">
        <v>30</v>
      </c>
      <c r="B39" s="178" t="s">
        <v>559</v>
      </c>
      <c r="C39" s="16"/>
      <c r="D39" s="181">
        <v>472579</v>
      </c>
      <c r="E39" s="171">
        <v>484457</v>
      </c>
      <c r="F39" s="147">
        <v>11878</v>
      </c>
      <c r="G39" s="143">
        <f>(E39/D39-1)*100</f>
        <v>2.5134421969660092</v>
      </c>
    </row>
    <row r="40" spans="3:7" ht="6" customHeight="1">
      <c r="C40" s="197"/>
      <c r="F40" s="196"/>
      <c r="G40" s="393" t="s">
        <v>164</v>
      </c>
    </row>
    <row r="41" spans="1:7" ht="15.75" customHeight="1">
      <c r="A41" s="105"/>
      <c r="B41" s="105"/>
      <c r="C41" s="105"/>
      <c r="D41" s="180"/>
      <c r="E41" s="182"/>
      <c r="F41" s="143"/>
      <c r="G41" s="143"/>
    </row>
    <row r="42" spans="1:7" ht="15.75" customHeight="1">
      <c r="A42" s="17" t="s">
        <v>109</v>
      </c>
      <c r="B42" s="17"/>
      <c r="C42" s="17"/>
      <c r="D42" s="394">
        <v>127767994</v>
      </c>
      <c r="E42" s="171">
        <v>128057352</v>
      </c>
      <c r="F42" s="147">
        <f>E42-D42</f>
        <v>289358</v>
      </c>
      <c r="G42" s="143">
        <f>(E42/D42-1)*100</f>
        <v>0.22647142757832306</v>
      </c>
    </row>
    <row r="43" spans="1:7" ht="15.75" customHeight="1">
      <c r="A43" s="69"/>
      <c r="B43" s="69"/>
      <c r="C43" s="69"/>
      <c r="D43" s="183"/>
      <c r="E43" s="184"/>
      <c r="F43" s="177"/>
      <c r="G43" s="177"/>
    </row>
    <row r="44" spans="1:6" ht="15.75" customHeight="1">
      <c r="A44" s="179" t="s">
        <v>569</v>
      </c>
      <c r="B44" s="16"/>
      <c r="C44" s="16"/>
      <c r="D44" s="3"/>
      <c r="E44" s="26"/>
      <c r="F44" s="27"/>
    </row>
    <row r="45" spans="1:7" ht="13.5">
      <c r="A45" s="16" t="s">
        <v>1600</v>
      </c>
      <c r="B45" s="3"/>
      <c r="C45" s="3"/>
      <c r="D45" s="3"/>
      <c r="E45" s="3"/>
      <c r="G45" s="244" t="s">
        <v>497</v>
      </c>
    </row>
  </sheetData>
  <sheetProtection/>
  <mergeCells count="2">
    <mergeCell ref="A3:A4"/>
    <mergeCell ref="B3:C4"/>
  </mergeCells>
  <printOptions/>
  <pageMargins left="0.5905511811023623" right="0.5905511811023623" top="0.7480314960629921" bottom="0.5118110236220472" header="0" footer="0"/>
  <pageSetup horizontalDpi="600" verticalDpi="600" orientation="portrait" paperSize="9" scale="96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74"/>
  <sheetViews>
    <sheetView showGridLines="0" showOutlineSymbols="0" zoomScale="87" zoomScaleNormal="87" zoomScaleSheetLayoutView="100" zoomScalePageLayoutView="0" workbookViewId="0" topLeftCell="A37">
      <selection activeCell="C16" sqref="C16"/>
    </sheetView>
  </sheetViews>
  <sheetFormatPr defaultColWidth="10.796875" defaultRowHeight="15"/>
  <cols>
    <col min="1" max="1" width="2.59765625" style="6" customWidth="1"/>
    <col min="2" max="2" width="20.5" style="6" bestFit="1" customWidth="1"/>
    <col min="3" max="6" width="15.59765625" style="6" customWidth="1"/>
    <col min="7" max="16384" width="10.69921875" style="6" customWidth="1"/>
  </cols>
  <sheetData>
    <row r="1" ht="16.5" customHeight="1">
      <c r="A1" s="218" t="s">
        <v>264</v>
      </c>
    </row>
    <row r="2" ht="13.5" customHeight="1">
      <c r="F2" s="221" t="s">
        <v>507</v>
      </c>
    </row>
    <row r="3" spans="1:6" ht="17.25" customHeight="1">
      <c r="A3" s="859" t="s">
        <v>546</v>
      </c>
      <c r="B3" s="860"/>
      <c r="C3" s="742" t="s">
        <v>110</v>
      </c>
      <c r="D3" s="110" t="s">
        <v>111</v>
      </c>
      <c r="E3" s="110"/>
      <c r="F3" s="110"/>
    </row>
    <row r="4" spans="1:6" ht="17.25" customHeight="1">
      <c r="A4" s="861"/>
      <c r="B4" s="862"/>
      <c r="C4" s="854"/>
      <c r="D4" s="111" t="s">
        <v>112</v>
      </c>
      <c r="E4" s="34" t="s">
        <v>0</v>
      </c>
      <c r="F4" s="33" t="s">
        <v>1</v>
      </c>
    </row>
    <row r="5" spans="1:6" ht="19.5" customHeight="1">
      <c r="A5" s="768" t="s">
        <v>184</v>
      </c>
      <c r="B5" s="855"/>
      <c r="C5" s="232">
        <v>205587</v>
      </c>
      <c r="D5" s="232">
        <v>536270</v>
      </c>
      <c r="E5" s="232">
        <v>259320</v>
      </c>
      <c r="F5" s="232">
        <v>276950</v>
      </c>
    </row>
    <row r="6" spans="1:6" ht="19.5" customHeight="1">
      <c r="A6" s="856"/>
      <c r="B6" s="857"/>
      <c r="C6" s="232"/>
      <c r="D6" s="232"/>
      <c r="E6" s="232"/>
      <c r="F6" s="232"/>
    </row>
    <row r="7" spans="1:6" ht="19.5" customHeight="1">
      <c r="A7" s="768" t="s">
        <v>514</v>
      </c>
      <c r="B7" s="855"/>
      <c r="C7" s="232">
        <v>188527</v>
      </c>
      <c r="D7" s="232">
        <v>485992</v>
      </c>
      <c r="E7" s="232">
        <v>235095</v>
      </c>
      <c r="F7" s="232">
        <v>250897</v>
      </c>
    </row>
    <row r="8" spans="1:6" ht="19.5" customHeight="1">
      <c r="A8" s="768" t="s">
        <v>515</v>
      </c>
      <c r="B8" s="855"/>
      <c r="C8" s="232">
        <v>2201</v>
      </c>
      <c r="D8" s="232">
        <v>5987</v>
      </c>
      <c r="E8" s="232">
        <v>2936</v>
      </c>
      <c r="F8" s="232">
        <v>3051</v>
      </c>
    </row>
    <row r="9" spans="1:6" ht="19.5" customHeight="1">
      <c r="A9" s="768" t="s">
        <v>516</v>
      </c>
      <c r="B9" s="855"/>
      <c r="C9" s="232">
        <v>6438</v>
      </c>
      <c r="D9" s="232">
        <v>19812</v>
      </c>
      <c r="E9" s="232">
        <v>9610</v>
      </c>
      <c r="F9" s="232">
        <v>10202</v>
      </c>
    </row>
    <row r="10" spans="1:6" ht="19.5" customHeight="1">
      <c r="A10" s="768" t="s">
        <v>517</v>
      </c>
      <c r="B10" s="855"/>
      <c r="C10" s="232">
        <v>6604</v>
      </c>
      <c r="D10" s="232">
        <v>19115</v>
      </c>
      <c r="E10" s="232">
        <v>9147</v>
      </c>
      <c r="F10" s="232">
        <v>9968</v>
      </c>
    </row>
    <row r="11" spans="1:6" ht="19.5" customHeight="1">
      <c r="A11" s="768" t="s">
        <v>518</v>
      </c>
      <c r="B11" s="855"/>
      <c r="C11" s="232">
        <v>1817</v>
      </c>
      <c r="D11" s="232">
        <v>5364</v>
      </c>
      <c r="E11" s="232">
        <v>2532</v>
      </c>
      <c r="F11" s="232">
        <v>2832</v>
      </c>
    </row>
    <row r="12" spans="1:6" ht="19.5" customHeight="1">
      <c r="A12" s="229"/>
      <c r="B12" s="233"/>
      <c r="C12" s="232"/>
      <c r="D12" s="232"/>
      <c r="E12" s="232"/>
      <c r="F12" s="232"/>
    </row>
    <row r="13" spans="1:6" ht="19.5" customHeight="1">
      <c r="A13" s="768" t="s">
        <v>185</v>
      </c>
      <c r="B13" s="855"/>
      <c r="C13" s="232">
        <v>2255318</v>
      </c>
      <c r="D13" s="232">
        <v>5588133</v>
      </c>
      <c r="E13" s="232">
        <v>2673328</v>
      </c>
      <c r="F13" s="232">
        <v>2914805</v>
      </c>
    </row>
    <row r="14" spans="1:6" ht="19.5" customHeight="1">
      <c r="A14" s="229"/>
      <c r="B14" s="390" t="s">
        <v>519</v>
      </c>
      <c r="C14" s="232">
        <v>2164851</v>
      </c>
      <c r="D14" s="232">
        <v>5318635</v>
      </c>
      <c r="E14" s="232">
        <v>2544087</v>
      </c>
      <c r="F14" s="232">
        <v>2774548</v>
      </c>
    </row>
    <row r="15" spans="1:6" ht="19.5" customHeight="1">
      <c r="A15" s="229"/>
      <c r="B15" s="390" t="s">
        <v>520</v>
      </c>
      <c r="C15" s="232">
        <v>90467</v>
      </c>
      <c r="D15" s="232">
        <v>269498</v>
      </c>
      <c r="E15" s="232">
        <v>129241</v>
      </c>
      <c r="F15" s="232">
        <v>140257</v>
      </c>
    </row>
    <row r="16" spans="1:6" ht="19.5" customHeight="1">
      <c r="A16" s="229"/>
      <c r="B16" s="233"/>
      <c r="C16" s="232"/>
      <c r="D16" s="232"/>
      <c r="E16" s="232"/>
      <c r="F16" s="232"/>
    </row>
    <row r="17" spans="1:6" ht="19.5" customHeight="1">
      <c r="A17" s="856" t="s">
        <v>521</v>
      </c>
      <c r="B17" s="857"/>
      <c r="C17" s="232"/>
      <c r="D17" s="232"/>
      <c r="E17" s="232"/>
      <c r="F17" s="232"/>
    </row>
    <row r="18" spans="1:6" ht="19.5" customHeight="1">
      <c r="A18" s="858" t="s">
        <v>186</v>
      </c>
      <c r="B18" s="855"/>
      <c r="C18" s="232">
        <v>684183</v>
      </c>
      <c r="D18" s="232">
        <v>1544200</v>
      </c>
      <c r="E18" s="232">
        <v>731114</v>
      </c>
      <c r="F18" s="232">
        <v>813086</v>
      </c>
    </row>
    <row r="19" spans="1:6" ht="19.5" customHeight="1">
      <c r="A19" s="858" t="s">
        <v>522</v>
      </c>
      <c r="B19" s="855"/>
      <c r="C19" s="232">
        <v>94039</v>
      </c>
      <c r="D19" s="232">
        <v>210408</v>
      </c>
      <c r="E19" s="232">
        <v>98821</v>
      </c>
      <c r="F19" s="232">
        <v>111587</v>
      </c>
    </row>
    <row r="20" spans="1:6" ht="19.5" customHeight="1">
      <c r="A20" s="858" t="s">
        <v>523</v>
      </c>
      <c r="B20" s="855"/>
      <c r="C20" s="232">
        <v>65178</v>
      </c>
      <c r="D20" s="232">
        <v>133451</v>
      </c>
      <c r="E20" s="232">
        <v>63003</v>
      </c>
      <c r="F20" s="232">
        <v>70448</v>
      </c>
    </row>
    <row r="21" spans="1:6" ht="19.5" customHeight="1">
      <c r="A21" s="858" t="s">
        <v>524</v>
      </c>
      <c r="B21" s="855"/>
      <c r="C21" s="232">
        <v>56954</v>
      </c>
      <c r="D21" s="232">
        <v>108304</v>
      </c>
      <c r="E21" s="232">
        <v>52483</v>
      </c>
      <c r="F21" s="232">
        <v>55821</v>
      </c>
    </row>
    <row r="22" spans="1:6" ht="19.5" customHeight="1">
      <c r="A22" s="858" t="s">
        <v>525</v>
      </c>
      <c r="B22" s="855"/>
      <c r="C22" s="232">
        <v>48224</v>
      </c>
      <c r="D22" s="232">
        <v>101624</v>
      </c>
      <c r="E22" s="232">
        <v>47657</v>
      </c>
      <c r="F22" s="232">
        <v>53967</v>
      </c>
    </row>
    <row r="23" spans="1:6" ht="19.5" customHeight="1">
      <c r="A23" s="858" t="s">
        <v>526</v>
      </c>
      <c r="B23" s="855"/>
      <c r="C23" s="232">
        <v>71657</v>
      </c>
      <c r="D23" s="232">
        <v>167475</v>
      </c>
      <c r="E23" s="232">
        <v>77616</v>
      </c>
      <c r="F23" s="232">
        <v>89859</v>
      </c>
    </row>
    <row r="24" spans="1:6" ht="19.5" customHeight="1">
      <c r="A24" s="858" t="s">
        <v>527</v>
      </c>
      <c r="B24" s="855"/>
      <c r="C24" s="232">
        <v>94016</v>
      </c>
      <c r="D24" s="232">
        <v>220411</v>
      </c>
      <c r="E24" s="232">
        <v>103928</v>
      </c>
      <c r="F24" s="232">
        <v>116483</v>
      </c>
    </row>
    <row r="25" spans="1:6" ht="19.5" customHeight="1">
      <c r="A25" s="858" t="s">
        <v>528</v>
      </c>
      <c r="B25" s="855"/>
      <c r="C25" s="232">
        <v>86350</v>
      </c>
      <c r="D25" s="232">
        <v>226836</v>
      </c>
      <c r="E25" s="232">
        <v>107531</v>
      </c>
      <c r="F25" s="232">
        <v>119305</v>
      </c>
    </row>
    <row r="26" spans="1:6" ht="19.5" customHeight="1">
      <c r="A26" s="858" t="s">
        <v>529</v>
      </c>
      <c r="B26" s="855"/>
      <c r="C26" s="232">
        <v>73814</v>
      </c>
      <c r="D26" s="232">
        <v>126393</v>
      </c>
      <c r="E26" s="232">
        <v>59240</v>
      </c>
      <c r="F26" s="232">
        <v>67153</v>
      </c>
    </row>
    <row r="27" spans="1:6" ht="19.5" customHeight="1">
      <c r="A27" s="858" t="s">
        <v>530</v>
      </c>
      <c r="B27" s="855"/>
      <c r="C27" s="232">
        <v>93951</v>
      </c>
      <c r="D27" s="232">
        <v>249298</v>
      </c>
      <c r="E27" s="232">
        <v>120835</v>
      </c>
      <c r="F27" s="232">
        <v>128463</v>
      </c>
    </row>
    <row r="28" spans="1:6" ht="19.5" customHeight="1">
      <c r="A28" s="858" t="s">
        <v>187</v>
      </c>
      <c r="B28" s="855"/>
      <c r="C28" s="232">
        <v>209343</v>
      </c>
      <c r="D28" s="232">
        <v>453748</v>
      </c>
      <c r="E28" s="232">
        <v>221216</v>
      </c>
      <c r="F28" s="232">
        <v>232532</v>
      </c>
    </row>
    <row r="29" spans="1:6" ht="19.5" customHeight="1">
      <c r="A29" s="858" t="s">
        <v>188</v>
      </c>
      <c r="B29" s="855"/>
      <c r="C29" s="232">
        <v>116948</v>
      </c>
      <c r="D29" s="232">
        <v>290959</v>
      </c>
      <c r="E29" s="232">
        <v>141344</v>
      </c>
      <c r="F29" s="232">
        <v>149615</v>
      </c>
    </row>
    <row r="30" spans="1:6" ht="19.5" customHeight="1">
      <c r="A30" s="858" t="s">
        <v>189</v>
      </c>
      <c r="B30" s="855"/>
      <c r="C30" s="232">
        <v>202648</v>
      </c>
      <c r="D30" s="232">
        <v>482640</v>
      </c>
      <c r="E30" s="232">
        <v>227660</v>
      </c>
      <c r="F30" s="232">
        <v>254980</v>
      </c>
    </row>
    <row r="31" spans="1:6" ht="19.5" customHeight="1">
      <c r="A31" s="858" t="s">
        <v>190</v>
      </c>
      <c r="B31" s="855"/>
      <c r="C31" s="232">
        <v>18447</v>
      </c>
      <c r="D31" s="232">
        <v>47254</v>
      </c>
      <c r="E31" s="232">
        <v>22449</v>
      </c>
      <c r="F31" s="232">
        <v>24805</v>
      </c>
    </row>
    <row r="32" spans="1:6" ht="19.5" customHeight="1">
      <c r="A32" s="858" t="s">
        <v>191</v>
      </c>
      <c r="B32" s="855"/>
      <c r="C32" s="232">
        <v>39753</v>
      </c>
      <c r="D32" s="232">
        <v>93238</v>
      </c>
      <c r="E32" s="232">
        <v>42385</v>
      </c>
      <c r="F32" s="232">
        <v>50853</v>
      </c>
    </row>
    <row r="33" spans="1:6" ht="19.5" customHeight="1">
      <c r="A33" s="858" t="s">
        <v>192</v>
      </c>
      <c r="B33" s="855"/>
      <c r="C33" s="232">
        <v>77263</v>
      </c>
      <c r="D33" s="232">
        <v>196127</v>
      </c>
      <c r="E33" s="232">
        <v>95665</v>
      </c>
      <c r="F33" s="232">
        <v>100462</v>
      </c>
    </row>
    <row r="34" spans="1:6" ht="19.5" customHeight="1">
      <c r="A34" s="858" t="s">
        <v>193</v>
      </c>
      <c r="B34" s="855"/>
      <c r="C34" s="232">
        <v>12141</v>
      </c>
      <c r="D34" s="232">
        <v>31158</v>
      </c>
      <c r="E34" s="232">
        <v>14972</v>
      </c>
      <c r="F34" s="232">
        <v>16186</v>
      </c>
    </row>
    <row r="35" spans="1:6" ht="19.5" customHeight="1">
      <c r="A35" s="858" t="s">
        <v>194</v>
      </c>
      <c r="B35" s="855"/>
      <c r="C35" s="232">
        <v>29741</v>
      </c>
      <c r="D35" s="232">
        <v>85592</v>
      </c>
      <c r="E35" s="232">
        <v>40791</v>
      </c>
      <c r="F35" s="232">
        <v>44801</v>
      </c>
    </row>
    <row r="36" spans="1:6" ht="19.5" customHeight="1">
      <c r="A36" s="858" t="s">
        <v>532</v>
      </c>
      <c r="B36" s="855"/>
      <c r="C36" s="232">
        <v>99645</v>
      </c>
      <c r="D36" s="232">
        <v>266937</v>
      </c>
      <c r="E36" s="232">
        <v>130931</v>
      </c>
      <c r="F36" s="232">
        <v>136006</v>
      </c>
    </row>
    <row r="37" spans="1:6" ht="19.5" customHeight="1">
      <c r="A37" s="858" t="s">
        <v>195</v>
      </c>
      <c r="B37" s="855"/>
      <c r="C37" s="232">
        <v>18826</v>
      </c>
      <c r="D37" s="232">
        <v>50523</v>
      </c>
      <c r="E37" s="232">
        <v>24183</v>
      </c>
      <c r="F37" s="232">
        <v>26340</v>
      </c>
    </row>
    <row r="38" spans="1:6" ht="19.5" customHeight="1">
      <c r="A38" s="858" t="s">
        <v>196</v>
      </c>
      <c r="B38" s="855"/>
      <c r="C38" s="232">
        <v>14989</v>
      </c>
      <c r="D38" s="232">
        <v>42802</v>
      </c>
      <c r="E38" s="232">
        <v>20555</v>
      </c>
      <c r="F38" s="232">
        <v>22247</v>
      </c>
    </row>
    <row r="39" spans="1:6" ht="19.5" customHeight="1">
      <c r="A39" s="858" t="s">
        <v>197</v>
      </c>
      <c r="B39" s="855"/>
      <c r="C39" s="232">
        <v>91737</v>
      </c>
      <c r="D39" s="232">
        <v>225700</v>
      </c>
      <c r="E39" s="232">
        <v>105289</v>
      </c>
      <c r="F39" s="232">
        <v>120411</v>
      </c>
    </row>
    <row r="40" spans="1:6" ht="4.5" customHeight="1">
      <c r="A40" s="235"/>
      <c r="B40" s="236"/>
      <c r="C40" s="237"/>
      <c r="D40" s="237"/>
      <c r="E40" s="237"/>
      <c r="F40" s="237"/>
    </row>
    <row r="41" ht="16.5" customHeight="1">
      <c r="A41" s="218" t="s">
        <v>267</v>
      </c>
    </row>
    <row r="42" ht="13.5" customHeight="1">
      <c r="F42" s="221" t="s">
        <v>508</v>
      </c>
    </row>
    <row r="43" spans="1:6" ht="17.25" customHeight="1">
      <c r="A43" s="859" t="s">
        <v>546</v>
      </c>
      <c r="B43" s="860"/>
      <c r="C43" s="742" t="s">
        <v>110</v>
      </c>
      <c r="D43" s="110" t="s">
        <v>111</v>
      </c>
      <c r="E43" s="110"/>
      <c r="F43" s="110"/>
    </row>
    <row r="44" spans="1:6" ht="17.25" customHeight="1">
      <c r="A44" s="861"/>
      <c r="B44" s="862"/>
      <c r="C44" s="854"/>
      <c r="D44" s="111" t="s">
        <v>112</v>
      </c>
      <c r="E44" s="34" t="s">
        <v>0</v>
      </c>
      <c r="F44" s="33" t="s">
        <v>1</v>
      </c>
    </row>
    <row r="45" spans="1:6" ht="19.5" customHeight="1">
      <c r="A45" s="858" t="s">
        <v>198</v>
      </c>
      <c r="B45" s="863"/>
      <c r="C45" s="234">
        <v>28506</v>
      </c>
      <c r="D45" s="234">
        <v>81009</v>
      </c>
      <c r="E45" s="234">
        <v>38862</v>
      </c>
      <c r="F45" s="234">
        <v>42147</v>
      </c>
    </row>
    <row r="46" spans="1:6" ht="19.5" customHeight="1">
      <c r="A46" s="768" t="s">
        <v>199</v>
      </c>
      <c r="B46" s="864"/>
      <c r="C46" s="232">
        <v>35737</v>
      </c>
      <c r="D46" s="232">
        <v>93901</v>
      </c>
      <c r="E46" s="232">
        <v>45903</v>
      </c>
      <c r="F46" s="232">
        <v>47998</v>
      </c>
    </row>
    <row r="47" spans="1:6" ht="19.5" customHeight="1">
      <c r="A47" s="858" t="s">
        <v>200</v>
      </c>
      <c r="B47" s="863"/>
      <c r="C47" s="232">
        <v>60584</v>
      </c>
      <c r="D47" s="232">
        <v>156423</v>
      </c>
      <c r="E47" s="232">
        <v>73930</v>
      </c>
      <c r="F47" s="232">
        <v>82493</v>
      </c>
    </row>
    <row r="48" spans="1:6" ht="19.5" customHeight="1">
      <c r="A48" s="858" t="s">
        <v>201</v>
      </c>
      <c r="B48" s="863"/>
      <c r="C48" s="232">
        <v>16470</v>
      </c>
      <c r="D48" s="232">
        <v>49680</v>
      </c>
      <c r="E48" s="232">
        <v>24148</v>
      </c>
      <c r="F48" s="232">
        <v>25532</v>
      </c>
    </row>
    <row r="49" spans="1:6" ht="19.5" customHeight="1">
      <c r="A49" s="858" t="s">
        <v>202</v>
      </c>
      <c r="B49" s="863"/>
      <c r="C49" s="232">
        <v>40068</v>
      </c>
      <c r="D49" s="232">
        <v>114216</v>
      </c>
      <c r="E49" s="232">
        <v>55175</v>
      </c>
      <c r="F49" s="232">
        <v>59041</v>
      </c>
    </row>
    <row r="50" spans="1:6" ht="19.5" customHeight="1">
      <c r="A50" s="858" t="s">
        <v>203</v>
      </c>
      <c r="B50" s="863"/>
      <c r="C50" s="232">
        <v>15188</v>
      </c>
      <c r="D50" s="232">
        <v>47993</v>
      </c>
      <c r="E50" s="232">
        <v>23392</v>
      </c>
      <c r="F50" s="232">
        <v>24601</v>
      </c>
    </row>
    <row r="51" spans="1:6" ht="19.5" customHeight="1">
      <c r="A51" s="858" t="s">
        <v>204</v>
      </c>
      <c r="B51" s="863"/>
      <c r="C51" s="232">
        <v>15342</v>
      </c>
      <c r="D51" s="232">
        <v>43263</v>
      </c>
      <c r="E51" s="232">
        <v>20616</v>
      </c>
      <c r="F51" s="232">
        <v>22647</v>
      </c>
    </row>
    <row r="52" spans="1:6" ht="19.5" customHeight="1">
      <c r="A52" s="858" t="s">
        <v>205</v>
      </c>
      <c r="B52" s="863"/>
      <c r="C52" s="234">
        <v>9062</v>
      </c>
      <c r="D52" s="234">
        <v>26501</v>
      </c>
      <c r="E52" s="234">
        <v>12699</v>
      </c>
      <c r="F52" s="234">
        <v>13802</v>
      </c>
    </row>
    <row r="53" spans="1:6" ht="19.5" customHeight="1">
      <c r="A53" s="858" t="s">
        <v>206</v>
      </c>
      <c r="B53" s="863"/>
      <c r="C53" s="232">
        <v>22461</v>
      </c>
      <c r="D53" s="232">
        <v>67757</v>
      </c>
      <c r="E53" s="232">
        <v>32138</v>
      </c>
      <c r="F53" s="232">
        <v>35619</v>
      </c>
    </row>
    <row r="54" spans="1:6" ht="19.5" customHeight="1">
      <c r="A54" s="858" t="s">
        <v>207</v>
      </c>
      <c r="B54" s="863"/>
      <c r="C54" s="232">
        <v>16981</v>
      </c>
      <c r="D54" s="232">
        <v>49834</v>
      </c>
      <c r="E54" s="232">
        <v>23809</v>
      </c>
      <c r="F54" s="232">
        <v>26025</v>
      </c>
    </row>
    <row r="55" spans="1:6" ht="19.5" customHeight="1">
      <c r="A55" s="858" t="s">
        <v>208</v>
      </c>
      <c r="B55" s="863"/>
      <c r="C55" s="232">
        <v>11655</v>
      </c>
      <c r="D55" s="232">
        <v>32814</v>
      </c>
      <c r="E55" s="232">
        <v>15727</v>
      </c>
      <c r="F55" s="232">
        <v>17087</v>
      </c>
    </row>
    <row r="56" spans="1:6" ht="19.5" customHeight="1">
      <c r="A56" s="858" t="s">
        <v>209</v>
      </c>
      <c r="B56" s="863"/>
      <c r="C56" s="232">
        <v>17436</v>
      </c>
      <c r="D56" s="232">
        <v>46459</v>
      </c>
      <c r="E56" s="232">
        <v>22016</v>
      </c>
      <c r="F56" s="232">
        <v>24443</v>
      </c>
    </row>
    <row r="57" spans="1:6" ht="19.5" customHeight="1">
      <c r="A57" s="858" t="s">
        <v>210</v>
      </c>
      <c r="B57" s="863"/>
      <c r="C57" s="232">
        <v>13174</v>
      </c>
      <c r="D57" s="232">
        <v>40938</v>
      </c>
      <c r="E57" s="232">
        <v>19333</v>
      </c>
      <c r="F57" s="232">
        <v>21605</v>
      </c>
    </row>
    <row r="58" spans="1:6" ht="19.5" customHeight="1">
      <c r="A58" s="858" t="s">
        <v>531</v>
      </c>
      <c r="B58" s="863"/>
      <c r="C58" s="232">
        <v>14133</v>
      </c>
      <c r="D58" s="232">
        <v>40181</v>
      </c>
      <c r="E58" s="232">
        <v>19738</v>
      </c>
      <c r="F58" s="232">
        <v>20443</v>
      </c>
    </row>
    <row r="59" spans="1:6" ht="19.5" customHeight="1">
      <c r="A59" s="858" t="s">
        <v>533</v>
      </c>
      <c r="B59" s="863" t="s">
        <v>339</v>
      </c>
      <c r="C59" s="232">
        <v>26803</v>
      </c>
      <c r="D59" s="232">
        <v>80518</v>
      </c>
      <c r="E59" s="232">
        <v>38727</v>
      </c>
      <c r="F59" s="232">
        <v>41791</v>
      </c>
    </row>
    <row r="60" spans="1:6" ht="19.5" customHeight="1">
      <c r="A60" s="858" t="s">
        <v>534</v>
      </c>
      <c r="B60" s="863" t="s">
        <v>340</v>
      </c>
      <c r="C60" s="232">
        <v>10547</v>
      </c>
      <c r="D60" s="232">
        <v>31739</v>
      </c>
      <c r="E60" s="232">
        <v>14997</v>
      </c>
      <c r="F60" s="232">
        <v>16742</v>
      </c>
    </row>
    <row r="61" spans="1:6" ht="19.5" customHeight="1">
      <c r="A61" s="858" t="s">
        <v>535</v>
      </c>
      <c r="B61" s="863" t="s">
        <v>341</v>
      </c>
      <c r="C61" s="232">
        <v>6709</v>
      </c>
      <c r="D61" s="232">
        <v>23104</v>
      </c>
      <c r="E61" s="232">
        <v>11128</v>
      </c>
      <c r="F61" s="232">
        <v>11976</v>
      </c>
    </row>
    <row r="62" spans="1:6" ht="19.5" customHeight="1">
      <c r="A62" s="858" t="s">
        <v>536</v>
      </c>
      <c r="B62" s="863" t="s">
        <v>342</v>
      </c>
      <c r="C62" s="232">
        <v>10226</v>
      </c>
      <c r="D62" s="232">
        <v>31026</v>
      </c>
      <c r="E62" s="232">
        <v>15175</v>
      </c>
      <c r="F62" s="232">
        <v>15851</v>
      </c>
    </row>
    <row r="63" spans="1:6" ht="19.5" customHeight="1">
      <c r="A63" s="858" t="s">
        <v>537</v>
      </c>
      <c r="B63" s="863" t="s">
        <v>343</v>
      </c>
      <c r="C63" s="232">
        <v>12581</v>
      </c>
      <c r="D63" s="232">
        <v>33183</v>
      </c>
      <c r="E63" s="232">
        <v>16241</v>
      </c>
      <c r="F63" s="232">
        <v>16942</v>
      </c>
    </row>
    <row r="64" spans="1:6" ht="19.5" customHeight="1">
      <c r="A64" s="858" t="s">
        <v>538</v>
      </c>
      <c r="B64" s="863" t="s">
        <v>344</v>
      </c>
      <c r="C64" s="232">
        <v>4350</v>
      </c>
      <c r="D64" s="232">
        <v>13288</v>
      </c>
      <c r="E64" s="232">
        <v>6401</v>
      </c>
      <c r="F64" s="232">
        <v>6887</v>
      </c>
    </row>
    <row r="65" spans="1:6" ht="19.5" customHeight="1">
      <c r="A65" s="858" t="s">
        <v>539</v>
      </c>
      <c r="B65" s="863" t="s">
        <v>345</v>
      </c>
      <c r="C65" s="232">
        <v>6639</v>
      </c>
      <c r="D65" s="232">
        <v>19830</v>
      </c>
      <c r="E65" s="232">
        <v>9372</v>
      </c>
      <c r="F65" s="232">
        <v>10458</v>
      </c>
    </row>
    <row r="66" spans="1:6" ht="19.5" customHeight="1">
      <c r="A66" s="858" t="s">
        <v>540</v>
      </c>
      <c r="B66" s="863" t="s">
        <v>346</v>
      </c>
      <c r="C66" s="232">
        <v>3813</v>
      </c>
      <c r="D66" s="232">
        <v>12289</v>
      </c>
      <c r="E66" s="232">
        <v>5736</v>
      </c>
      <c r="F66" s="232">
        <v>6553</v>
      </c>
    </row>
    <row r="67" spans="1:6" ht="19.5" customHeight="1">
      <c r="A67" s="858" t="s">
        <v>541</v>
      </c>
      <c r="B67" s="863" t="s">
        <v>347</v>
      </c>
      <c r="C67" s="232">
        <v>11640</v>
      </c>
      <c r="D67" s="232">
        <v>33438</v>
      </c>
      <c r="E67" s="232">
        <v>16217</v>
      </c>
      <c r="F67" s="232">
        <v>17221</v>
      </c>
    </row>
    <row r="68" spans="1:6" ht="19.5" customHeight="1">
      <c r="A68" s="858" t="s">
        <v>542</v>
      </c>
      <c r="B68" s="863" t="s">
        <v>348</v>
      </c>
      <c r="C68" s="232">
        <v>5870</v>
      </c>
      <c r="D68" s="232">
        <v>16636</v>
      </c>
      <c r="E68" s="232">
        <v>7975</v>
      </c>
      <c r="F68" s="232">
        <v>8661</v>
      </c>
    </row>
    <row r="69" spans="1:6" ht="19.5" customHeight="1">
      <c r="A69" s="858" t="s">
        <v>543</v>
      </c>
      <c r="B69" s="863" t="s">
        <v>349</v>
      </c>
      <c r="C69" s="232">
        <v>6301</v>
      </c>
      <c r="D69" s="232">
        <v>19265</v>
      </c>
      <c r="E69" s="232">
        <v>9106</v>
      </c>
      <c r="F69" s="232">
        <v>10159</v>
      </c>
    </row>
    <row r="70" spans="1:6" ht="19.5" customHeight="1">
      <c r="A70" s="858" t="s">
        <v>544</v>
      </c>
      <c r="B70" s="863" t="s">
        <v>350</v>
      </c>
      <c r="C70" s="232">
        <v>6449</v>
      </c>
      <c r="D70" s="232">
        <v>19696</v>
      </c>
      <c r="E70" s="232">
        <v>9364</v>
      </c>
      <c r="F70" s="232">
        <v>10332</v>
      </c>
    </row>
    <row r="71" spans="1:6" ht="19.5" customHeight="1">
      <c r="A71" s="858" t="s">
        <v>545</v>
      </c>
      <c r="B71" s="863" t="s">
        <v>351</v>
      </c>
      <c r="C71" s="232">
        <v>5342</v>
      </c>
      <c r="D71" s="232">
        <v>16004</v>
      </c>
      <c r="E71" s="232">
        <v>7529</v>
      </c>
      <c r="F71" s="232">
        <v>8475</v>
      </c>
    </row>
    <row r="72" spans="1:6" ht="4.5" customHeight="1">
      <c r="A72" s="238"/>
      <c r="B72" s="239"/>
      <c r="C72" s="240"/>
      <c r="D72" s="240"/>
      <c r="E72" s="240"/>
      <c r="F72" s="240"/>
    </row>
    <row r="73" spans="1:6" ht="16.5" customHeight="1">
      <c r="A73" s="241"/>
      <c r="B73" s="242"/>
      <c r="C73" s="243"/>
      <c r="D73" s="243"/>
      <c r="E73" s="243"/>
      <c r="F73" s="244" t="s">
        <v>498</v>
      </c>
    </row>
    <row r="74" spans="2:6" ht="13.5">
      <c r="B74" s="245"/>
      <c r="C74" s="246"/>
      <c r="D74" s="247"/>
      <c r="F74" s="244"/>
    </row>
  </sheetData>
  <sheetProtection/>
  <mergeCells count="62">
    <mergeCell ref="A66:B66"/>
    <mergeCell ref="A67:B67"/>
    <mergeCell ref="A68:B68"/>
    <mergeCell ref="A69:B69"/>
    <mergeCell ref="A70:B70"/>
    <mergeCell ref="A47:B47"/>
    <mergeCell ref="A48:B48"/>
    <mergeCell ref="A49:B49"/>
    <mergeCell ref="A50:B50"/>
    <mergeCell ref="A58:B58"/>
    <mergeCell ref="A71:B71"/>
    <mergeCell ref="A6:B6"/>
    <mergeCell ref="A43:B44"/>
    <mergeCell ref="A63:B63"/>
    <mergeCell ref="A64:B64"/>
    <mergeCell ref="A65:B65"/>
    <mergeCell ref="A62:B62"/>
    <mergeCell ref="A55:B55"/>
    <mergeCell ref="A56:B56"/>
    <mergeCell ref="A45:B45"/>
    <mergeCell ref="A59:B59"/>
    <mergeCell ref="A60:B60"/>
    <mergeCell ref="A61:B61"/>
    <mergeCell ref="A51:B51"/>
    <mergeCell ref="A52:B52"/>
    <mergeCell ref="A53:B53"/>
    <mergeCell ref="A54:B54"/>
    <mergeCell ref="A36:B36"/>
    <mergeCell ref="A37:B37"/>
    <mergeCell ref="A39:B39"/>
    <mergeCell ref="A38:B38"/>
    <mergeCell ref="A3:B4"/>
    <mergeCell ref="A57:B57"/>
    <mergeCell ref="A46:B46"/>
    <mergeCell ref="A30:B30"/>
    <mergeCell ref="A31:B31"/>
    <mergeCell ref="A32:B32"/>
    <mergeCell ref="A33:B33"/>
    <mergeCell ref="A34:B34"/>
    <mergeCell ref="A35:B35"/>
    <mergeCell ref="A24:B24"/>
    <mergeCell ref="A25:B25"/>
    <mergeCell ref="A26:B26"/>
    <mergeCell ref="A27:B27"/>
    <mergeCell ref="A28:B28"/>
    <mergeCell ref="A29:B29"/>
    <mergeCell ref="A18:B18"/>
    <mergeCell ref="A19:B19"/>
    <mergeCell ref="A20:B20"/>
    <mergeCell ref="A21:B21"/>
    <mergeCell ref="A22:B22"/>
    <mergeCell ref="A23:B23"/>
    <mergeCell ref="C3:C4"/>
    <mergeCell ref="C43:C44"/>
    <mergeCell ref="A5:B5"/>
    <mergeCell ref="A8:B8"/>
    <mergeCell ref="A9:B9"/>
    <mergeCell ref="A10:B10"/>
    <mergeCell ref="A11:B11"/>
    <mergeCell ref="A7:B7"/>
    <mergeCell ref="A13:B13"/>
    <mergeCell ref="A17:B17"/>
  </mergeCells>
  <printOptions/>
  <pageMargins left="0.5905511811023623" right="0.5905511811023623" top="0.7480314960629921" bottom="0.5118110236220472" header="0" footer="0"/>
  <pageSetup horizontalDpi="300" verticalDpi="300" orientation="portrait" paperSize="9" scale="99" r:id="rId1"/>
  <rowBreaks count="1" manualBreakCount="1">
    <brk id="40" min="1" max="5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dimension ref="A1:M67"/>
  <sheetViews>
    <sheetView showGridLines="0" showOutlineSymbols="0" zoomScaleSheetLayoutView="100" zoomScalePageLayoutView="0" workbookViewId="0" topLeftCell="A1">
      <selection activeCell="H7" sqref="H7"/>
    </sheetView>
  </sheetViews>
  <sheetFormatPr defaultColWidth="10.796875" defaultRowHeight="15"/>
  <cols>
    <col min="1" max="1" width="8.3984375" style="3" customWidth="1"/>
    <col min="2" max="2" width="4.59765625" style="3" customWidth="1"/>
    <col min="3" max="11" width="8.19921875" style="3" customWidth="1"/>
    <col min="12" max="16384" width="10.69921875" style="3" customWidth="1"/>
  </cols>
  <sheetData>
    <row r="1" ht="15.75" customHeight="1">
      <c r="A1" s="2" t="s">
        <v>265</v>
      </c>
    </row>
    <row r="2" ht="15.75" customHeight="1">
      <c r="E2" s="137" t="s">
        <v>1597</v>
      </c>
    </row>
    <row r="3" spans="1:5" ht="17.25" customHeight="1">
      <c r="A3" s="736" t="s">
        <v>40</v>
      </c>
      <c r="B3" s="737"/>
      <c r="C3" s="71" t="s">
        <v>142</v>
      </c>
      <c r="D3" s="110"/>
      <c r="E3" s="110"/>
    </row>
    <row r="4" spans="1:8" ht="17.25" customHeight="1">
      <c r="A4" s="738"/>
      <c r="B4" s="739"/>
      <c r="C4" s="34" t="s">
        <v>0</v>
      </c>
      <c r="D4" s="34" t="s">
        <v>1</v>
      </c>
      <c r="E4" s="33" t="s">
        <v>157</v>
      </c>
      <c r="F4" s="7"/>
      <c r="G4" s="7"/>
      <c r="H4" s="7"/>
    </row>
    <row r="5" spans="1:13" ht="19.5" customHeight="1">
      <c r="A5" s="18">
        <v>0</v>
      </c>
      <c r="B5" s="565" t="s">
        <v>143</v>
      </c>
      <c r="C5" s="566">
        <v>80.5</v>
      </c>
      <c r="D5" s="155">
        <v>86.83</v>
      </c>
      <c r="E5" s="155" t="str">
        <f>IF(D5&gt;C5,FIXED(D5-C5,2,TRUE)&amp;" ","△"&amp;FIXED(C5-D5,2,TRUE)&amp;" ")</f>
        <v>6.33 </v>
      </c>
      <c r="G5" s="149"/>
      <c r="H5" s="149"/>
      <c r="K5" s="16"/>
      <c r="L5" s="870"/>
      <c r="M5" s="149"/>
    </row>
    <row r="6" spans="1:13" ht="19.5" customHeight="1">
      <c r="A6" s="18">
        <v>1</v>
      </c>
      <c r="B6" s="12" t="s">
        <v>143</v>
      </c>
      <c r="C6" s="567">
        <v>79.67</v>
      </c>
      <c r="D6" s="155">
        <v>86</v>
      </c>
      <c r="E6" s="155" t="str">
        <f>IF(D6&gt;C6,FIXED(D6-C6,2,TRUE)&amp;" ","△"&amp;FIXED(C6-D6,2,TRUE)&amp;" ")</f>
        <v>6.33 </v>
      </c>
      <c r="G6" s="149"/>
      <c r="H6" s="149"/>
      <c r="K6" s="16"/>
      <c r="L6" s="871"/>
      <c r="M6" s="149"/>
    </row>
    <row r="7" spans="1:13" ht="13.5" customHeight="1">
      <c r="A7" s="18">
        <v>2</v>
      </c>
      <c r="B7" s="12" t="s">
        <v>143</v>
      </c>
      <c r="C7" s="567">
        <v>78.7</v>
      </c>
      <c r="D7" s="155">
        <v>85.03</v>
      </c>
      <c r="E7" s="155" t="str">
        <f aca="true" t="shared" si="0" ref="E7:E30">IF(D7&gt;C7,FIXED(D7-C7,2,TRUE)&amp;" ","△"&amp;FIXED(C7-D7,2,TRUE)&amp;" ")</f>
        <v>6.33 </v>
      </c>
      <c r="G7" s="149"/>
      <c r="H7" s="149"/>
      <c r="K7" s="16"/>
      <c r="L7" s="870"/>
      <c r="M7" s="564"/>
    </row>
    <row r="8" spans="1:13" ht="13.5" customHeight="1">
      <c r="A8" s="18">
        <v>3</v>
      </c>
      <c r="B8" s="12" t="s">
        <v>143</v>
      </c>
      <c r="C8" s="567">
        <v>77.71</v>
      </c>
      <c r="D8" s="155">
        <v>84.05</v>
      </c>
      <c r="E8" s="155" t="str">
        <f t="shared" si="0"/>
        <v>6.34 </v>
      </c>
      <c r="F8" s="149"/>
      <c r="G8" s="149"/>
      <c r="H8" s="149"/>
      <c r="K8" s="16"/>
      <c r="L8" s="871"/>
      <c r="M8" s="563"/>
    </row>
    <row r="9" spans="1:13" ht="13.5" customHeight="1">
      <c r="A9" s="18">
        <v>4</v>
      </c>
      <c r="B9" s="12" t="s">
        <v>143</v>
      </c>
      <c r="C9" s="567">
        <v>76.73</v>
      </c>
      <c r="D9" s="155">
        <v>83.06</v>
      </c>
      <c r="E9" s="155" t="str">
        <f t="shared" si="0"/>
        <v>6.33 </v>
      </c>
      <c r="F9" s="149"/>
      <c r="G9" s="149"/>
      <c r="H9" s="149"/>
      <c r="K9" s="16"/>
      <c r="L9" s="871"/>
      <c r="M9" s="563"/>
    </row>
    <row r="10" spans="1:13" ht="13.5" customHeight="1">
      <c r="A10" s="18">
        <v>5</v>
      </c>
      <c r="B10" s="12" t="s">
        <v>143</v>
      </c>
      <c r="C10" s="567">
        <v>75.74</v>
      </c>
      <c r="D10" s="155">
        <v>82.07</v>
      </c>
      <c r="E10" s="155" t="str">
        <f t="shared" si="0"/>
        <v>6.33 </v>
      </c>
      <c r="F10" s="149"/>
      <c r="G10" s="149"/>
      <c r="H10" s="149"/>
      <c r="K10" s="16"/>
      <c r="L10" s="871"/>
      <c r="M10" s="563"/>
    </row>
    <row r="11" spans="1:13" ht="19.5" customHeight="1">
      <c r="A11" s="18">
        <v>10</v>
      </c>
      <c r="B11" s="12" t="s">
        <v>143</v>
      </c>
      <c r="C11" s="567">
        <v>70.77</v>
      </c>
      <c r="D11" s="155">
        <v>77.09</v>
      </c>
      <c r="E11" s="155" t="str">
        <f t="shared" si="0"/>
        <v>6.32 </v>
      </c>
      <c r="F11" s="149"/>
      <c r="G11" s="149"/>
      <c r="H11" s="149"/>
      <c r="K11" s="16"/>
      <c r="L11" s="871"/>
      <c r="M11" s="563"/>
    </row>
    <row r="12" spans="1:13" ht="13.5" customHeight="1">
      <c r="A12" s="18">
        <v>15</v>
      </c>
      <c r="B12" s="12" t="s">
        <v>143</v>
      </c>
      <c r="C12" s="567">
        <v>65.81</v>
      </c>
      <c r="D12" s="155">
        <v>72.12</v>
      </c>
      <c r="E12" s="155" t="str">
        <f t="shared" si="0"/>
        <v>6.31 </v>
      </c>
      <c r="F12" s="149"/>
      <c r="G12" s="149"/>
      <c r="H12" s="149"/>
      <c r="K12" s="16"/>
      <c r="L12" s="871"/>
      <c r="M12" s="563"/>
    </row>
    <row r="13" spans="1:13" ht="13.5" customHeight="1">
      <c r="A13" s="18">
        <v>20</v>
      </c>
      <c r="B13" s="12" t="s">
        <v>143</v>
      </c>
      <c r="C13" s="567">
        <v>60.9</v>
      </c>
      <c r="D13" s="155">
        <v>67.16</v>
      </c>
      <c r="E13" s="155" t="str">
        <f t="shared" si="0"/>
        <v>6.26 </v>
      </c>
      <c r="F13" s="149"/>
      <c r="G13" s="149"/>
      <c r="H13" s="149"/>
      <c r="K13" s="16"/>
      <c r="L13" s="871"/>
      <c r="M13" s="563"/>
    </row>
    <row r="14" spans="1:13" ht="13.5" customHeight="1">
      <c r="A14" s="18">
        <v>25</v>
      </c>
      <c r="B14" s="12" t="s">
        <v>143</v>
      </c>
      <c r="C14" s="567">
        <v>56.05</v>
      </c>
      <c r="D14" s="155">
        <v>62.23</v>
      </c>
      <c r="E14" s="155" t="str">
        <f t="shared" si="0"/>
        <v>6.18 </v>
      </c>
      <c r="F14" s="149"/>
      <c r="G14" s="149"/>
      <c r="H14" s="149"/>
      <c r="K14" s="16"/>
      <c r="L14" s="871"/>
      <c r="M14" s="563"/>
    </row>
    <row r="15" spans="1:13" ht="13.5" customHeight="1">
      <c r="A15" s="18">
        <v>30</v>
      </c>
      <c r="B15" s="12" t="s">
        <v>143</v>
      </c>
      <c r="C15" s="567">
        <v>51.21</v>
      </c>
      <c r="D15" s="155">
        <v>57.32</v>
      </c>
      <c r="E15" s="155" t="str">
        <f t="shared" si="0"/>
        <v>6.11 </v>
      </c>
      <c r="F15" s="149"/>
      <c r="G15" s="149"/>
      <c r="H15" s="149"/>
      <c r="K15" s="16"/>
      <c r="L15" s="871"/>
      <c r="M15" s="563"/>
    </row>
    <row r="16" spans="1:13" ht="19.5" customHeight="1">
      <c r="A16" s="18">
        <v>35</v>
      </c>
      <c r="B16" s="12" t="s">
        <v>143</v>
      </c>
      <c r="C16" s="567">
        <v>46.38</v>
      </c>
      <c r="D16" s="155">
        <v>52.42</v>
      </c>
      <c r="E16" s="155" t="str">
        <f t="shared" si="0"/>
        <v>6.04 </v>
      </c>
      <c r="F16" s="149"/>
      <c r="G16" s="149"/>
      <c r="H16" s="149"/>
      <c r="K16" s="16"/>
      <c r="L16" s="871"/>
      <c r="M16" s="563"/>
    </row>
    <row r="17" spans="1:13" ht="13.5" customHeight="1">
      <c r="A17" s="18">
        <v>40</v>
      </c>
      <c r="B17" s="12" t="s">
        <v>143</v>
      </c>
      <c r="C17" s="567">
        <v>41.57</v>
      </c>
      <c r="D17" s="155">
        <v>47.55</v>
      </c>
      <c r="E17" s="155" t="str">
        <f t="shared" si="0"/>
        <v>5.98 </v>
      </c>
      <c r="F17" s="149"/>
      <c r="G17" s="149"/>
      <c r="H17" s="149"/>
      <c r="K17" s="16"/>
      <c r="L17" s="871"/>
      <c r="M17" s="563"/>
    </row>
    <row r="18" spans="1:13" ht="13.5" customHeight="1">
      <c r="A18" s="18">
        <v>45</v>
      </c>
      <c r="B18" s="12" t="s">
        <v>143</v>
      </c>
      <c r="C18" s="567">
        <v>36.82</v>
      </c>
      <c r="D18" s="155">
        <v>42.72</v>
      </c>
      <c r="E18" s="155" t="str">
        <f t="shared" si="0"/>
        <v>5.90 </v>
      </c>
      <c r="F18" s="149"/>
      <c r="G18" s="149"/>
      <c r="H18" s="149"/>
      <c r="K18" s="16"/>
      <c r="L18" s="871"/>
      <c r="M18" s="563"/>
    </row>
    <row r="19" spans="1:13" ht="13.5" customHeight="1">
      <c r="A19" s="18">
        <v>50</v>
      </c>
      <c r="B19" s="12" t="s">
        <v>143</v>
      </c>
      <c r="C19" s="567">
        <v>32.18</v>
      </c>
      <c r="D19" s="155">
        <v>37.96</v>
      </c>
      <c r="E19" s="155" t="str">
        <f t="shared" si="0"/>
        <v>5.78 </v>
      </c>
      <c r="F19" s="149"/>
      <c r="G19" s="149"/>
      <c r="H19" s="149"/>
      <c r="K19" s="16"/>
      <c r="L19" s="871"/>
      <c r="M19" s="563"/>
    </row>
    <row r="20" spans="1:13" ht="13.5" customHeight="1">
      <c r="A20" s="18">
        <v>55</v>
      </c>
      <c r="B20" s="12" t="s">
        <v>143</v>
      </c>
      <c r="C20" s="567">
        <v>27.68</v>
      </c>
      <c r="D20" s="155">
        <v>33.28</v>
      </c>
      <c r="E20" s="155" t="str">
        <f t="shared" si="0"/>
        <v>5.60 </v>
      </c>
      <c r="F20" s="149"/>
      <c r="G20" s="149"/>
      <c r="H20" s="149"/>
      <c r="K20" s="16"/>
      <c r="L20" s="871"/>
      <c r="M20" s="563"/>
    </row>
    <row r="21" spans="1:13" ht="19.5" customHeight="1">
      <c r="A21" s="18">
        <v>60</v>
      </c>
      <c r="B21" s="99" t="s">
        <v>143</v>
      </c>
      <c r="C21" s="155">
        <v>23.36</v>
      </c>
      <c r="D21" s="155">
        <v>28.68</v>
      </c>
      <c r="E21" s="155" t="str">
        <f t="shared" si="0"/>
        <v>5.32 </v>
      </c>
      <c r="F21" s="149"/>
      <c r="G21" s="149"/>
      <c r="H21" s="149"/>
      <c r="K21" s="16"/>
      <c r="L21" s="871"/>
      <c r="M21" s="563"/>
    </row>
    <row r="22" spans="1:13" ht="13.5">
      <c r="A22" s="18">
        <v>65</v>
      </c>
      <c r="B22" s="99" t="s">
        <v>143</v>
      </c>
      <c r="C22" s="155">
        <v>19.29</v>
      </c>
      <c r="D22" s="155">
        <v>24.18</v>
      </c>
      <c r="E22" s="155" t="str">
        <f t="shared" si="0"/>
        <v>4.89 </v>
      </c>
      <c r="F22" s="149"/>
      <c r="G22" s="149"/>
      <c r="H22" s="149"/>
      <c r="K22" s="16"/>
      <c r="L22" s="360"/>
      <c r="M22" s="563"/>
    </row>
    <row r="23" spans="1:13" ht="13.5">
      <c r="A23" s="18">
        <v>70</v>
      </c>
      <c r="B23" s="99" t="s">
        <v>143</v>
      </c>
      <c r="C23" s="155">
        <v>15.49</v>
      </c>
      <c r="D23" s="155">
        <v>19.81</v>
      </c>
      <c r="E23" s="155" t="str">
        <f t="shared" si="0"/>
        <v>4.32 </v>
      </c>
      <c r="F23" s="149"/>
      <c r="G23" s="149"/>
      <c r="H23" s="149"/>
      <c r="K23" s="16"/>
      <c r="L23" s="360"/>
      <c r="M23" s="563"/>
    </row>
    <row r="24" spans="1:13" ht="13.5">
      <c r="A24" s="18">
        <v>75</v>
      </c>
      <c r="B24" s="99" t="s">
        <v>143</v>
      </c>
      <c r="C24" s="155">
        <v>11.94</v>
      </c>
      <c r="D24" s="155">
        <v>15.6</v>
      </c>
      <c r="E24" s="155" t="str">
        <f t="shared" si="0"/>
        <v>3.66 </v>
      </c>
      <c r="F24" s="149"/>
      <c r="G24" s="149"/>
      <c r="H24" s="149"/>
      <c r="K24" s="16"/>
      <c r="L24" s="360"/>
      <c r="M24" s="563"/>
    </row>
    <row r="25" spans="1:13" ht="13.5">
      <c r="A25" s="18">
        <v>80</v>
      </c>
      <c r="B25" s="99" t="s">
        <v>143</v>
      </c>
      <c r="C25" s="155">
        <v>8.79</v>
      </c>
      <c r="D25" s="155">
        <v>11.71</v>
      </c>
      <c r="E25" s="155" t="str">
        <f t="shared" si="0"/>
        <v>2.92 </v>
      </c>
      <c r="G25" s="149"/>
      <c r="H25" s="149"/>
      <c r="K25" s="16"/>
      <c r="L25" s="360"/>
      <c r="M25" s="563"/>
    </row>
    <row r="26" spans="1:13" ht="19.5" customHeight="1">
      <c r="A26" s="18">
        <v>85</v>
      </c>
      <c r="B26" s="99" t="s">
        <v>143</v>
      </c>
      <c r="C26" s="155">
        <v>6.24</v>
      </c>
      <c r="D26" s="155">
        <v>8.35</v>
      </c>
      <c r="E26" s="155" t="str">
        <f t="shared" si="0"/>
        <v>2.11 </v>
      </c>
      <c r="F26" s="149"/>
      <c r="G26" s="149"/>
      <c r="H26" s="149"/>
      <c r="K26" s="16"/>
      <c r="L26" s="360"/>
      <c r="M26" s="563"/>
    </row>
    <row r="27" spans="1:13" ht="13.5">
      <c r="A27" s="18">
        <v>90</v>
      </c>
      <c r="B27" s="99" t="s">
        <v>143</v>
      </c>
      <c r="C27" s="155">
        <v>4.35</v>
      </c>
      <c r="D27" s="155">
        <v>5.66</v>
      </c>
      <c r="E27" s="155" t="str">
        <f t="shared" si="0"/>
        <v>1.31 </v>
      </c>
      <c r="F27" s="149"/>
      <c r="G27" s="149"/>
      <c r="H27" s="149"/>
      <c r="K27" s="16"/>
      <c r="L27" s="360"/>
      <c r="M27" s="563"/>
    </row>
    <row r="28" spans="1:13" ht="13.5">
      <c r="A28" s="18">
        <v>95</v>
      </c>
      <c r="B28" s="99" t="s">
        <v>143</v>
      </c>
      <c r="C28" s="155">
        <v>3.02</v>
      </c>
      <c r="D28" s="155">
        <v>3.78</v>
      </c>
      <c r="E28" s="155" t="str">
        <f t="shared" si="0"/>
        <v>0.76 </v>
      </c>
      <c r="F28" s="149"/>
      <c r="G28" s="149"/>
      <c r="H28" s="149"/>
      <c r="K28" s="16"/>
      <c r="L28" s="360"/>
      <c r="M28" s="563"/>
    </row>
    <row r="29" spans="1:13" ht="13.5">
      <c r="A29" s="18">
        <v>100</v>
      </c>
      <c r="B29" s="99" t="s">
        <v>143</v>
      </c>
      <c r="C29" s="155">
        <v>2.09</v>
      </c>
      <c r="D29" s="155">
        <v>2.44</v>
      </c>
      <c r="E29" s="155" t="str">
        <f t="shared" si="0"/>
        <v>0.35 </v>
      </c>
      <c r="F29" s="149"/>
      <c r="G29" s="149"/>
      <c r="H29" s="149"/>
      <c r="L29" s="360"/>
      <c r="M29" s="563"/>
    </row>
    <row r="30" spans="1:13" ht="13.5">
      <c r="A30" s="18">
        <v>105</v>
      </c>
      <c r="B30" s="99" t="s">
        <v>450</v>
      </c>
      <c r="C30" s="155">
        <v>1.45</v>
      </c>
      <c r="D30" s="155">
        <v>1.52</v>
      </c>
      <c r="E30" s="155" t="str">
        <f t="shared" si="0"/>
        <v>0.07 </v>
      </c>
      <c r="F30" s="149"/>
      <c r="G30" s="149"/>
      <c r="H30" s="149"/>
      <c r="L30" s="360"/>
      <c r="M30" s="563"/>
    </row>
    <row r="31" spans="1:13" ht="5.25" customHeight="1">
      <c r="A31" s="150"/>
      <c r="B31" s="283"/>
      <c r="C31" s="187"/>
      <c r="D31" s="187"/>
      <c r="E31" s="188"/>
      <c r="F31" s="149"/>
      <c r="G31" s="149"/>
      <c r="H31" s="149"/>
      <c r="L31" s="360"/>
      <c r="M31" s="563"/>
    </row>
    <row r="32" spans="1:13" ht="15.75" customHeight="1">
      <c r="A32" s="41" t="s">
        <v>1598</v>
      </c>
      <c r="B32" s="151"/>
      <c r="C32" s="152"/>
      <c r="D32" s="152"/>
      <c r="L32" s="360"/>
      <c r="M32" s="563"/>
    </row>
    <row r="33" spans="12:13" ht="13.5">
      <c r="L33" s="360"/>
      <c r="M33" s="563"/>
    </row>
    <row r="34" spans="12:13" ht="4.5" customHeight="1">
      <c r="L34" s="360"/>
      <c r="M34" s="563"/>
    </row>
    <row r="35" spans="1:13" ht="15.75" customHeight="1">
      <c r="A35" s="2" t="s">
        <v>266</v>
      </c>
      <c r="L35" s="360"/>
      <c r="M35" s="563"/>
    </row>
    <row r="36" spans="11:13" ht="12" customHeight="1">
      <c r="K36" s="18" t="s">
        <v>144</v>
      </c>
      <c r="L36" s="360"/>
      <c r="M36" s="563"/>
    </row>
    <row r="37" spans="1:13" ht="17.25" customHeight="1">
      <c r="A37" s="736" t="s">
        <v>40</v>
      </c>
      <c r="B37" s="838"/>
      <c r="C37" s="865" t="s">
        <v>142</v>
      </c>
      <c r="D37" s="752"/>
      <c r="E37" s="867"/>
      <c r="F37" s="865" t="s">
        <v>145</v>
      </c>
      <c r="G37" s="767"/>
      <c r="H37" s="767"/>
      <c r="I37" s="865" t="s">
        <v>443</v>
      </c>
      <c r="J37" s="767"/>
      <c r="K37" s="767"/>
      <c r="L37" s="360"/>
      <c r="M37" s="563"/>
    </row>
    <row r="38" spans="1:13" ht="17.25" customHeight="1">
      <c r="A38" s="866"/>
      <c r="B38" s="854"/>
      <c r="C38" s="153" t="s">
        <v>0</v>
      </c>
      <c r="D38" s="153" t="s">
        <v>1</v>
      </c>
      <c r="E38" s="153" t="s">
        <v>157</v>
      </c>
      <c r="F38" s="153" t="s">
        <v>0</v>
      </c>
      <c r="G38" s="153" t="s">
        <v>1</v>
      </c>
      <c r="H38" s="104" t="s">
        <v>157</v>
      </c>
      <c r="I38" s="153" t="s">
        <v>0</v>
      </c>
      <c r="J38" s="153" t="s">
        <v>1</v>
      </c>
      <c r="K38" s="104" t="s">
        <v>157</v>
      </c>
      <c r="L38" s="360"/>
      <c r="M38" s="563"/>
    </row>
    <row r="39" spans="1:13" ht="15" customHeight="1">
      <c r="A39" s="43" t="s">
        <v>146</v>
      </c>
      <c r="B39" s="74" t="s">
        <v>147</v>
      </c>
      <c r="C39" s="186">
        <v>71.73</v>
      </c>
      <c r="D39" s="186">
        <v>76.89</v>
      </c>
      <c r="E39" s="154" t="str">
        <f>IF(D39&gt;C39,FIXED(D39-C39,2,TRUE)&amp;" ","△"&amp;FIXED(C39-D39,2,TRUE)&amp;" ")</f>
        <v>5.16 </v>
      </c>
      <c r="F39" s="186">
        <v>71.82</v>
      </c>
      <c r="G39" s="186">
        <v>77.13</v>
      </c>
      <c r="H39" s="155" t="str">
        <f aca="true" t="shared" si="1" ref="H39:H45">IF(G39&gt;F39,FIXED(G39-F39,2,TRUE)&amp;" ","△"&amp;FIXED(F39-G39,2,TRUE)&amp;" ")</f>
        <v>5.31 </v>
      </c>
      <c r="I39" s="317" t="s">
        <v>469</v>
      </c>
      <c r="J39" s="318" t="s">
        <v>469</v>
      </c>
      <c r="K39" s="319" t="s">
        <v>469</v>
      </c>
      <c r="L39" s="360"/>
      <c r="M39" s="563"/>
    </row>
    <row r="40" spans="1:13" ht="15" customHeight="1">
      <c r="A40" s="43" t="s">
        <v>444</v>
      </c>
      <c r="B40" s="75" t="s">
        <v>147</v>
      </c>
      <c r="C40" s="186">
        <v>73.35</v>
      </c>
      <c r="D40" s="186">
        <v>78.76</v>
      </c>
      <c r="E40" s="154" t="str">
        <f>IF(D40&gt;C40,FIXED(D40-C40,2,TRUE)&amp;" ","△"&amp;FIXED(C40-D40,2,TRUE)&amp;" ")</f>
        <v>5.41 </v>
      </c>
      <c r="F40" s="186">
        <v>73.31</v>
      </c>
      <c r="G40" s="186">
        <v>78.84</v>
      </c>
      <c r="H40" s="155" t="str">
        <f t="shared" si="1"/>
        <v>5.53 </v>
      </c>
      <c r="I40" s="317" t="s">
        <v>469</v>
      </c>
      <c r="J40" s="318" t="s">
        <v>469</v>
      </c>
      <c r="K40" s="319" t="s">
        <v>469</v>
      </c>
      <c r="L40" s="360"/>
      <c r="M40" s="563"/>
    </row>
    <row r="41" spans="1:13" ht="15" customHeight="1">
      <c r="A41" s="43" t="s">
        <v>459</v>
      </c>
      <c r="B41" s="75" t="s">
        <v>147</v>
      </c>
      <c r="C41" s="186">
        <v>74.78</v>
      </c>
      <c r="D41" s="186">
        <v>80.48</v>
      </c>
      <c r="E41" s="154" t="str">
        <f>IF(D41&gt;C41,FIXED(D41-C41,2,TRUE)&amp;" ","△"&amp;FIXED(C41-D41,2,TRUE)&amp;" ")</f>
        <v>5.70 </v>
      </c>
      <c r="F41" s="186">
        <v>74.47</v>
      </c>
      <c r="G41" s="186">
        <v>80.4</v>
      </c>
      <c r="H41" s="155" t="str">
        <f t="shared" si="1"/>
        <v>5.93 </v>
      </c>
      <c r="I41" s="317" t="s">
        <v>469</v>
      </c>
      <c r="J41" s="318" t="s">
        <v>469</v>
      </c>
      <c r="K41" s="319" t="s">
        <v>469</v>
      </c>
      <c r="L41" s="360"/>
      <c r="M41" s="563"/>
    </row>
    <row r="42" spans="1:13" ht="15" customHeight="1">
      <c r="A42" s="43" t="s">
        <v>470</v>
      </c>
      <c r="B42" s="75" t="s">
        <v>147</v>
      </c>
      <c r="C42" s="186">
        <v>75.92</v>
      </c>
      <c r="D42" s="186">
        <v>81.9</v>
      </c>
      <c r="E42" s="154" t="str">
        <f>IF(D42&gt;C42,FIXED(D42-C42,2,TRUE)&amp;" ","△"&amp;FIXED(C42-D42,2,TRUE)&amp;" ")</f>
        <v>5.98 </v>
      </c>
      <c r="F42" s="186">
        <v>75.59</v>
      </c>
      <c r="G42" s="186">
        <v>81.64</v>
      </c>
      <c r="H42" s="155" t="str">
        <f t="shared" si="1"/>
        <v>6.05 </v>
      </c>
      <c r="I42" s="317" t="s">
        <v>469</v>
      </c>
      <c r="J42" s="318" t="s">
        <v>469</v>
      </c>
      <c r="K42" s="319" t="s">
        <v>469</v>
      </c>
      <c r="L42" s="360"/>
      <c r="M42" s="563"/>
    </row>
    <row r="43" spans="1:13" ht="15" customHeight="1">
      <c r="A43" s="280" t="s">
        <v>445</v>
      </c>
      <c r="B43" s="75" t="s">
        <v>147</v>
      </c>
      <c r="C43" s="186">
        <v>76.38</v>
      </c>
      <c r="D43" s="186">
        <v>82.85</v>
      </c>
      <c r="E43" s="154" t="str">
        <f>IF(D43&gt;C43,FIXED(D43-C43,2,TRUE)&amp;" ","△"&amp;FIXED(C43-D43,2,TRUE)&amp;" ")</f>
        <v>6.47 </v>
      </c>
      <c r="F43" s="186">
        <v>75.54</v>
      </c>
      <c r="G43" s="186">
        <v>81.83</v>
      </c>
      <c r="H43" s="155" t="str">
        <f t="shared" si="1"/>
        <v>6.29 </v>
      </c>
      <c r="I43" s="317" t="s">
        <v>469</v>
      </c>
      <c r="J43" s="318" t="s">
        <v>469</v>
      </c>
      <c r="K43" s="319" t="s">
        <v>469</v>
      </c>
      <c r="L43" s="360"/>
      <c r="M43" s="563"/>
    </row>
    <row r="44" spans="1:13" ht="15" customHeight="1">
      <c r="A44" s="281" t="s">
        <v>445</v>
      </c>
      <c r="B44" s="326" t="s">
        <v>471</v>
      </c>
      <c r="C44" s="198" t="s">
        <v>469</v>
      </c>
      <c r="D44" s="198" t="s">
        <v>469</v>
      </c>
      <c r="E44" s="156" t="s">
        <v>148</v>
      </c>
      <c r="F44" s="186">
        <v>76.1</v>
      </c>
      <c r="G44" s="186">
        <v>82.68</v>
      </c>
      <c r="H44" s="155" t="str">
        <f t="shared" si="1"/>
        <v>6.58 </v>
      </c>
      <c r="I44" s="317" t="s">
        <v>469</v>
      </c>
      <c r="J44" s="318" t="s">
        <v>469</v>
      </c>
      <c r="K44" s="319" t="s">
        <v>469</v>
      </c>
      <c r="L44" s="360"/>
      <c r="M44" s="563"/>
    </row>
    <row r="45" spans="1:13" ht="15" customHeight="1">
      <c r="A45" s="281" t="s">
        <v>446</v>
      </c>
      <c r="B45" s="75" t="s">
        <v>147</v>
      </c>
      <c r="C45" s="186">
        <v>77.72</v>
      </c>
      <c r="D45" s="186">
        <v>84.6</v>
      </c>
      <c r="E45" s="157" t="str">
        <f>IF(D45&gt;C45,FIXED(D45-C45,2,TRUE)&amp;" ","△"&amp;FIXED(C45-D45,2,TRUE)&amp;" ")</f>
        <v>6.88 </v>
      </c>
      <c r="F45" s="198">
        <v>77.57</v>
      </c>
      <c r="G45" s="198">
        <v>84.34</v>
      </c>
      <c r="H45" s="155" t="str">
        <f t="shared" si="1"/>
        <v>6.77 </v>
      </c>
      <c r="I45" s="320">
        <v>76.6</v>
      </c>
      <c r="J45" s="321">
        <v>83.7</v>
      </c>
      <c r="K45" s="322" t="str">
        <f>IF(J45&gt;I45,FIXED(J45-I45,2,TRUE)&amp;" ","△"&amp;FIXED(I45-J45,2,TRUE)&amp;" ")</f>
        <v>7.10 </v>
      </c>
      <c r="L45" s="360"/>
      <c r="M45" s="563"/>
    </row>
    <row r="46" spans="1:13" ht="15" customHeight="1">
      <c r="A46" s="281" t="s">
        <v>447</v>
      </c>
      <c r="B46" s="75" t="s">
        <v>147</v>
      </c>
      <c r="C46" s="185">
        <v>78.56</v>
      </c>
      <c r="D46" s="211">
        <v>85.52</v>
      </c>
      <c r="E46" s="157" t="str">
        <f aca="true" t="shared" si="2" ref="E46:E51">IF(D46&gt;C46,FIXED(D46-C46,2,TRUE)&amp;" ","△"&amp;FIXED(C46-D46,2,TRUE)&amp;" ")</f>
        <v>6.96 </v>
      </c>
      <c r="F46" s="257">
        <v>78.72</v>
      </c>
      <c r="G46" s="257">
        <v>85.62</v>
      </c>
      <c r="H46" s="155" t="str">
        <f>IF(G46&gt;F46,FIXED(G46-F46,2,TRUE)&amp;" ","△"&amp;FIXED(F46-G46,2,TRUE)&amp;" ")</f>
        <v>6.90 </v>
      </c>
      <c r="I46" s="320">
        <v>77.9</v>
      </c>
      <c r="J46" s="318">
        <v>84.9</v>
      </c>
      <c r="K46" s="322" t="str">
        <f>IF(J46&gt;I46,FIXED(J46-I46,2,TRUE)&amp;" ","△"&amp;FIXED(I46-J46,2,TRUE)&amp;" ")</f>
        <v>7.00 </v>
      </c>
      <c r="L46" s="360"/>
      <c r="M46" s="563"/>
    </row>
    <row r="47" spans="1:13" ht="15" customHeight="1">
      <c r="A47" s="281" t="s">
        <v>448</v>
      </c>
      <c r="B47" s="262"/>
      <c r="C47" s="296">
        <v>79</v>
      </c>
      <c r="D47" s="296">
        <v>85.81</v>
      </c>
      <c r="E47" s="157" t="str">
        <f t="shared" si="2"/>
        <v>6.81 </v>
      </c>
      <c r="F47" s="27" t="s">
        <v>148</v>
      </c>
      <c r="G47" s="27" t="s">
        <v>148</v>
      </c>
      <c r="H47" s="27" t="s">
        <v>148</v>
      </c>
      <c r="I47" s="323" t="s">
        <v>148</v>
      </c>
      <c r="J47" s="322" t="s">
        <v>148</v>
      </c>
      <c r="K47" s="322" t="s">
        <v>148</v>
      </c>
      <c r="L47" s="360"/>
      <c r="M47" s="563"/>
    </row>
    <row r="48" spans="1:13" ht="15" customHeight="1">
      <c r="A48" s="281" t="s">
        <v>449</v>
      </c>
      <c r="B48" s="27"/>
      <c r="C48" s="340">
        <v>79.19</v>
      </c>
      <c r="D48" s="296">
        <v>85.99</v>
      </c>
      <c r="E48" s="341" t="str">
        <f>IF(D48&gt;C48,FIXED(D48-C48,2,TRUE)&amp;" ","△"&amp;FIXED(C48-D48,2,TRUE)&amp;" ")</f>
        <v>6.80 </v>
      </c>
      <c r="F48" s="342" t="s">
        <v>148</v>
      </c>
      <c r="G48" s="27" t="s">
        <v>148</v>
      </c>
      <c r="H48" s="27" t="s">
        <v>148</v>
      </c>
      <c r="I48" s="343" t="s">
        <v>148</v>
      </c>
      <c r="J48" s="322" t="s">
        <v>148</v>
      </c>
      <c r="K48" s="322" t="s">
        <v>148</v>
      </c>
      <c r="L48" s="360"/>
      <c r="M48" s="563"/>
    </row>
    <row r="49" spans="1:13" ht="15" customHeight="1">
      <c r="A49" s="281" t="s">
        <v>472</v>
      </c>
      <c r="B49" s="27"/>
      <c r="C49" s="340">
        <v>79.29</v>
      </c>
      <c r="D49" s="296">
        <v>86.05</v>
      </c>
      <c r="E49" s="341" t="str">
        <f>IF(D49&gt;C49,FIXED(D49-C49,2,TRUE)&amp;" ","△"&amp;FIXED(C49-D49,2,TRUE)&amp;" ")</f>
        <v>6.76 </v>
      </c>
      <c r="F49" s="342" t="s">
        <v>148</v>
      </c>
      <c r="G49" s="27" t="s">
        <v>148</v>
      </c>
      <c r="H49" s="27" t="s">
        <v>148</v>
      </c>
      <c r="I49" s="343" t="s">
        <v>148</v>
      </c>
      <c r="J49" s="322" t="s">
        <v>148</v>
      </c>
      <c r="K49" s="322" t="s">
        <v>148</v>
      </c>
      <c r="L49" s="360"/>
      <c r="M49" s="563"/>
    </row>
    <row r="50" spans="1:13" ht="15" customHeight="1">
      <c r="A50" s="281" t="s">
        <v>499</v>
      </c>
      <c r="B50" s="27"/>
      <c r="C50" s="340">
        <v>79.59</v>
      </c>
      <c r="D50" s="296">
        <v>86.44</v>
      </c>
      <c r="E50" s="341" t="str">
        <f t="shared" si="2"/>
        <v>6.85 </v>
      </c>
      <c r="F50" s="342" t="s">
        <v>148</v>
      </c>
      <c r="G50" s="27" t="s">
        <v>148</v>
      </c>
      <c r="H50" s="27" t="s">
        <v>148</v>
      </c>
      <c r="I50" s="343" t="s">
        <v>148</v>
      </c>
      <c r="J50" s="322" t="s">
        <v>148</v>
      </c>
      <c r="K50" s="322" t="s">
        <v>148</v>
      </c>
      <c r="L50" s="360"/>
      <c r="M50" s="563"/>
    </row>
    <row r="51" spans="1:13" ht="15" customHeight="1">
      <c r="A51" s="281" t="s">
        <v>509</v>
      </c>
      <c r="B51" s="75" t="s">
        <v>147</v>
      </c>
      <c r="C51" s="466">
        <v>79.55</v>
      </c>
      <c r="D51" s="465">
        <v>86.3</v>
      </c>
      <c r="E51" s="341" t="str">
        <f t="shared" si="2"/>
        <v>6.75 </v>
      </c>
      <c r="F51" s="257">
        <v>79.59</v>
      </c>
      <c r="G51" s="257">
        <v>86.14</v>
      </c>
      <c r="H51" s="155" t="str">
        <f>IF(G51&gt;F51,FIXED(G51-F51,2,TRUE)&amp;" ","△"&amp;FIXED(F51-G51,2,TRUE)&amp;" ")</f>
        <v>6.55 </v>
      </c>
      <c r="I51" s="320">
        <v>78.8</v>
      </c>
      <c r="J51" s="318">
        <v>85.6</v>
      </c>
      <c r="K51" s="322" t="str">
        <f>IF(J51&gt;I51,FIXED(J51-I51,2,TRUE)&amp;" ","△"&amp;FIXED(I51-J51,2,TRUE)&amp;" ")</f>
        <v>6.80 </v>
      </c>
      <c r="L51" s="360"/>
      <c r="M51" s="563"/>
    </row>
    <row r="52" spans="1:13" ht="15" customHeight="1">
      <c r="A52" s="281" t="s">
        <v>1519</v>
      </c>
      <c r="B52" s="543"/>
      <c r="C52" s="465">
        <v>79.44</v>
      </c>
      <c r="D52" s="465">
        <v>85.9</v>
      </c>
      <c r="E52" s="341" t="str">
        <f>IF(D52&gt;C52,FIXED(D52-C52,2,TRUE)&amp;" ","△"&amp;FIXED(C52-D52,2,TRUE)&amp;" ")</f>
        <v>6.46 </v>
      </c>
      <c r="F52" s="542" t="s">
        <v>148</v>
      </c>
      <c r="G52" s="542" t="s">
        <v>148</v>
      </c>
      <c r="H52" s="544" t="s">
        <v>148</v>
      </c>
      <c r="I52" s="542" t="s">
        <v>148</v>
      </c>
      <c r="J52" s="542" t="s">
        <v>148</v>
      </c>
      <c r="K52" s="542" t="s">
        <v>148</v>
      </c>
      <c r="L52" s="360"/>
      <c r="M52" s="563"/>
    </row>
    <row r="53" spans="1:13" ht="15" customHeight="1">
      <c r="A53" s="281" t="s">
        <v>1569</v>
      </c>
      <c r="B53" s="27"/>
      <c r="C53" s="466">
        <v>79.94</v>
      </c>
      <c r="D53" s="465">
        <v>86.41</v>
      </c>
      <c r="E53" s="561" t="str">
        <f>IF(D53&gt;C53,FIXED(D53-C53,2,TRUE)&amp;" ","△"&amp;FIXED(C53-D53,2,TRUE)&amp;" ")</f>
        <v>6.47 </v>
      </c>
      <c r="F53" s="562" t="s">
        <v>148</v>
      </c>
      <c r="G53" s="542" t="s">
        <v>148</v>
      </c>
      <c r="H53" s="542" t="s">
        <v>148</v>
      </c>
      <c r="I53" s="562" t="s">
        <v>148</v>
      </c>
      <c r="J53" s="542" t="s">
        <v>148</v>
      </c>
      <c r="K53" s="542" t="s">
        <v>148</v>
      </c>
      <c r="L53" s="360"/>
      <c r="M53" s="563"/>
    </row>
    <row r="54" spans="1:13" ht="15" customHeight="1">
      <c r="A54" s="281" t="s">
        <v>1572</v>
      </c>
      <c r="B54" s="543"/>
      <c r="C54" s="465">
        <v>80.21</v>
      </c>
      <c r="D54" s="465">
        <v>86.61</v>
      </c>
      <c r="E54" s="157" t="s">
        <v>1573</v>
      </c>
      <c r="F54" s="542" t="s">
        <v>148</v>
      </c>
      <c r="G54" s="542" t="s">
        <v>148</v>
      </c>
      <c r="H54" s="544" t="s">
        <v>148</v>
      </c>
      <c r="I54" s="542" t="s">
        <v>148</v>
      </c>
      <c r="J54" s="542" t="s">
        <v>148</v>
      </c>
      <c r="K54" s="542" t="s">
        <v>148</v>
      </c>
      <c r="L54" s="360"/>
      <c r="M54" s="563"/>
    </row>
    <row r="55" spans="1:13" ht="15" customHeight="1">
      <c r="A55" s="282" t="s">
        <v>1585</v>
      </c>
      <c r="B55" s="467"/>
      <c r="C55" s="366">
        <v>80.5</v>
      </c>
      <c r="D55" s="366">
        <v>86.63</v>
      </c>
      <c r="E55" s="574">
        <v>6.33</v>
      </c>
      <c r="F55" s="468" t="s">
        <v>148</v>
      </c>
      <c r="G55" s="468" t="s">
        <v>148</v>
      </c>
      <c r="H55" s="469" t="s">
        <v>148</v>
      </c>
      <c r="I55" s="468" t="s">
        <v>148</v>
      </c>
      <c r="J55" s="468" t="s">
        <v>148</v>
      </c>
      <c r="K55" s="468" t="s">
        <v>148</v>
      </c>
      <c r="L55" s="360"/>
      <c r="M55" s="563"/>
    </row>
    <row r="56" spans="1:13" ht="13.5" customHeight="1">
      <c r="A56" s="16" t="s">
        <v>473</v>
      </c>
      <c r="B56" s="16"/>
      <c r="C56" s="16"/>
      <c r="D56" s="16"/>
      <c r="E56" s="16"/>
      <c r="F56" s="16"/>
      <c r="G56" s="16"/>
      <c r="H56" s="16"/>
      <c r="K56" s="16"/>
      <c r="L56" s="360"/>
      <c r="M56" s="563"/>
    </row>
    <row r="57" spans="1:13" ht="13.5" customHeight="1">
      <c r="A57" s="3" t="s">
        <v>493</v>
      </c>
      <c r="L57" s="360"/>
      <c r="M57" s="563"/>
    </row>
    <row r="58" spans="1:13" ht="13.5" customHeight="1">
      <c r="A58" s="3" t="s">
        <v>494</v>
      </c>
      <c r="L58" s="360"/>
      <c r="M58" s="563"/>
    </row>
    <row r="59" spans="2:13" ht="13.5" customHeight="1">
      <c r="B59" s="17"/>
      <c r="C59" s="17"/>
      <c r="D59" s="18"/>
      <c r="E59" s="18"/>
      <c r="G59" s="18"/>
      <c r="K59" s="18" t="s">
        <v>1574</v>
      </c>
      <c r="L59" s="360"/>
      <c r="M59" s="563"/>
    </row>
    <row r="60" spans="10:13" ht="13.5">
      <c r="J60" s="7"/>
      <c r="L60" s="360"/>
      <c r="M60" s="563"/>
    </row>
    <row r="61" spans="12:13" ht="13.5">
      <c r="L61" s="360"/>
      <c r="M61" s="563"/>
    </row>
    <row r="62" spans="12:13" ht="13.5">
      <c r="L62" s="360"/>
      <c r="M62" s="563"/>
    </row>
    <row r="63" spans="3:13" ht="13.5">
      <c r="C63" s="17"/>
      <c r="D63" s="18"/>
      <c r="E63" s="17"/>
      <c r="F63" s="7"/>
      <c r="G63" s="18"/>
      <c r="H63" s="18"/>
      <c r="L63" s="360"/>
      <c r="M63" s="563"/>
    </row>
    <row r="64" spans="12:13" ht="13.5">
      <c r="L64" s="360"/>
      <c r="M64" s="563"/>
    </row>
    <row r="65" spans="12:13" ht="13.5">
      <c r="L65" s="360"/>
      <c r="M65" s="563"/>
    </row>
    <row r="66" spans="12:13" ht="13.5">
      <c r="L66" s="360"/>
      <c r="M66" s="563"/>
    </row>
    <row r="67" spans="12:13" ht="13.5">
      <c r="L67" s="360"/>
      <c r="M67" s="563"/>
    </row>
  </sheetData>
  <sheetProtection/>
  <mergeCells count="5">
    <mergeCell ref="I37:K37"/>
    <mergeCell ref="A3:B4"/>
    <mergeCell ref="A37:B38"/>
    <mergeCell ref="C37:E37"/>
    <mergeCell ref="F37:H37"/>
  </mergeCells>
  <printOptions/>
  <pageMargins left="0.5905511811023623" right="0.5905511811023623" top="0.7086614173228347" bottom="0.5118110236220472" header="0" footer="0"/>
  <pageSetup horizontalDpi="600" verticalDpi="600" orientation="portrait" paperSize="9" scale="93" r:id="rId2"/>
  <ignoredErrors>
    <ignoredError sqref="E54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showGridLines="0" showOutlineSymbols="0" zoomScaleSheetLayoutView="100" zoomScalePageLayoutView="0" workbookViewId="0" topLeftCell="A1">
      <selection activeCell="C16" sqref="C16"/>
    </sheetView>
  </sheetViews>
  <sheetFormatPr defaultColWidth="10.796875" defaultRowHeight="15"/>
  <cols>
    <col min="1" max="1" width="8.69921875" style="3" customWidth="1"/>
    <col min="2" max="2" width="7.69921875" style="3" customWidth="1"/>
    <col min="3" max="6" width="15.09765625" style="3" customWidth="1"/>
    <col min="7" max="16384" width="10.69921875" style="3" customWidth="1"/>
  </cols>
  <sheetData>
    <row r="1" ht="15.75" customHeight="1">
      <c r="A1" s="133" t="s">
        <v>1561</v>
      </c>
    </row>
    <row r="2" spans="2:6" ht="15.75" customHeight="1">
      <c r="B2" s="134"/>
      <c r="F2" s="18" t="s">
        <v>434</v>
      </c>
    </row>
    <row r="3" spans="1:6" ht="17.25" customHeight="1">
      <c r="A3" s="736" t="s">
        <v>437</v>
      </c>
      <c r="B3" s="737"/>
      <c r="C3" s="740" t="s">
        <v>110</v>
      </c>
      <c r="D3" s="125" t="s">
        <v>438</v>
      </c>
      <c r="E3" s="110"/>
      <c r="F3" s="110"/>
    </row>
    <row r="4" spans="1:6" ht="17.25" customHeight="1">
      <c r="A4" s="738"/>
      <c r="B4" s="739"/>
      <c r="C4" s="741"/>
      <c r="D4" s="34" t="s">
        <v>2</v>
      </c>
      <c r="E4" s="34" t="s">
        <v>0</v>
      </c>
      <c r="F4" s="33" t="s">
        <v>1</v>
      </c>
    </row>
    <row r="5" spans="1:6" ht="17.25" customHeight="1">
      <c r="A5" s="339" t="s">
        <v>116</v>
      </c>
      <c r="B5" s="324" t="s">
        <v>1583</v>
      </c>
      <c r="C5" s="22">
        <v>6495</v>
      </c>
      <c r="D5" s="127">
        <v>10644</v>
      </c>
      <c r="E5" s="127">
        <v>4678</v>
      </c>
      <c r="F5" s="127">
        <v>5966</v>
      </c>
    </row>
    <row r="6" spans="1:6" ht="14.25" customHeight="1">
      <c r="A6" s="117"/>
      <c r="B6" s="324">
        <v>23</v>
      </c>
      <c r="C6" s="22">
        <v>6410</v>
      </c>
      <c r="D6" s="127">
        <v>10492</v>
      </c>
      <c r="E6" s="127">
        <v>4668</v>
      </c>
      <c r="F6" s="127">
        <v>5824</v>
      </c>
    </row>
    <row r="7" spans="1:6" ht="14.25" customHeight="1">
      <c r="A7" s="102"/>
      <c r="B7" s="324">
        <v>24</v>
      </c>
      <c r="C7" s="22">
        <v>6377</v>
      </c>
      <c r="D7" s="127">
        <v>10421</v>
      </c>
      <c r="E7" s="127">
        <v>4644</v>
      </c>
      <c r="F7" s="127">
        <v>5777</v>
      </c>
    </row>
    <row r="8" spans="1:6" ht="14.25" customHeight="1">
      <c r="A8" s="102"/>
      <c r="B8" s="324">
        <v>25</v>
      </c>
      <c r="C8" s="22">
        <v>6240</v>
      </c>
      <c r="D8" s="127">
        <v>10108</v>
      </c>
      <c r="E8" s="127">
        <v>4524</v>
      </c>
      <c r="F8" s="127">
        <v>5584</v>
      </c>
    </row>
    <row r="9" spans="1:6" ht="14.25" customHeight="1">
      <c r="A9" s="102"/>
      <c r="B9" s="324">
        <v>26</v>
      </c>
      <c r="C9" s="22">
        <v>6255</v>
      </c>
      <c r="D9" s="127">
        <f>E9+F9</f>
        <v>10078</v>
      </c>
      <c r="E9" s="127">
        <v>4532</v>
      </c>
      <c r="F9" s="127">
        <v>5546</v>
      </c>
    </row>
    <row r="10" spans="1:6" ht="14.25" customHeight="1">
      <c r="A10" s="102"/>
      <c r="B10" s="324">
        <v>27</v>
      </c>
      <c r="C10" s="22">
        <v>6375</v>
      </c>
      <c r="D10" s="127">
        <f>SUM(E10:F10)</f>
        <v>10127</v>
      </c>
      <c r="E10" s="127">
        <v>4561</v>
      </c>
      <c r="F10" s="127">
        <v>5566</v>
      </c>
    </row>
    <row r="11" spans="1:6" ht="14.25" customHeight="1">
      <c r="A11" s="137"/>
      <c r="B11" s="135"/>
      <c r="C11" s="126"/>
      <c r="D11" s="129"/>
      <c r="E11" s="136"/>
      <c r="F11" s="136"/>
    </row>
    <row r="12" spans="1:6" ht="14.25" customHeight="1">
      <c r="A12" s="102" t="s">
        <v>1584</v>
      </c>
      <c r="B12" s="271" t="s">
        <v>436</v>
      </c>
      <c r="C12" s="22">
        <v>6321</v>
      </c>
      <c r="D12" s="127">
        <f>SUM(E12:F12)</f>
        <v>10104</v>
      </c>
      <c r="E12" s="127">
        <v>4546</v>
      </c>
      <c r="F12" s="127">
        <v>5558</v>
      </c>
    </row>
    <row r="13" spans="1:6" ht="14.25" customHeight="1">
      <c r="A13" s="137"/>
      <c r="B13" s="271" t="s">
        <v>397</v>
      </c>
      <c r="C13" s="22">
        <v>6296</v>
      </c>
      <c r="D13" s="127">
        <f aca="true" t="shared" si="0" ref="D13:D23">SUM(E13:F13)</f>
        <v>10079</v>
      </c>
      <c r="E13" s="127">
        <v>4530</v>
      </c>
      <c r="F13" s="127">
        <v>5549</v>
      </c>
    </row>
    <row r="14" spans="1:6" ht="14.25" customHeight="1">
      <c r="A14" s="137"/>
      <c r="B14" s="271" t="s">
        <v>398</v>
      </c>
      <c r="C14" s="22">
        <v>6375</v>
      </c>
      <c r="D14" s="127">
        <f t="shared" si="0"/>
        <v>10127</v>
      </c>
      <c r="E14" s="127">
        <v>4561</v>
      </c>
      <c r="F14" s="127">
        <v>5566</v>
      </c>
    </row>
    <row r="15" spans="1:6" ht="14.25" customHeight="1">
      <c r="A15" s="137"/>
      <c r="B15" s="271" t="s">
        <v>399</v>
      </c>
      <c r="C15" s="22">
        <v>6356</v>
      </c>
      <c r="D15" s="127">
        <f t="shared" si="0"/>
        <v>10099</v>
      </c>
      <c r="E15" s="127">
        <v>4548</v>
      </c>
      <c r="F15" s="127">
        <v>5551</v>
      </c>
    </row>
    <row r="16" spans="1:6" ht="14.25" customHeight="1">
      <c r="A16" s="137"/>
      <c r="B16" s="271" t="s">
        <v>400</v>
      </c>
      <c r="C16" s="22">
        <v>6332</v>
      </c>
      <c r="D16" s="127">
        <f t="shared" si="0"/>
        <v>10057</v>
      </c>
      <c r="E16" s="127">
        <v>4552</v>
      </c>
      <c r="F16" s="127">
        <v>5505</v>
      </c>
    </row>
    <row r="17" spans="1:6" ht="14.25" customHeight="1">
      <c r="A17" s="137"/>
      <c r="B17" s="271" t="s">
        <v>401</v>
      </c>
      <c r="C17" s="22">
        <v>6356</v>
      </c>
      <c r="D17" s="127">
        <f t="shared" si="0"/>
        <v>10090</v>
      </c>
      <c r="E17" s="127">
        <v>4559</v>
      </c>
      <c r="F17" s="127">
        <v>5531</v>
      </c>
    </row>
    <row r="18" spans="1:6" ht="14.25" customHeight="1">
      <c r="A18" s="137"/>
      <c r="B18" s="271" t="s">
        <v>402</v>
      </c>
      <c r="C18" s="22">
        <v>6353</v>
      </c>
      <c r="D18" s="127">
        <f t="shared" si="0"/>
        <v>10089</v>
      </c>
      <c r="E18" s="127">
        <v>4554</v>
      </c>
      <c r="F18" s="127">
        <v>5535</v>
      </c>
    </row>
    <row r="19" spans="1:6" ht="14.25" customHeight="1">
      <c r="A19" s="137"/>
      <c r="B19" s="271" t="s">
        <v>403</v>
      </c>
      <c r="C19" s="22">
        <v>6404</v>
      </c>
      <c r="D19" s="127">
        <f t="shared" si="0"/>
        <v>10135</v>
      </c>
      <c r="E19" s="127">
        <v>4590</v>
      </c>
      <c r="F19" s="127">
        <v>5545</v>
      </c>
    </row>
    <row r="20" spans="1:6" ht="14.25" customHeight="1">
      <c r="A20" s="137"/>
      <c r="B20" s="271" t="s">
        <v>404</v>
      </c>
      <c r="C20" s="22">
        <v>6432</v>
      </c>
      <c r="D20" s="127">
        <f t="shared" si="0"/>
        <v>10167</v>
      </c>
      <c r="E20" s="127">
        <v>4607</v>
      </c>
      <c r="F20" s="127">
        <v>5560</v>
      </c>
    </row>
    <row r="21" spans="1:6" ht="14.25" customHeight="1">
      <c r="A21" s="137"/>
      <c r="B21" s="271" t="s">
        <v>119</v>
      </c>
      <c r="C21" s="22">
        <v>6458</v>
      </c>
      <c r="D21" s="127">
        <f t="shared" si="0"/>
        <v>10185</v>
      </c>
      <c r="E21" s="127">
        <v>4615</v>
      </c>
      <c r="F21" s="127">
        <v>5570</v>
      </c>
    </row>
    <row r="22" spans="1:6" ht="14.25" customHeight="1">
      <c r="A22" s="137"/>
      <c r="B22" s="271" t="s">
        <v>120</v>
      </c>
      <c r="C22" s="22">
        <v>6477</v>
      </c>
      <c r="D22" s="127">
        <f t="shared" si="0"/>
        <v>10202</v>
      </c>
      <c r="E22" s="127">
        <v>4626</v>
      </c>
      <c r="F22" s="127">
        <v>5576</v>
      </c>
    </row>
    <row r="23" spans="1:6" ht="14.25" customHeight="1">
      <c r="A23" s="131"/>
      <c r="B23" s="273" t="s">
        <v>121</v>
      </c>
      <c r="C23" s="289">
        <v>6481</v>
      </c>
      <c r="D23" s="132">
        <f t="shared" si="0"/>
        <v>10208</v>
      </c>
      <c r="E23" s="132">
        <v>4621</v>
      </c>
      <c r="F23" s="132">
        <v>5587</v>
      </c>
    </row>
    <row r="24" spans="1:6" ht="13.5" customHeight="1">
      <c r="A24" s="43"/>
      <c r="B24" s="43"/>
      <c r="C24" s="43"/>
      <c r="D24" s="43"/>
      <c r="F24" s="18" t="s">
        <v>495</v>
      </c>
    </row>
    <row r="26" ht="13.5" customHeight="1"/>
    <row r="27" ht="13.5" customHeight="1"/>
    <row r="28" ht="13.5" customHeight="1"/>
    <row r="29" ht="13.5" customHeight="1"/>
    <row r="30" ht="13.5" customHeight="1"/>
  </sheetData>
  <sheetProtection/>
  <mergeCells count="2">
    <mergeCell ref="A3:B4"/>
    <mergeCell ref="C3:C4"/>
  </mergeCells>
  <printOptions/>
  <pageMargins left="0.5905511811023623" right="0.5905511811023623" top="0.7480314960629921" bottom="0.5118110236220472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25"/>
  <sheetViews>
    <sheetView showGridLines="0" showOutlineSymbols="0" zoomScale="87" zoomScaleNormal="87" zoomScaleSheetLayoutView="100" zoomScalePageLayoutView="0" workbookViewId="0" topLeftCell="A1">
      <selection activeCell="C16" sqref="C16"/>
    </sheetView>
  </sheetViews>
  <sheetFormatPr defaultColWidth="10.796875" defaultRowHeight="15"/>
  <cols>
    <col min="1" max="1" width="11.5" style="3" customWidth="1"/>
    <col min="2" max="2" width="9.59765625" style="3" customWidth="1"/>
    <col min="3" max="3" width="7.3984375" style="3" customWidth="1"/>
    <col min="4" max="5" width="6.59765625" style="3" customWidth="1"/>
    <col min="6" max="12" width="6.09765625" style="3" customWidth="1"/>
    <col min="13" max="16384" width="10.69921875" style="3" customWidth="1"/>
  </cols>
  <sheetData>
    <row r="1" ht="15.75" customHeight="1">
      <c r="A1" s="2" t="s">
        <v>1563</v>
      </c>
    </row>
    <row r="2" spans="10:12" ht="15.75" customHeight="1">
      <c r="J2" s="17"/>
      <c r="K2" s="17"/>
      <c r="L2" s="18" t="s">
        <v>167</v>
      </c>
    </row>
    <row r="3" spans="1:256" ht="38.25" customHeight="1">
      <c r="A3" s="19" t="s">
        <v>22</v>
      </c>
      <c r="B3" s="20" t="s">
        <v>23</v>
      </c>
      <c r="C3" s="20" t="s">
        <v>491</v>
      </c>
      <c r="D3" s="20" t="s">
        <v>24</v>
      </c>
      <c r="E3" s="21" t="s">
        <v>168</v>
      </c>
      <c r="F3" s="21" t="s">
        <v>169</v>
      </c>
      <c r="G3" s="21" t="s">
        <v>170</v>
      </c>
      <c r="H3" s="159" t="s">
        <v>25</v>
      </c>
      <c r="I3" s="21" t="s">
        <v>171</v>
      </c>
      <c r="J3" s="21" t="s">
        <v>172</v>
      </c>
      <c r="K3" s="21" t="s">
        <v>173</v>
      </c>
      <c r="L3" s="160" t="s">
        <v>26</v>
      </c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</row>
    <row r="4" spans="1:12" ht="18.75" customHeight="1">
      <c r="A4" s="8" t="s">
        <v>1587</v>
      </c>
      <c r="B4" s="284">
        <v>10644</v>
      </c>
      <c r="C4" s="362">
        <v>5971</v>
      </c>
      <c r="D4" s="363">
        <v>1850</v>
      </c>
      <c r="E4" s="362">
        <v>1625</v>
      </c>
      <c r="F4" s="363">
        <v>359</v>
      </c>
      <c r="G4" s="363">
        <v>16</v>
      </c>
      <c r="H4" s="363">
        <v>93</v>
      </c>
      <c r="I4" s="363">
        <v>108</v>
      </c>
      <c r="J4" s="363">
        <v>270</v>
      </c>
      <c r="K4" s="363">
        <v>10</v>
      </c>
      <c r="L4" s="363">
        <v>342</v>
      </c>
    </row>
    <row r="5" spans="1:12" ht="18.75" customHeight="1">
      <c r="A5" s="14" t="s">
        <v>506</v>
      </c>
      <c r="B5" s="284">
        <v>10492</v>
      </c>
      <c r="C5" s="362">
        <v>5840</v>
      </c>
      <c r="D5" s="363">
        <v>1780</v>
      </c>
      <c r="E5" s="362">
        <v>1665</v>
      </c>
      <c r="F5" s="363">
        <v>395</v>
      </c>
      <c r="G5" s="363">
        <v>16</v>
      </c>
      <c r="H5" s="363">
        <v>90</v>
      </c>
      <c r="I5" s="363">
        <v>106</v>
      </c>
      <c r="J5" s="363">
        <v>255</v>
      </c>
      <c r="K5" s="363">
        <v>9</v>
      </c>
      <c r="L5" s="363">
        <v>336</v>
      </c>
    </row>
    <row r="6" spans="1:12" ht="18.75" customHeight="1">
      <c r="A6" s="14" t="s">
        <v>1588</v>
      </c>
      <c r="B6" s="464">
        <v>10416</v>
      </c>
      <c r="C6" s="349">
        <v>5726</v>
      </c>
      <c r="D6" s="350">
        <v>1732</v>
      </c>
      <c r="E6" s="349">
        <v>1786</v>
      </c>
      <c r="F6" s="350">
        <v>407</v>
      </c>
      <c r="G6" s="350">
        <v>17</v>
      </c>
      <c r="H6" s="350">
        <v>85</v>
      </c>
      <c r="I6" s="350">
        <v>103</v>
      </c>
      <c r="J6" s="350">
        <v>209</v>
      </c>
      <c r="K6" s="350">
        <v>9</v>
      </c>
      <c r="L6" s="350">
        <v>342</v>
      </c>
    </row>
    <row r="7" spans="1:12" ht="18.75" customHeight="1">
      <c r="A7" s="348" t="s">
        <v>1589</v>
      </c>
      <c r="B7" s="294">
        <v>10109</v>
      </c>
      <c r="C7" s="349">
        <v>5584</v>
      </c>
      <c r="D7" s="350">
        <v>1610</v>
      </c>
      <c r="E7" s="349">
        <v>1798</v>
      </c>
      <c r="F7" s="350">
        <v>396</v>
      </c>
      <c r="G7" s="350">
        <v>22</v>
      </c>
      <c r="H7" s="350">
        <v>82</v>
      </c>
      <c r="I7" s="350">
        <v>90</v>
      </c>
      <c r="J7" s="350">
        <v>170</v>
      </c>
      <c r="K7" s="350">
        <v>12</v>
      </c>
      <c r="L7" s="350">
        <v>345</v>
      </c>
    </row>
    <row r="8" spans="1:12" ht="18.75" customHeight="1">
      <c r="A8" s="14" t="s">
        <v>1590</v>
      </c>
      <c r="B8" s="464">
        <v>10064</v>
      </c>
      <c r="C8" s="349">
        <v>5485</v>
      </c>
      <c r="D8" s="350">
        <v>1532</v>
      </c>
      <c r="E8" s="349">
        <v>1914</v>
      </c>
      <c r="F8" s="350">
        <v>391</v>
      </c>
      <c r="G8" s="350">
        <v>25</v>
      </c>
      <c r="H8" s="350">
        <v>75</v>
      </c>
      <c r="I8" s="350">
        <v>84</v>
      </c>
      <c r="J8" s="350">
        <v>138</v>
      </c>
      <c r="K8" s="350">
        <v>11</v>
      </c>
      <c r="L8" s="350">
        <v>409</v>
      </c>
    </row>
    <row r="9" spans="1:12" ht="18.75" customHeight="1">
      <c r="A9" s="325" t="s">
        <v>1591</v>
      </c>
      <c r="B9" s="295">
        <v>10136</v>
      </c>
      <c r="C9" s="291">
        <v>5338</v>
      </c>
      <c r="D9" s="292">
        <v>1517</v>
      </c>
      <c r="E9" s="291">
        <v>2085</v>
      </c>
      <c r="F9" s="292">
        <v>404</v>
      </c>
      <c r="G9" s="292">
        <v>25</v>
      </c>
      <c r="H9" s="292">
        <v>77</v>
      </c>
      <c r="I9" s="292">
        <v>80</v>
      </c>
      <c r="J9" s="292">
        <v>122</v>
      </c>
      <c r="K9" s="292">
        <v>13</v>
      </c>
      <c r="L9" s="292">
        <v>475</v>
      </c>
    </row>
    <row r="10" spans="1:12" ht="15.75" customHeight="1">
      <c r="A10" s="16"/>
      <c r="B10" s="16"/>
      <c r="C10" s="16"/>
      <c r="D10" s="16"/>
      <c r="E10" s="16"/>
      <c r="F10" s="16"/>
      <c r="G10" s="16"/>
      <c r="H10" s="16"/>
      <c r="I10" s="16"/>
      <c r="K10" s="26"/>
      <c r="L10" s="27" t="s">
        <v>511</v>
      </c>
    </row>
    <row r="13" ht="14.25">
      <c r="E13" s="28"/>
    </row>
    <row r="15" ht="14.25">
      <c r="E15" s="28"/>
    </row>
    <row r="25" ht="13.5">
      <c r="Q25" s="3" t="s">
        <v>27</v>
      </c>
    </row>
  </sheetData>
  <sheetProtection/>
  <printOptions/>
  <pageMargins left="0.5905511811023623" right="0.5905511811023623" top="0.7480314960629921" bottom="0.5118110236220472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5"/>
  <sheetViews>
    <sheetView showGridLines="0" showOutlineSymbols="0" zoomScaleSheetLayoutView="100" zoomScalePageLayoutView="0" workbookViewId="0" topLeftCell="A1">
      <selection activeCell="C16" sqref="C16"/>
    </sheetView>
  </sheetViews>
  <sheetFormatPr defaultColWidth="10.796875" defaultRowHeight="15"/>
  <cols>
    <col min="1" max="1" width="13.59765625" style="3" customWidth="1"/>
    <col min="2" max="7" width="12.09765625" style="3" customWidth="1"/>
    <col min="8" max="16384" width="10.69921875" style="3" customWidth="1"/>
  </cols>
  <sheetData>
    <row r="1" ht="15.75" customHeight="1">
      <c r="A1" s="133" t="s">
        <v>136</v>
      </c>
    </row>
    <row r="2" ht="15.75" customHeight="1">
      <c r="G2" s="18"/>
    </row>
    <row r="3" spans="1:7" ht="15.75" customHeight="1">
      <c r="A3" s="742" t="s">
        <v>122</v>
      </c>
      <c r="B3" s="96" t="s">
        <v>123</v>
      </c>
      <c r="C3" s="96" t="s">
        <v>124</v>
      </c>
      <c r="D3" s="96" t="s">
        <v>125</v>
      </c>
      <c r="E3" s="96" t="s">
        <v>126</v>
      </c>
      <c r="F3" s="96" t="s">
        <v>127</v>
      </c>
      <c r="G3" s="138" t="s">
        <v>128</v>
      </c>
    </row>
    <row r="4" spans="1:7" ht="15.75" customHeight="1">
      <c r="A4" s="739"/>
      <c r="B4" s="139" t="s">
        <v>129</v>
      </c>
      <c r="C4" s="97" t="s">
        <v>129</v>
      </c>
      <c r="D4" s="97" t="s">
        <v>129</v>
      </c>
      <c r="E4" s="97" t="s">
        <v>129</v>
      </c>
      <c r="F4" s="97" t="s">
        <v>130</v>
      </c>
      <c r="G4" s="140" t="s">
        <v>129</v>
      </c>
    </row>
    <row r="5" spans="1:7" ht="15.75" customHeight="1">
      <c r="A5" s="8" t="s">
        <v>1587</v>
      </c>
      <c r="B5" s="141">
        <v>9.3</v>
      </c>
      <c r="C5" s="143">
        <v>9.1</v>
      </c>
      <c r="D5" s="143">
        <v>25.4</v>
      </c>
      <c r="E5" s="143">
        <v>26.1</v>
      </c>
      <c r="F5" s="9">
        <v>-30</v>
      </c>
      <c r="G5" s="143">
        <v>-0.1</v>
      </c>
    </row>
    <row r="6" spans="1:7" ht="15.75" customHeight="1">
      <c r="A6" s="14" t="s">
        <v>506</v>
      </c>
      <c r="B6" s="575">
        <v>9.357346607752111</v>
      </c>
      <c r="C6" s="38">
        <v>9.515819303838768</v>
      </c>
      <c r="D6" s="38">
        <v>27.188321494490744</v>
      </c>
      <c r="E6" s="38">
        <v>27.108152954117493</v>
      </c>
      <c r="F6" s="538">
        <v>-42</v>
      </c>
      <c r="G6" s="143">
        <v>-0.07830415571340679</v>
      </c>
    </row>
    <row r="7" spans="1:7" ht="15.75" customHeight="1">
      <c r="A7" s="14" t="s">
        <v>1588</v>
      </c>
      <c r="B7" s="558">
        <v>9.366026477717694</v>
      </c>
      <c r="C7" s="367">
        <v>9.77065075517434</v>
      </c>
      <c r="D7" s="367">
        <v>26.746224128286407</v>
      </c>
      <c r="E7" s="367">
        <v>26.20175275032631</v>
      </c>
      <c r="F7" s="370">
        <v>75</v>
      </c>
      <c r="G7" s="367">
        <v>0.13984710050344956</v>
      </c>
    </row>
    <row r="8" spans="1:7" ht="15.75" customHeight="1">
      <c r="A8" s="348" t="s">
        <v>1589</v>
      </c>
      <c r="B8" s="293">
        <v>9.08016865036778</v>
      </c>
      <c r="C8" s="143">
        <v>9.52437833973829</v>
      </c>
      <c r="D8" s="539">
        <v>25.654042774780088</v>
      </c>
      <c r="E8" s="539">
        <v>26.609653535106563</v>
      </c>
      <c r="F8" s="9">
        <v>-750</v>
      </c>
      <c r="G8" s="143">
        <v>-1.3998204496969855</v>
      </c>
    </row>
    <row r="9" spans="1:7" ht="15.75" customHeight="1">
      <c r="A9" s="14" t="s">
        <v>1590</v>
      </c>
      <c r="B9" s="293">
        <v>8.833307778322121</v>
      </c>
      <c r="C9" s="143">
        <v>9.624266540013538</v>
      </c>
      <c r="D9" s="539">
        <v>26.036193375393143</v>
      </c>
      <c r="E9" s="539">
        <v>26.943084626977864</v>
      </c>
      <c r="F9" s="9">
        <v>-908</v>
      </c>
      <c r="G9" s="143">
        <v>-1.69785001327614</v>
      </c>
    </row>
    <row r="10" spans="1:7" ht="15.75" customHeight="1">
      <c r="A10" s="325" t="s">
        <v>1591</v>
      </c>
      <c r="B10" s="512">
        <v>8.8</v>
      </c>
      <c r="C10" s="568">
        <v>9.8</v>
      </c>
      <c r="D10" s="568">
        <v>26.5</v>
      </c>
      <c r="E10" s="568">
        <v>28.5</v>
      </c>
      <c r="F10" s="578">
        <v>-1586</v>
      </c>
      <c r="G10" s="579">
        <v>-3</v>
      </c>
    </row>
    <row r="11" spans="1:7" ht="15.75" customHeight="1">
      <c r="A11" s="16" t="s">
        <v>131</v>
      </c>
      <c r="B11" s="16"/>
      <c r="C11" s="16"/>
      <c r="D11" s="16"/>
      <c r="E11" s="16"/>
      <c r="G11" s="18" t="s">
        <v>495</v>
      </c>
    </row>
    <row r="15" spans="1:5" ht="13.5">
      <c r="A15" s="3" t="s">
        <v>164</v>
      </c>
      <c r="B15" s="3" t="s">
        <v>164</v>
      </c>
      <c r="C15" s="3" t="s">
        <v>164</v>
      </c>
      <c r="D15" s="3" t="s">
        <v>164</v>
      </c>
      <c r="E15" s="3" t="s">
        <v>164</v>
      </c>
    </row>
  </sheetData>
  <sheetProtection/>
  <mergeCells count="1">
    <mergeCell ref="A3:A4"/>
  </mergeCells>
  <printOptions/>
  <pageMargins left="0.5118110236220472" right="0.3937007874015748" top="0.5118110236220472" bottom="0.5118110236220472" header="0" footer="0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1"/>
  <sheetViews>
    <sheetView zoomScaleSheetLayoutView="100" zoomScalePageLayoutView="0" workbookViewId="0" topLeftCell="A1">
      <selection activeCell="C16" sqref="C16"/>
    </sheetView>
  </sheetViews>
  <sheetFormatPr defaultColWidth="10.796875" defaultRowHeight="15"/>
  <cols>
    <col min="1" max="1" width="11.59765625" style="587" customWidth="1"/>
    <col min="2" max="10" width="8.09765625" style="587" customWidth="1"/>
    <col min="11" max="16384" width="10.69921875" style="587" customWidth="1"/>
  </cols>
  <sheetData>
    <row r="1" ht="16.5" customHeight="1">
      <c r="A1" s="586" t="s">
        <v>439</v>
      </c>
    </row>
    <row r="2" spans="8:10" ht="15" customHeight="1">
      <c r="H2" s="588" t="s">
        <v>440</v>
      </c>
      <c r="J2" s="589"/>
    </row>
    <row r="3" spans="1:10" ht="17.25" customHeight="1">
      <c r="A3" s="743" t="s">
        <v>441</v>
      </c>
      <c r="B3" s="590" t="s">
        <v>132</v>
      </c>
      <c r="C3" s="591"/>
      <c r="D3" s="592"/>
      <c r="E3" s="593" t="s">
        <v>133</v>
      </c>
      <c r="F3" s="593"/>
      <c r="G3" s="593"/>
      <c r="H3" s="590" t="s">
        <v>137</v>
      </c>
      <c r="I3" s="593"/>
      <c r="J3" s="593"/>
    </row>
    <row r="4" spans="1:10" ht="17.25" customHeight="1">
      <c r="A4" s="744"/>
      <c r="B4" s="594" t="s">
        <v>92</v>
      </c>
      <c r="C4" s="594" t="s">
        <v>0</v>
      </c>
      <c r="D4" s="594" t="s">
        <v>1</v>
      </c>
      <c r="E4" s="594" t="s">
        <v>92</v>
      </c>
      <c r="F4" s="594" t="s">
        <v>0</v>
      </c>
      <c r="G4" s="594" t="s">
        <v>1</v>
      </c>
      <c r="H4" s="594" t="s">
        <v>92</v>
      </c>
      <c r="I4" s="594" t="s">
        <v>0</v>
      </c>
      <c r="J4" s="595" t="s">
        <v>1</v>
      </c>
    </row>
    <row r="5" spans="1:10" ht="17.25" customHeight="1">
      <c r="A5" s="596" t="s">
        <v>1587</v>
      </c>
      <c r="B5" s="597">
        <v>4999</v>
      </c>
      <c r="C5" s="597">
        <v>2597</v>
      </c>
      <c r="D5" s="597">
        <v>2402</v>
      </c>
      <c r="E5" s="597">
        <v>4880</v>
      </c>
      <c r="F5" s="597">
        <v>2538</v>
      </c>
      <c r="G5" s="597">
        <v>2342</v>
      </c>
      <c r="H5" s="597">
        <v>119</v>
      </c>
      <c r="I5" s="597">
        <v>59</v>
      </c>
      <c r="J5" s="597">
        <v>60</v>
      </c>
    </row>
    <row r="6" spans="1:10" ht="18" customHeight="1">
      <c r="A6" s="598" t="s">
        <v>506</v>
      </c>
      <c r="B6" s="597">
        <v>5019</v>
      </c>
      <c r="C6" s="597">
        <v>2574</v>
      </c>
      <c r="D6" s="597">
        <v>2445</v>
      </c>
      <c r="E6" s="597">
        <v>5104</v>
      </c>
      <c r="F6" s="597">
        <v>2826</v>
      </c>
      <c r="G6" s="597">
        <v>2278</v>
      </c>
      <c r="H6" s="597">
        <v>-85</v>
      </c>
      <c r="I6" s="597">
        <v>-252</v>
      </c>
      <c r="J6" s="597">
        <v>167</v>
      </c>
    </row>
    <row r="7" spans="1:10" ht="18" customHeight="1">
      <c r="A7" s="598" t="s">
        <v>1588</v>
      </c>
      <c r="B7" s="597">
        <v>5023</v>
      </c>
      <c r="C7" s="597">
        <v>2595</v>
      </c>
      <c r="D7" s="597">
        <v>2428</v>
      </c>
      <c r="E7" s="597">
        <v>5240</v>
      </c>
      <c r="F7" s="597">
        <v>2709</v>
      </c>
      <c r="G7" s="597">
        <v>2531</v>
      </c>
      <c r="H7" s="597">
        <v>-217</v>
      </c>
      <c r="I7" s="597">
        <v>-114</v>
      </c>
      <c r="J7" s="597">
        <v>-103</v>
      </c>
    </row>
    <row r="8" spans="1:10" ht="18" customHeight="1">
      <c r="A8" s="598" t="s">
        <v>1589</v>
      </c>
      <c r="B8" s="597">
        <v>4865</v>
      </c>
      <c r="C8" s="597">
        <v>2532</v>
      </c>
      <c r="D8" s="597">
        <v>2333</v>
      </c>
      <c r="E8" s="597">
        <v>5103</v>
      </c>
      <c r="F8" s="597">
        <v>2673</v>
      </c>
      <c r="G8" s="597">
        <v>2430</v>
      </c>
      <c r="H8" s="597">
        <v>-238</v>
      </c>
      <c r="I8" s="597">
        <v>-141</v>
      </c>
      <c r="J8" s="597">
        <v>-97</v>
      </c>
    </row>
    <row r="9" spans="1:10" ht="18" customHeight="1">
      <c r="A9" s="598" t="s">
        <v>1590</v>
      </c>
      <c r="B9" s="597">
        <v>4724</v>
      </c>
      <c r="C9" s="597">
        <v>2439</v>
      </c>
      <c r="D9" s="597">
        <v>2285</v>
      </c>
      <c r="E9" s="597">
        <v>5147</v>
      </c>
      <c r="F9" s="597">
        <v>2672</v>
      </c>
      <c r="G9" s="597">
        <v>2475</v>
      </c>
      <c r="H9" s="597">
        <v>-423</v>
      </c>
      <c r="I9" s="597">
        <v>-233</v>
      </c>
      <c r="J9" s="597">
        <v>-190</v>
      </c>
    </row>
    <row r="10" spans="1:10" ht="18" customHeight="1">
      <c r="A10" s="599" t="s">
        <v>1591</v>
      </c>
      <c r="B10" s="600">
        <v>4708</v>
      </c>
      <c r="C10" s="601">
        <v>2412</v>
      </c>
      <c r="D10" s="601">
        <v>2296</v>
      </c>
      <c r="E10" s="601">
        <v>5270</v>
      </c>
      <c r="F10" s="601">
        <v>2728</v>
      </c>
      <c r="G10" s="601">
        <v>2542</v>
      </c>
      <c r="H10" s="601">
        <v>-562</v>
      </c>
      <c r="I10" s="601">
        <v>-316</v>
      </c>
      <c r="J10" s="601">
        <v>-246</v>
      </c>
    </row>
    <row r="11" spans="1:10" ht="13.5" customHeight="1">
      <c r="A11" s="602" t="s">
        <v>138</v>
      </c>
      <c r="B11" s="602"/>
      <c r="C11" s="602"/>
      <c r="D11" s="602"/>
      <c r="E11" s="602"/>
      <c r="F11" s="602"/>
      <c r="G11" s="602"/>
      <c r="I11" s="603"/>
      <c r="J11" s="589" t="s">
        <v>495</v>
      </c>
    </row>
  </sheetData>
  <sheetProtection/>
  <mergeCells count="1">
    <mergeCell ref="A3:A4"/>
  </mergeCells>
  <printOptions/>
  <pageMargins left="0.6299212598425197" right="0.51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2"/>
  <sheetViews>
    <sheetView showGridLines="0" showOutlineSymbols="0" zoomScaleSheetLayoutView="100" zoomScalePageLayoutView="0" workbookViewId="0" topLeftCell="A1">
      <selection activeCell="C16" sqref="C16"/>
    </sheetView>
  </sheetViews>
  <sheetFormatPr defaultColWidth="10.796875" defaultRowHeight="15"/>
  <cols>
    <col min="1" max="1" width="11.8984375" style="3" customWidth="1"/>
    <col min="2" max="4" width="8.09765625" style="3" customWidth="1"/>
    <col min="5" max="5" width="7.59765625" style="3" customWidth="1"/>
    <col min="6" max="8" width="8.09765625" style="3" customWidth="1"/>
    <col min="9" max="9" width="7.59765625" style="3" customWidth="1"/>
    <col min="10" max="10" width="9.69921875" style="3" customWidth="1"/>
    <col min="11" max="11" width="8" style="3" customWidth="1"/>
    <col min="12" max="12" width="9" style="3" customWidth="1"/>
    <col min="13" max="16384" width="10.69921875" style="3" customWidth="1"/>
  </cols>
  <sheetData>
    <row r="1" ht="15.75" customHeight="1">
      <c r="A1" s="2" t="s">
        <v>442</v>
      </c>
    </row>
    <row r="2" spans="9:10" ht="15.75" customHeight="1">
      <c r="I2" s="17"/>
      <c r="J2" s="18"/>
    </row>
    <row r="3" spans="1:10" ht="18" customHeight="1">
      <c r="A3" s="742" t="s">
        <v>40</v>
      </c>
      <c r="B3" s="71" t="s">
        <v>139</v>
      </c>
      <c r="C3" s="52"/>
      <c r="D3" s="52"/>
      <c r="E3" s="144"/>
      <c r="F3" s="110" t="s">
        <v>140</v>
      </c>
      <c r="G3" s="110"/>
      <c r="H3" s="110"/>
      <c r="I3" s="144"/>
      <c r="J3" s="746" t="s">
        <v>141</v>
      </c>
    </row>
    <row r="4" spans="1:10" ht="18" customHeight="1">
      <c r="A4" s="745"/>
      <c r="B4" s="749" t="s">
        <v>92</v>
      </c>
      <c r="C4" s="145" t="s">
        <v>134</v>
      </c>
      <c r="D4" s="146"/>
      <c r="E4" s="749" t="s">
        <v>26</v>
      </c>
      <c r="F4" s="749" t="s">
        <v>92</v>
      </c>
      <c r="G4" s="145" t="s">
        <v>135</v>
      </c>
      <c r="H4" s="146"/>
      <c r="I4" s="749" t="s">
        <v>26</v>
      </c>
      <c r="J4" s="747"/>
    </row>
    <row r="5" spans="1:10" ht="18" customHeight="1">
      <c r="A5" s="739"/>
      <c r="B5" s="741"/>
      <c r="C5" s="33" t="s">
        <v>0</v>
      </c>
      <c r="D5" s="34" t="s">
        <v>1</v>
      </c>
      <c r="E5" s="741"/>
      <c r="F5" s="741"/>
      <c r="G5" s="33" t="s">
        <v>0</v>
      </c>
      <c r="H5" s="34" t="s">
        <v>1</v>
      </c>
      <c r="I5" s="741"/>
      <c r="J5" s="748"/>
    </row>
    <row r="6" spans="1:10" ht="18" customHeight="1">
      <c r="A6" s="74" t="s">
        <v>1587</v>
      </c>
      <c r="B6" s="148">
        <v>14167</v>
      </c>
      <c r="C6" s="142">
        <v>7313</v>
      </c>
      <c r="D6" s="142">
        <v>6295</v>
      </c>
      <c r="E6" s="142">
        <v>559</v>
      </c>
      <c r="F6" s="9">
        <v>14315</v>
      </c>
      <c r="G6" s="142">
        <v>7447</v>
      </c>
      <c r="H6" s="142">
        <v>6551</v>
      </c>
      <c r="I6" s="142">
        <v>317</v>
      </c>
      <c r="J6" s="147">
        <v>-148</v>
      </c>
    </row>
    <row r="7" spans="1:10" ht="18" customHeight="1">
      <c r="A7" s="23" t="s">
        <v>506</v>
      </c>
      <c r="B7" s="148">
        <v>14583</v>
      </c>
      <c r="C7" s="142">
        <v>7566</v>
      </c>
      <c r="D7" s="142">
        <v>6476</v>
      </c>
      <c r="E7" s="142">
        <v>541</v>
      </c>
      <c r="F7" s="9">
        <v>14540</v>
      </c>
      <c r="G7" s="142">
        <v>7574</v>
      </c>
      <c r="H7" s="142">
        <v>6580</v>
      </c>
      <c r="I7" s="142">
        <v>386</v>
      </c>
      <c r="J7" s="147">
        <v>43</v>
      </c>
    </row>
    <row r="8" spans="1:10" ht="18" customHeight="1">
      <c r="A8" s="23" t="s">
        <v>1588</v>
      </c>
      <c r="B8" s="148">
        <v>14344</v>
      </c>
      <c r="C8" s="9">
        <v>7534</v>
      </c>
      <c r="D8" s="9">
        <v>6139</v>
      </c>
      <c r="E8" s="9">
        <v>671</v>
      </c>
      <c r="F8" s="9">
        <v>14052</v>
      </c>
      <c r="G8" s="9">
        <v>7247</v>
      </c>
      <c r="H8" s="9">
        <v>6217</v>
      </c>
      <c r="I8" s="9">
        <v>588</v>
      </c>
      <c r="J8" s="9">
        <v>292</v>
      </c>
    </row>
    <row r="9" spans="1:10" ht="18" customHeight="1">
      <c r="A9" s="23" t="s">
        <v>1589</v>
      </c>
      <c r="B9" s="540">
        <v>13745</v>
      </c>
      <c r="C9" s="540">
        <v>7149</v>
      </c>
      <c r="D9" s="540">
        <v>5796</v>
      </c>
      <c r="E9" s="540">
        <v>800</v>
      </c>
      <c r="F9" s="540">
        <v>14257</v>
      </c>
      <c r="G9" s="540">
        <v>7401</v>
      </c>
      <c r="H9" s="540">
        <v>6349</v>
      </c>
      <c r="I9" s="540">
        <v>507</v>
      </c>
      <c r="J9" s="577">
        <v>-512</v>
      </c>
    </row>
    <row r="10" spans="1:10" ht="18" customHeight="1">
      <c r="A10" s="23" t="s">
        <v>1590</v>
      </c>
      <c r="B10" s="560">
        <v>13924</v>
      </c>
      <c r="C10" s="559">
        <v>7057</v>
      </c>
      <c r="D10" s="559">
        <v>5859</v>
      </c>
      <c r="E10" s="559">
        <v>1008</v>
      </c>
      <c r="F10" s="559">
        <v>14409</v>
      </c>
      <c r="G10" s="559">
        <v>7556</v>
      </c>
      <c r="H10" s="559">
        <v>6481</v>
      </c>
      <c r="I10" s="559">
        <v>372</v>
      </c>
      <c r="J10" s="147">
        <v>-485</v>
      </c>
    </row>
    <row r="11" spans="1:10" ht="18" customHeight="1">
      <c r="A11" s="576" t="s">
        <v>1591</v>
      </c>
      <c r="B11" s="510">
        <v>14220</v>
      </c>
      <c r="C11" s="511">
        <v>7588</v>
      </c>
      <c r="D11" s="511">
        <v>6218</v>
      </c>
      <c r="E11" s="511">
        <v>414</v>
      </c>
      <c r="F11" s="511">
        <v>15244</v>
      </c>
      <c r="G11" s="511">
        <v>8119</v>
      </c>
      <c r="H11" s="511">
        <v>6695</v>
      </c>
      <c r="I11" s="511">
        <v>430</v>
      </c>
      <c r="J11" s="541">
        <v>-1024</v>
      </c>
    </row>
    <row r="12" spans="1:10" ht="14.25" customHeight="1">
      <c r="A12" s="16" t="s">
        <v>138</v>
      </c>
      <c r="B12" s="16"/>
      <c r="C12" s="16"/>
      <c r="D12" s="16"/>
      <c r="E12" s="16"/>
      <c r="F12" s="16"/>
      <c r="G12" s="16"/>
      <c r="H12" s="16"/>
      <c r="I12" s="26"/>
      <c r="J12" s="18" t="s">
        <v>495</v>
      </c>
    </row>
  </sheetData>
  <sheetProtection/>
  <mergeCells count="6">
    <mergeCell ref="A3:A5"/>
    <mergeCell ref="J3:J5"/>
    <mergeCell ref="B4:B5"/>
    <mergeCell ref="E4:E5"/>
    <mergeCell ref="F4:F5"/>
    <mergeCell ref="I4:I5"/>
  </mergeCells>
  <printOptions/>
  <pageMargins left="0.5905511811023623" right="0.5905511811023623" top="0.7480314960629921" bottom="0.5118110236220472" header="0" footer="0"/>
  <pageSetup horizontalDpi="300" verticalDpi="300" orientation="portrait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17"/>
  <sheetViews>
    <sheetView showGridLines="0" showOutlineSymbols="0" view="pageBreakPreview" zoomScaleSheetLayoutView="100" zoomScalePageLayoutView="0" workbookViewId="0" topLeftCell="A1">
      <pane xSplit="2" ySplit="4" topLeftCell="C5" activePane="bottomRight" state="frozen"/>
      <selection pane="topLeft" activeCell="C16" sqref="C16"/>
      <selection pane="topRight" activeCell="C16" sqref="C16"/>
      <selection pane="bottomLeft" activeCell="C16" sqref="C16"/>
      <selection pane="bottomRight" activeCell="C16" sqref="C16"/>
    </sheetView>
  </sheetViews>
  <sheetFormatPr defaultColWidth="8.796875" defaultRowHeight="15"/>
  <cols>
    <col min="1" max="1" width="1.8984375" style="200" customWidth="1"/>
    <col min="2" max="2" width="11.8984375" style="4" customWidth="1"/>
    <col min="3" max="3" width="10.59765625" style="24" customWidth="1"/>
    <col min="4" max="5" width="7.69921875" style="545" customWidth="1"/>
    <col min="6" max="6" width="8.59765625" style="545" customWidth="1"/>
    <col min="7" max="8" width="7.69921875" style="545" customWidth="1"/>
    <col min="9" max="9" width="10.5" style="1" bestFit="1" customWidth="1"/>
    <col min="10" max="11" width="10.59765625" style="1" customWidth="1"/>
    <col min="12" max="12" width="10.5" style="200" customWidth="1"/>
    <col min="13" max="16384" width="9" style="200" customWidth="1"/>
  </cols>
  <sheetData>
    <row r="1" spans="1:5" ht="16.5" customHeight="1">
      <c r="A1" s="199" t="s">
        <v>454</v>
      </c>
      <c r="E1" s="401"/>
    </row>
    <row r="2" spans="1:11" ht="14.25" customHeight="1">
      <c r="A2" s="216"/>
      <c r="B2" s="216"/>
      <c r="I2" s="201"/>
      <c r="J2" s="201"/>
      <c r="K2" s="202" t="s">
        <v>1601</v>
      </c>
    </row>
    <row r="3" spans="1:11" ht="17.25" customHeight="1">
      <c r="A3" s="753" t="s">
        <v>271</v>
      </c>
      <c r="B3" s="757"/>
      <c r="C3" s="546" t="s">
        <v>158</v>
      </c>
      <c r="D3" s="546"/>
      <c r="E3" s="547"/>
      <c r="F3" s="548" t="s">
        <v>159</v>
      </c>
      <c r="G3" s="548"/>
      <c r="H3" s="548"/>
      <c r="I3" s="750" t="s">
        <v>160</v>
      </c>
      <c r="J3" s="752"/>
      <c r="K3" s="752"/>
    </row>
    <row r="4" spans="1:11" ht="17.25" customHeight="1">
      <c r="A4" s="755"/>
      <c r="B4" s="758"/>
      <c r="C4" s="549" t="s">
        <v>41</v>
      </c>
      <c r="D4" s="550" t="s">
        <v>0</v>
      </c>
      <c r="E4" s="550" t="s">
        <v>1</v>
      </c>
      <c r="F4" s="550" t="s">
        <v>41</v>
      </c>
      <c r="G4" s="550" t="s">
        <v>0</v>
      </c>
      <c r="H4" s="550" t="s">
        <v>1</v>
      </c>
      <c r="I4" s="203" t="s">
        <v>41</v>
      </c>
      <c r="J4" s="203" t="s">
        <v>0</v>
      </c>
      <c r="K4" s="204" t="s">
        <v>1</v>
      </c>
    </row>
    <row r="5" spans="1:11" ht="17.25" customHeight="1">
      <c r="A5" s="216"/>
      <c r="B5" s="301" t="s">
        <v>151</v>
      </c>
      <c r="C5" s="569">
        <v>12754</v>
      </c>
      <c r="D5" s="569">
        <v>7069</v>
      </c>
      <c r="E5" s="569">
        <v>5685</v>
      </c>
      <c r="F5" s="569">
        <v>13873</v>
      </c>
      <c r="G5" s="569">
        <v>7667</v>
      </c>
      <c r="H5" s="569">
        <v>6206</v>
      </c>
      <c r="I5" s="205">
        <v>-1119</v>
      </c>
      <c r="J5" s="205">
        <v>-598</v>
      </c>
      <c r="K5" s="205">
        <v>-521</v>
      </c>
    </row>
    <row r="6" spans="1:11" ht="13.5" customHeight="1">
      <c r="A6" s="216"/>
      <c r="B6" s="302"/>
      <c r="C6" s="536"/>
      <c r="D6" s="536"/>
      <c r="E6" s="536"/>
      <c r="I6" s="205"/>
      <c r="J6" s="206"/>
      <c r="K6" s="206"/>
    </row>
    <row r="7" spans="1:11" ht="13.5" customHeight="1">
      <c r="A7" s="216"/>
      <c r="B7" s="303" t="s">
        <v>275</v>
      </c>
      <c r="C7" s="580">
        <v>94</v>
      </c>
      <c r="D7" s="580">
        <v>51</v>
      </c>
      <c r="E7" s="580">
        <v>43</v>
      </c>
      <c r="F7" s="545">
        <v>78</v>
      </c>
      <c r="G7" s="551">
        <v>43</v>
      </c>
      <c r="H7" s="551">
        <v>35</v>
      </c>
      <c r="I7" s="205">
        <v>16</v>
      </c>
      <c r="J7" s="205">
        <v>8</v>
      </c>
      <c r="K7" s="205">
        <v>8</v>
      </c>
    </row>
    <row r="8" spans="1:11" ht="13.5" customHeight="1">
      <c r="A8" s="216"/>
      <c r="B8" s="303" t="s">
        <v>276</v>
      </c>
      <c r="C8" s="536">
        <v>13</v>
      </c>
      <c r="D8" s="536">
        <v>6</v>
      </c>
      <c r="E8" s="580">
        <v>7</v>
      </c>
      <c r="F8" s="545">
        <v>7</v>
      </c>
      <c r="G8" s="551">
        <v>5</v>
      </c>
      <c r="H8" s="551">
        <v>2</v>
      </c>
      <c r="I8" s="205">
        <v>6</v>
      </c>
      <c r="J8" s="205">
        <v>1</v>
      </c>
      <c r="K8" s="205">
        <v>5</v>
      </c>
    </row>
    <row r="9" spans="1:11" ht="13.5" customHeight="1">
      <c r="A9" s="216"/>
      <c r="B9" s="303" t="s">
        <v>277</v>
      </c>
      <c r="C9" s="536">
        <v>13</v>
      </c>
      <c r="D9" s="536">
        <v>8</v>
      </c>
      <c r="E9" s="580">
        <v>5</v>
      </c>
      <c r="F9" s="545">
        <v>7</v>
      </c>
      <c r="G9" s="551">
        <v>3</v>
      </c>
      <c r="H9" s="551">
        <v>4</v>
      </c>
      <c r="I9" s="205">
        <v>6</v>
      </c>
      <c r="J9" s="205">
        <v>5</v>
      </c>
      <c r="K9" s="205">
        <v>1</v>
      </c>
    </row>
    <row r="10" spans="1:11" ht="13.5" customHeight="1">
      <c r="A10" s="216"/>
      <c r="B10" s="303" t="s">
        <v>278</v>
      </c>
      <c r="C10" s="536">
        <v>49</v>
      </c>
      <c r="D10" s="536">
        <v>28</v>
      </c>
      <c r="E10" s="580">
        <v>21</v>
      </c>
      <c r="F10" s="545">
        <v>39</v>
      </c>
      <c r="G10" s="551">
        <v>26</v>
      </c>
      <c r="H10" s="551">
        <v>13</v>
      </c>
      <c r="I10" s="205">
        <v>10</v>
      </c>
      <c r="J10" s="205">
        <v>2</v>
      </c>
      <c r="K10" s="205">
        <v>8</v>
      </c>
    </row>
    <row r="11" spans="1:11" ht="13.5" customHeight="1">
      <c r="A11" s="216"/>
      <c r="B11" s="303" t="s">
        <v>279</v>
      </c>
      <c r="C11" s="536">
        <v>12</v>
      </c>
      <c r="D11" s="536">
        <v>6</v>
      </c>
      <c r="E11" s="580">
        <v>6</v>
      </c>
      <c r="F11" s="545">
        <v>14</v>
      </c>
      <c r="G11" s="551">
        <v>8</v>
      </c>
      <c r="H11" s="551">
        <v>6</v>
      </c>
      <c r="I11" s="205">
        <v>-2</v>
      </c>
      <c r="J11" s="205">
        <v>-2</v>
      </c>
      <c r="K11" s="205">
        <v>0</v>
      </c>
    </row>
    <row r="12" spans="1:11" ht="13.5" customHeight="1">
      <c r="A12" s="216"/>
      <c r="B12" s="303" t="s">
        <v>280</v>
      </c>
      <c r="C12" s="536">
        <v>10</v>
      </c>
      <c r="D12" s="536">
        <v>5</v>
      </c>
      <c r="E12" s="580">
        <v>5</v>
      </c>
      <c r="F12" s="545">
        <v>10</v>
      </c>
      <c r="G12" s="551">
        <v>6</v>
      </c>
      <c r="H12" s="551">
        <v>4</v>
      </c>
      <c r="I12" s="205">
        <v>0</v>
      </c>
      <c r="J12" s="205">
        <v>-1</v>
      </c>
      <c r="K12" s="205">
        <v>1</v>
      </c>
    </row>
    <row r="13" spans="1:11" ht="13.5" customHeight="1">
      <c r="A13" s="216"/>
      <c r="B13" s="303" t="s">
        <v>281</v>
      </c>
      <c r="C13" s="536">
        <v>31</v>
      </c>
      <c r="D13" s="536">
        <v>20</v>
      </c>
      <c r="E13" s="580">
        <v>11</v>
      </c>
      <c r="F13" s="545">
        <v>41</v>
      </c>
      <c r="G13" s="551">
        <v>31</v>
      </c>
      <c r="H13" s="551">
        <v>10</v>
      </c>
      <c r="I13" s="205">
        <v>-10</v>
      </c>
      <c r="J13" s="205">
        <v>-11</v>
      </c>
      <c r="K13" s="205">
        <v>1</v>
      </c>
    </row>
    <row r="14" spans="1:11" ht="13.5" customHeight="1">
      <c r="A14" s="216"/>
      <c r="B14" s="303" t="s">
        <v>282</v>
      </c>
      <c r="C14" s="536">
        <v>37</v>
      </c>
      <c r="D14" s="536">
        <v>23</v>
      </c>
      <c r="E14" s="580">
        <v>14</v>
      </c>
      <c r="F14" s="545">
        <v>50</v>
      </c>
      <c r="G14" s="551">
        <v>36</v>
      </c>
      <c r="H14" s="551">
        <v>14</v>
      </c>
      <c r="I14" s="205">
        <v>-13</v>
      </c>
      <c r="J14" s="205">
        <v>-13</v>
      </c>
      <c r="K14" s="205">
        <v>0</v>
      </c>
    </row>
    <row r="15" spans="1:11" ht="13.5" customHeight="1">
      <c r="A15" s="216"/>
      <c r="B15" s="303" t="s">
        <v>283</v>
      </c>
      <c r="C15" s="536">
        <v>43</v>
      </c>
      <c r="D15" s="536">
        <v>27</v>
      </c>
      <c r="E15" s="580">
        <v>16</v>
      </c>
      <c r="F15" s="545">
        <v>29</v>
      </c>
      <c r="G15" s="551">
        <v>20</v>
      </c>
      <c r="H15" s="551">
        <v>9</v>
      </c>
      <c r="I15" s="205">
        <v>14</v>
      </c>
      <c r="J15" s="205">
        <v>7</v>
      </c>
      <c r="K15" s="205">
        <v>7</v>
      </c>
    </row>
    <row r="16" spans="1:11" ht="13.5" customHeight="1">
      <c r="A16" s="216"/>
      <c r="B16" s="303" t="s">
        <v>284</v>
      </c>
      <c r="C16" s="536">
        <v>17</v>
      </c>
      <c r="D16" s="536">
        <v>11</v>
      </c>
      <c r="E16" s="580">
        <v>6</v>
      </c>
      <c r="F16" s="545">
        <v>29</v>
      </c>
      <c r="G16" s="551">
        <v>17</v>
      </c>
      <c r="H16" s="551">
        <v>12</v>
      </c>
      <c r="I16" s="205">
        <v>-12</v>
      </c>
      <c r="J16" s="205">
        <v>-6</v>
      </c>
      <c r="K16" s="205">
        <v>-6</v>
      </c>
    </row>
    <row r="17" spans="1:11" ht="13.5" customHeight="1">
      <c r="A17" s="216"/>
      <c r="B17" s="303" t="s">
        <v>285</v>
      </c>
      <c r="C17" s="536">
        <v>145</v>
      </c>
      <c r="D17" s="536">
        <v>89</v>
      </c>
      <c r="E17" s="580">
        <v>56</v>
      </c>
      <c r="F17" s="545">
        <v>167</v>
      </c>
      <c r="G17" s="551">
        <v>103</v>
      </c>
      <c r="H17" s="551">
        <v>64</v>
      </c>
      <c r="I17" s="205">
        <v>-22</v>
      </c>
      <c r="J17" s="205">
        <v>-14</v>
      </c>
      <c r="K17" s="205">
        <v>-8</v>
      </c>
    </row>
    <row r="18" spans="1:11" ht="13.5" customHeight="1">
      <c r="A18" s="216"/>
      <c r="B18" s="303" t="s">
        <v>286</v>
      </c>
      <c r="C18" s="536">
        <v>175</v>
      </c>
      <c r="D18" s="536">
        <v>96</v>
      </c>
      <c r="E18" s="580">
        <v>79</v>
      </c>
      <c r="F18" s="545">
        <v>254</v>
      </c>
      <c r="G18" s="551">
        <v>151</v>
      </c>
      <c r="H18" s="551">
        <v>103</v>
      </c>
      <c r="I18" s="205">
        <v>-79</v>
      </c>
      <c r="J18" s="205">
        <v>-55</v>
      </c>
      <c r="K18" s="205">
        <v>-24</v>
      </c>
    </row>
    <row r="19" spans="1:11" ht="13.5" customHeight="1">
      <c r="A19" s="216"/>
      <c r="B19" s="303" t="s">
        <v>287</v>
      </c>
      <c r="C19" s="536">
        <v>497</v>
      </c>
      <c r="D19" s="536">
        <v>280</v>
      </c>
      <c r="E19" s="580">
        <v>217</v>
      </c>
      <c r="F19" s="545">
        <v>746</v>
      </c>
      <c r="G19" s="551">
        <v>443</v>
      </c>
      <c r="H19" s="551">
        <v>303</v>
      </c>
      <c r="I19" s="205">
        <v>-249</v>
      </c>
      <c r="J19" s="205">
        <v>-163</v>
      </c>
      <c r="K19" s="205">
        <v>-86</v>
      </c>
    </row>
    <row r="20" spans="1:11" ht="13.5" customHeight="1">
      <c r="A20" s="216"/>
      <c r="B20" s="303" t="s">
        <v>410</v>
      </c>
      <c r="C20" s="536">
        <v>249</v>
      </c>
      <c r="D20" s="536">
        <v>149</v>
      </c>
      <c r="E20" s="580">
        <v>100</v>
      </c>
      <c r="F20" s="545">
        <v>318</v>
      </c>
      <c r="G20" s="551">
        <v>189</v>
      </c>
      <c r="H20" s="551">
        <v>129</v>
      </c>
      <c r="I20" s="205">
        <v>-69</v>
      </c>
      <c r="J20" s="205">
        <v>-40</v>
      </c>
      <c r="K20" s="205">
        <v>-29</v>
      </c>
    </row>
    <row r="21" spans="1:11" ht="13.5" customHeight="1">
      <c r="A21" s="216"/>
      <c r="B21" s="303" t="s">
        <v>288</v>
      </c>
      <c r="C21" s="536">
        <v>35</v>
      </c>
      <c r="D21" s="536">
        <v>23</v>
      </c>
      <c r="E21" s="580">
        <v>12</v>
      </c>
      <c r="F21" s="545">
        <v>41</v>
      </c>
      <c r="G21" s="551">
        <v>23</v>
      </c>
      <c r="H21" s="551">
        <v>18</v>
      </c>
      <c r="I21" s="205">
        <v>-6</v>
      </c>
      <c r="J21" s="205">
        <v>0</v>
      </c>
      <c r="K21" s="205">
        <v>-6</v>
      </c>
    </row>
    <row r="22" spans="1:11" ht="13.5" customHeight="1">
      <c r="A22" s="216"/>
      <c r="B22" s="303" t="s">
        <v>289</v>
      </c>
      <c r="C22" s="536">
        <v>40</v>
      </c>
      <c r="D22" s="536">
        <v>23</v>
      </c>
      <c r="E22" s="580">
        <v>17</v>
      </c>
      <c r="F22" s="545">
        <v>47</v>
      </c>
      <c r="G22" s="551">
        <v>32</v>
      </c>
      <c r="H22" s="551">
        <v>15</v>
      </c>
      <c r="I22" s="205">
        <v>-7</v>
      </c>
      <c r="J22" s="205">
        <v>-9</v>
      </c>
      <c r="K22" s="205">
        <v>2</v>
      </c>
    </row>
    <row r="23" spans="1:11" ht="13.5" customHeight="1">
      <c r="A23" s="216"/>
      <c r="B23" s="303" t="s">
        <v>290</v>
      </c>
      <c r="C23" s="536">
        <v>51</v>
      </c>
      <c r="D23" s="536">
        <v>31</v>
      </c>
      <c r="E23" s="580">
        <v>20</v>
      </c>
      <c r="F23" s="545">
        <v>75</v>
      </c>
      <c r="G23" s="551">
        <v>51</v>
      </c>
      <c r="H23" s="551">
        <v>24</v>
      </c>
      <c r="I23" s="205">
        <v>-24</v>
      </c>
      <c r="J23" s="205">
        <v>-20</v>
      </c>
      <c r="K23" s="205">
        <v>-4</v>
      </c>
    </row>
    <row r="24" spans="1:11" ht="13.5" customHeight="1">
      <c r="A24" s="216"/>
      <c r="B24" s="303" t="s">
        <v>291</v>
      </c>
      <c r="C24" s="536">
        <v>35</v>
      </c>
      <c r="D24" s="536">
        <v>17</v>
      </c>
      <c r="E24" s="580">
        <v>18</v>
      </c>
      <c r="F24" s="545">
        <v>33</v>
      </c>
      <c r="G24" s="551">
        <v>21</v>
      </c>
      <c r="H24" s="551">
        <v>12</v>
      </c>
      <c r="I24" s="205">
        <v>2</v>
      </c>
      <c r="J24" s="205">
        <v>-4</v>
      </c>
      <c r="K24" s="205">
        <v>6</v>
      </c>
    </row>
    <row r="25" spans="1:11" ht="13.5" customHeight="1">
      <c r="A25" s="216"/>
      <c r="B25" s="303" t="s">
        <v>292</v>
      </c>
      <c r="C25" s="536">
        <v>12</v>
      </c>
      <c r="D25" s="536">
        <v>4</v>
      </c>
      <c r="E25" s="580">
        <v>8</v>
      </c>
      <c r="F25" s="545">
        <v>6</v>
      </c>
      <c r="G25" s="551">
        <v>3</v>
      </c>
      <c r="H25" s="551">
        <v>3</v>
      </c>
      <c r="I25" s="205">
        <v>6</v>
      </c>
      <c r="J25" s="205">
        <v>1</v>
      </c>
      <c r="K25" s="205">
        <v>5</v>
      </c>
    </row>
    <row r="26" spans="1:11" ht="13.5" customHeight="1">
      <c r="A26" s="216"/>
      <c r="B26" s="303" t="s">
        <v>293</v>
      </c>
      <c r="C26" s="536">
        <v>28</v>
      </c>
      <c r="D26" s="536">
        <v>14</v>
      </c>
      <c r="E26" s="580">
        <v>14</v>
      </c>
      <c r="F26" s="545">
        <v>26</v>
      </c>
      <c r="G26" s="551">
        <v>15</v>
      </c>
      <c r="H26" s="551">
        <v>11</v>
      </c>
      <c r="I26" s="205">
        <v>2</v>
      </c>
      <c r="J26" s="205">
        <v>-1</v>
      </c>
      <c r="K26" s="205">
        <v>3</v>
      </c>
    </row>
    <row r="27" spans="1:11" ht="13.5" customHeight="1">
      <c r="A27" s="216"/>
      <c r="B27" s="303" t="s">
        <v>294</v>
      </c>
      <c r="C27" s="536">
        <v>57</v>
      </c>
      <c r="D27" s="536">
        <v>31</v>
      </c>
      <c r="E27" s="580">
        <v>26</v>
      </c>
      <c r="F27" s="545">
        <v>56</v>
      </c>
      <c r="G27" s="551">
        <v>36</v>
      </c>
      <c r="H27" s="551">
        <v>20</v>
      </c>
      <c r="I27" s="205">
        <v>1</v>
      </c>
      <c r="J27" s="205">
        <v>-5</v>
      </c>
      <c r="K27" s="205">
        <v>6</v>
      </c>
    </row>
    <row r="28" spans="1:11" ht="13.5" customHeight="1">
      <c r="A28" s="216"/>
      <c r="B28" s="303" t="s">
        <v>295</v>
      </c>
      <c r="C28" s="536">
        <v>149</v>
      </c>
      <c r="D28" s="536">
        <v>99</v>
      </c>
      <c r="E28" s="580">
        <v>50</v>
      </c>
      <c r="F28" s="545">
        <v>128</v>
      </c>
      <c r="G28" s="551">
        <v>85</v>
      </c>
      <c r="H28" s="551">
        <v>43</v>
      </c>
      <c r="I28" s="205">
        <v>21</v>
      </c>
      <c r="J28" s="205">
        <v>14</v>
      </c>
      <c r="K28" s="205">
        <v>7</v>
      </c>
    </row>
    <row r="29" spans="1:11" ht="13.5" customHeight="1">
      <c r="A29" s="216"/>
      <c r="B29" s="303" t="s">
        <v>296</v>
      </c>
      <c r="C29" s="536">
        <v>248</v>
      </c>
      <c r="D29" s="536">
        <v>144</v>
      </c>
      <c r="E29" s="580">
        <v>104</v>
      </c>
      <c r="F29" s="545">
        <v>476</v>
      </c>
      <c r="G29" s="551">
        <v>303</v>
      </c>
      <c r="H29" s="551">
        <v>173</v>
      </c>
      <c r="I29" s="205">
        <v>-228</v>
      </c>
      <c r="J29" s="205">
        <v>-159</v>
      </c>
      <c r="K29" s="205">
        <v>-69</v>
      </c>
    </row>
    <row r="30" spans="1:11" ht="13.5" customHeight="1">
      <c r="A30" s="216"/>
      <c r="B30" s="303" t="s">
        <v>297</v>
      </c>
      <c r="C30" s="536">
        <v>91</v>
      </c>
      <c r="D30" s="536">
        <v>52</v>
      </c>
      <c r="E30" s="580">
        <v>39</v>
      </c>
      <c r="F30" s="545">
        <v>100</v>
      </c>
      <c r="G30" s="551">
        <v>62</v>
      </c>
      <c r="H30" s="551">
        <v>38</v>
      </c>
      <c r="I30" s="205">
        <v>-9</v>
      </c>
      <c r="J30" s="205">
        <v>-10</v>
      </c>
      <c r="K30" s="205">
        <v>1</v>
      </c>
    </row>
    <row r="31" spans="1:11" ht="13.5" customHeight="1">
      <c r="A31" s="216"/>
      <c r="B31" s="303" t="s">
        <v>298</v>
      </c>
      <c r="C31" s="536">
        <v>174</v>
      </c>
      <c r="D31" s="536">
        <v>98</v>
      </c>
      <c r="E31" s="580">
        <v>76</v>
      </c>
      <c r="F31" s="545">
        <v>159</v>
      </c>
      <c r="G31" s="551">
        <v>108</v>
      </c>
      <c r="H31" s="551">
        <v>51</v>
      </c>
      <c r="I31" s="205">
        <v>15</v>
      </c>
      <c r="J31" s="205">
        <v>-10</v>
      </c>
      <c r="K31" s="205">
        <v>25</v>
      </c>
    </row>
    <row r="32" spans="1:11" ht="13.5" customHeight="1">
      <c r="A32" s="216"/>
      <c r="B32" s="303" t="s">
        <v>299</v>
      </c>
      <c r="C32" s="536">
        <v>439</v>
      </c>
      <c r="D32" s="536">
        <v>297</v>
      </c>
      <c r="E32" s="580">
        <v>142</v>
      </c>
      <c r="F32" s="545">
        <v>467</v>
      </c>
      <c r="G32" s="551">
        <v>319</v>
      </c>
      <c r="H32" s="551">
        <v>148</v>
      </c>
      <c r="I32" s="205">
        <v>-28</v>
      </c>
      <c r="J32" s="205">
        <v>-22</v>
      </c>
      <c r="K32" s="205">
        <v>-6</v>
      </c>
    </row>
    <row r="33" spans="1:11" ht="13.5" customHeight="1">
      <c r="A33" s="216"/>
      <c r="B33" s="303" t="s">
        <v>300</v>
      </c>
      <c r="C33" s="536">
        <v>1300</v>
      </c>
      <c r="D33" s="536">
        <v>764</v>
      </c>
      <c r="E33" s="580">
        <v>536</v>
      </c>
      <c r="F33" s="545">
        <v>1684</v>
      </c>
      <c r="G33" s="551">
        <v>910</v>
      </c>
      <c r="H33" s="551">
        <v>774</v>
      </c>
      <c r="I33" s="205">
        <v>-384</v>
      </c>
      <c r="J33" s="205">
        <v>-146</v>
      </c>
      <c r="K33" s="205">
        <v>-238</v>
      </c>
    </row>
    <row r="34" spans="1:11" ht="13.5" customHeight="1">
      <c r="A34" s="216"/>
      <c r="B34" s="303" t="s">
        <v>1604</v>
      </c>
      <c r="C34" s="536">
        <v>6010</v>
      </c>
      <c r="D34" s="536">
        <v>3144</v>
      </c>
      <c r="E34" s="580">
        <v>2866</v>
      </c>
      <c r="F34" s="545">
        <v>6199</v>
      </c>
      <c r="G34" s="551">
        <v>3168</v>
      </c>
      <c r="H34" s="551">
        <v>3031</v>
      </c>
      <c r="I34" s="205">
        <v>-189</v>
      </c>
      <c r="J34" s="205">
        <v>-24</v>
      </c>
      <c r="K34" s="205">
        <v>-165</v>
      </c>
    </row>
    <row r="35" spans="1:11" ht="13.5" customHeight="1">
      <c r="A35" s="216"/>
      <c r="B35" s="303" t="s">
        <v>301</v>
      </c>
      <c r="C35" s="536">
        <v>126</v>
      </c>
      <c r="D35" s="536">
        <v>73</v>
      </c>
      <c r="E35" s="580">
        <v>53</v>
      </c>
      <c r="F35" s="545">
        <v>135</v>
      </c>
      <c r="G35" s="551">
        <v>64</v>
      </c>
      <c r="H35" s="551">
        <v>71</v>
      </c>
      <c r="I35" s="205">
        <v>-9</v>
      </c>
      <c r="J35" s="205">
        <v>9</v>
      </c>
      <c r="K35" s="205">
        <v>-18</v>
      </c>
    </row>
    <row r="36" spans="1:11" ht="13.5" customHeight="1">
      <c r="A36" s="216"/>
      <c r="B36" s="303" t="s">
        <v>409</v>
      </c>
      <c r="C36" s="536">
        <v>87</v>
      </c>
      <c r="D36" s="536">
        <v>51</v>
      </c>
      <c r="E36" s="580">
        <v>36</v>
      </c>
      <c r="F36" s="545">
        <v>75</v>
      </c>
      <c r="G36" s="551">
        <v>45</v>
      </c>
      <c r="H36" s="551">
        <v>30</v>
      </c>
      <c r="I36" s="205">
        <v>12</v>
      </c>
      <c r="J36" s="205">
        <v>6</v>
      </c>
      <c r="K36" s="205">
        <v>6</v>
      </c>
    </row>
    <row r="37" spans="1:11" ht="13.5" customHeight="1">
      <c r="A37" s="216"/>
      <c r="B37" s="303" t="s">
        <v>302</v>
      </c>
      <c r="C37" s="536">
        <v>102</v>
      </c>
      <c r="D37" s="536">
        <v>59</v>
      </c>
      <c r="E37" s="580">
        <v>43</v>
      </c>
      <c r="F37" s="545">
        <v>85</v>
      </c>
      <c r="G37" s="551">
        <v>49</v>
      </c>
      <c r="H37" s="551">
        <v>36</v>
      </c>
      <c r="I37" s="205">
        <v>17</v>
      </c>
      <c r="J37" s="205">
        <v>10</v>
      </c>
      <c r="K37" s="205">
        <v>7</v>
      </c>
    </row>
    <row r="38" spans="1:11" ht="13.5" customHeight="1">
      <c r="A38" s="216"/>
      <c r="B38" s="303" t="s">
        <v>303</v>
      </c>
      <c r="C38" s="536">
        <v>65</v>
      </c>
      <c r="D38" s="536">
        <v>40</v>
      </c>
      <c r="E38" s="580">
        <v>25</v>
      </c>
      <c r="F38" s="545">
        <v>53</v>
      </c>
      <c r="G38" s="551">
        <v>31</v>
      </c>
      <c r="H38" s="551">
        <v>22</v>
      </c>
      <c r="I38" s="205">
        <v>12</v>
      </c>
      <c r="J38" s="205">
        <v>9</v>
      </c>
      <c r="K38" s="205">
        <v>3</v>
      </c>
    </row>
    <row r="39" spans="1:11" ht="13.5" customHeight="1">
      <c r="A39" s="216"/>
      <c r="B39" s="303" t="s">
        <v>304</v>
      </c>
      <c r="C39" s="536">
        <v>403</v>
      </c>
      <c r="D39" s="536">
        <v>211</v>
      </c>
      <c r="E39" s="580">
        <v>192</v>
      </c>
      <c r="F39" s="545">
        <v>395</v>
      </c>
      <c r="G39" s="551">
        <v>210</v>
      </c>
      <c r="H39" s="551">
        <v>185</v>
      </c>
      <c r="I39" s="205">
        <v>8</v>
      </c>
      <c r="J39" s="205">
        <v>1</v>
      </c>
      <c r="K39" s="205">
        <v>7</v>
      </c>
    </row>
    <row r="40" spans="1:11" ht="13.5" customHeight="1">
      <c r="A40" s="216"/>
      <c r="B40" s="303" t="s">
        <v>305</v>
      </c>
      <c r="C40" s="536">
        <v>340</v>
      </c>
      <c r="D40" s="536">
        <v>195</v>
      </c>
      <c r="E40" s="580">
        <v>145</v>
      </c>
      <c r="F40" s="545">
        <v>297</v>
      </c>
      <c r="G40" s="551">
        <v>194</v>
      </c>
      <c r="H40" s="551">
        <v>103</v>
      </c>
      <c r="I40" s="205">
        <v>43</v>
      </c>
      <c r="J40" s="205">
        <v>1</v>
      </c>
      <c r="K40" s="205">
        <v>42</v>
      </c>
    </row>
    <row r="41" spans="1:11" ht="13.5" customHeight="1">
      <c r="A41" s="216"/>
      <c r="B41" s="303" t="s">
        <v>306</v>
      </c>
      <c r="C41" s="536">
        <v>89</v>
      </c>
      <c r="D41" s="536">
        <v>53</v>
      </c>
      <c r="E41" s="580">
        <v>36</v>
      </c>
      <c r="F41" s="545">
        <v>80</v>
      </c>
      <c r="G41" s="551">
        <v>57</v>
      </c>
      <c r="H41" s="551">
        <v>23</v>
      </c>
      <c r="I41" s="205">
        <v>9</v>
      </c>
      <c r="J41" s="205">
        <v>-4</v>
      </c>
      <c r="K41" s="205">
        <v>13</v>
      </c>
    </row>
    <row r="42" spans="1:11" ht="13.5" customHeight="1">
      <c r="A42" s="216"/>
      <c r="B42" s="303" t="s">
        <v>307</v>
      </c>
      <c r="C42" s="536">
        <v>70</v>
      </c>
      <c r="D42" s="536">
        <v>41</v>
      </c>
      <c r="E42" s="580">
        <v>29</v>
      </c>
      <c r="F42" s="545">
        <v>77</v>
      </c>
      <c r="G42" s="551">
        <v>36</v>
      </c>
      <c r="H42" s="551">
        <v>41</v>
      </c>
      <c r="I42" s="205">
        <v>-7</v>
      </c>
      <c r="J42" s="205">
        <v>5</v>
      </c>
      <c r="K42" s="205">
        <v>-12</v>
      </c>
    </row>
    <row r="43" spans="1:11" ht="13.5" customHeight="1">
      <c r="A43" s="216"/>
      <c r="B43" s="303" t="s">
        <v>308</v>
      </c>
      <c r="C43" s="536">
        <v>126</v>
      </c>
      <c r="D43" s="536">
        <v>81</v>
      </c>
      <c r="E43" s="580">
        <v>45</v>
      </c>
      <c r="F43" s="545">
        <v>141</v>
      </c>
      <c r="G43" s="551">
        <v>79</v>
      </c>
      <c r="H43" s="551">
        <v>62</v>
      </c>
      <c r="I43" s="205">
        <v>-15</v>
      </c>
      <c r="J43" s="205">
        <v>2</v>
      </c>
      <c r="K43" s="205">
        <v>-17</v>
      </c>
    </row>
    <row r="44" spans="1:11" ht="13.5" customHeight="1">
      <c r="A44" s="216"/>
      <c r="B44" s="303" t="s">
        <v>309</v>
      </c>
      <c r="C44" s="536">
        <v>115</v>
      </c>
      <c r="D44" s="536">
        <v>70</v>
      </c>
      <c r="E44" s="580">
        <v>45</v>
      </c>
      <c r="F44" s="545">
        <v>102</v>
      </c>
      <c r="G44" s="551">
        <v>59</v>
      </c>
      <c r="H44" s="551">
        <v>43</v>
      </c>
      <c r="I44" s="205">
        <v>13</v>
      </c>
      <c r="J44" s="205">
        <v>11</v>
      </c>
      <c r="K44" s="205">
        <v>2</v>
      </c>
    </row>
    <row r="45" spans="1:11" ht="13.5" customHeight="1">
      <c r="A45" s="216"/>
      <c r="B45" s="303" t="s">
        <v>310</v>
      </c>
      <c r="C45" s="536">
        <v>62</v>
      </c>
      <c r="D45" s="536">
        <v>30</v>
      </c>
      <c r="E45" s="580">
        <v>32</v>
      </c>
      <c r="F45" s="545">
        <v>53</v>
      </c>
      <c r="G45" s="551">
        <v>37</v>
      </c>
      <c r="H45" s="551">
        <v>16</v>
      </c>
      <c r="I45" s="205">
        <v>9</v>
      </c>
      <c r="J45" s="205">
        <v>-7</v>
      </c>
      <c r="K45" s="205">
        <v>16</v>
      </c>
    </row>
    <row r="46" spans="1:11" ht="13.5" customHeight="1">
      <c r="A46" s="216"/>
      <c r="B46" s="303" t="s">
        <v>311</v>
      </c>
      <c r="C46" s="536">
        <v>243</v>
      </c>
      <c r="D46" s="536">
        <v>144</v>
      </c>
      <c r="E46" s="580">
        <v>99</v>
      </c>
      <c r="F46" s="545">
        <v>197</v>
      </c>
      <c r="G46" s="551">
        <v>119</v>
      </c>
      <c r="H46" s="551">
        <v>78</v>
      </c>
      <c r="I46" s="205">
        <v>46</v>
      </c>
      <c r="J46" s="205">
        <v>25</v>
      </c>
      <c r="K46" s="205">
        <v>21</v>
      </c>
    </row>
    <row r="47" spans="1:11" ht="13.5" customHeight="1">
      <c r="A47" s="216"/>
      <c r="B47" s="303" t="s">
        <v>312</v>
      </c>
      <c r="C47" s="536">
        <v>37</v>
      </c>
      <c r="D47" s="536">
        <v>24</v>
      </c>
      <c r="E47" s="580">
        <v>13</v>
      </c>
      <c r="F47" s="545">
        <v>28</v>
      </c>
      <c r="G47" s="551">
        <v>14</v>
      </c>
      <c r="H47" s="551">
        <v>14</v>
      </c>
      <c r="I47" s="205">
        <v>9</v>
      </c>
      <c r="J47" s="205">
        <v>10</v>
      </c>
      <c r="K47" s="205">
        <v>-1</v>
      </c>
    </row>
    <row r="48" spans="1:11" ht="13.5" customHeight="1">
      <c r="A48" s="216"/>
      <c r="B48" s="303" t="s">
        <v>313</v>
      </c>
      <c r="C48" s="536">
        <v>50</v>
      </c>
      <c r="D48" s="536">
        <v>36</v>
      </c>
      <c r="E48" s="580">
        <v>14</v>
      </c>
      <c r="F48" s="545">
        <v>49</v>
      </c>
      <c r="G48" s="551">
        <v>29</v>
      </c>
      <c r="H48" s="551">
        <v>20</v>
      </c>
      <c r="I48" s="205">
        <v>1</v>
      </c>
      <c r="J48" s="205">
        <v>7</v>
      </c>
      <c r="K48" s="205">
        <v>-6</v>
      </c>
    </row>
    <row r="49" spans="1:11" ht="13.5" customHeight="1">
      <c r="A49" s="216"/>
      <c r="B49" s="303" t="s">
        <v>314</v>
      </c>
      <c r="C49" s="536">
        <v>55</v>
      </c>
      <c r="D49" s="536">
        <v>33</v>
      </c>
      <c r="E49" s="580">
        <v>22</v>
      </c>
      <c r="F49" s="545">
        <v>55</v>
      </c>
      <c r="G49" s="551">
        <v>29</v>
      </c>
      <c r="H49" s="551">
        <v>26</v>
      </c>
      <c r="I49" s="205">
        <v>0</v>
      </c>
      <c r="J49" s="205">
        <v>4</v>
      </c>
      <c r="K49" s="205">
        <v>-4</v>
      </c>
    </row>
    <row r="50" spans="1:11" ht="13.5" customHeight="1">
      <c r="A50" s="216"/>
      <c r="B50" s="303" t="s">
        <v>315</v>
      </c>
      <c r="C50" s="536">
        <v>51</v>
      </c>
      <c r="D50" s="536">
        <v>35</v>
      </c>
      <c r="E50" s="580">
        <v>16</v>
      </c>
      <c r="F50" s="545">
        <v>50</v>
      </c>
      <c r="G50" s="551">
        <v>36</v>
      </c>
      <c r="H50" s="551">
        <v>14</v>
      </c>
      <c r="I50" s="205">
        <v>1</v>
      </c>
      <c r="J50" s="205">
        <v>-1</v>
      </c>
      <c r="K50" s="205">
        <v>2</v>
      </c>
    </row>
    <row r="51" spans="1:11" ht="13.5" customHeight="1">
      <c r="A51" s="216"/>
      <c r="B51" s="303" t="s">
        <v>316</v>
      </c>
      <c r="C51" s="536">
        <v>34</v>
      </c>
      <c r="D51" s="536">
        <v>22</v>
      </c>
      <c r="E51" s="580">
        <v>12</v>
      </c>
      <c r="F51" s="545">
        <v>27</v>
      </c>
      <c r="G51" s="551">
        <v>12</v>
      </c>
      <c r="H51" s="551">
        <v>15</v>
      </c>
      <c r="I51" s="205">
        <v>7</v>
      </c>
      <c r="J51" s="205">
        <v>10</v>
      </c>
      <c r="K51" s="205">
        <v>-3</v>
      </c>
    </row>
    <row r="52" spans="1:11" ht="13.5" customHeight="1">
      <c r="A52" s="216"/>
      <c r="B52" s="303" t="s">
        <v>408</v>
      </c>
      <c r="C52" s="536">
        <v>82</v>
      </c>
      <c r="D52" s="536">
        <v>61</v>
      </c>
      <c r="E52" s="580">
        <v>21</v>
      </c>
      <c r="F52" s="545">
        <v>53</v>
      </c>
      <c r="G52" s="551">
        <v>33</v>
      </c>
      <c r="H52" s="551">
        <v>20</v>
      </c>
      <c r="I52" s="205">
        <v>29</v>
      </c>
      <c r="J52" s="205">
        <v>28</v>
      </c>
      <c r="K52" s="205">
        <v>1</v>
      </c>
    </row>
    <row r="53" spans="1:11" ht="13.5" customHeight="1">
      <c r="A53" s="216"/>
      <c r="B53" s="303" t="s">
        <v>317</v>
      </c>
      <c r="C53" s="536">
        <v>40</v>
      </c>
      <c r="D53" s="536">
        <v>20</v>
      </c>
      <c r="E53" s="580">
        <v>20</v>
      </c>
      <c r="F53" s="545">
        <v>64</v>
      </c>
      <c r="G53" s="551">
        <v>35</v>
      </c>
      <c r="H53" s="551">
        <v>29</v>
      </c>
      <c r="I53" s="205">
        <v>-24</v>
      </c>
      <c r="J53" s="205">
        <v>-15</v>
      </c>
      <c r="K53" s="205">
        <v>-9</v>
      </c>
    </row>
    <row r="54" spans="1:11" ht="13.5" customHeight="1">
      <c r="A54" s="216"/>
      <c r="B54" s="303" t="s">
        <v>273</v>
      </c>
      <c r="C54" s="536">
        <v>523</v>
      </c>
      <c r="D54" s="536">
        <v>250</v>
      </c>
      <c r="E54" s="580">
        <v>273</v>
      </c>
      <c r="F54" s="545">
        <v>571</v>
      </c>
      <c r="G54" s="551">
        <v>282</v>
      </c>
      <c r="H54" s="551">
        <v>289</v>
      </c>
      <c r="I54" s="205">
        <v>-48</v>
      </c>
      <c r="J54" s="205">
        <v>-32</v>
      </c>
      <c r="K54" s="205">
        <v>-16</v>
      </c>
    </row>
    <row r="55" spans="1:11" ht="13.5" customHeight="1">
      <c r="A55" s="253"/>
      <c r="B55" s="572" t="s">
        <v>274</v>
      </c>
      <c r="C55" s="583">
        <v>0</v>
      </c>
      <c r="D55" s="583">
        <v>0</v>
      </c>
      <c r="E55" s="584">
        <v>0</v>
      </c>
      <c r="F55" s="583">
        <v>0</v>
      </c>
      <c r="G55" s="583">
        <v>0</v>
      </c>
      <c r="H55" s="585">
        <v>0</v>
      </c>
      <c r="I55" s="397">
        <v>0</v>
      </c>
      <c r="J55" s="397">
        <v>0</v>
      </c>
      <c r="K55" s="207">
        <v>0</v>
      </c>
    </row>
    <row r="56" spans="1:11" ht="12.75" customHeight="1">
      <c r="A56" s="4" t="s">
        <v>1564</v>
      </c>
      <c r="D56" s="24"/>
      <c r="E56" s="24"/>
      <c r="F56" s="24"/>
      <c r="G56" s="24" t="s">
        <v>164</v>
      </c>
      <c r="H56" s="24"/>
      <c r="I56" s="4"/>
      <c r="K56" s="18" t="s">
        <v>495</v>
      </c>
    </row>
    <row r="57" spans="10:11" ht="13.5">
      <c r="J57" s="3"/>
      <c r="K57" s="3"/>
    </row>
    <row r="58" spans="2:11" ht="16.5" customHeight="1">
      <c r="B58" s="68" t="s">
        <v>165</v>
      </c>
      <c r="J58" s="3"/>
      <c r="K58" s="3"/>
    </row>
    <row r="59" spans="1:11" ht="14.25" customHeight="1">
      <c r="A59" s="216"/>
      <c r="I59" s="201"/>
      <c r="J59" s="201"/>
      <c r="K59" s="202" t="s">
        <v>1602</v>
      </c>
    </row>
    <row r="60" spans="1:11" ht="17.25" customHeight="1">
      <c r="A60" s="753" t="s">
        <v>271</v>
      </c>
      <c r="B60" s="754"/>
      <c r="C60" s="546" t="s">
        <v>158</v>
      </c>
      <c r="D60" s="546"/>
      <c r="E60" s="547"/>
      <c r="F60" s="548" t="s">
        <v>159</v>
      </c>
      <c r="G60" s="548"/>
      <c r="H60" s="548"/>
      <c r="I60" s="750" t="s">
        <v>160</v>
      </c>
      <c r="J60" s="752"/>
      <c r="K60" s="752"/>
    </row>
    <row r="61" spans="1:11" ht="17.25" customHeight="1">
      <c r="A61" s="755"/>
      <c r="B61" s="756"/>
      <c r="C61" s="552" t="s">
        <v>41</v>
      </c>
      <c r="D61" s="553" t="s">
        <v>0</v>
      </c>
      <c r="E61" s="553" t="s">
        <v>1</v>
      </c>
      <c r="F61" s="553" t="s">
        <v>41</v>
      </c>
      <c r="G61" s="553" t="s">
        <v>0</v>
      </c>
      <c r="H61" s="553" t="s">
        <v>1</v>
      </c>
      <c r="I61" s="208" t="s">
        <v>41</v>
      </c>
      <c r="J61" s="208" t="s">
        <v>0</v>
      </c>
      <c r="K61" s="209" t="s">
        <v>1</v>
      </c>
    </row>
    <row r="62" spans="1:11" ht="17.25" customHeight="1">
      <c r="A62" s="216" t="s">
        <v>272</v>
      </c>
      <c r="B62" s="304"/>
      <c r="C62" s="545">
        <v>6010</v>
      </c>
      <c r="D62" s="545">
        <v>3144</v>
      </c>
      <c r="E62" s="545">
        <v>2866</v>
      </c>
      <c r="F62" s="545">
        <v>6199</v>
      </c>
      <c r="G62" s="545">
        <v>3168</v>
      </c>
      <c r="H62" s="545">
        <v>3031</v>
      </c>
      <c r="I62" s="205">
        <v>-189</v>
      </c>
      <c r="J62" s="205">
        <v>-24</v>
      </c>
      <c r="K62" s="205">
        <v>-165</v>
      </c>
    </row>
    <row r="63" spans="1:11" ht="10.5" customHeight="1">
      <c r="A63" s="216"/>
      <c r="B63" s="301"/>
      <c r="C63" s="554"/>
      <c r="D63" s="551"/>
      <c r="E63" s="551"/>
      <c r="G63" s="551"/>
      <c r="H63" s="551"/>
      <c r="I63" s="205"/>
      <c r="J63" s="205"/>
      <c r="K63" s="205"/>
    </row>
    <row r="64" spans="1:11" ht="13.5" customHeight="1">
      <c r="A64" s="216"/>
      <c r="B64" s="398" t="s">
        <v>372</v>
      </c>
      <c r="C64" s="545">
        <v>953</v>
      </c>
      <c r="D64" s="545">
        <v>496</v>
      </c>
      <c r="E64" s="545">
        <v>457</v>
      </c>
      <c r="F64" s="536">
        <v>1370</v>
      </c>
      <c r="G64" s="545">
        <v>675</v>
      </c>
      <c r="H64" s="551">
        <v>695</v>
      </c>
      <c r="I64" s="205">
        <v>-417</v>
      </c>
      <c r="J64" s="205">
        <v>-179</v>
      </c>
      <c r="K64" s="205">
        <v>-238</v>
      </c>
    </row>
    <row r="65" spans="1:11" ht="13.5" customHeight="1">
      <c r="A65" s="216"/>
      <c r="B65" s="398" t="s">
        <v>591</v>
      </c>
      <c r="C65" s="545">
        <v>140</v>
      </c>
      <c r="D65" s="545">
        <v>81</v>
      </c>
      <c r="E65" s="545">
        <v>59</v>
      </c>
      <c r="F65" s="536">
        <v>215</v>
      </c>
      <c r="G65" s="545">
        <v>124</v>
      </c>
      <c r="H65" s="551">
        <v>91</v>
      </c>
      <c r="I65" s="205">
        <v>-75</v>
      </c>
      <c r="J65" s="205">
        <v>-43</v>
      </c>
      <c r="K65" s="205">
        <v>-32</v>
      </c>
    </row>
    <row r="66" spans="1:11" ht="13.5" customHeight="1">
      <c r="A66" s="216"/>
      <c r="B66" s="398" t="s">
        <v>592</v>
      </c>
      <c r="C66" s="545">
        <v>397</v>
      </c>
      <c r="D66" s="545">
        <v>235</v>
      </c>
      <c r="E66" s="545">
        <v>162</v>
      </c>
      <c r="F66" s="536">
        <v>494</v>
      </c>
      <c r="G66" s="545">
        <v>252</v>
      </c>
      <c r="H66" s="551">
        <v>242</v>
      </c>
      <c r="I66" s="205">
        <v>-97</v>
      </c>
      <c r="J66" s="205">
        <v>-17</v>
      </c>
      <c r="K66" s="205">
        <v>-80</v>
      </c>
    </row>
    <row r="67" spans="1:11" ht="13.5" customHeight="1">
      <c r="A67" s="216"/>
      <c r="B67" s="398" t="s">
        <v>593</v>
      </c>
      <c r="C67" s="545">
        <v>192</v>
      </c>
      <c r="D67" s="545">
        <v>95</v>
      </c>
      <c r="E67" s="545">
        <v>97</v>
      </c>
      <c r="F67" s="536">
        <v>245</v>
      </c>
      <c r="G67" s="545">
        <v>120</v>
      </c>
      <c r="H67" s="551">
        <v>125</v>
      </c>
      <c r="I67" s="205">
        <v>-53</v>
      </c>
      <c r="J67" s="205">
        <v>-25</v>
      </c>
      <c r="K67" s="205">
        <v>-28</v>
      </c>
    </row>
    <row r="68" spans="1:11" ht="13.5" customHeight="1">
      <c r="A68" s="216"/>
      <c r="B68" s="398" t="s">
        <v>319</v>
      </c>
      <c r="C68" s="545">
        <v>35</v>
      </c>
      <c r="D68" s="545">
        <v>19</v>
      </c>
      <c r="E68" s="545">
        <v>16</v>
      </c>
      <c r="F68" s="536">
        <v>27</v>
      </c>
      <c r="G68" s="545">
        <v>16</v>
      </c>
      <c r="H68" s="551">
        <v>11</v>
      </c>
      <c r="I68" s="205">
        <v>8</v>
      </c>
      <c r="J68" s="205">
        <v>3</v>
      </c>
      <c r="K68" s="205">
        <v>5</v>
      </c>
    </row>
    <row r="69" spans="1:11" ht="13.5" customHeight="1">
      <c r="A69" s="216"/>
      <c r="B69" s="398" t="s">
        <v>320</v>
      </c>
      <c r="C69" s="545">
        <v>71</v>
      </c>
      <c r="D69" s="545">
        <v>49</v>
      </c>
      <c r="E69" s="545">
        <v>22</v>
      </c>
      <c r="F69" s="536">
        <v>79</v>
      </c>
      <c r="G69" s="545">
        <v>51</v>
      </c>
      <c r="H69" s="551">
        <v>28</v>
      </c>
      <c r="I69" s="205">
        <v>-8</v>
      </c>
      <c r="J69" s="205">
        <v>-2</v>
      </c>
      <c r="K69" s="205">
        <v>-6</v>
      </c>
    </row>
    <row r="70" spans="1:11" ht="13.5" customHeight="1">
      <c r="A70" s="216"/>
      <c r="B70" s="398" t="s">
        <v>321</v>
      </c>
      <c r="C70" s="545">
        <v>89</v>
      </c>
      <c r="D70" s="545">
        <v>52</v>
      </c>
      <c r="E70" s="545">
        <v>37</v>
      </c>
      <c r="F70" s="536">
        <v>104</v>
      </c>
      <c r="G70" s="545">
        <v>68</v>
      </c>
      <c r="H70" s="551">
        <v>36</v>
      </c>
      <c r="I70" s="205">
        <v>-15</v>
      </c>
      <c r="J70" s="205">
        <v>-16</v>
      </c>
      <c r="K70" s="205">
        <v>1</v>
      </c>
    </row>
    <row r="71" spans="1:11" ht="13.5" customHeight="1">
      <c r="A71" s="216"/>
      <c r="B71" s="398" t="s">
        <v>322</v>
      </c>
      <c r="C71" s="545">
        <v>199</v>
      </c>
      <c r="D71" s="545">
        <v>96</v>
      </c>
      <c r="E71" s="545">
        <v>103</v>
      </c>
      <c r="F71" s="536">
        <v>143</v>
      </c>
      <c r="G71" s="545">
        <v>65</v>
      </c>
      <c r="H71" s="551">
        <v>78</v>
      </c>
      <c r="I71" s="205">
        <v>56</v>
      </c>
      <c r="J71" s="205">
        <v>31</v>
      </c>
      <c r="K71" s="205">
        <v>25</v>
      </c>
    </row>
    <row r="72" spans="1:11" ht="13.5" customHeight="1">
      <c r="A72" s="216"/>
      <c r="B72" s="398" t="s">
        <v>594</v>
      </c>
      <c r="C72" s="545">
        <v>94</v>
      </c>
      <c r="D72" s="545">
        <v>50</v>
      </c>
      <c r="E72" s="545">
        <v>44</v>
      </c>
      <c r="F72" s="536">
        <v>76</v>
      </c>
      <c r="G72" s="545">
        <v>44</v>
      </c>
      <c r="H72" s="551">
        <v>32</v>
      </c>
      <c r="I72" s="205">
        <v>18</v>
      </c>
      <c r="J72" s="205">
        <v>6</v>
      </c>
      <c r="K72" s="205">
        <v>12</v>
      </c>
    </row>
    <row r="73" spans="1:11" ht="13.5" customHeight="1">
      <c r="A73" s="216"/>
      <c r="B73" s="398" t="s">
        <v>377</v>
      </c>
      <c r="C73" s="545">
        <v>685</v>
      </c>
      <c r="D73" s="545">
        <v>379</v>
      </c>
      <c r="E73" s="545">
        <v>306</v>
      </c>
      <c r="F73" s="536">
        <v>648</v>
      </c>
      <c r="G73" s="545">
        <v>337</v>
      </c>
      <c r="H73" s="551">
        <v>311</v>
      </c>
      <c r="I73" s="205">
        <v>37</v>
      </c>
      <c r="J73" s="205">
        <v>42</v>
      </c>
      <c r="K73" s="205">
        <v>-5</v>
      </c>
    </row>
    <row r="74" spans="1:11" ht="13.5" customHeight="1">
      <c r="A74" s="216"/>
      <c r="B74" s="398" t="s">
        <v>323</v>
      </c>
      <c r="C74" s="545">
        <v>178</v>
      </c>
      <c r="D74" s="545">
        <v>86</v>
      </c>
      <c r="E74" s="545">
        <v>92</v>
      </c>
      <c r="F74" s="536">
        <v>180</v>
      </c>
      <c r="G74" s="545">
        <v>92</v>
      </c>
      <c r="H74" s="551">
        <v>88</v>
      </c>
      <c r="I74" s="205">
        <v>-2</v>
      </c>
      <c r="J74" s="205">
        <v>-6</v>
      </c>
      <c r="K74" s="205">
        <v>4</v>
      </c>
    </row>
    <row r="75" spans="1:11" ht="13.5" customHeight="1">
      <c r="A75" s="216"/>
      <c r="B75" s="398" t="s">
        <v>324</v>
      </c>
      <c r="C75" s="545">
        <v>45</v>
      </c>
      <c r="D75" s="545">
        <v>26</v>
      </c>
      <c r="E75" s="545">
        <v>19</v>
      </c>
      <c r="F75" s="536">
        <v>33</v>
      </c>
      <c r="G75" s="545">
        <v>18</v>
      </c>
      <c r="H75" s="551">
        <v>15</v>
      </c>
      <c r="I75" s="205">
        <v>12</v>
      </c>
      <c r="J75" s="205">
        <v>8</v>
      </c>
      <c r="K75" s="205">
        <v>4</v>
      </c>
    </row>
    <row r="76" spans="1:11" ht="13.5" customHeight="1">
      <c r="A76" s="216"/>
      <c r="B76" s="398" t="s">
        <v>325</v>
      </c>
      <c r="C76" s="545">
        <v>55</v>
      </c>
      <c r="D76" s="545">
        <v>32</v>
      </c>
      <c r="E76" s="545">
        <v>23</v>
      </c>
      <c r="F76" s="536">
        <v>104</v>
      </c>
      <c r="G76" s="545">
        <v>53</v>
      </c>
      <c r="H76" s="551">
        <v>51</v>
      </c>
      <c r="I76" s="205">
        <v>-49</v>
      </c>
      <c r="J76" s="205">
        <v>-21</v>
      </c>
      <c r="K76" s="205">
        <v>-28</v>
      </c>
    </row>
    <row r="77" spans="1:11" ht="13.5" customHeight="1">
      <c r="A77" s="216"/>
      <c r="B77" s="398" t="s">
        <v>326</v>
      </c>
      <c r="C77" s="545">
        <v>58</v>
      </c>
      <c r="D77" s="545">
        <v>28</v>
      </c>
      <c r="E77" s="545">
        <v>30</v>
      </c>
      <c r="F77" s="536">
        <v>44</v>
      </c>
      <c r="G77" s="545">
        <v>24</v>
      </c>
      <c r="H77" s="551">
        <v>20</v>
      </c>
      <c r="I77" s="205">
        <v>14</v>
      </c>
      <c r="J77" s="205">
        <v>4</v>
      </c>
      <c r="K77" s="205">
        <v>10</v>
      </c>
    </row>
    <row r="78" spans="1:11" ht="13.5" customHeight="1">
      <c r="A78" s="216"/>
      <c r="B78" s="398" t="s">
        <v>327</v>
      </c>
      <c r="C78" s="545">
        <v>446</v>
      </c>
      <c r="D78" s="545">
        <v>226</v>
      </c>
      <c r="E78" s="545">
        <v>220</v>
      </c>
      <c r="F78" s="536">
        <v>385</v>
      </c>
      <c r="G78" s="545">
        <v>194</v>
      </c>
      <c r="H78" s="551">
        <v>191</v>
      </c>
      <c r="I78" s="205">
        <v>61</v>
      </c>
      <c r="J78" s="205">
        <v>32</v>
      </c>
      <c r="K78" s="205">
        <v>29</v>
      </c>
    </row>
    <row r="79" spans="1:11" ht="13.5" customHeight="1">
      <c r="A79" s="216"/>
      <c r="B79" s="398" t="s">
        <v>328</v>
      </c>
      <c r="C79" s="545">
        <v>36</v>
      </c>
      <c r="D79" s="545">
        <v>17</v>
      </c>
      <c r="E79" s="545">
        <v>19</v>
      </c>
      <c r="F79" s="536">
        <v>30</v>
      </c>
      <c r="G79" s="545">
        <v>21</v>
      </c>
      <c r="H79" s="551">
        <v>9</v>
      </c>
      <c r="I79" s="205">
        <v>6</v>
      </c>
      <c r="J79" s="205">
        <v>-4</v>
      </c>
      <c r="K79" s="205">
        <v>10</v>
      </c>
    </row>
    <row r="80" spans="1:11" ht="13.5" customHeight="1">
      <c r="A80" s="216"/>
      <c r="B80" s="398" t="s">
        <v>329</v>
      </c>
      <c r="C80" s="545">
        <v>49</v>
      </c>
      <c r="D80" s="545">
        <v>24</v>
      </c>
      <c r="E80" s="545">
        <v>25</v>
      </c>
      <c r="F80" s="536">
        <v>56</v>
      </c>
      <c r="G80" s="545">
        <v>34</v>
      </c>
      <c r="H80" s="551">
        <v>22</v>
      </c>
      <c r="I80" s="205">
        <v>-7</v>
      </c>
      <c r="J80" s="205">
        <v>-10</v>
      </c>
      <c r="K80" s="205">
        <v>3</v>
      </c>
    </row>
    <row r="81" spans="1:11" ht="13.5" customHeight="1">
      <c r="A81" s="216"/>
      <c r="B81" s="398" t="s">
        <v>330</v>
      </c>
      <c r="C81" s="545">
        <v>57</v>
      </c>
      <c r="D81" s="545">
        <v>35</v>
      </c>
      <c r="E81" s="545">
        <v>22</v>
      </c>
      <c r="F81" s="536">
        <v>38</v>
      </c>
      <c r="G81" s="545">
        <v>21</v>
      </c>
      <c r="H81" s="551">
        <v>17</v>
      </c>
      <c r="I81" s="205">
        <v>19</v>
      </c>
      <c r="J81" s="205">
        <v>14</v>
      </c>
      <c r="K81" s="205">
        <v>5</v>
      </c>
    </row>
    <row r="82" spans="1:11" ht="13.5" customHeight="1">
      <c r="A82" s="216"/>
      <c r="B82" s="398" t="s">
        <v>331</v>
      </c>
      <c r="C82" s="545">
        <v>142</v>
      </c>
      <c r="D82" s="545">
        <v>75</v>
      </c>
      <c r="E82" s="545">
        <v>67</v>
      </c>
      <c r="F82" s="536">
        <v>109</v>
      </c>
      <c r="G82" s="545">
        <v>53</v>
      </c>
      <c r="H82" s="551">
        <v>56</v>
      </c>
      <c r="I82" s="205">
        <v>33</v>
      </c>
      <c r="J82" s="205">
        <v>22</v>
      </c>
      <c r="K82" s="205">
        <v>11</v>
      </c>
    </row>
    <row r="83" spans="1:11" ht="13.5" customHeight="1">
      <c r="A83" s="216"/>
      <c r="B83" s="398" t="s">
        <v>332</v>
      </c>
      <c r="C83" s="545">
        <v>13</v>
      </c>
      <c r="D83" s="545">
        <v>5</v>
      </c>
      <c r="E83" s="545">
        <v>8</v>
      </c>
      <c r="F83" s="536">
        <v>14</v>
      </c>
      <c r="G83" s="545">
        <v>7</v>
      </c>
      <c r="H83" s="551">
        <v>7</v>
      </c>
      <c r="I83" s="205">
        <v>-1</v>
      </c>
      <c r="J83" s="205">
        <v>-2</v>
      </c>
      <c r="K83" s="205">
        <v>1</v>
      </c>
    </row>
    <row r="84" spans="1:11" ht="13.5" customHeight="1">
      <c r="A84" s="216"/>
      <c r="B84" s="398" t="s">
        <v>333</v>
      </c>
      <c r="C84" s="545">
        <v>27</v>
      </c>
      <c r="D84" s="545">
        <v>20</v>
      </c>
      <c r="E84" s="545">
        <v>7</v>
      </c>
      <c r="F84" s="536">
        <v>27</v>
      </c>
      <c r="G84" s="545">
        <v>15</v>
      </c>
      <c r="H84" s="551">
        <v>12</v>
      </c>
      <c r="I84" s="205">
        <v>0</v>
      </c>
      <c r="J84" s="205">
        <v>5</v>
      </c>
      <c r="K84" s="205">
        <v>-5</v>
      </c>
    </row>
    <row r="85" spans="1:11" ht="13.5" customHeight="1">
      <c r="A85" s="216"/>
      <c r="B85" s="398" t="s">
        <v>334</v>
      </c>
      <c r="C85" s="545">
        <v>44</v>
      </c>
      <c r="D85" s="545">
        <v>25</v>
      </c>
      <c r="E85" s="545">
        <v>19</v>
      </c>
      <c r="F85" s="536">
        <v>29</v>
      </c>
      <c r="G85" s="545">
        <v>17</v>
      </c>
      <c r="H85" s="551">
        <v>12</v>
      </c>
      <c r="I85" s="205">
        <v>15</v>
      </c>
      <c r="J85" s="205">
        <v>8</v>
      </c>
      <c r="K85" s="205">
        <v>7</v>
      </c>
    </row>
    <row r="86" spans="1:11" ht="13.5" customHeight="1">
      <c r="A86" s="216"/>
      <c r="B86" s="398" t="s">
        <v>366</v>
      </c>
      <c r="C86" s="545">
        <v>24</v>
      </c>
      <c r="D86" s="545">
        <v>14</v>
      </c>
      <c r="E86" s="545">
        <v>10</v>
      </c>
      <c r="F86" s="536">
        <v>12</v>
      </c>
      <c r="G86" s="545">
        <v>8</v>
      </c>
      <c r="H86" s="551">
        <v>4</v>
      </c>
      <c r="I86" s="205">
        <v>12</v>
      </c>
      <c r="J86" s="205">
        <v>6</v>
      </c>
      <c r="K86" s="205">
        <v>6</v>
      </c>
    </row>
    <row r="87" spans="1:11" ht="13.5" customHeight="1">
      <c r="A87" s="216"/>
      <c r="B87" s="398" t="s">
        <v>335</v>
      </c>
      <c r="C87" s="545">
        <v>63</v>
      </c>
      <c r="D87" s="545">
        <v>38</v>
      </c>
      <c r="E87" s="545">
        <v>25</v>
      </c>
      <c r="F87" s="536">
        <v>44</v>
      </c>
      <c r="G87" s="545">
        <v>21</v>
      </c>
      <c r="H87" s="551">
        <v>23</v>
      </c>
      <c r="I87" s="205">
        <v>19</v>
      </c>
      <c r="J87" s="205">
        <v>17</v>
      </c>
      <c r="K87" s="205">
        <v>2</v>
      </c>
    </row>
    <row r="88" spans="1:11" ht="13.5" customHeight="1">
      <c r="A88" s="216"/>
      <c r="B88" s="398" t="s">
        <v>336</v>
      </c>
      <c r="C88" s="545">
        <v>13</v>
      </c>
      <c r="D88" s="545">
        <v>7</v>
      </c>
      <c r="E88" s="545">
        <v>6</v>
      </c>
      <c r="F88" s="536">
        <v>12</v>
      </c>
      <c r="G88" s="545">
        <v>8</v>
      </c>
      <c r="H88" s="551">
        <v>4</v>
      </c>
      <c r="I88" s="205">
        <v>1</v>
      </c>
      <c r="J88" s="205">
        <v>-1</v>
      </c>
      <c r="K88" s="205">
        <v>2</v>
      </c>
    </row>
    <row r="89" spans="1:11" ht="13.5" customHeight="1">
      <c r="A89" s="216"/>
      <c r="B89" s="398" t="s">
        <v>337</v>
      </c>
      <c r="C89" s="545">
        <v>205</v>
      </c>
      <c r="D89" s="545">
        <v>105</v>
      </c>
      <c r="E89" s="545">
        <v>100</v>
      </c>
      <c r="F89" s="536">
        <v>174</v>
      </c>
      <c r="G89" s="545">
        <v>77</v>
      </c>
      <c r="H89" s="551">
        <v>97</v>
      </c>
      <c r="I89" s="205">
        <v>31</v>
      </c>
      <c r="J89" s="205">
        <v>28</v>
      </c>
      <c r="K89" s="205">
        <v>3</v>
      </c>
    </row>
    <row r="90" spans="1:11" ht="13.5" customHeight="1">
      <c r="A90" s="216"/>
      <c r="B90" s="398" t="s">
        <v>338</v>
      </c>
      <c r="C90" s="545">
        <v>58</v>
      </c>
      <c r="D90" s="545">
        <v>29</v>
      </c>
      <c r="E90" s="545">
        <v>29</v>
      </c>
      <c r="F90" s="536">
        <v>80</v>
      </c>
      <c r="G90" s="545">
        <v>38</v>
      </c>
      <c r="H90" s="551">
        <v>42</v>
      </c>
      <c r="I90" s="205">
        <v>-22</v>
      </c>
      <c r="J90" s="205">
        <v>-9</v>
      </c>
      <c r="K90" s="205">
        <v>-13</v>
      </c>
    </row>
    <row r="91" spans="1:11" ht="13.5" customHeight="1">
      <c r="A91" s="216"/>
      <c r="B91" s="398" t="s">
        <v>339</v>
      </c>
      <c r="C91" s="545">
        <v>541</v>
      </c>
      <c r="D91" s="545">
        <v>263</v>
      </c>
      <c r="E91" s="545">
        <v>278</v>
      </c>
      <c r="F91" s="536">
        <v>500</v>
      </c>
      <c r="G91" s="545">
        <v>256</v>
      </c>
      <c r="H91" s="551">
        <v>244</v>
      </c>
      <c r="I91" s="205">
        <v>41</v>
      </c>
      <c r="J91" s="205">
        <v>7</v>
      </c>
      <c r="K91" s="205">
        <v>34</v>
      </c>
    </row>
    <row r="92" spans="1:11" ht="13.5" customHeight="1">
      <c r="A92" s="216"/>
      <c r="B92" s="398" t="s">
        <v>340</v>
      </c>
      <c r="C92" s="545">
        <v>6</v>
      </c>
      <c r="D92" s="545">
        <v>5</v>
      </c>
      <c r="E92" s="545">
        <v>1</v>
      </c>
      <c r="F92" s="16">
        <v>9</v>
      </c>
      <c r="G92" s="16">
        <v>4</v>
      </c>
      <c r="H92" s="551">
        <v>5</v>
      </c>
      <c r="I92" s="205">
        <v>-3</v>
      </c>
      <c r="J92" s="205">
        <v>1</v>
      </c>
      <c r="K92" s="205">
        <v>-4</v>
      </c>
    </row>
    <row r="93" spans="1:11" ht="13.5" customHeight="1">
      <c r="A93" s="216"/>
      <c r="B93" s="398" t="s">
        <v>341</v>
      </c>
      <c r="C93" s="545">
        <v>15</v>
      </c>
      <c r="D93" s="545">
        <v>10</v>
      </c>
      <c r="E93" s="545">
        <v>5</v>
      </c>
      <c r="F93" s="536">
        <v>12</v>
      </c>
      <c r="G93" s="545">
        <v>5</v>
      </c>
      <c r="H93" s="551">
        <v>7</v>
      </c>
      <c r="I93" s="205">
        <v>3</v>
      </c>
      <c r="J93" s="205">
        <v>5</v>
      </c>
      <c r="K93" s="205">
        <v>-2</v>
      </c>
    </row>
    <row r="94" spans="1:11" ht="13.5" customHeight="1">
      <c r="A94" s="216"/>
      <c r="B94" s="398" t="s">
        <v>342</v>
      </c>
      <c r="C94" s="545">
        <v>23</v>
      </c>
      <c r="D94" s="545">
        <v>12</v>
      </c>
      <c r="E94" s="545">
        <v>11</v>
      </c>
      <c r="F94" s="536">
        <v>37</v>
      </c>
      <c r="G94" s="545">
        <v>23</v>
      </c>
      <c r="H94" s="551">
        <v>14</v>
      </c>
      <c r="I94" s="205">
        <v>-14</v>
      </c>
      <c r="J94" s="205">
        <v>-11</v>
      </c>
      <c r="K94" s="205">
        <v>-3</v>
      </c>
    </row>
    <row r="95" spans="1:11" ht="13.5" customHeight="1">
      <c r="A95" s="216"/>
      <c r="B95" s="398" t="s">
        <v>343</v>
      </c>
      <c r="C95" s="545">
        <v>44</v>
      </c>
      <c r="D95" s="545">
        <v>24</v>
      </c>
      <c r="E95" s="545">
        <v>20</v>
      </c>
      <c r="F95" s="536">
        <v>60</v>
      </c>
      <c r="G95" s="545">
        <v>29</v>
      </c>
      <c r="H95" s="551">
        <v>31</v>
      </c>
      <c r="I95" s="205">
        <v>-16</v>
      </c>
      <c r="J95" s="205">
        <v>-5</v>
      </c>
      <c r="K95" s="205">
        <v>-11</v>
      </c>
    </row>
    <row r="96" spans="1:11" ht="13.5" customHeight="1">
      <c r="A96" s="216"/>
      <c r="B96" s="398" t="s">
        <v>344</v>
      </c>
      <c r="C96" s="545">
        <v>133</v>
      </c>
      <c r="D96" s="545">
        <v>57</v>
      </c>
      <c r="E96" s="545">
        <v>76</v>
      </c>
      <c r="F96" s="536">
        <v>65</v>
      </c>
      <c r="G96" s="545">
        <v>31</v>
      </c>
      <c r="H96" s="551">
        <v>34</v>
      </c>
      <c r="I96" s="205">
        <v>68</v>
      </c>
      <c r="J96" s="205">
        <v>26</v>
      </c>
      <c r="K96" s="205">
        <v>42</v>
      </c>
    </row>
    <row r="97" spans="1:11" ht="13.5" customHeight="1">
      <c r="A97" s="216"/>
      <c r="B97" s="398" t="s">
        <v>345</v>
      </c>
      <c r="C97" s="545">
        <v>189</v>
      </c>
      <c r="D97" s="545">
        <v>91</v>
      </c>
      <c r="E97" s="545">
        <v>98</v>
      </c>
      <c r="F97" s="536">
        <v>184</v>
      </c>
      <c r="G97" s="545">
        <v>96</v>
      </c>
      <c r="H97" s="551">
        <v>88</v>
      </c>
      <c r="I97" s="205">
        <v>5</v>
      </c>
      <c r="J97" s="205">
        <v>-5</v>
      </c>
      <c r="K97" s="205">
        <v>10</v>
      </c>
    </row>
    <row r="98" spans="1:11" ht="13.5" customHeight="1">
      <c r="A98" s="216"/>
      <c r="B98" s="398" t="s">
        <v>346</v>
      </c>
      <c r="C98" s="545">
        <v>74</v>
      </c>
      <c r="D98" s="545">
        <v>35</v>
      </c>
      <c r="E98" s="545">
        <v>39</v>
      </c>
      <c r="F98" s="536">
        <v>49</v>
      </c>
      <c r="G98" s="545">
        <v>24</v>
      </c>
      <c r="H98" s="551">
        <v>25</v>
      </c>
      <c r="I98" s="205">
        <v>25</v>
      </c>
      <c r="J98" s="205">
        <v>11</v>
      </c>
      <c r="K98" s="205">
        <v>14</v>
      </c>
    </row>
    <row r="99" spans="1:11" ht="13.5" customHeight="1">
      <c r="A99" s="216"/>
      <c r="B99" s="398" t="s">
        <v>347</v>
      </c>
      <c r="C99" s="545">
        <v>434</v>
      </c>
      <c r="D99" s="545">
        <v>218</v>
      </c>
      <c r="E99" s="545">
        <v>216</v>
      </c>
      <c r="F99" s="536">
        <v>428</v>
      </c>
      <c r="G99" s="545">
        <v>207</v>
      </c>
      <c r="H99" s="551">
        <v>221</v>
      </c>
      <c r="I99" s="205">
        <v>6</v>
      </c>
      <c r="J99" s="205">
        <v>11</v>
      </c>
      <c r="K99" s="205">
        <v>-5</v>
      </c>
    </row>
    <row r="100" spans="1:11" ht="13.5" customHeight="1">
      <c r="A100" s="216"/>
      <c r="B100" s="398" t="s">
        <v>348</v>
      </c>
      <c r="C100" s="545">
        <v>80</v>
      </c>
      <c r="D100" s="545">
        <v>33</v>
      </c>
      <c r="E100" s="545">
        <v>47</v>
      </c>
      <c r="F100" s="536">
        <v>23</v>
      </c>
      <c r="G100" s="545">
        <v>9</v>
      </c>
      <c r="H100" s="551">
        <v>14</v>
      </c>
      <c r="I100" s="205">
        <v>57</v>
      </c>
      <c r="J100" s="205">
        <v>24</v>
      </c>
      <c r="K100" s="205">
        <v>33</v>
      </c>
    </row>
    <row r="101" spans="1:11" ht="13.5" customHeight="1">
      <c r="A101" s="216"/>
      <c r="B101" s="398" t="s">
        <v>349</v>
      </c>
      <c r="C101" s="545">
        <v>80</v>
      </c>
      <c r="D101" s="545">
        <v>40</v>
      </c>
      <c r="E101" s="545">
        <v>40</v>
      </c>
      <c r="F101" s="536">
        <v>42</v>
      </c>
      <c r="G101" s="545">
        <v>24</v>
      </c>
      <c r="H101" s="551">
        <v>18</v>
      </c>
      <c r="I101" s="205">
        <v>38</v>
      </c>
      <c r="J101" s="205">
        <v>16</v>
      </c>
      <c r="K101" s="205">
        <v>22</v>
      </c>
    </row>
    <row r="102" spans="1:11" ht="13.5" customHeight="1">
      <c r="A102" s="216"/>
      <c r="B102" s="398" t="s">
        <v>350</v>
      </c>
      <c r="C102" s="545">
        <v>15</v>
      </c>
      <c r="D102" s="545">
        <v>8</v>
      </c>
      <c r="E102" s="545">
        <v>7</v>
      </c>
      <c r="F102" s="536">
        <v>10</v>
      </c>
      <c r="G102" s="545">
        <v>6</v>
      </c>
      <c r="H102" s="551">
        <v>4</v>
      </c>
      <c r="I102" s="205">
        <v>5</v>
      </c>
      <c r="J102" s="205">
        <v>2</v>
      </c>
      <c r="K102" s="205">
        <v>3</v>
      </c>
    </row>
    <row r="103" spans="1:11" ht="13.5" customHeight="1">
      <c r="A103" s="253"/>
      <c r="B103" s="399" t="s">
        <v>351</v>
      </c>
      <c r="C103" s="555">
        <v>8</v>
      </c>
      <c r="D103" s="556">
        <v>4</v>
      </c>
      <c r="E103" s="556">
        <v>4</v>
      </c>
      <c r="F103" s="557">
        <v>8</v>
      </c>
      <c r="G103" s="556">
        <v>1</v>
      </c>
      <c r="H103" s="581">
        <v>7</v>
      </c>
      <c r="I103" s="207">
        <v>0</v>
      </c>
      <c r="J103" s="207">
        <v>3</v>
      </c>
      <c r="K103" s="207">
        <v>-3</v>
      </c>
    </row>
    <row r="104" spans="1:11" ht="13.5" customHeight="1">
      <c r="A104" s="4" t="s">
        <v>1565</v>
      </c>
      <c r="C104" s="545"/>
      <c r="I104" s="4"/>
      <c r="J104" s="18"/>
      <c r="K104" s="18" t="s">
        <v>495</v>
      </c>
    </row>
    <row r="105" spans="1:11" ht="13.5" customHeight="1">
      <c r="A105" s="4"/>
      <c r="J105" s="202"/>
      <c r="K105" s="202"/>
    </row>
    <row r="106" spans="1:11" ht="13.5" customHeight="1">
      <c r="A106" s="4"/>
      <c r="J106" s="202"/>
      <c r="K106" s="202"/>
    </row>
    <row r="107" spans="1:11" ht="16.5" customHeight="1">
      <c r="A107" s="199" t="s">
        <v>460</v>
      </c>
      <c r="J107" s="3"/>
      <c r="K107" s="3"/>
    </row>
    <row r="108" spans="1:11" ht="14.25" customHeight="1">
      <c r="A108" s="216"/>
      <c r="I108" s="201"/>
      <c r="J108" s="201"/>
      <c r="K108" s="202" t="s">
        <v>1602</v>
      </c>
    </row>
    <row r="109" spans="1:11" ht="17.25" customHeight="1">
      <c r="A109" s="753" t="s">
        <v>461</v>
      </c>
      <c r="B109" s="754"/>
      <c r="C109" s="546" t="s">
        <v>158</v>
      </c>
      <c r="D109" s="546"/>
      <c r="E109" s="547"/>
      <c r="F109" s="548" t="s">
        <v>159</v>
      </c>
      <c r="G109" s="548"/>
      <c r="H109" s="548"/>
      <c r="I109" s="750" t="s">
        <v>462</v>
      </c>
      <c r="J109" s="751"/>
      <c r="K109" s="751"/>
    </row>
    <row r="110" spans="1:11" ht="17.25" customHeight="1">
      <c r="A110" s="755"/>
      <c r="B110" s="756"/>
      <c r="C110" s="552" t="s">
        <v>41</v>
      </c>
      <c r="D110" s="553" t="s">
        <v>0</v>
      </c>
      <c r="E110" s="553" t="s">
        <v>1</v>
      </c>
      <c r="F110" s="553" t="s">
        <v>41</v>
      </c>
      <c r="G110" s="553" t="s">
        <v>0</v>
      </c>
      <c r="H110" s="553" t="s">
        <v>1</v>
      </c>
      <c r="I110" s="208" t="s">
        <v>41</v>
      </c>
      <c r="J110" s="208" t="s">
        <v>0</v>
      </c>
      <c r="K110" s="209" t="s">
        <v>1</v>
      </c>
    </row>
    <row r="111" spans="1:11" ht="16.5" customHeight="1">
      <c r="A111" s="216" t="s">
        <v>463</v>
      </c>
      <c r="B111" s="304"/>
      <c r="C111" s="24">
        <v>3160</v>
      </c>
      <c r="D111" s="24">
        <v>1761</v>
      </c>
      <c r="E111" s="24">
        <v>1399</v>
      </c>
      <c r="F111" s="24">
        <v>4289</v>
      </c>
      <c r="G111" s="24">
        <v>2357</v>
      </c>
      <c r="H111" s="24">
        <v>1932</v>
      </c>
      <c r="I111" s="582">
        <v>-1129</v>
      </c>
      <c r="J111" s="582">
        <v>-596</v>
      </c>
      <c r="K111" s="582">
        <v>-533</v>
      </c>
    </row>
    <row r="112" spans="2:11" ht="10.5" customHeight="1">
      <c r="B112" s="301"/>
      <c r="D112" s="551"/>
      <c r="E112" s="551"/>
      <c r="I112" s="205"/>
      <c r="J112" s="205"/>
      <c r="K112" s="205"/>
    </row>
    <row r="113" spans="2:11" ht="13.5" customHeight="1">
      <c r="B113" s="400" t="s">
        <v>590</v>
      </c>
      <c r="C113" s="24">
        <v>35</v>
      </c>
      <c r="D113" s="24">
        <v>20</v>
      </c>
      <c r="E113" s="24">
        <v>15</v>
      </c>
      <c r="F113" s="545">
        <v>38</v>
      </c>
      <c r="G113" s="545">
        <v>20</v>
      </c>
      <c r="H113" s="545">
        <v>18</v>
      </c>
      <c r="I113" s="205">
        <v>-3</v>
      </c>
      <c r="J113" s="205">
        <v>0</v>
      </c>
      <c r="K113" s="205">
        <v>-3</v>
      </c>
    </row>
    <row r="114" spans="2:11" ht="13.5" customHeight="1">
      <c r="B114" s="400" t="s">
        <v>353</v>
      </c>
      <c r="C114" s="24">
        <v>22</v>
      </c>
      <c r="D114" s="24">
        <v>13</v>
      </c>
      <c r="E114" s="24">
        <v>9</v>
      </c>
      <c r="F114" s="545">
        <v>20</v>
      </c>
      <c r="G114" s="545">
        <v>11</v>
      </c>
      <c r="H114" s="545">
        <v>9</v>
      </c>
      <c r="I114" s="205">
        <v>2</v>
      </c>
      <c r="J114" s="205">
        <v>2</v>
      </c>
      <c r="K114" s="205">
        <v>0</v>
      </c>
    </row>
    <row r="115" spans="2:11" ht="13.5" customHeight="1">
      <c r="B115" s="400" t="s">
        <v>354</v>
      </c>
      <c r="C115" s="24">
        <v>39</v>
      </c>
      <c r="D115" s="24">
        <v>24</v>
      </c>
      <c r="E115" s="24">
        <v>15</v>
      </c>
      <c r="F115" s="545">
        <v>47</v>
      </c>
      <c r="G115" s="545">
        <v>29</v>
      </c>
      <c r="H115" s="545">
        <v>18</v>
      </c>
      <c r="I115" s="205">
        <v>-8</v>
      </c>
      <c r="J115" s="205">
        <v>-5</v>
      </c>
      <c r="K115" s="205">
        <v>-3</v>
      </c>
    </row>
    <row r="116" spans="2:11" ht="13.5" customHeight="1">
      <c r="B116" s="400" t="s">
        <v>355</v>
      </c>
      <c r="C116" s="24">
        <v>26</v>
      </c>
      <c r="D116" s="24">
        <v>10</v>
      </c>
      <c r="E116" s="24">
        <v>16</v>
      </c>
      <c r="F116" s="545">
        <v>31</v>
      </c>
      <c r="G116" s="545">
        <v>20</v>
      </c>
      <c r="H116" s="545">
        <v>11</v>
      </c>
      <c r="I116" s="205">
        <v>-5</v>
      </c>
      <c r="J116" s="205">
        <v>-10</v>
      </c>
      <c r="K116" s="205">
        <v>5</v>
      </c>
    </row>
    <row r="117" spans="2:11" ht="13.5" customHeight="1">
      <c r="B117" s="400" t="s">
        <v>464</v>
      </c>
      <c r="C117" s="24">
        <v>364</v>
      </c>
      <c r="D117" s="24">
        <v>202</v>
      </c>
      <c r="E117" s="24">
        <v>162</v>
      </c>
      <c r="F117" s="545">
        <v>590</v>
      </c>
      <c r="G117" s="545">
        <v>345</v>
      </c>
      <c r="H117" s="545">
        <v>245</v>
      </c>
      <c r="I117" s="205">
        <v>-226</v>
      </c>
      <c r="J117" s="205">
        <v>-143</v>
      </c>
      <c r="K117" s="205">
        <v>-83</v>
      </c>
    </row>
    <row r="118" spans="2:11" ht="13.5" customHeight="1">
      <c r="B118" s="400" t="s">
        <v>356</v>
      </c>
      <c r="C118" s="24">
        <v>101</v>
      </c>
      <c r="D118" s="24">
        <v>63</v>
      </c>
      <c r="E118" s="24">
        <v>38</v>
      </c>
      <c r="F118" s="545">
        <v>152</v>
      </c>
      <c r="G118" s="545">
        <v>88</v>
      </c>
      <c r="H118" s="545">
        <v>64</v>
      </c>
      <c r="I118" s="205">
        <v>-51</v>
      </c>
      <c r="J118" s="205">
        <v>-25</v>
      </c>
      <c r="K118" s="205">
        <v>-26</v>
      </c>
    </row>
    <row r="119" spans="2:11" ht="13.5" customHeight="1">
      <c r="B119" s="400" t="s">
        <v>357</v>
      </c>
      <c r="C119" s="24">
        <v>57</v>
      </c>
      <c r="D119" s="24">
        <v>33</v>
      </c>
      <c r="E119" s="24">
        <v>24</v>
      </c>
      <c r="F119" s="545">
        <v>64</v>
      </c>
      <c r="G119" s="545">
        <v>42</v>
      </c>
      <c r="H119" s="545">
        <v>22</v>
      </c>
      <c r="I119" s="205">
        <v>-7</v>
      </c>
      <c r="J119" s="205">
        <v>-9</v>
      </c>
      <c r="K119" s="205">
        <v>2</v>
      </c>
    </row>
    <row r="120" spans="2:11" ht="13.5" customHeight="1">
      <c r="B120" s="400" t="s">
        <v>500</v>
      </c>
      <c r="C120" s="24">
        <v>14</v>
      </c>
      <c r="D120" s="24">
        <v>11</v>
      </c>
      <c r="E120" s="24">
        <v>3</v>
      </c>
      <c r="F120" s="545">
        <v>13</v>
      </c>
      <c r="G120" s="545">
        <v>9</v>
      </c>
      <c r="H120" s="545">
        <v>4</v>
      </c>
      <c r="I120" s="205">
        <v>1</v>
      </c>
      <c r="J120" s="205">
        <v>2</v>
      </c>
      <c r="K120" s="205">
        <v>-1</v>
      </c>
    </row>
    <row r="121" spans="2:11" ht="13.5" customHeight="1">
      <c r="B121" s="400" t="s">
        <v>358</v>
      </c>
      <c r="C121" s="24">
        <v>12</v>
      </c>
      <c r="D121" s="24">
        <v>9</v>
      </c>
      <c r="E121" s="24">
        <v>3</v>
      </c>
      <c r="F121" s="545">
        <v>17</v>
      </c>
      <c r="G121" s="545">
        <v>10</v>
      </c>
      <c r="H121" s="545">
        <v>7</v>
      </c>
      <c r="I121" s="205">
        <v>-5</v>
      </c>
      <c r="J121" s="205">
        <v>-1</v>
      </c>
      <c r="K121" s="205">
        <v>-4</v>
      </c>
    </row>
    <row r="122" spans="2:11" ht="13.5" customHeight="1">
      <c r="B122" s="400" t="s">
        <v>359</v>
      </c>
      <c r="C122" s="24">
        <v>47</v>
      </c>
      <c r="D122" s="24">
        <v>35</v>
      </c>
      <c r="E122" s="24">
        <v>12</v>
      </c>
      <c r="F122" s="545">
        <v>40</v>
      </c>
      <c r="G122" s="545">
        <v>29</v>
      </c>
      <c r="H122" s="545">
        <v>11</v>
      </c>
      <c r="I122" s="205">
        <v>7</v>
      </c>
      <c r="J122" s="205">
        <v>6</v>
      </c>
      <c r="K122" s="205">
        <v>1</v>
      </c>
    </row>
    <row r="123" spans="2:11" ht="13.5" customHeight="1">
      <c r="B123" s="400" t="s">
        <v>360</v>
      </c>
      <c r="C123" s="24">
        <v>23</v>
      </c>
      <c r="D123" s="24">
        <v>12</v>
      </c>
      <c r="E123" s="24">
        <v>11</v>
      </c>
      <c r="F123" s="545">
        <v>10</v>
      </c>
      <c r="G123" s="545">
        <v>5</v>
      </c>
      <c r="H123" s="545">
        <v>5</v>
      </c>
      <c r="I123" s="205">
        <v>13</v>
      </c>
      <c r="J123" s="205">
        <v>7</v>
      </c>
      <c r="K123" s="205">
        <v>6</v>
      </c>
    </row>
    <row r="124" spans="2:11" ht="13.5" customHeight="1">
      <c r="B124" s="400" t="s">
        <v>161</v>
      </c>
      <c r="C124" s="24">
        <v>96</v>
      </c>
      <c r="D124" s="24">
        <v>54</v>
      </c>
      <c r="E124" s="24">
        <v>42</v>
      </c>
      <c r="F124" s="545">
        <v>264</v>
      </c>
      <c r="G124" s="545">
        <v>170</v>
      </c>
      <c r="H124" s="545">
        <v>94</v>
      </c>
      <c r="I124" s="205">
        <v>-168</v>
      </c>
      <c r="J124" s="205">
        <v>-116</v>
      </c>
      <c r="K124" s="205">
        <v>-52</v>
      </c>
    </row>
    <row r="125" spans="2:11" ht="13.5" customHeight="1">
      <c r="B125" s="400" t="s">
        <v>361</v>
      </c>
      <c r="C125" s="24">
        <v>207</v>
      </c>
      <c r="D125" s="24">
        <v>121</v>
      </c>
      <c r="E125" s="24">
        <v>86</v>
      </c>
      <c r="F125" s="545">
        <v>244</v>
      </c>
      <c r="G125" s="545">
        <v>148</v>
      </c>
      <c r="H125" s="545">
        <v>96</v>
      </c>
      <c r="I125" s="205">
        <v>-37</v>
      </c>
      <c r="J125" s="205">
        <v>-27</v>
      </c>
      <c r="K125" s="205">
        <v>-10</v>
      </c>
    </row>
    <row r="126" spans="2:11" ht="13.5" customHeight="1">
      <c r="B126" s="400" t="s">
        <v>362</v>
      </c>
      <c r="C126" s="24">
        <v>539</v>
      </c>
      <c r="D126" s="24">
        <v>310</v>
      </c>
      <c r="E126" s="24">
        <v>229</v>
      </c>
      <c r="F126" s="545">
        <v>746</v>
      </c>
      <c r="G126" s="545">
        <v>391</v>
      </c>
      <c r="H126" s="545">
        <v>355</v>
      </c>
      <c r="I126" s="205">
        <v>-207</v>
      </c>
      <c r="J126" s="205">
        <v>-81</v>
      </c>
      <c r="K126" s="205">
        <v>-126</v>
      </c>
    </row>
    <row r="127" spans="1:11" ht="13.5" customHeight="1">
      <c r="A127" s="216"/>
      <c r="B127" s="400" t="s">
        <v>363</v>
      </c>
      <c r="C127" s="24">
        <v>123</v>
      </c>
      <c r="D127" s="24">
        <v>69</v>
      </c>
      <c r="E127" s="24">
        <v>54</v>
      </c>
      <c r="F127" s="545">
        <v>126</v>
      </c>
      <c r="G127" s="545">
        <v>68</v>
      </c>
      <c r="H127" s="545">
        <v>58</v>
      </c>
      <c r="I127" s="205">
        <v>-3</v>
      </c>
      <c r="J127" s="205">
        <v>1</v>
      </c>
      <c r="K127" s="205">
        <v>-4</v>
      </c>
    </row>
    <row r="128" spans="1:11" ht="13.5" customHeight="1">
      <c r="A128" s="216"/>
      <c r="B128" s="400" t="s">
        <v>318</v>
      </c>
      <c r="C128" s="24">
        <v>953</v>
      </c>
      <c r="D128" s="24">
        <v>496</v>
      </c>
      <c r="E128" s="24">
        <v>457</v>
      </c>
      <c r="F128" s="545">
        <v>1370</v>
      </c>
      <c r="G128" s="545">
        <v>675</v>
      </c>
      <c r="H128" s="545">
        <v>695</v>
      </c>
      <c r="I128" s="205">
        <v>-417</v>
      </c>
      <c r="J128" s="205">
        <v>-179</v>
      </c>
      <c r="K128" s="205">
        <v>-238</v>
      </c>
    </row>
    <row r="129" spans="1:11" ht="13.5" customHeight="1">
      <c r="A129" s="216"/>
      <c r="B129" s="400" t="s">
        <v>465</v>
      </c>
      <c r="C129" s="24">
        <v>214</v>
      </c>
      <c r="D129" s="24">
        <v>108</v>
      </c>
      <c r="E129" s="24">
        <v>106</v>
      </c>
      <c r="F129" s="545">
        <v>209</v>
      </c>
      <c r="G129" s="545">
        <v>106</v>
      </c>
      <c r="H129" s="545">
        <v>103</v>
      </c>
      <c r="I129" s="205">
        <v>5</v>
      </c>
      <c r="J129" s="205">
        <v>2</v>
      </c>
      <c r="K129" s="205">
        <v>3</v>
      </c>
    </row>
    <row r="130" spans="1:11" ht="13.5" customHeight="1">
      <c r="A130" s="216"/>
      <c r="B130" s="400" t="s">
        <v>364</v>
      </c>
      <c r="C130" s="24">
        <v>136</v>
      </c>
      <c r="D130" s="24">
        <v>82</v>
      </c>
      <c r="E130" s="24">
        <v>54</v>
      </c>
      <c r="F130" s="545">
        <v>149</v>
      </c>
      <c r="G130" s="545">
        <v>93</v>
      </c>
      <c r="H130" s="545">
        <v>56</v>
      </c>
      <c r="I130" s="205">
        <v>-13</v>
      </c>
      <c r="J130" s="205">
        <v>-11</v>
      </c>
      <c r="K130" s="205">
        <v>-2</v>
      </c>
    </row>
    <row r="131" spans="1:11" ht="13.5" customHeight="1">
      <c r="A131" s="216"/>
      <c r="B131" s="400" t="s">
        <v>162</v>
      </c>
      <c r="C131" s="24">
        <v>62</v>
      </c>
      <c r="D131" s="24">
        <v>35</v>
      </c>
      <c r="E131" s="24">
        <v>27</v>
      </c>
      <c r="F131" s="545">
        <v>63</v>
      </c>
      <c r="G131" s="545">
        <v>37</v>
      </c>
      <c r="H131" s="545">
        <v>26</v>
      </c>
      <c r="I131" s="205">
        <v>-1</v>
      </c>
      <c r="J131" s="205">
        <v>-2</v>
      </c>
      <c r="K131" s="205">
        <v>1</v>
      </c>
    </row>
    <row r="132" spans="1:11" ht="13.5" customHeight="1">
      <c r="A132" s="4"/>
      <c r="B132" s="400" t="s">
        <v>365</v>
      </c>
      <c r="C132" s="554">
        <v>77</v>
      </c>
      <c r="D132" s="24">
        <v>48</v>
      </c>
      <c r="E132" s="24">
        <v>29</v>
      </c>
      <c r="F132" s="24">
        <v>69</v>
      </c>
      <c r="G132" s="24">
        <v>46</v>
      </c>
      <c r="H132" s="545">
        <v>23</v>
      </c>
      <c r="I132" s="205">
        <v>8</v>
      </c>
      <c r="J132" s="205">
        <v>2</v>
      </c>
      <c r="K132" s="205">
        <v>6</v>
      </c>
    </row>
    <row r="133" spans="1:11" ht="13.5">
      <c r="A133" s="70"/>
      <c r="B133" s="537" t="s">
        <v>1566</v>
      </c>
      <c r="C133" s="556">
        <v>13</v>
      </c>
      <c r="D133" s="556">
        <v>6</v>
      </c>
      <c r="E133" s="556">
        <v>7</v>
      </c>
      <c r="F133" s="556">
        <v>27</v>
      </c>
      <c r="G133" s="556">
        <v>15</v>
      </c>
      <c r="H133" s="556">
        <v>12</v>
      </c>
      <c r="I133" s="207">
        <v>-14</v>
      </c>
      <c r="J133" s="207">
        <v>-9</v>
      </c>
      <c r="K133" s="207">
        <v>-5</v>
      </c>
    </row>
    <row r="134" spans="1:11" ht="13.5">
      <c r="A134" s="4" t="s">
        <v>1564</v>
      </c>
      <c r="K134" s="18" t="s">
        <v>495</v>
      </c>
    </row>
    <row r="135" spans="10:11" ht="13.5">
      <c r="J135" s="202"/>
      <c r="K135" s="202"/>
    </row>
    <row r="136" spans="10:11" ht="13.5">
      <c r="J136" s="202"/>
      <c r="K136" s="202"/>
    </row>
    <row r="149" spans="13:15" ht="13.5">
      <c r="M149" s="200" t="s">
        <v>1577</v>
      </c>
      <c r="N149" s="200" t="s">
        <v>1568</v>
      </c>
      <c r="O149" s="200">
        <v>0</v>
      </c>
    </row>
    <row r="150" spans="13:15" ht="13.5">
      <c r="M150" s="200" t="s">
        <v>571</v>
      </c>
      <c r="N150" s="200" t="s">
        <v>0</v>
      </c>
      <c r="O150" s="200">
        <v>0</v>
      </c>
    </row>
    <row r="151" spans="13:15" ht="13.5">
      <c r="M151" s="200" t="s">
        <v>571</v>
      </c>
      <c r="N151" s="200" t="s">
        <v>1</v>
      </c>
      <c r="O151" s="200">
        <v>0</v>
      </c>
    </row>
    <row r="152" spans="13:15" ht="13.5">
      <c r="M152" s="200" t="s">
        <v>1578</v>
      </c>
      <c r="N152" s="200" t="s">
        <v>1568</v>
      </c>
      <c r="O152" s="200">
        <v>3021</v>
      </c>
    </row>
    <row r="153" spans="13:15" ht="13.5">
      <c r="M153" s="200" t="s">
        <v>571</v>
      </c>
      <c r="N153" s="200" t="s">
        <v>0</v>
      </c>
      <c r="O153" s="200">
        <v>1668</v>
      </c>
    </row>
    <row r="154" spans="13:15" ht="13.5">
      <c r="M154" s="200" t="s">
        <v>571</v>
      </c>
      <c r="N154" s="200" t="s">
        <v>1</v>
      </c>
      <c r="O154" s="200">
        <v>1353</v>
      </c>
    </row>
    <row r="155" spans="13:15" ht="13.5">
      <c r="M155" s="200" t="s">
        <v>573</v>
      </c>
      <c r="N155" s="200" t="s">
        <v>1568</v>
      </c>
      <c r="O155" s="200">
        <v>34</v>
      </c>
    </row>
    <row r="156" spans="13:15" ht="13.5">
      <c r="M156" s="200" t="s">
        <v>571</v>
      </c>
      <c r="N156" s="200" t="s">
        <v>0</v>
      </c>
      <c r="O156" s="200">
        <v>19</v>
      </c>
    </row>
    <row r="157" spans="13:15" ht="13.5">
      <c r="M157" s="200" t="s">
        <v>571</v>
      </c>
      <c r="N157" s="200" t="s">
        <v>1</v>
      </c>
      <c r="O157" s="200">
        <v>15</v>
      </c>
    </row>
    <row r="158" spans="13:15" ht="13.5">
      <c r="M158" s="200" t="s">
        <v>574</v>
      </c>
      <c r="N158" s="200" t="s">
        <v>1568</v>
      </c>
      <c r="O158" s="200">
        <v>31</v>
      </c>
    </row>
    <row r="159" spans="13:15" ht="13.5">
      <c r="M159" s="200" t="s">
        <v>571</v>
      </c>
      <c r="N159" s="200" t="s">
        <v>0</v>
      </c>
      <c r="O159" s="200">
        <v>22</v>
      </c>
    </row>
    <row r="160" spans="13:15" ht="13.5">
      <c r="M160" s="200" t="s">
        <v>571</v>
      </c>
      <c r="N160" s="200" t="s">
        <v>1</v>
      </c>
      <c r="O160" s="200">
        <v>9</v>
      </c>
    </row>
    <row r="161" spans="13:15" ht="13.5">
      <c r="M161" s="200" t="s">
        <v>575</v>
      </c>
      <c r="N161" s="200" t="s">
        <v>1568</v>
      </c>
      <c r="O161" s="200">
        <v>28</v>
      </c>
    </row>
    <row r="162" spans="13:15" ht="13.5">
      <c r="M162" s="200" t="s">
        <v>571</v>
      </c>
      <c r="N162" s="200" t="s">
        <v>0</v>
      </c>
      <c r="O162" s="200">
        <v>15</v>
      </c>
    </row>
    <row r="163" spans="13:15" ht="13.5">
      <c r="M163" s="200" t="s">
        <v>571</v>
      </c>
      <c r="N163" s="200" t="s">
        <v>1</v>
      </c>
      <c r="O163" s="200">
        <v>13</v>
      </c>
    </row>
    <row r="164" spans="13:15" ht="13.5">
      <c r="M164" s="200" t="s">
        <v>576</v>
      </c>
      <c r="N164" s="200" t="s">
        <v>1568</v>
      </c>
      <c r="O164" s="200">
        <v>22</v>
      </c>
    </row>
    <row r="165" spans="13:15" ht="13.5">
      <c r="M165" s="200" t="s">
        <v>571</v>
      </c>
      <c r="N165" s="200" t="s">
        <v>0</v>
      </c>
      <c r="O165" s="200">
        <v>13</v>
      </c>
    </row>
    <row r="166" spans="13:15" ht="13.5">
      <c r="M166" s="200" t="s">
        <v>571</v>
      </c>
      <c r="N166" s="200" t="s">
        <v>1</v>
      </c>
      <c r="O166" s="200">
        <v>9</v>
      </c>
    </row>
    <row r="167" spans="13:15" ht="13.5">
      <c r="M167" s="200" t="s">
        <v>1579</v>
      </c>
      <c r="N167" s="200" t="s">
        <v>1568</v>
      </c>
      <c r="O167" s="200">
        <v>323</v>
      </c>
    </row>
    <row r="168" spans="13:15" ht="13.5">
      <c r="M168" s="200" t="s">
        <v>571</v>
      </c>
      <c r="N168" s="200" t="s">
        <v>0</v>
      </c>
      <c r="O168" s="200">
        <v>184</v>
      </c>
    </row>
    <row r="169" spans="13:15" ht="13.5">
      <c r="M169" s="200" t="s">
        <v>571</v>
      </c>
      <c r="N169" s="200" t="s">
        <v>1</v>
      </c>
      <c r="O169" s="200">
        <v>139</v>
      </c>
    </row>
    <row r="170" spans="13:15" ht="13.5">
      <c r="M170" s="200" t="s">
        <v>577</v>
      </c>
      <c r="N170" s="200" t="s">
        <v>1568</v>
      </c>
      <c r="O170" s="200">
        <v>121</v>
      </c>
    </row>
    <row r="171" spans="13:15" ht="13.5">
      <c r="M171" s="200" t="s">
        <v>571</v>
      </c>
      <c r="N171" s="200" t="s">
        <v>0</v>
      </c>
      <c r="O171" s="200">
        <v>72</v>
      </c>
    </row>
    <row r="172" spans="13:15" ht="13.5">
      <c r="M172" s="200" t="s">
        <v>571</v>
      </c>
      <c r="N172" s="200" t="s">
        <v>1</v>
      </c>
      <c r="O172" s="200">
        <v>49</v>
      </c>
    </row>
    <row r="173" spans="13:15" ht="13.5">
      <c r="M173" s="200" t="s">
        <v>578</v>
      </c>
      <c r="N173" s="200" t="s">
        <v>1568</v>
      </c>
      <c r="O173" s="200">
        <v>36</v>
      </c>
    </row>
    <row r="174" spans="13:15" ht="13.5">
      <c r="M174" s="200" t="s">
        <v>571</v>
      </c>
      <c r="N174" s="200" t="s">
        <v>0</v>
      </c>
      <c r="O174" s="200">
        <v>25</v>
      </c>
    </row>
    <row r="175" spans="13:15" ht="13.5">
      <c r="M175" s="200" t="s">
        <v>571</v>
      </c>
      <c r="N175" s="200" t="s">
        <v>1</v>
      </c>
      <c r="O175" s="200">
        <v>11</v>
      </c>
    </row>
    <row r="176" spans="13:15" ht="13.5">
      <c r="M176" s="200" t="s">
        <v>579</v>
      </c>
      <c r="N176" s="200" t="s">
        <v>1568</v>
      </c>
      <c r="O176" s="200">
        <v>18</v>
      </c>
    </row>
    <row r="177" spans="13:15" ht="13.5">
      <c r="M177" s="200" t="s">
        <v>571</v>
      </c>
      <c r="N177" s="200" t="s">
        <v>0</v>
      </c>
      <c r="O177" s="200">
        <v>10</v>
      </c>
    </row>
    <row r="178" spans="13:15" ht="13.5">
      <c r="M178" s="200" t="s">
        <v>571</v>
      </c>
      <c r="N178" s="200" t="s">
        <v>1</v>
      </c>
      <c r="O178" s="200">
        <v>8</v>
      </c>
    </row>
    <row r="179" spans="13:15" ht="13.5">
      <c r="M179" s="200" t="s">
        <v>580</v>
      </c>
      <c r="N179" s="200" t="s">
        <v>1568</v>
      </c>
      <c r="O179" s="200">
        <v>12</v>
      </c>
    </row>
    <row r="180" spans="13:15" ht="13.5">
      <c r="M180" s="200" t="s">
        <v>571</v>
      </c>
      <c r="N180" s="200" t="s">
        <v>0</v>
      </c>
      <c r="O180" s="200">
        <v>6</v>
      </c>
    </row>
    <row r="181" spans="13:15" ht="13.5">
      <c r="M181" s="200" t="s">
        <v>571</v>
      </c>
      <c r="N181" s="200" t="s">
        <v>1</v>
      </c>
      <c r="O181" s="200">
        <v>6</v>
      </c>
    </row>
    <row r="182" spans="13:15" ht="13.5">
      <c r="M182" s="200" t="s">
        <v>581</v>
      </c>
      <c r="N182" s="200" t="s">
        <v>1568</v>
      </c>
      <c r="O182" s="200">
        <v>21</v>
      </c>
    </row>
    <row r="183" spans="13:15" ht="13.5">
      <c r="M183" s="200" t="s">
        <v>571</v>
      </c>
      <c r="N183" s="200" t="s">
        <v>0</v>
      </c>
      <c r="O183" s="200">
        <v>12</v>
      </c>
    </row>
    <row r="184" spans="13:15" ht="13.5">
      <c r="M184" s="200" t="s">
        <v>571</v>
      </c>
      <c r="N184" s="200" t="s">
        <v>1</v>
      </c>
      <c r="O184" s="200">
        <v>9</v>
      </c>
    </row>
    <row r="185" spans="13:15" ht="13.5">
      <c r="M185" s="200" t="s">
        <v>582</v>
      </c>
      <c r="N185" s="200" t="s">
        <v>1568</v>
      </c>
      <c r="O185" s="200">
        <v>21</v>
      </c>
    </row>
    <row r="186" spans="13:15" ht="13.5">
      <c r="M186" s="200" t="s">
        <v>571</v>
      </c>
      <c r="N186" s="200" t="s">
        <v>0</v>
      </c>
      <c r="O186" s="200">
        <v>14</v>
      </c>
    </row>
    <row r="187" spans="13:15" ht="13.5">
      <c r="M187" s="200" t="s">
        <v>571</v>
      </c>
      <c r="N187" s="200" t="s">
        <v>1</v>
      </c>
      <c r="O187" s="200">
        <v>7</v>
      </c>
    </row>
    <row r="188" spans="13:15" ht="13.5">
      <c r="M188" s="200" t="s">
        <v>583</v>
      </c>
      <c r="N188" s="200" t="s">
        <v>1568</v>
      </c>
      <c r="O188" s="200">
        <v>97</v>
      </c>
    </row>
    <row r="189" spans="13:15" ht="13.5">
      <c r="M189" s="200" t="s">
        <v>571</v>
      </c>
      <c r="N189" s="200" t="s">
        <v>0</v>
      </c>
      <c r="O189" s="200">
        <v>63</v>
      </c>
    </row>
    <row r="190" spans="13:15" ht="13.5">
      <c r="M190" s="200" t="s">
        <v>571</v>
      </c>
      <c r="N190" s="200" t="s">
        <v>1</v>
      </c>
      <c r="O190" s="200">
        <v>34</v>
      </c>
    </row>
    <row r="191" spans="13:15" ht="13.5">
      <c r="M191" s="200" t="s">
        <v>584</v>
      </c>
      <c r="N191" s="200" t="s">
        <v>1568</v>
      </c>
      <c r="O191" s="200">
        <v>166</v>
      </c>
    </row>
    <row r="192" spans="13:15" ht="13.5">
      <c r="M192" s="200" t="s">
        <v>571</v>
      </c>
      <c r="N192" s="200" t="s">
        <v>0</v>
      </c>
      <c r="O192" s="200">
        <v>106</v>
      </c>
    </row>
    <row r="193" spans="13:15" ht="13.5">
      <c r="M193" s="200" t="s">
        <v>571</v>
      </c>
      <c r="N193" s="200" t="s">
        <v>1</v>
      </c>
      <c r="O193" s="200">
        <v>60</v>
      </c>
    </row>
    <row r="194" spans="13:15" ht="13.5">
      <c r="M194" s="200" t="s">
        <v>585</v>
      </c>
      <c r="N194" s="200" t="s">
        <v>1568</v>
      </c>
      <c r="O194" s="200">
        <v>481</v>
      </c>
    </row>
    <row r="195" spans="13:15" ht="13.5">
      <c r="M195" s="200" t="s">
        <v>571</v>
      </c>
      <c r="N195" s="200" t="s">
        <v>0</v>
      </c>
      <c r="O195" s="200">
        <v>264</v>
      </c>
    </row>
    <row r="196" spans="13:15" ht="13.5">
      <c r="M196" s="200" t="s">
        <v>571</v>
      </c>
      <c r="N196" s="200" t="s">
        <v>1</v>
      </c>
      <c r="O196" s="200">
        <v>217</v>
      </c>
    </row>
    <row r="197" spans="13:15" ht="13.5">
      <c r="M197" s="200" t="s">
        <v>586</v>
      </c>
      <c r="N197" s="200" t="s">
        <v>1568</v>
      </c>
      <c r="O197" s="200">
        <v>106</v>
      </c>
    </row>
    <row r="198" spans="13:15" ht="13.5">
      <c r="M198" s="200" t="s">
        <v>571</v>
      </c>
      <c r="N198" s="200" t="s">
        <v>0</v>
      </c>
      <c r="O198" s="200">
        <v>49</v>
      </c>
    </row>
    <row r="199" spans="13:15" ht="13.5">
      <c r="M199" s="200" t="s">
        <v>571</v>
      </c>
      <c r="N199" s="200" t="s">
        <v>1</v>
      </c>
      <c r="O199" s="200">
        <v>57</v>
      </c>
    </row>
    <row r="200" spans="13:15" ht="13.5">
      <c r="M200" s="200" t="s">
        <v>572</v>
      </c>
      <c r="N200" s="200" t="s">
        <v>1568</v>
      </c>
      <c r="O200" s="200">
        <v>1007</v>
      </c>
    </row>
    <row r="201" spans="13:15" ht="13.5">
      <c r="M201" s="200" t="s">
        <v>571</v>
      </c>
      <c r="N201" s="200" t="s">
        <v>0</v>
      </c>
      <c r="O201" s="200">
        <v>512</v>
      </c>
    </row>
    <row r="202" spans="13:15" ht="13.5">
      <c r="M202" s="200" t="s">
        <v>571</v>
      </c>
      <c r="N202" s="200" t="s">
        <v>1</v>
      </c>
      <c r="O202" s="200">
        <v>495</v>
      </c>
    </row>
    <row r="203" spans="13:15" ht="13.5">
      <c r="M203" s="200" t="s">
        <v>587</v>
      </c>
      <c r="N203" s="200" t="s">
        <v>1568</v>
      </c>
      <c r="O203" s="200">
        <v>171</v>
      </c>
    </row>
    <row r="204" spans="13:15" ht="13.5">
      <c r="M204" s="200" t="s">
        <v>571</v>
      </c>
      <c r="N204" s="200" t="s">
        <v>0</v>
      </c>
      <c r="O204" s="200">
        <v>89</v>
      </c>
    </row>
    <row r="205" spans="13:15" ht="13.5">
      <c r="M205" s="200" t="s">
        <v>571</v>
      </c>
      <c r="N205" s="200" t="s">
        <v>1</v>
      </c>
      <c r="O205" s="200">
        <v>82</v>
      </c>
    </row>
    <row r="206" spans="13:15" ht="13.5">
      <c r="M206" s="200" t="s">
        <v>588</v>
      </c>
      <c r="N206" s="200" t="s">
        <v>1568</v>
      </c>
      <c r="O206" s="200">
        <v>123</v>
      </c>
    </row>
    <row r="207" spans="13:15" ht="13.5">
      <c r="M207" s="200" t="s">
        <v>571</v>
      </c>
      <c r="N207" s="200" t="s">
        <v>0</v>
      </c>
      <c r="O207" s="200">
        <v>70</v>
      </c>
    </row>
    <row r="208" spans="13:15" ht="13.5">
      <c r="M208" s="200" t="s">
        <v>571</v>
      </c>
      <c r="N208" s="200" t="s">
        <v>1</v>
      </c>
      <c r="O208" s="200">
        <v>53</v>
      </c>
    </row>
    <row r="209" spans="13:15" ht="13.5">
      <c r="M209" s="200" t="s">
        <v>589</v>
      </c>
      <c r="N209" s="200" t="s">
        <v>1568</v>
      </c>
      <c r="O209" s="200">
        <v>77</v>
      </c>
    </row>
    <row r="210" spans="13:15" ht="13.5">
      <c r="M210" s="200" t="s">
        <v>571</v>
      </c>
      <c r="N210" s="200" t="s">
        <v>0</v>
      </c>
      <c r="O210" s="200">
        <v>44</v>
      </c>
    </row>
    <row r="211" spans="13:15" ht="13.5">
      <c r="M211" s="200" t="s">
        <v>571</v>
      </c>
      <c r="N211" s="200" t="s">
        <v>1</v>
      </c>
      <c r="O211" s="200">
        <v>33</v>
      </c>
    </row>
    <row r="212" spans="13:15" ht="13.5">
      <c r="M212" s="200" t="s">
        <v>1580</v>
      </c>
      <c r="N212" s="200" t="s">
        <v>1568</v>
      </c>
      <c r="O212" s="200">
        <v>87</v>
      </c>
    </row>
    <row r="213" spans="13:15" ht="13.5">
      <c r="M213" s="200" t="s">
        <v>571</v>
      </c>
      <c r="N213" s="200" t="s">
        <v>0</v>
      </c>
      <c r="O213" s="200">
        <v>54</v>
      </c>
    </row>
    <row r="214" spans="13:15" ht="13.5">
      <c r="M214" s="200" t="s">
        <v>571</v>
      </c>
      <c r="N214" s="200" t="s">
        <v>1</v>
      </c>
      <c r="O214" s="200">
        <v>33</v>
      </c>
    </row>
    <row r="215" spans="13:15" ht="13.5">
      <c r="M215" s="200" t="s">
        <v>1581</v>
      </c>
      <c r="N215" s="200" t="s">
        <v>1568</v>
      </c>
      <c r="O215" s="200">
        <v>39</v>
      </c>
    </row>
    <row r="216" spans="13:15" ht="13.5">
      <c r="M216" s="200" t="s">
        <v>571</v>
      </c>
      <c r="N216" s="200" t="s">
        <v>0</v>
      </c>
      <c r="O216" s="200">
        <v>25</v>
      </c>
    </row>
    <row r="217" spans="13:15" ht="13.5">
      <c r="M217" s="200" t="s">
        <v>571</v>
      </c>
      <c r="N217" s="200" t="s">
        <v>1</v>
      </c>
      <c r="O217" s="200">
        <v>14</v>
      </c>
    </row>
  </sheetData>
  <sheetProtection/>
  <mergeCells count="6">
    <mergeCell ref="I109:K109"/>
    <mergeCell ref="I3:K3"/>
    <mergeCell ref="I60:K60"/>
    <mergeCell ref="A109:B110"/>
    <mergeCell ref="A60:B61"/>
    <mergeCell ref="A3:B4"/>
  </mergeCells>
  <printOptions/>
  <pageMargins left="0.5118110236220472" right="0.5118110236220472" top="0.5905511811023623" bottom="0.5118110236220472" header="0" footer="0"/>
  <pageSetup horizontalDpi="600" verticalDpi="600" orientation="portrait" paperSize="9" scale="86" r:id="rId1"/>
  <rowBreaks count="2" manualBreakCount="2">
    <brk id="57" max="10" man="1"/>
    <brk id="106" max="10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/>
  <dimension ref="A1:L25"/>
  <sheetViews>
    <sheetView showGridLines="0" showOutlineSymbols="0" zoomScaleSheetLayoutView="100" zoomScalePageLayoutView="0" workbookViewId="0" topLeftCell="A1">
      <selection activeCell="C16" sqref="C16"/>
    </sheetView>
  </sheetViews>
  <sheetFormatPr defaultColWidth="10.796875" defaultRowHeight="15"/>
  <cols>
    <col min="1" max="1" width="5.5" style="3" customWidth="1"/>
    <col min="2" max="2" width="13.8984375" style="3" customWidth="1"/>
    <col min="3" max="12" width="6.59765625" style="3" customWidth="1"/>
    <col min="13" max="16384" width="10.69921875" style="3" customWidth="1"/>
  </cols>
  <sheetData>
    <row r="1" spans="1:2" ht="18.75" customHeight="1">
      <c r="A1" s="2" t="s">
        <v>466</v>
      </c>
      <c r="B1" s="2"/>
    </row>
    <row r="2" spans="3:12" ht="18" customHeight="1">
      <c r="C2" s="44"/>
      <c r="D2" s="44"/>
      <c r="E2" s="7"/>
      <c r="G2" s="35"/>
      <c r="H2" s="18"/>
      <c r="I2" s="35"/>
      <c r="L2" s="18"/>
    </row>
    <row r="3" spans="1:12" ht="17.25" customHeight="1">
      <c r="A3" s="736" t="s">
        <v>99</v>
      </c>
      <c r="B3" s="742"/>
      <c r="C3" s="759" t="s">
        <v>1592</v>
      </c>
      <c r="D3" s="765"/>
      <c r="E3" s="759" t="s">
        <v>1517</v>
      </c>
      <c r="F3" s="765"/>
      <c r="G3" s="759" t="s">
        <v>1593</v>
      </c>
      <c r="H3" s="765"/>
      <c r="I3" s="759" t="s">
        <v>1594</v>
      </c>
      <c r="J3" s="765"/>
      <c r="K3" s="759" t="s">
        <v>1595</v>
      </c>
      <c r="L3" s="760"/>
    </row>
    <row r="4" spans="1:12" ht="17.25" customHeight="1">
      <c r="A4" s="761"/>
      <c r="B4" s="762"/>
      <c r="C4" s="34" t="s">
        <v>467</v>
      </c>
      <c r="D4" s="34" t="s">
        <v>468</v>
      </c>
      <c r="E4" s="34" t="s">
        <v>467</v>
      </c>
      <c r="F4" s="34" t="s">
        <v>468</v>
      </c>
      <c r="G4" s="34" t="s">
        <v>467</v>
      </c>
      <c r="H4" s="33" t="s">
        <v>468</v>
      </c>
      <c r="I4" s="34" t="s">
        <v>467</v>
      </c>
      <c r="J4" s="34" t="s">
        <v>468</v>
      </c>
      <c r="K4" s="34" t="s">
        <v>467</v>
      </c>
      <c r="L4" s="33" t="s">
        <v>468</v>
      </c>
    </row>
    <row r="5" spans="1:12" ht="18" customHeight="1">
      <c r="A5" s="763" t="s">
        <v>166</v>
      </c>
      <c r="B5" s="764"/>
      <c r="C5" s="266">
        <v>399</v>
      </c>
      <c r="D5" s="266">
        <v>473</v>
      </c>
      <c r="E5" s="299">
        <v>441</v>
      </c>
      <c r="F5" s="299">
        <v>524</v>
      </c>
      <c r="G5" s="299">
        <v>419</v>
      </c>
      <c r="H5" s="299">
        <v>466</v>
      </c>
      <c r="I5" s="299">
        <v>471</v>
      </c>
      <c r="J5" s="299">
        <v>524</v>
      </c>
      <c r="K5" s="299">
        <v>523</v>
      </c>
      <c r="L5" s="299">
        <v>571</v>
      </c>
    </row>
    <row r="6" spans="1:12" ht="13.5" customHeight="1">
      <c r="A6" s="16"/>
      <c r="B6" s="106" t="s">
        <v>599</v>
      </c>
      <c r="C6" s="297">
        <v>35</v>
      </c>
      <c r="D6" s="297">
        <v>39</v>
      </c>
      <c r="E6" s="299">
        <v>44</v>
      </c>
      <c r="F6" s="299">
        <v>54</v>
      </c>
      <c r="G6" s="297">
        <v>39</v>
      </c>
      <c r="H6" s="297">
        <v>46</v>
      </c>
      <c r="I6" s="297">
        <v>49</v>
      </c>
      <c r="J6" s="297">
        <v>48</v>
      </c>
      <c r="K6" s="297">
        <v>45</v>
      </c>
      <c r="L6" s="297">
        <v>46</v>
      </c>
    </row>
    <row r="7" spans="1:12" ht="13.5" customHeight="1">
      <c r="A7" s="16"/>
      <c r="B7" s="106" t="s">
        <v>173</v>
      </c>
      <c r="C7" s="297">
        <v>4</v>
      </c>
      <c r="D7" s="297">
        <v>6</v>
      </c>
      <c r="E7" s="299">
        <v>2</v>
      </c>
      <c r="F7" s="299">
        <v>5</v>
      </c>
      <c r="G7" s="297">
        <v>6</v>
      </c>
      <c r="H7" s="297">
        <v>4</v>
      </c>
      <c r="I7" s="297">
        <v>2</v>
      </c>
      <c r="J7" s="297">
        <v>2</v>
      </c>
      <c r="K7" s="297">
        <v>6</v>
      </c>
      <c r="L7" s="297">
        <v>9</v>
      </c>
    </row>
    <row r="8" spans="1:12" ht="13.5" customHeight="1">
      <c r="A8" s="16"/>
      <c r="B8" s="106" t="s">
        <v>172</v>
      </c>
      <c r="C8" s="297">
        <v>1</v>
      </c>
      <c r="D8" s="297">
        <v>4</v>
      </c>
      <c r="E8" s="299">
        <v>3</v>
      </c>
      <c r="F8" s="299">
        <v>4</v>
      </c>
      <c r="G8" s="297">
        <v>2</v>
      </c>
      <c r="H8" s="297">
        <v>11</v>
      </c>
      <c r="I8" s="297">
        <v>7</v>
      </c>
      <c r="J8" s="297">
        <v>3</v>
      </c>
      <c r="K8" s="297">
        <v>7</v>
      </c>
      <c r="L8" s="297">
        <v>3</v>
      </c>
    </row>
    <row r="9" spans="1:12" ht="13.5" customHeight="1">
      <c r="A9" s="16"/>
      <c r="B9" s="106" t="s">
        <v>600</v>
      </c>
      <c r="C9" s="297">
        <v>23</v>
      </c>
      <c r="D9" s="297">
        <v>25</v>
      </c>
      <c r="E9" s="299">
        <v>20</v>
      </c>
      <c r="F9" s="299">
        <v>21</v>
      </c>
      <c r="G9" s="297">
        <v>27</v>
      </c>
      <c r="H9" s="297">
        <v>26</v>
      </c>
      <c r="I9" s="297">
        <v>22</v>
      </c>
      <c r="J9" s="297">
        <v>25</v>
      </c>
      <c r="K9" s="297">
        <v>21</v>
      </c>
      <c r="L9" s="297">
        <v>16</v>
      </c>
    </row>
    <row r="10" spans="1:12" ht="13.5" customHeight="1">
      <c r="A10" s="16"/>
      <c r="B10" s="106" t="s">
        <v>601</v>
      </c>
      <c r="C10" s="297">
        <v>54</v>
      </c>
      <c r="D10" s="297">
        <v>86</v>
      </c>
      <c r="E10" s="299">
        <v>71</v>
      </c>
      <c r="F10" s="299">
        <v>71</v>
      </c>
      <c r="G10" s="297">
        <v>64</v>
      </c>
      <c r="H10" s="297">
        <v>49</v>
      </c>
      <c r="I10" s="297">
        <v>63</v>
      </c>
      <c r="J10" s="297">
        <v>70</v>
      </c>
      <c r="K10" s="297">
        <v>58</v>
      </c>
      <c r="L10" s="297">
        <v>68</v>
      </c>
    </row>
    <row r="11" spans="1:12" ht="13.5" customHeight="1">
      <c r="A11" s="16"/>
      <c r="B11" s="106" t="s">
        <v>602</v>
      </c>
      <c r="C11" s="297">
        <v>27</v>
      </c>
      <c r="D11" s="297">
        <v>11</v>
      </c>
      <c r="E11" s="299">
        <v>5</v>
      </c>
      <c r="F11" s="299">
        <v>15</v>
      </c>
      <c r="G11" s="297">
        <v>18</v>
      </c>
      <c r="H11" s="297">
        <v>13</v>
      </c>
      <c r="I11" s="297">
        <v>20</v>
      </c>
      <c r="J11" s="297">
        <v>23</v>
      </c>
      <c r="K11" s="297">
        <v>16</v>
      </c>
      <c r="L11" s="297">
        <v>10</v>
      </c>
    </row>
    <row r="12" spans="1:12" ht="13.5" customHeight="1">
      <c r="A12" s="16"/>
      <c r="B12" s="106" t="s">
        <v>595</v>
      </c>
      <c r="C12" s="299">
        <v>1</v>
      </c>
      <c r="D12" s="299">
        <v>1</v>
      </c>
      <c r="E12" s="299">
        <v>0</v>
      </c>
      <c r="F12" s="299">
        <v>0</v>
      </c>
      <c r="G12" s="297">
        <v>0</v>
      </c>
      <c r="H12" s="297">
        <v>0</v>
      </c>
      <c r="I12" s="297">
        <v>0</v>
      </c>
      <c r="J12" s="297">
        <v>0</v>
      </c>
      <c r="K12" s="297">
        <v>0</v>
      </c>
      <c r="L12" s="297">
        <v>0</v>
      </c>
    </row>
    <row r="13" spans="1:12" ht="13.5" customHeight="1">
      <c r="A13" s="16"/>
      <c r="B13" s="106" t="s">
        <v>603</v>
      </c>
      <c r="C13" s="297">
        <v>5</v>
      </c>
      <c r="D13" s="297">
        <v>12</v>
      </c>
      <c r="E13" s="299">
        <v>13</v>
      </c>
      <c r="F13" s="299">
        <v>34</v>
      </c>
      <c r="G13" s="297">
        <v>20</v>
      </c>
      <c r="H13" s="297">
        <v>17</v>
      </c>
      <c r="I13" s="297">
        <v>26</v>
      </c>
      <c r="J13" s="297">
        <v>13</v>
      </c>
      <c r="K13" s="297">
        <v>12</v>
      </c>
      <c r="L13" s="297">
        <v>20</v>
      </c>
    </row>
    <row r="14" spans="1:12" ht="13.5" customHeight="1">
      <c r="A14" s="16"/>
      <c r="B14" s="106" t="s">
        <v>596</v>
      </c>
      <c r="C14" s="299">
        <v>11</v>
      </c>
      <c r="D14" s="299">
        <v>11</v>
      </c>
      <c r="E14" s="299">
        <v>11</v>
      </c>
      <c r="F14" s="299">
        <v>17</v>
      </c>
      <c r="G14" s="297">
        <v>12</v>
      </c>
      <c r="H14" s="297">
        <v>7</v>
      </c>
      <c r="I14" s="297">
        <v>13</v>
      </c>
      <c r="J14" s="297">
        <v>12</v>
      </c>
      <c r="K14" s="297">
        <v>18</v>
      </c>
      <c r="L14" s="297">
        <v>15</v>
      </c>
    </row>
    <row r="15" spans="1:12" ht="13.5" customHeight="1">
      <c r="A15" s="16"/>
      <c r="B15" s="106" t="s">
        <v>169</v>
      </c>
      <c r="C15" s="299">
        <v>7</v>
      </c>
      <c r="D15" s="299">
        <v>14</v>
      </c>
      <c r="E15" s="299">
        <v>9</v>
      </c>
      <c r="F15" s="299">
        <v>13</v>
      </c>
      <c r="G15" s="297">
        <v>4</v>
      </c>
      <c r="H15" s="297">
        <v>12</v>
      </c>
      <c r="I15" s="297">
        <v>11</v>
      </c>
      <c r="J15" s="297">
        <v>12</v>
      </c>
      <c r="K15" s="297">
        <v>10</v>
      </c>
      <c r="L15" s="297">
        <v>14</v>
      </c>
    </row>
    <row r="16" spans="1:12" ht="13.5" customHeight="1">
      <c r="A16" s="16"/>
      <c r="B16" s="106" t="s">
        <v>604</v>
      </c>
      <c r="C16" s="297">
        <v>14</v>
      </c>
      <c r="D16" s="297">
        <v>18</v>
      </c>
      <c r="E16" s="299">
        <v>11</v>
      </c>
      <c r="F16" s="299">
        <v>19</v>
      </c>
      <c r="G16" s="297">
        <v>17</v>
      </c>
      <c r="H16" s="297">
        <v>22</v>
      </c>
      <c r="I16" s="297">
        <v>16</v>
      </c>
      <c r="J16" s="297">
        <v>11</v>
      </c>
      <c r="K16" s="297">
        <v>19</v>
      </c>
      <c r="L16" s="297">
        <v>16</v>
      </c>
    </row>
    <row r="17" spans="1:12" ht="13.5" customHeight="1">
      <c r="A17" s="16"/>
      <c r="B17" s="106" t="s">
        <v>605</v>
      </c>
      <c r="C17" s="297">
        <v>77</v>
      </c>
      <c r="D17" s="297">
        <v>83</v>
      </c>
      <c r="E17" s="299">
        <v>103</v>
      </c>
      <c r="F17" s="299">
        <v>124</v>
      </c>
      <c r="G17" s="297">
        <v>68</v>
      </c>
      <c r="H17" s="297">
        <v>121</v>
      </c>
      <c r="I17" s="297">
        <v>100</v>
      </c>
      <c r="J17" s="297">
        <v>119</v>
      </c>
      <c r="K17" s="297">
        <v>114</v>
      </c>
      <c r="L17" s="297">
        <v>154</v>
      </c>
    </row>
    <row r="18" spans="1:12" ht="13.5" customHeight="1">
      <c r="A18" s="16"/>
      <c r="B18" s="106" t="s">
        <v>606</v>
      </c>
      <c r="C18" s="299">
        <v>13</v>
      </c>
      <c r="D18" s="297">
        <v>13</v>
      </c>
      <c r="E18" s="299">
        <v>14</v>
      </c>
      <c r="F18" s="299">
        <v>13</v>
      </c>
      <c r="G18" s="297">
        <v>29</v>
      </c>
      <c r="H18" s="297">
        <v>31</v>
      </c>
      <c r="I18" s="297">
        <v>27</v>
      </c>
      <c r="J18" s="297">
        <v>21</v>
      </c>
      <c r="K18" s="297">
        <v>21</v>
      </c>
      <c r="L18" s="297">
        <v>26</v>
      </c>
    </row>
    <row r="19" spans="1:12" ht="13.5" customHeight="1">
      <c r="A19" s="16"/>
      <c r="B19" s="106" t="s">
        <v>171</v>
      </c>
      <c r="C19" s="299">
        <v>2</v>
      </c>
      <c r="D19" s="299">
        <v>0</v>
      </c>
      <c r="E19" s="299">
        <v>3</v>
      </c>
      <c r="F19" s="299">
        <v>0</v>
      </c>
      <c r="G19" s="297">
        <v>4</v>
      </c>
      <c r="H19" s="297">
        <v>0</v>
      </c>
      <c r="I19" s="297">
        <v>3</v>
      </c>
      <c r="J19" s="297">
        <v>1</v>
      </c>
      <c r="K19" s="297">
        <v>6</v>
      </c>
      <c r="L19" s="297">
        <v>0</v>
      </c>
    </row>
    <row r="20" spans="1:12" ht="13.5" customHeight="1">
      <c r="A20" s="16"/>
      <c r="B20" s="106" t="s">
        <v>170</v>
      </c>
      <c r="C20" s="299">
        <v>1</v>
      </c>
      <c r="D20" s="299">
        <v>3</v>
      </c>
      <c r="E20" s="299">
        <v>0</v>
      </c>
      <c r="F20" s="299">
        <v>3</v>
      </c>
      <c r="G20" s="297">
        <v>0</v>
      </c>
      <c r="H20" s="297">
        <v>4</v>
      </c>
      <c r="I20" s="297">
        <v>0</v>
      </c>
      <c r="J20" s="297">
        <v>3</v>
      </c>
      <c r="K20" s="297">
        <v>0</v>
      </c>
      <c r="L20" s="297">
        <v>6</v>
      </c>
    </row>
    <row r="21" spans="1:12" ht="13.5" customHeight="1">
      <c r="A21" s="16"/>
      <c r="B21" s="106" t="s">
        <v>607</v>
      </c>
      <c r="C21" s="299">
        <v>2</v>
      </c>
      <c r="D21" s="297">
        <v>14</v>
      </c>
      <c r="E21" s="299">
        <v>7</v>
      </c>
      <c r="F21" s="299">
        <v>9</v>
      </c>
      <c r="G21" s="297">
        <v>9</v>
      </c>
      <c r="H21" s="297">
        <v>6</v>
      </c>
      <c r="I21" s="297">
        <v>17</v>
      </c>
      <c r="J21" s="297">
        <v>25</v>
      </c>
      <c r="K21" s="297">
        <v>18</v>
      </c>
      <c r="L21" s="297">
        <v>26</v>
      </c>
    </row>
    <row r="22" spans="1:12" ht="13.5" customHeight="1">
      <c r="A22" s="16"/>
      <c r="B22" s="106" t="s">
        <v>608</v>
      </c>
      <c r="C22" s="299">
        <v>31</v>
      </c>
      <c r="D22" s="297">
        <v>39</v>
      </c>
      <c r="E22" s="299">
        <v>15</v>
      </c>
      <c r="F22" s="299">
        <v>14</v>
      </c>
      <c r="G22" s="297">
        <v>23</v>
      </c>
      <c r="H22" s="297">
        <v>25</v>
      </c>
      <c r="I22" s="297">
        <v>29</v>
      </c>
      <c r="J22" s="297">
        <v>28</v>
      </c>
      <c r="K22" s="297">
        <v>36</v>
      </c>
      <c r="L22" s="297">
        <v>19</v>
      </c>
    </row>
    <row r="23" spans="1:12" ht="13.5" customHeight="1">
      <c r="A23" s="69"/>
      <c r="B23" s="395" t="s">
        <v>598</v>
      </c>
      <c r="C23" s="298">
        <v>91</v>
      </c>
      <c r="D23" s="298">
        <v>94</v>
      </c>
      <c r="E23" s="298">
        <v>110</v>
      </c>
      <c r="F23" s="298">
        <v>108</v>
      </c>
      <c r="G23" s="300">
        <v>77</v>
      </c>
      <c r="H23" s="300">
        <v>72</v>
      </c>
      <c r="I23" s="300">
        <v>66</v>
      </c>
      <c r="J23" s="300">
        <v>108</v>
      </c>
      <c r="K23" s="300">
        <v>116</v>
      </c>
      <c r="L23" s="300">
        <v>123</v>
      </c>
    </row>
    <row r="24" spans="1:12" ht="15.75" customHeight="1">
      <c r="A24" s="16" t="s">
        <v>1564</v>
      </c>
      <c r="B24" s="16"/>
      <c r="C24" s="43"/>
      <c r="D24" s="46"/>
      <c r="E24" s="8"/>
      <c r="G24" s="8"/>
      <c r="H24" s="27"/>
      <c r="I24" s="8"/>
      <c r="L24" s="18" t="s">
        <v>495</v>
      </c>
    </row>
    <row r="25" spans="1:10" ht="15.75" customHeight="1">
      <c r="A25" s="16"/>
      <c r="B25" s="16"/>
      <c r="C25" s="43"/>
      <c r="D25" s="46"/>
      <c r="E25" s="8"/>
      <c r="F25" s="46"/>
      <c r="G25" s="8"/>
      <c r="H25" s="8"/>
      <c r="I25" s="8"/>
      <c r="J25" s="8"/>
    </row>
  </sheetData>
  <sheetProtection/>
  <mergeCells count="7">
    <mergeCell ref="K3:L3"/>
    <mergeCell ref="A3:B4"/>
    <mergeCell ref="A5:B5"/>
    <mergeCell ref="C3:D3"/>
    <mergeCell ref="E3:F3"/>
    <mergeCell ref="G3:H3"/>
    <mergeCell ref="I3:J3"/>
  </mergeCells>
  <printOptions/>
  <pageMargins left="0.5118110236220472" right="0.5118110236220472" top="0.6692913385826772" bottom="0.5118110236220472" header="0" footer="0"/>
  <pageSetup horizontalDpi="300" verticalDpi="300" orientation="portrait" paperSize="9" r:id="rId1"/>
  <rowBreaks count="1" manualBreakCount="1">
    <brk id="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2016-04-08T02:08:59Z</cp:lastPrinted>
  <dcterms:created xsi:type="dcterms:W3CDTF">2001-02-21T07:46:07Z</dcterms:created>
  <dcterms:modified xsi:type="dcterms:W3CDTF">2016-07-04T04:34:19Z</dcterms:modified>
  <cp:category/>
  <cp:version/>
  <cp:contentType/>
  <cp:contentStatus/>
</cp:coreProperties>
</file>