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h01050607" sheetId="1" r:id="rId1"/>
  </sheets>
  <externalReferences>
    <externalReference r:id="rId4"/>
  </externalReferences>
  <definedNames>
    <definedName name="_xlnm.Print_Area" localSheetId="0">'h01050607'!$A$1:$P$33</definedName>
  </definedNames>
  <calcPr fullCalcOnLoad="1"/>
</workbook>
</file>

<file path=xl/sharedStrings.xml><?xml version="1.0" encoding="utf-8"?>
<sst xmlns="http://schemas.openxmlformats.org/spreadsheetml/2006/main" count="149" uniqueCount="45">
  <si>
    <t>総　数</t>
  </si>
  <si>
    <t>市</t>
  </si>
  <si>
    <t>単</t>
  </si>
  <si>
    <t>公 営</t>
  </si>
  <si>
    <t>独</t>
  </si>
  <si>
    <t xml:space="preserve">   15</t>
  </si>
  <si>
    <t xml:space="preserve">   16</t>
  </si>
  <si>
    <t xml:space="preserve">   17</t>
  </si>
  <si>
    <t>平屋建</t>
  </si>
  <si>
    <t>２階建</t>
  </si>
  <si>
    <t>３階建</t>
  </si>
  <si>
    <t>４階建</t>
  </si>
  <si>
    <t>５階建</t>
  </si>
  <si>
    <t>６階建</t>
  </si>
  <si>
    <t>７階建</t>
  </si>
  <si>
    <t>８階建</t>
  </si>
  <si>
    <t>10階建</t>
  </si>
  <si>
    <t>６－７  市営住宅の管理戸数</t>
  </si>
  <si>
    <t>（各年４月１日現在)</t>
  </si>
  <si>
    <t>区　分</t>
  </si>
  <si>
    <t>普　　通　　市　　営　　住　　宅</t>
  </si>
  <si>
    <t>改　　良</t>
  </si>
  <si>
    <t>特 公 賃</t>
  </si>
  <si>
    <t>再 開 発</t>
  </si>
  <si>
    <t>公　　　　　    　　営</t>
  </si>
  <si>
    <t>公　営　一　般</t>
  </si>
  <si>
    <t>公　営　改　善</t>
  </si>
  <si>
    <t>旧１種</t>
  </si>
  <si>
    <t>旧２種</t>
  </si>
  <si>
    <t>平 成 13年</t>
  </si>
  <si>
    <t>-</t>
  </si>
  <si>
    <t xml:space="preserve">   14</t>
  </si>
  <si>
    <t>木造</t>
  </si>
  <si>
    <t>総　数</t>
  </si>
  <si>
    <t>-</t>
  </si>
  <si>
    <t>簡 耐</t>
  </si>
  <si>
    <t>-</t>
  </si>
  <si>
    <t>中 耐</t>
  </si>
  <si>
    <t>高 層</t>
  </si>
  <si>
    <t>注）公営住宅法改正により、平成10年以降１・２種は廃止</t>
  </si>
  <si>
    <t>資料：住宅管理課</t>
  </si>
  <si>
    <t>　　市単独：市の単費により建設した住宅</t>
  </si>
  <si>
    <t>　　改　良：住宅地区改良法に基づき建設した住宅</t>
  </si>
  <si>
    <t>　　特公賃：市が、特定優良賃貸住宅の供給の促進に関する法律に基づき建設した住宅</t>
  </si>
  <si>
    <t>　　再開発：市が、都市再開発法及びコミュニティ住環境整備計画に関する法律に基づき建設した住宅</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</si>
</sst>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
    <numFmt numFmtId="180" formatCode="#,##0\ "/>
    <numFmt numFmtId="181" formatCode="@\ "/>
    <numFmt numFmtId="182" formatCode="0.0\ "/>
    <numFmt numFmtId="183" formatCode="#,##0.0"/>
    <numFmt numFmtId="184" formatCode="#,##0;[Red]#,##0"/>
    <numFmt numFmtId="185" formatCode="_*#,##0_ ;_*\-#,##0_ ;_ * &quot;-&quot;_ ;_ @_ "/>
    <numFmt numFmtId="186" formatCode="#,##0.0_);[Red]\(#,##0.0\)"/>
    <numFmt numFmtId="187" formatCode="\(General\);\(\-General\)"/>
    <numFmt numFmtId="188" formatCode="0.00_);[Red]\(0.00\)"/>
    <numFmt numFmtId="189" formatCode="0.0_);[Red]\(0.0\)"/>
    <numFmt numFmtId="190" formatCode="0.0_ "/>
    <numFmt numFmtId="191" formatCode="#,##0.0_ "/>
    <numFmt numFmtId="192" formatCode=";;;"/>
    <numFmt numFmtId="193" formatCode="#,##0;&quot;△ &quot;#,##0"/>
    <numFmt numFmtId="194" formatCode="0.0;&quot;△ &quot;0.0"/>
    <numFmt numFmtId="195" formatCode="###,###,##0;&quot;-&quot;##,###,##0"/>
    <numFmt numFmtId="196" formatCode="#,##0.0;&quot;△ &quot;#,##0.0"/>
    <numFmt numFmtId="197" formatCode="_ * #,##0_ ;_ * &quot;△&quot;#,##0_ ;_ * &quot;-&quot;_ ;_ @_ "/>
    <numFmt numFmtId="198" formatCode="0_);[Red]\(0\)"/>
    <numFmt numFmtId="199" formatCode="00"/>
    <numFmt numFmtId="200" formatCode="###,###,##0,"/>
    <numFmt numFmtId="201" formatCode="#,##0_);\(#,##0\)"/>
    <numFmt numFmtId="202" formatCode="#,##0.00_ "/>
    <numFmt numFmtId="203" formatCode="[&lt;=999]000;000\-00"/>
    <numFmt numFmtId="204" formatCode="0;&quot;△ &quot;0"/>
    <numFmt numFmtId="205" formatCode="0;&quot;△ &quot;0\ "/>
    <numFmt numFmtId="206" formatCode="0.0;&quot;△ &quot;0.0\ "/>
    <numFmt numFmtId="207" formatCode="0;&quot;△ &quot;0\ \ "/>
    <numFmt numFmtId="208" formatCode="#,##0.0000000000000_ "/>
    <numFmt numFmtId="209" formatCode="##,###,###,##0;&quot;-&quot;#,###,###,##0"/>
    <numFmt numFmtId="210" formatCode="#,###,###,##0;&quot; -&quot;###,###,##0"/>
    <numFmt numFmtId="211" formatCode="\ ###,###,##0;&quot;-&quot;###,###,##0"/>
    <numFmt numFmtId="212" formatCode="##0.0;&quot;-&quot;#0.0"/>
    <numFmt numFmtId="213" formatCode="#0.0;&quot;-&quot;0.0"/>
    <numFmt numFmtId="214" formatCode="\-0.0"/>
    <numFmt numFmtId="215" formatCode="#,##0.0\ "/>
    <numFmt numFmtId="216" formatCode="#,##0.00\ "/>
  </numFmts>
  <fonts count="12">
    <font>
      <sz val="12"/>
      <name val="ＭＳ 明朝"/>
      <family val="1"/>
    </font>
    <font>
      <b/>
      <sz val="10"/>
      <name val="Arial"/>
      <family val="2"/>
    </font>
    <font>
      <i/>
      <sz val="10"/>
      <name val="Arial"/>
      <family val="2"/>
    </font>
    <font>
      <b/>
      <i/>
      <sz val="10"/>
      <name val="Arial"/>
      <family val="2"/>
    </font>
    <font>
      <sz val="11"/>
      <name val="ＭＳ Ｐゴシック"/>
      <family val="0"/>
    </font>
    <font>
      <u val="single"/>
      <sz val="10.45"/>
      <color indexed="12"/>
      <name val="ＭＳ 明朝"/>
      <family val="1"/>
    </font>
    <font>
      <u val="single"/>
      <sz val="10.45"/>
      <color indexed="36"/>
      <name val="ＭＳ 明朝"/>
      <family val="1"/>
    </font>
    <font>
      <sz val="6"/>
      <name val="ＭＳ Ｐ明朝"/>
      <family val="1"/>
    </font>
    <font>
      <sz val="11"/>
      <name val="ＭＳ ゴシック"/>
      <family val="3"/>
    </font>
    <font>
      <sz val="11"/>
      <name val="ＭＳ 明朝"/>
      <family val="1"/>
    </font>
    <font>
      <sz val="10"/>
      <name val="ＭＳ 明朝"/>
      <family val="1"/>
    </font>
    <font>
      <sz val="10"/>
      <name val="ＭＳ Ｐゴシック"/>
      <family val="3"/>
    </font>
  </fonts>
  <fills count="2">
    <fill>
      <patternFill/>
    </fill>
    <fill>
      <patternFill patternType="gray125"/>
    </fill>
  </fills>
  <borders count="26">
    <border>
      <left/>
      <right/>
      <top/>
      <bottom/>
      <diagonal/>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4" fillId="0" borderId="0">
      <alignment/>
      <protection/>
    </xf>
    <xf numFmtId="0" fontId="6" fillId="0" borderId="0" applyNumberFormat="0" applyFill="0" applyBorder="0" applyAlignment="0" applyProtection="0"/>
  </cellStyleXfs>
  <cellXfs count="76">
    <xf numFmtId="0" fontId="0" fillId="0" borderId="0" xfId="0" applyAlignment="1">
      <alignment/>
    </xf>
    <xf numFmtId="3" fontId="8" fillId="0" borderId="0" xfId="21" applyNumberFormat="1" applyFont="1" applyAlignment="1">
      <alignment horizontal="left"/>
      <protection/>
    </xf>
    <xf numFmtId="3" fontId="8" fillId="0" borderId="0" xfId="21" applyNumberFormat="1" applyFont="1" applyAlignment="1">
      <alignment/>
      <protection locked="0"/>
    </xf>
    <xf numFmtId="3" fontId="9" fillId="0" borderId="0" xfId="21" applyNumberFormat="1" applyFont="1" applyAlignment="1">
      <alignment/>
      <protection/>
    </xf>
    <xf numFmtId="3" fontId="9" fillId="0" borderId="0" xfId="21" applyNumberFormat="1" applyFont="1" applyAlignment="1">
      <alignment/>
      <protection/>
    </xf>
    <xf numFmtId="3" fontId="10" fillId="0" borderId="0" xfId="21" applyNumberFormat="1" applyFont="1" applyAlignment="1">
      <alignment horizontal="center"/>
      <protection/>
    </xf>
    <xf numFmtId="3" fontId="10" fillId="0" borderId="0" xfId="21" applyNumberFormat="1" applyFont="1" applyAlignment="1">
      <alignment/>
      <protection/>
    </xf>
    <xf numFmtId="3" fontId="10" fillId="0" borderId="0" xfId="21" applyNumberFormat="1" applyFont="1" applyAlignment="1">
      <alignment horizontal="centerContinuous"/>
      <protection/>
    </xf>
    <xf numFmtId="3" fontId="10" fillId="0" borderId="0" xfId="21" applyNumberFormat="1" applyFont="1" applyAlignment="1">
      <alignment horizontal="right"/>
      <protection/>
    </xf>
    <xf numFmtId="3" fontId="9" fillId="0" borderId="0" xfId="21" applyNumberFormat="1" applyFont="1" applyAlignment="1">
      <alignment horizontal="right"/>
      <protection/>
    </xf>
    <xf numFmtId="3" fontId="9" fillId="0" borderId="1" xfId="21" applyNumberFormat="1" applyFont="1" applyBorder="1" applyAlignment="1">
      <alignment horizontal="center" vertical="center"/>
      <protection/>
    </xf>
    <xf numFmtId="0" fontId="9" fillId="0" borderId="2" xfId="21" applyFont="1" applyBorder="1" applyAlignment="1">
      <alignment horizontal="center" vertical="center"/>
      <protection/>
    </xf>
    <xf numFmtId="3" fontId="9" fillId="0" borderId="3" xfId="21" applyNumberFormat="1" applyFont="1" applyBorder="1" applyAlignment="1">
      <alignment horizontal="center" vertical="center"/>
      <protection/>
    </xf>
    <xf numFmtId="3" fontId="9" fillId="0" borderId="4" xfId="21" applyNumberFormat="1" applyFont="1" applyBorder="1" applyAlignment="1">
      <alignment horizontal="center" vertical="center"/>
      <protection/>
    </xf>
    <xf numFmtId="0" fontId="9" fillId="0" borderId="5" xfId="21" applyFont="1" applyBorder="1" applyAlignment="1">
      <alignment horizontal="center" vertical="center"/>
      <protection/>
    </xf>
    <xf numFmtId="0" fontId="9" fillId="0" borderId="6" xfId="21" applyFont="1" applyBorder="1" applyAlignment="1">
      <alignment horizontal="center" vertical="center"/>
      <protection/>
    </xf>
    <xf numFmtId="3" fontId="9" fillId="0" borderId="3" xfId="21" applyNumberFormat="1" applyFont="1" applyBorder="1" applyAlignment="1">
      <alignment horizontal="center" vertical="center" textRotation="255"/>
      <protection/>
    </xf>
    <xf numFmtId="0" fontId="9" fillId="0" borderId="3"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0" xfId="21" applyFont="1" applyBorder="1" applyAlignment="1">
      <alignment horizontal="center" vertical="center"/>
      <protection/>
    </xf>
    <xf numFmtId="0" fontId="9" fillId="0" borderId="8" xfId="21" applyFont="1" applyBorder="1" applyAlignment="1">
      <alignment horizontal="center" vertical="center"/>
      <protection/>
    </xf>
    <xf numFmtId="0" fontId="9" fillId="0" borderId="9" xfId="21" applyFont="1" applyBorder="1" applyAlignment="1">
      <alignment horizontal="center" vertical="center"/>
      <protection/>
    </xf>
    <xf numFmtId="3" fontId="9" fillId="0" borderId="10" xfId="21" applyNumberFormat="1" applyFont="1" applyBorder="1" applyAlignment="1">
      <alignment horizontal="center" vertical="center"/>
      <protection/>
    </xf>
    <xf numFmtId="0" fontId="9" fillId="0" borderId="11" xfId="21" applyFont="1" applyBorder="1" applyAlignment="1">
      <alignment horizontal="center" vertical="center"/>
      <protection/>
    </xf>
    <xf numFmtId="0" fontId="9" fillId="0" borderId="12" xfId="21" applyFont="1" applyBorder="1" applyAlignment="1">
      <alignment horizontal="center" vertical="center"/>
      <protection/>
    </xf>
    <xf numFmtId="3" fontId="9" fillId="0" borderId="9" xfId="21" applyNumberFormat="1" applyFont="1" applyBorder="1" applyAlignment="1">
      <alignment horizontal="center" vertical="center"/>
      <protection/>
    </xf>
    <xf numFmtId="0" fontId="9" fillId="0" borderId="9" xfId="0" applyFont="1" applyBorder="1" applyAlignment="1">
      <alignment horizontal="center" vertical="center" textRotation="255"/>
    </xf>
    <xf numFmtId="0" fontId="9" fillId="0" borderId="13" xfId="0" applyFont="1" applyBorder="1" applyAlignment="1">
      <alignment horizontal="center" vertical="center" textRotation="255"/>
    </xf>
    <xf numFmtId="3" fontId="10" fillId="0" borderId="0" xfId="21" applyNumberFormat="1" applyFont="1" applyAlignment="1">
      <alignment vertical="center"/>
      <protection/>
    </xf>
    <xf numFmtId="3" fontId="9" fillId="0" borderId="14" xfId="21" applyNumberFormat="1" applyFont="1" applyBorder="1" applyAlignment="1">
      <alignment horizontal="center" vertical="center"/>
      <protection/>
    </xf>
    <xf numFmtId="3" fontId="9" fillId="0" borderId="10" xfId="21" applyNumberFormat="1" applyFont="1" applyBorder="1" applyAlignment="1">
      <alignment horizontal="centerContinuous" vertical="center"/>
      <protection/>
    </xf>
    <xf numFmtId="3" fontId="9" fillId="0" borderId="11" xfId="21" applyNumberFormat="1" applyFont="1" applyBorder="1" applyAlignment="1">
      <alignment horizontal="centerContinuous" vertical="center"/>
      <protection/>
    </xf>
    <xf numFmtId="3" fontId="9" fillId="0" borderId="12" xfId="21" applyNumberFormat="1" applyFont="1" applyBorder="1" applyAlignment="1">
      <alignment horizontal="centerContinuous" vertical="center"/>
      <protection/>
    </xf>
    <xf numFmtId="0" fontId="11" fillId="0" borderId="0" xfId="21" applyNumberFormat="1" applyFont="1" applyAlignment="1">
      <alignment vertical="center"/>
      <protection/>
    </xf>
    <xf numFmtId="0" fontId="9" fillId="0" borderId="15" xfId="21" applyFont="1" applyBorder="1" applyAlignment="1">
      <alignment horizontal="center" vertical="center"/>
      <protection/>
    </xf>
    <xf numFmtId="0" fontId="9" fillId="0" borderId="16" xfId="21" applyFont="1" applyBorder="1" applyAlignment="1">
      <alignment horizontal="center" vertical="center"/>
      <protection/>
    </xf>
    <xf numFmtId="0" fontId="9" fillId="0" borderId="17" xfId="21" applyFont="1" applyBorder="1" applyAlignment="1">
      <alignment horizontal="center" vertical="center"/>
      <protection/>
    </xf>
    <xf numFmtId="3" fontId="10" fillId="0" borderId="18" xfId="21" applyNumberFormat="1" applyFont="1" applyBorder="1" applyAlignment="1">
      <alignment horizontal="center" vertical="center"/>
      <protection/>
    </xf>
    <xf numFmtId="3" fontId="10" fillId="0" borderId="10" xfId="21" applyNumberFormat="1" applyFont="1" applyBorder="1" applyAlignment="1">
      <alignment horizontal="center" vertical="center"/>
      <protection/>
    </xf>
    <xf numFmtId="3" fontId="9" fillId="0" borderId="17" xfId="21" applyNumberFormat="1" applyFont="1" applyBorder="1" applyAlignment="1">
      <alignment horizontal="center" vertical="center"/>
      <protection/>
    </xf>
    <xf numFmtId="0" fontId="9" fillId="0" borderId="17" xfId="0" applyFont="1" applyBorder="1" applyAlignment="1">
      <alignment horizontal="center" vertical="center" textRotation="255"/>
    </xf>
    <xf numFmtId="0" fontId="9" fillId="0" borderId="19" xfId="0" applyFont="1" applyBorder="1" applyAlignment="1">
      <alignment horizontal="center" vertical="center" textRotation="255"/>
    </xf>
    <xf numFmtId="3" fontId="9" fillId="0" borderId="20" xfId="21" applyNumberFormat="1" applyFont="1" applyBorder="1" applyAlignment="1">
      <alignment horizontal="center" vertical="center"/>
      <protection/>
    </xf>
    <xf numFmtId="0" fontId="9" fillId="0" borderId="21" xfId="21" applyFont="1" applyBorder="1" applyAlignment="1">
      <alignment horizontal="center" vertical="center"/>
      <protection/>
    </xf>
    <xf numFmtId="177" fontId="10" fillId="0" borderId="0" xfId="21" applyNumberFormat="1" applyFont="1" applyAlignment="1">
      <alignment horizontal="right" vertical="center"/>
      <protection/>
    </xf>
    <xf numFmtId="177" fontId="9" fillId="0" borderId="0" xfId="0" applyNumberFormat="1" applyFont="1" applyAlignment="1">
      <alignment horizontal="right"/>
    </xf>
    <xf numFmtId="177" fontId="10" fillId="0" borderId="0" xfId="21" applyNumberFormat="1" applyFont="1" applyBorder="1" applyAlignment="1">
      <alignment horizontal="right" vertical="center"/>
      <protection/>
    </xf>
    <xf numFmtId="177" fontId="10" fillId="0" borderId="0" xfId="21" applyNumberFormat="1" applyFont="1" applyBorder="1" applyAlignment="1">
      <alignment horizontal="right" vertical="center"/>
      <protection locked="0"/>
    </xf>
    <xf numFmtId="3" fontId="9" fillId="0" borderId="0" xfId="21" applyNumberFormat="1" applyFont="1" applyAlignment="1">
      <alignment vertical="center"/>
      <protection/>
    </xf>
    <xf numFmtId="3" fontId="9" fillId="0" borderId="0" xfId="21" applyNumberFormat="1" applyFont="1" applyBorder="1" applyAlignment="1" quotePrefix="1">
      <alignment horizontal="center" vertical="center"/>
      <protection/>
    </xf>
    <xf numFmtId="3" fontId="10" fillId="0" borderId="0" xfId="21" applyNumberFormat="1" applyFont="1" applyBorder="1" applyAlignment="1">
      <alignment horizontal="left" vertical="center"/>
      <protection/>
    </xf>
    <xf numFmtId="0" fontId="0" fillId="0" borderId="8" xfId="21" applyBorder="1" applyAlignment="1">
      <alignment horizontal="center" vertical="center"/>
      <protection/>
    </xf>
    <xf numFmtId="3" fontId="10" fillId="0" borderId="21" xfId="21" applyNumberFormat="1" applyFont="1" applyBorder="1" applyAlignment="1">
      <alignment horizontal="center" vertical="center" textRotation="255"/>
      <protection/>
    </xf>
    <xf numFmtId="3" fontId="10" fillId="0" borderId="14" xfId="21" applyNumberFormat="1" applyFont="1" applyBorder="1" applyAlignment="1">
      <alignment horizontal="center" vertical="center"/>
      <protection/>
    </xf>
    <xf numFmtId="0" fontId="4" fillId="0" borderId="16" xfId="22" applyBorder="1" applyAlignment="1">
      <alignment horizontal="center" vertical="center" textRotation="255"/>
      <protection/>
    </xf>
    <xf numFmtId="3" fontId="10" fillId="0" borderId="17" xfId="21" applyNumberFormat="1" applyFont="1" applyBorder="1" applyAlignment="1">
      <alignment horizontal="center" vertical="center"/>
      <protection/>
    </xf>
    <xf numFmtId="3" fontId="10" fillId="0" borderId="9" xfId="21" applyNumberFormat="1" applyFont="1" applyBorder="1" applyAlignment="1">
      <alignment horizontal="center" vertical="center"/>
      <protection/>
    </xf>
    <xf numFmtId="3" fontId="10" fillId="0" borderId="8" xfId="21" applyNumberFormat="1" applyFont="1" applyBorder="1" applyAlignment="1">
      <alignment horizontal="center" vertical="center" textRotation="255"/>
      <protection/>
    </xf>
    <xf numFmtId="3" fontId="10" fillId="0" borderId="16" xfId="21" applyNumberFormat="1" applyFont="1" applyBorder="1" applyAlignment="1">
      <alignment horizontal="center" vertical="center" textRotation="255"/>
      <protection/>
    </xf>
    <xf numFmtId="0" fontId="4" fillId="0" borderId="8" xfId="22" applyBorder="1" applyAlignment="1">
      <alignment horizontal="center" vertical="center" textRotation="255"/>
      <protection/>
    </xf>
    <xf numFmtId="0" fontId="4" fillId="0" borderId="22" xfId="22" applyBorder="1" applyAlignment="1">
      <alignment horizontal="center" vertical="center" textRotation="255"/>
      <protection/>
    </xf>
    <xf numFmtId="3" fontId="10" fillId="0" borderId="23" xfId="21" applyNumberFormat="1" applyFont="1" applyBorder="1" applyAlignment="1">
      <alignment horizontal="center" vertical="center"/>
      <protection/>
    </xf>
    <xf numFmtId="177" fontId="10" fillId="0" borderId="24" xfId="21" applyNumberFormat="1" applyFont="1" applyBorder="1" applyAlignment="1">
      <alignment horizontal="right" vertical="center"/>
      <protection/>
    </xf>
    <xf numFmtId="177" fontId="10" fillId="0" borderId="25" xfId="21" applyNumberFormat="1" applyFont="1" applyBorder="1" applyAlignment="1">
      <alignment horizontal="right" vertical="center"/>
      <protection/>
    </xf>
    <xf numFmtId="177" fontId="10" fillId="0" borderId="25" xfId="21" applyNumberFormat="1" applyFont="1" applyBorder="1" applyAlignment="1">
      <alignment horizontal="right" vertical="center"/>
      <protection locked="0"/>
    </xf>
    <xf numFmtId="177" fontId="9" fillId="0" borderId="25" xfId="0" applyNumberFormat="1" applyFont="1" applyBorder="1" applyAlignment="1">
      <alignment horizontal="right"/>
    </xf>
    <xf numFmtId="3" fontId="9" fillId="0" borderId="0" xfId="21" applyNumberFormat="1" applyFont="1" applyBorder="1" applyAlignment="1">
      <alignment vertical="center"/>
      <protection/>
    </xf>
    <xf numFmtId="3" fontId="10" fillId="0" borderId="0" xfId="21" applyNumberFormat="1" applyFont="1" applyBorder="1" applyAlignment="1">
      <alignment horizontal="center" vertical="center"/>
      <protection/>
    </xf>
    <xf numFmtId="41" fontId="10" fillId="0" borderId="0" xfId="21" applyNumberFormat="1" applyFont="1" applyBorder="1" applyAlignment="1">
      <alignment horizontal="right" vertical="center"/>
      <protection/>
    </xf>
    <xf numFmtId="41" fontId="10" fillId="0" borderId="0" xfId="21" applyNumberFormat="1" applyFont="1" applyBorder="1" applyAlignment="1">
      <alignment horizontal="right" vertical="center"/>
      <protection locked="0"/>
    </xf>
    <xf numFmtId="3" fontId="9" fillId="0" borderId="0" xfId="21" applyNumberFormat="1" applyFont="1" applyBorder="1" applyAlignment="1">
      <alignment horizontal="right"/>
      <protection/>
    </xf>
    <xf numFmtId="3" fontId="10" fillId="0" borderId="0" xfId="21" applyNumberFormat="1" applyFont="1" applyBorder="1" applyAlignment="1">
      <alignment vertical="center"/>
      <protection/>
    </xf>
    <xf numFmtId="3" fontId="10" fillId="0" borderId="0" xfId="21" applyNumberFormat="1" applyFont="1" applyBorder="1" applyAlignment="1">
      <alignment horizontal="centerContinuous" vertical="center"/>
      <protection/>
    </xf>
    <xf numFmtId="3" fontId="10" fillId="0" borderId="0" xfId="21" applyNumberFormat="1" applyFont="1" applyAlignment="1">
      <alignment vertical="center"/>
      <protection/>
    </xf>
    <xf numFmtId="3" fontId="9" fillId="0" borderId="0" xfId="21" applyNumberFormat="1" applyFont="1" applyAlignment="1">
      <alignment horizontal="center"/>
      <protection/>
    </xf>
    <xf numFmtId="0" fontId="0" fillId="0" borderId="0" xfId="21">
      <alignment/>
      <protection/>
    </xf>
  </cellXfs>
  <cellStyles count="10">
    <cellStyle name="Normal" xfId="0"/>
    <cellStyle name="Percent" xfId="15"/>
    <cellStyle name="Hyperlink" xfId="16"/>
    <cellStyle name="Comma [0]" xfId="17"/>
    <cellStyle name="Comma" xfId="18"/>
    <cellStyle name="Currency [0]" xfId="19"/>
    <cellStyle name="Currency" xfId="20"/>
    <cellStyle name="標準_38住宅管理課" xfId="21"/>
    <cellStyle name="標準_38住宅管理課（回答）"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31295;\&#24193;&#20869;&#29031;&#20250;\00&#24773;&#22577;&#21270;&#25512;&#36914;&#23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Q36"/>
  <sheetViews>
    <sheetView showGridLines="0" tabSelected="1" showOutlineSymbols="0" view="pageBreakPreview" zoomScaleNormal="87" zoomScaleSheetLayoutView="100" workbookViewId="0" topLeftCell="A1">
      <selection activeCell="A1" sqref="A1"/>
    </sheetView>
  </sheetViews>
  <sheetFormatPr defaultColWidth="8.796875" defaultRowHeight="15"/>
  <cols>
    <col min="1" max="1" width="3.09765625" style="74" customWidth="1"/>
    <col min="2" max="2" width="7.09765625" style="3" customWidth="1"/>
    <col min="3" max="8" width="6.19921875" style="3" customWidth="1"/>
    <col min="9" max="12" width="5.59765625" style="3" customWidth="1"/>
    <col min="13" max="15" width="5.19921875" style="3" customWidth="1"/>
    <col min="16" max="16" width="5.19921875" style="4" customWidth="1"/>
    <col min="17" max="16384" width="10.69921875" style="3" customWidth="1"/>
  </cols>
  <sheetData>
    <row r="1" spans="1:2" ht="15.75" customHeight="1">
      <c r="A1" s="1" t="s">
        <v>17</v>
      </c>
      <c r="B1" s="2"/>
    </row>
    <row r="2" spans="1:16" s="6" customFormat="1" ht="15.75" customHeight="1">
      <c r="A2" s="5"/>
      <c r="M2" s="7"/>
      <c r="N2" s="7"/>
      <c r="O2" s="8"/>
      <c r="P2" s="9" t="s">
        <v>18</v>
      </c>
    </row>
    <row r="3" spans="1:16" s="6" customFormat="1" ht="17.25" customHeight="1">
      <c r="A3" s="10" t="s">
        <v>19</v>
      </c>
      <c r="B3" s="11"/>
      <c r="C3" s="12" t="s">
        <v>0</v>
      </c>
      <c r="D3" s="13" t="s">
        <v>20</v>
      </c>
      <c r="E3" s="14"/>
      <c r="F3" s="14"/>
      <c r="G3" s="14"/>
      <c r="H3" s="14"/>
      <c r="I3" s="14"/>
      <c r="J3" s="14"/>
      <c r="K3" s="14"/>
      <c r="L3" s="14"/>
      <c r="M3" s="15"/>
      <c r="N3" s="16" t="s">
        <v>21</v>
      </c>
      <c r="O3" s="17" t="s">
        <v>22</v>
      </c>
      <c r="P3" s="18" t="s">
        <v>23</v>
      </c>
    </row>
    <row r="4" spans="1:16" s="28" customFormat="1" ht="17.25" customHeight="1">
      <c r="A4" s="19"/>
      <c r="B4" s="20"/>
      <c r="C4" s="21"/>
      <c r="D4" s="22" t="s">
        <v>24</v>
      </c>
      <c r="E4" s="23"/>
      <c r="F4" s="23"/>
      <c r="G4" s="23"/>
      <c r="H4" s="23"/>
      <c r="I4" s="23"/>
      <c r="J4" s="23"/>
      <c r="K4" s="23"/>
      <c r="L4" s="24"/>
      <c r="M4" s="25" t="s">
        <v>1</v>
      </c>
      <c r="N4" s="26"/>
      <c r="O4" s="26"/>
      <c r="P4" s="27"/>
    </row>
    <row r="5" spans="1:17" s="28" customFormat="1" ht="17.25" customHeight="1">
      <c r="A5" s="19"/>
      <c r="B5" s="20"/>
      <c r="C5" s="21"/>
      <c r="D5" s="29" t="s">
        <v>0</v>
      </c>
      <c r="E5" s="30" t="s">
        <v>25</v>
      </c>
      <c r="F5" s="31"/>
      <c r="G5" s="31"/>
      <c r="H5" s="32"/>
      <c r="I5" s="30" t="s">
        <v>26</v>
      </c>
      <c r="J5" s="31"/>
      <c r="K5" s="31"/>
      <c r="L5" s="32"/>
      <c r="M5" s="25" t="s">
        <v>2</v>
      </c>
      <c r="N5" s="26"/>
      <c r="O5" s="26"/>
      <c r="P5" s="27"/>
      <c r="Q5" s="33"/>
    </row>
    <row r="6" spans="1:17" s="28" customFormat="1" ht="17.25" customHeight="1">
      <c r="A6" s="34"/>
      <c r="B6" s="35"/>
      <c r="C6" s="36"/>
      <c r="D6" s="36"/>
      <c r="E6" s="37" t="s">
        <v>0</v>
      </c>
      <c r="F6" s="37" t="s">
        <v>27</v>
      </c>
      <c r="G6" s="37" t="s">
        <v>28</v>
      </c>
      <c r="H6" s="37" t="s">
        <v>3</v>
      </c>
      <c r="I6" s="37" t="s">
        <v>0</v>
      </c>
      <c r="J6" s="37" t="s">
        <v>27</v>
      </c>
      <c r="K6" s="37" t="s">
        <v>28</v>
      </c>
      <c r="L6" s="38" t="s">
        <v>3</v>
      </c>
      <c r="M6" s="39" t="s">
        <v>4</v>
      </c>
      <c r="N6" s="40"/>
      <c r="O6" s="40"/>
      <c r="P6" s="41"/>
      <c r="Q6" s="33"/>
    </row>
    <row r="7" spans="1:16" s="48" customFormat="1" ht="15.75" customHeight="1">
      <c r="A7" s="42" t="s">
        <v>29</v>
      </c>
      <c r="B7" s="43"/>
      <c r="C7" s="44">
        <f>SUM(D7,M7:P7)</f>
        <v>6270</v>
      </c>
      <c r="D7" s="44">
        <f>SUM(F7:H7,J7:L7)</f>
        <v>5553</v>
      </c>
      <c r="E7" s="44">
        <f>SUM(F7:H7)</f>
        <v>4572</v>
      </c>
      <c r="F7" s="45" t="s">
        <v>30</v>
      </c>
      <c r="G7" s="45" t="s">
        <v>30</v>
      </c>
      <c r="H7" s="46">
        <v>4572</v>
      </c>
      <c r="I7" s="46">
        <v>981</v>
      </c>
      <c r="J7" s="45" t="s">
        <v>30</v>
      </c>
      <c r="K7" s="45" t="s">
        <v>30</v>
      </c>
      <c r="L7" s="46">
        <v>981</v>
      </c>
      <c r="M7" s="46">
        <v>10</v>
      </c>
      <c r="N7" s="46">
        <v>553</v>
      </c>
      <c r="O7" s="46">
        <v>24</v>
      </c>
      <c r="P7" s="47">
        <v>130</v>
      </c>
    </row>
    <row r="8" spans="1:16" s="48" customFormat="1" ht="15.75" customHeight="1">
      <c r="A8" s="49" t="s">
        <v>31</v>
      </c>
      <c r="B8" s="20"/>
      <c r="C8" s="44">
        <f>SUM(D8,M8:P8)</f>
        <v>6257</v>
      </c>
      <c r="D8" s="44">
        <f>SUM(F8:H8,J8:L8)</f>
        <v>5540</v>
      </c>
      <c r="E8" s="44">
        <f>SUM(F8:H8)</f>
        <v>4550</v>
      </c>
      <c r="F8" s="44">
        <v>2309</v>
      </c>
      <c r="G8" s="44">
        <v>1524</v>
      </c>
      <c r="H8" s="44">
        <v>717</v>
      </c>
      <c r="I8" s="44">
        <v>990</v>
      </c>
      <c r="J8" s="44">
        <v>4</v>
      </c>
      <c r="K8" s="44">
        <v>925</v>
      </c>
      <c r="L8" s="44">
        <v>61</v>
      </c>
      <c r="M8" s="44">
        <v>10</v>
      </c>
      <c r="N8" s="44">
        <v>553</v>
      </c>
      <c r="O8" s="44">
        <v>24</v>
      </c>
      <c r="P8" s="47">
        <v>130</v>
      </c>
    </row>
    <row r="9" spans="1:16" s="48" customFormat="1" ht="15.75" customHeight="1">
      <c r="A9" s="49" t="s">
        <v>5</v>
      </c>
      <c r="B9" s="20"/>
      <c r="C9" s="44">
        <f>SUM(D9,M9:P9)</f>
        <v>6380</v>
      </c>
      <c r="D9" s="44">
        <f>SUM(F9:H9,J9:L9)</f>
        <v>5609</v>
      </c>
      <c r="E9" s="44">
        <f>SUM(F9:H9)</f>
        <v>4647</v>
      </c>
      <c r="F9" s="44">
        <v>2309</v>
      </c>
      <c r="G9" s="44">
        <v>1519</v>
      </c>
      <c r="H9" s="44">
        <v>819</v>
      </c>
      <c r="I9" s="44">
        <v>962</v>
      </c>
      <c r="J9" s="44">
        <v>4</v>
      </c>
      <c r="K9" s="44">
        <v>897</v>
      </c>
      <c r="L9" s="44">
        <v>61</v>
      </c>
      <c r="M9" s="44">
        <v>10</v>
      </c>
      <c r="N9" s="44">
        <v>553</v>
      </c>
      <c r="O9" s="44">
        <v>78</v>
      </c>
      <c r="P9" s="47">
        <v>130</v>
      </c>
    </row>
    <row r="10" spans="1:16" s="48" customFormat="1" ht="15.75" customHeight="1">
      <c r="A10" s="49" t="s">
        <v>6</v>
      </c>
      <c r="B10" s="20"/>
      <c r="C10" s="44">
        <f>SUM(D10,M10:P10)</f>
        <v>6351</v>
      </c>
      <c r="D10" s="44">
        <f>SUM(F10:H10,J10:L10)</f>
        <v>5580</v>
      </c>
      <c r="E10" s="44">
        <f>SUM(F10:H10)</f>
        <v>4600</v>
      </c>
      <c r="F10" s="44">
        <v>2248</v>
      </c>
      <c r="G10" s="44">
        <v>1455</v>
      </c>
      <c r="H10" s="44">
        <v>897</v>
      </c>
      <c r="I10" s="44">
        <f>SUM(J10:L10)</f>
        <v>980</v>
      </c>
      <c r="J10" s="44">
        <v>4</v>
      </c>
      <c r="K10" s="44">
        <v>886</v>
      </c>
      <c r="L10" s="44">
        <v>90</v>
      </c>
      <c r="M10" s="44">
        <v>10</v>
      </c>
      <c r="N10" s="44">
        <v>553</v>
      </c>
      <c r="O10" s="44">
        <v>78</v>
      </c>
      <c r="P10" s="44">
        <v>130</v>
      </c>
    </row>
    <row r="11" spans="1:16" s="48" customFormat="1" ht="15.75" customHeight="1">
      <c r="A11" s="49" t="s">
        <v>7</v>
      </c>
      <c r="B11" s="20"/>
      <c r="C11" s="44">
        <f>SUM(D11,M11:P11)</f>
        <v>6367</v>
      </c>
      <c r="D11" s="44">
        <f>SUM(E11,I11)</f>
        <v>5596</v>
      </c>
      <c r="E11" s="44">
        <f aca="true" t="shared" si="0" ref="E11:P11">SUM(E13,E15,E18,E23)</f>
        <v>4616</v>
      </c>
      <c r="F11" s="44">
        <f t="shared" si="0"/>
        <v>2192</v>
      </c>
      <c r="G11" s="44">
        <f t="shared" si="0"/>
        <v>1421</v>
      </c>
      <c r="H11" s="44">
        <f t="shared" si="0"/>
        <v>1003</v>
      </c>
      <c r="I11" s="44">
        <f t="shared" si="0"/>
        <v>980</v>
      </c>
      <c r="J11" s="44">
        <f t="shared" si="0"/>
        <v>4</v>
      </c>
      <c r="K11" s="44">
        <f t="shared" si="0"/>
        <v>886</v>
      </c>
      <c r="L11" s="44">
        <f t="shared" si="0"/>
        <v>90</v>
      </c>
      <c r="M11" s="44">
        <f t="shared" si="0"/>
        <v>10</v>
      </c>
      <c r="N11" s="44">
        <f t="shared" si="0"/>
        <v>553</v>
      </c>
      <c r="O11" s="44">
        <f t="shared" si="0"/>
        <v>78</v>
      </c>
      <c r="P11" s="44">
        <f t="shared" si="0"/>
        <v>130</v>
      </c>
    </row>
    <row r="12" spans="1:16" s="48" customFormat="1" ht="15.75" customHeight="1">
      <c r="A12" s="50"/>
      <c r="B12" s="51"/>
      <c r="C12" s="44"/>
      <c r="D12" s="44"/>
      <c r="E12" s="44"/>
      <c r="F12" s="44"/>
      <c r="G12" s="44"/>
      <c r="H12" s="44"/>
      <c r="I12" s="44"/>
      <c r="J12" s="44"/>
      <c r="K12" s="44"/>
      <c r="L12" s="44"/>
      <c r="M12" s="44"/>
      <c r="N12" s="44"/>
      <c r="O12" s="44"/>
      <c r="P12" s="44"/>
    </row>
    <row r="13" spans="1:16" s="48" customFormat="1" ht="15.75" customHeight="1">
      <c r="A13" s="52" t="s">
        <v>32</v>
      </c>
      <c r="B13" s="53" t="s">
        <v>33</v>
      </c>
      <c r="C13" s="44">
        <f aca="true" t="shared" si="1" ref="C13:C27">SUM(D13,M13:P13)</f>
        <v>90</v>
      </c>
      <c r="D13" s="44">
        <f aca="true" t="shared" si="2" ref="D13:D27">SUM(E13,I13)</f>
        <v>80</v>
      </c>
      <c r="E13" s="44">
        <f aca="true" t="shared" si="3" ref="E13:E18">SUM(F13:H13)</f>
        <v>57</v>
      </c>
      <c r="F13" s="46">
        <f>SUM(F14)</f>
        <v>48</v>
      </c>
      <c r="G13" s="46">
        <f>SUM(G14)</f>
        <v>9</v>
      </c>
      <c r="H13" s="45" t="s">
        <v>34</v>
      </c>
      <c r="I13" s="44">
        <f>SUM(J13:L13)</f>
        <v>23</v>
      </c>
      <c r="J13" s="46">
        <f>SUM(J14)</f>
        <v>4</v>
      </c>
      <c r="K13" s="46">
        <f>SUM(K14)</f>
        <v>19</v>
      </c>
      <c r="L13" s="45" t="s">
        <v>34</v>
      </c>
      <c r="M13" s="46">
        <f>SUM(M14)</f>
        <v>10</v>
      </c>
      <c r="N13" s="45" t="s">
        <v>34</v>
      </c>
      <c r="O13" s="45" t="s">
        <v>34</v>
      </c>
      <c r="P13" s="45" t="s">
        <v>34</v>
      </c>
    </row>
    <row r="14" spans="1:16" s="48" customFormat="1" ht="15.75" customHeight="1">
      <c r="A14" s="54"/>
      <c r="B14" s="55" t="s">
        <v>8</v>
      </c>
      <c r="C14" s="44">
        <f t="shared" si="1"/>
        <v>90</v>
      </c>
      <c r="D14" s="44">
        <f t="shared" si="2"/>
        <v>80</v>
      </c>
      <c r="E14" s="44">
        <f t="shared" si="3"/>
        <v>57</v>
      </c>
      <c r="F14" s="47">
        <v>48</v>
      </c>
      <c r="G14" s="47">
        <v>9</v>
      </c>
      <c r="H14" s="45" t="s">
        <v>34</v>
      </c>
      <c r="I14" s="44">
        <f>SUM(J14:L14)</f>
        <v>23</v>
      </c>
      <c r="J14" s="47">
        <v>4</v>
      </c>
      <c r="K14" s="47">
        <v>19</v>
      </c>
      <c r="L14" s="45" t="s">
        <v>34</v>
      </c>
      <c r="M14" s="47">
        <v>10</v>
      </c>
      <c r="N14" s="45" t="s">
        <v>34</v>
      </c>
      <c r="O14" s="45" t="s">
        <v>34</v>
      </c>
      <c r="P14" s="45" t="s">
        <v>34</v>
      </c>
    </row>
    <row r="15" spans="1:16" s="48" customFormat="1" ht="15.75" customHeight="1">
      <c r="A15" s="52" t="s">
        <v>35</v>
      </c>
      <c r="B15" s="56" t="s">
        <v>0</v>
      </c>
      <c r="C15" s="44">
        <f t="shared" si="1"/>
        <v>362</v>
      </c>
      <c r="D15" s="44">
        <f t="shared" si="2"/>
        <v>362</v>
      </c>
      <c r="E15" s="44">
        <f t="shared" si="3"/>
        <v>354</v>
      </c>
      <c r="F15" s="46">
        <f>SUM(F16:F17)</f>
        <v>202</v>
      </c>
      <c r="G15" s="46">
        <f>SUM(G16:G17)</f>
        <v>152</v>
      </c>
      <c r="H15" s="45" t="s">
        <v>36</v>
      </c>
      <c r="I15" s="44">
        <f>SUM(J15:L15)</f>
        <v>8</v>
      </c>
      <c r="J15" s="45" t="s">
        <v>36</v>
      </c>
      <c r="K15" s="46">
        <f>SUM(K16:K17)</f>
        <v>8</v>
      </c>
      <c r="L15" s="45" t="s">
        <v>36</v>
      </c>
      <c r="M15" s="45" t="s">
        <v>36</v>
      </c>
      <c r="N15" s="45" t="s">
        <v>36</v>
      </c>
      <c r="O15" s="45" t="s">
        <v>36</v>
      </c>
      <c r="P15" s="45" t="s">
        <v>36</v>
      </c>
    </row>
    <row r="16" spans="1:16" s="48" customFormat="1" ht="15.75" customHeight="1">
      <c r="A16" s="57"/>
      <c r="B16" s="56" t="s">
        <v>8</v>
      </c>
      <c r="C16" s="44">
        <f t="shared" si="1"/>
        <v>152</v>
      </c>
      <c r="D16" s="44">
        <f t="shared" si="2"/>
        <v>152</v>
      </c>
      <c r="E16" s="44">
        <f t="shared" si="3"/>
        <v>152</v>
      </c>
      <c r="F16" s="47">
        <v>62</v>
      </c>
      <c r="G16" s="47">
        <v>90</v>
      </c>
      <c r="H16" s="45" t="s">
        <v>36</v>
      </c>
      <c r="I16" s="45" t="s">
        <v>36</v>
      </c>
      <c r="J16" s="45" t="s">
        <v>36</v>
      </c>
      <c r="K16" s="45" t="s">
        <v>36</v>
      </c>
      <c r="L16" s="45" t="s">
        <v>36</v>
      </c>
      <c r="M16" s="45" t="s">
        <v>36</v>
      </c>
      <c r="N16" s="45" t="s">
        <v>36</v>
      </c>
      <c r="O16" s="45" t="s">
        <v>36</v>
      </c>
      <c r="P16" s="45" t="s">
        <v>36</v>
      </c>
    </row>
    <row r="17" spans="1:16" s="48" customFormat="1" ht="15.75" customHeight="1">
      <c r="A17" s="58"/>
      <c r="B17" s="56" t="s">
        <v>9</v>
      </c>
      <c r="C17" s="44">
        <f t="shared" si="1"/>
        <v>210</v>
      </c>
      <c r="D17" s="44">
        <f t="shared" si="2"/>
        <v>210</v>
      </c>
      <c r="E17" s="44">
        <f t="shared" si="3"/>
        <v>202</v>
      </c>
      <c r="F17" s="47">
        <v>140</v>
      </c>
      <c r="G17" s="47">
        <v>62</v>
      </c>
      <c r="H17" s="45" t="s">
        <v>36</v>
      </c>
      <c r="I17" s="44">
        <f aca="true" t="shared" si="4" ref="I17:I22">SUM(J17:L17)</f>
        <v>8</v>
      </c>
      <c r="J17" s="45" t="s">
        <v>36</v>
      </c>
      <c r="K17" s="47">
        <v>8</v>
      </c>
      <c r="L17" s="45" t="s">
        <v>36</v>
      </c>
      <c r="M17" s="45" t="s">
        <v>36</v>
      </c>
      <c r="N17" s="45" t="s">
        <v>36</v>
      </c>
      <c r="O17" s="45" t="s">
        <v>36</v>
      </c>
      <c r="P17" s="45" t="s">
        <v>36</v>
      </c>
    </row>
    <row r="18" spans="1:16" s="48" customFormat="1" ht="15.75" customHeight="1">
      <c r="A18" s="52" t="s">
        <v>37</v>
      </c>
      <c r="B18" s="53" t="s">
        <v>0</v>
      </c>
      <c r="C18" s="44">
        <f t="shared" si="1"/>
        <v>4263</v>
      </c>
      <c r="D18" s="44">
        <f t="shared" si="2"/>
        <v>3680</v>
      </c>
      <c r="E18" s="44">
        <f t="shared" si="3"/>
        <v>2731</v>
      </c>
      <c r="F18" s="46">
        <f>SUM(F19:F22)</f>
        <v>1560</v>
      </c>
      <c r="G18" s="46">
        <f>SUM(G19:G22)</f>
        <v>846</v>
      </c>
      <c r="H18" s="46">
        <f>SUM(H19:H22)</f>
        <v>325</v>
      </c>
      <c r="I18" s="44">
        <f t="shared" si="4"/>
        <v>949</v>
      </c>
      <c r="J18" s="45" t="s">
        <v>34</v>
      </c>
      <c r="K18" s="46">
        <f>SUM(K19:K22)</f>
        <v>859</v>
      </c>
      <c r="L18" s="46">
        <f>SUM(L19:L22)</f>
        <v>90</v>
      </c>
      <c r="M18" s="45" t="s">
        <v>34</v>
      </c>
      <c r="N18" s="46">
        <f>SUM(N19:N22)</f>
        <v>553</v>
      </c>
      <c r="O18" s="46">
        <f>SUM(O19:O22)</f>
        <v>13</v>
      </c>
      <c r="P18" s="46">
        <f>SUM(P19:P22)</f>
        <v>17</v>
      </c>
    </row>
    <row r="19" spans="1:16" s="48" customFormat="1" ht="15.75" customHeight="1">
      <c r="A19" s="59"/>
      <c r="B19" s="56" t="s">
        <v>9</v>
      </c>
      <c r="C19" s="44">
        <f t="shared" si="1"/>
        <v>25</v>
      </c>
      <c r="D19" s="44">
        <f t="shared" si="2"/>
        <v>8</v>
      </c>
      <c r="E19" s="45" t="s">
        <v>34</v>
      </c>
      <c r="F19" s="45" t="s">
        <v>34</v>
      </c>
      <c r="G19" s="45" t="s">
        <v>34</v>
      </c>
      <c r="H19" s="45" t="s">
        <v>34</v>
      </c>
      <c r="I19" s="44">
        <f t="shared" si="4"/>
        <v>8</v>
      </c>
      <c r="J19" s="45" t="s">
        <v>34</v>
      </c>
      <c r="K19" s="47">
        <v>4</v>
      </c>
      <c r="L19" s="47">
        <v>4</v>
      </c>
      <c r="M19" s="45" t="s">
        <v>34</v>
      </c>
      <c r="N19" s="45" t="s">
        <v>34</v>
      </c>
      <c r="O19" s="45" t="s">
        <v>34</v>
      </c>
      <c r="P19" s="46">
        <v>17</v>
      </c>
    </row>
    <row r="20" spans="1:16" s="48" customFormat="1" ht="15.75" customHeight="1">
      <c r="A20" s="59"/>
      <c r="B20" s="56" t="s">
        <v>10</v>
      </c>
      <c r="C20" s="44">
        <f t="shared" si="1"/>
        <v>510</v>
      </c>
      <c r="D20" s="44">
        <f t="shared" si="2"/>
        <v>498</v>
      </c>
      <c r="E20" s="44">
        <f aca="true" t="shared" si="5" ref="E20:E27">SUM(F20:H20)</f>
        <v>257</v>
      </c>
      <c r="F20" s="47">
        <v>18</v>
      </c>
      <c r="G20" s="47">
        <v>18</v>
      </c>
      <c r="H20" s="46">
        <v>221</v>
      </c>
      <c r="I20" s="44">
        <f t="shared" si="4"/>
        <v>241</v>
      </c>
      <c r="J20" s="45" t="s">
        <v>34</v>
      </c>
      <c r="K20" s="47">
        <v>181</v>
      </c>
      <c r="L20" s="46">
        <v>60</v>
      </c>
      <c r="M20" s="45" t="s">
        <v>34</v>
      </c>
      <c r="N20" s="45" t="s">
        <v>34</v>
      </c>
      <c r="O20" s="47">
        <v>12</v>
      </c>
      <c r="P20" s="45" t="s">
        <v>34</v>
      </c>
    </row>
    <row r="21" spans="1:16" s="48" customFormat="1" ht="15.75" customHeight="1">
      <c r="A21" s="59"/>
      <c r="B21" s="56" t="s">
        <v>11</v>
      </c>
      <c r="C21" s="44">
        <f t="shared" si="1"/>
        <v>1315</v>
      </c>
      <c r="D21" s="44">
        <f t="shared" si="2"/>
        <v>1091</v>
      </c>
      <c r="E21" s="44">
        <f t="shared" si="5"/>
        <v>790</v>
      </c>
      <c r="F21" s="47">
        <v>368</v>
      </c>
      <c r="G21" s="47">
        <v>372</v>
      </c>
      <c r="H21" s="46">
        <v>50</v>
      </c>
      <c r="I21" s="44">
        <f t="shared" si="4"/>
        <v>301</v>
      </c>
      <c r="J21" s="45" t="s">
        <v>34</v>
      </c>
      <c r="K21" s="47">
        <v>275</v>
      </c>
      <c r="L21" s="46">
        <v>26</v>
      </c>
      <c r="M21" s="45" t="s">
        <v>34</v>
      </c>
      <c r="N21" s="47">
        <v>224</v>
      </c>
      <c r="O21" s="45" t="s">
        <v>34</v>
      </c>
      <c r="P21" s="45" t="s">
        <v>34</v>
      </c>
    </row>
    <row r="22" spans="1:16" s="48" customFormat="1" ht="15.75" customHeight="1">
      <c r="A22" s="54"/>
      <c r="B22" s="55" t="s">
        <v>12</v>
      </c>
      <c r="C22" s="44">
        <f t="shared" si="1"/>
        <v>2413</v>
      </c>
      <c r="D22" s="44">
        <f t="shared" si="2"/>
        <v>2083</v>
      </c>
      <c r="E22" s="44">
        <f t="shared" si="5"/>
        <v>1684</v>
      </c>
      <c r="F22" s="47">
        <v>1174</v>
      </c>
      <c r="G22" s="47">
        <v>456</v>
      </c>
      <c r="H22" s="47">
        <v>54</v>
      </c>
      <c r="I22" s="44">
        <f t="shared" si="4"/>
        <v>399</v>
      </c>
      <c r="J22" s="45" t="s">
        <v>34</v>
      </c>
      <c r="K22" s="47">
        <v>399</v>
      </c>
      <c r="L22" s="45" t="s">
        <v>34</v>
      </c>
      <c r="M22" s="45" t="s">
        <v>34</v>
      </c>
      <c r="N22" s="47">
        <v>329</v>
      </c>
      <c r="O22" s="47">
        <v>1</v>
      </c>
      <c r="P22" s="45" t="s">
        <v>34</v>
      </c>
    </row>
    <row r="23" spans="1:16" s="48" customFormat="1" ht="15.75" customHeight="1">
      <c r="A23" s="52" t="s">
        <v>38</v>
      </c>
      <c r="B23" s="56" t="s">
        <v>0</v>
      </c>
      <c r="C23" s="44">
        <f t="shared" si="1"/>
        <v>1652</v>
      </c>
      <c r="D23" s="44">
        <f t="shared" si="2"/>
        <v>1474</v>
      </c>
      <c r="E23" s="46">
        <f t="shared" si="5"/>
        <v>1474</v>
      </c>
      <c r="F23" s="46">
        <f>SUM(F24:F27)</f>
        <v>382</v>
      </c>
      <c r="G23" s="46">
        <f>SUM(G24:G27)</f>
        <v>414</v>
      </c>
      <c r="H23" s="46">
        <f>SUM(H24:H27)</f>
        <v>678</v>
      </c>
      <c r="I23" s="45" t="s">
        <v>34</v>
      </c>
      <c r="J23" s="45" t="s">
        <v>34</v>
      </c>
      <c r="K23" s="45" t="s">
        <v>34</v>
      </c>
      <c r="L23" s="45" t="s">
        <v>34</v>
      </c>
      <c r="M23" s="45" t="s">
        <v>34</v>
      </c>
      <c r="N23" s="45" t="s">
        <v>34</v>
      </c>
      <c r="O23" s="46">
        <f>SUM(O24:O27)</f>
        <v>65</v>
      </c>
      <c r="P23" s="46">
        <f>SUM(P24:P27)</f>
        <v>113</v>
      </c>
    </row>
    <row r="24" spans="1:16" s="48" customFormat="1" ht="15.75" customHeight="1">
      <c r="A24" s="59"/>
      <c r="B24" s="56" t="s">
        <v>13</v>
      </c>
      <c r="C24" s="44">
        <f t="shared" si="1"/>
        <v>889</v>
      </c>
      <c r="D24" s="44">
        <f t="shared" si="2"/>
        <v>849</v>
      </c>
      <c r="E24" s="44">
        <f t="shared" si="5"/>
        <v>849</v>
      </c>
      <c r="F24" s="47">
        <v>180</v>
      </c>
      <c r="G24" s="47">
        <v>246</v>
      </c>
      <c r="H24" s="46">
        <v>423</v>
      </c>
      <c r="I24" s="45" t="s">
        <v>34</v>
      </c>
      <c r="J24" s="45" t="s">
        <v>34</v>
      </c>
      <c r="K24" s="45" t="s">
        <v>34</v>
      </c>
      <c r="L24" s="45" t="s">
        <v>34</v>
      </c>
      <c r="M24" s="45" t="s">
        <v>34</v>
      </c>
      <c r="N24" s="45" t="s">
        <v>34</v>
      </c>
      <c r="O24" s="47">
        <v>10</v>
      </c>
      <c r="P24" s="46">
        <v>30</v>
      </c>
    </row>
    <row r="25" spans="1:16" s="48" customFormat="1" ht="15.75" customHeight="1">
      <c r="A25" s="59"/>
      <c r="B25" s="56" t="s">
        <v>14</v>
      </c>
      <c r="C25" s="44">
        <f t="shared" si="1"/>
        <v>173</v>
      </c>
      <c r="D25" s="44">
        <f t="shared" si="2"/>
        <v>172</v>
      </c>
      <c r="E25" s="44">
        <f t="shared" si="5"/>
        <v>172</v>
      </c>
      <c r="F25" s="47">
        <v>42</v>
      </c>
      <c r="G25" s="45" t="s">
        <v>34</v>
      </c>
      <c r="H25" s="46">
        <v>130</v>
      </c>
      <c r="I25" s="45" t="s">
        <v>34</v>
      </c>
      <c r="J25" s="45" t="s">
        <v>34</v>
      </c>
      <c r="K25" s="45" t="s">
        <v>34</v>
      </c>
      <c r="L25" s="45" t="s">
        <v>34</v>
      </c>
      <c r="M25" s="45" t="s">
        <v>34</v>
      </c>
      <c r="N25" s="45" t="s">
        <v>34</v>
      </c>
      <c r="O25" s="47">
        <v>1</v>
      </c>
      <c r="P25" s="45" t="s">
        <v>34</v>
      </c>
    </row>
    <row r="26" spans="1:16" s="48" customFormat="1" ht="15.75" customHeight="1">
      <c r="A26" s="59"/>
      <c r="B26" s="56" t="s">
        <v>15</v>
      </c>
      <c r="C26" s="44">
        <f t="shared" si="1"/>
        <v>208</v>
      </c>
      <c r="D26" s="44">
        <f t="shared" si="2"/>
        <v>125</v>
      </c>
      <c r="E26" s="46">
        <f t="shared" si="5"/>
        <v>125</v>
      </c>
      <c r="F26" s="45" t="s">
        <v>34</v>
      </c>
      <c r="G26" s="45" t="s">
        <v>34</v>
      </c>
      <c r="H26" s="46">
        <v>125</v>
      </c>
      <c r="I26" s="45" t="s">
        <v>34</v>
      </c>
      <c r="J26" s="45" t="s">
        <v>34</v>
      </c>
      <c r="K26" s="45" t="s">
        <v>34</v>
      </c>
      <c r="L26" s="45" t="s">
        <v>34</v>
      </c>
      <c r="M26" s="45" t="s">
        <v>34</v>
      </c>
      <c r="N26" s="45" t="s">
        <v>34</v>
      </c>
      <c r="O26" s="45" t="s">
        <v>34</v>
      </c>
      <c r="P26" s="46">
        <v>83</v>
      </c>
    </row>
    <row r="27" spans="1:16" s="48" customFormat="1" ht="15.75" customHeight="1">
      <c r="A27" s="60"/>
      <c r="B27" s="61" t="s">
        <v>16</v>
      </c>
      <c r="C27" s="62">
        <f t="shared" si="1"/>
        <v>382</v>
      </c>
      <c r="D27" s="63">
        <f t="shared" si="2"/>
        <v>328</v>
      </c>
      <c r="E27" s="63">
        <f t="shared" si="5"/>
        <v>328</v>
      </c>
      <c r="F27" s="64">
        <v>160</v>
      </c>
      <c r="G27" s="64">
        <v>168</v>
      </c>
      <c r="H27" s="65" t="s">
        <v>34</v>
      </c>
      <c r="I27" s="65" t="s">
        <v>34</v>
      </c>
      <c r="J27" s="65" t="s">
        <v>34</v>
      </c>
      <c r="K27" s="65" t="s">
        <v>34</v>
      </c>
      <c r="L27" s="65" t="s">
        <v>34</v>
      </c>
      <c r="M27" s="65" t="s">
        <v>34</v>
      </c>
      <c r="N27" s="65" t="s">
        <v>34</v>
      </c>
      <c r="O27" s="64">
        <v>54</v>
      </c>
      <c r="P27" s="65" t="s">
        <v>34</v>
      </c>
    </row>
    <row r="28" spans="1:16" s="48" customFormat="1" ht="15.75" customHeight="1">
      <c r="A28" s="66" t="s">
        <v>39</v>
      </c>
      <c r="B28" s="67"/>
      <c r="C28" s="68"/>
      <c r="D28" s="68"/>
      <c r="E28" s="68"/>
      <c r="F28" s="69"/>
      <c r="G28" s="69"/>
      <c r="H28" s="69"/>
      <c r="I28" s="68"/>
      <c r="J28" s="69"/>
      <c r="K28" s="69"/>
      <c r="L28" s="69"/>
      <c r="M28" s="69"/>
      <c r="N28" s="69"/>
      <c r="O28" s="69"/>
      <c r="P28" s="70" t="s">
        <v>40</v>
      </c>
    </row>
    <row r="29" spans="1:16" s="28" customFormat="1" ht="15.75" customHeight="1">
      <c r="A29" s="66" t="s">
        <v>41</v>
      </c>
      <c r="B29" s="71"/>
      <c r="C29" s="71"/>
      <c r="D29" s="71"/>
      <c r="E29" s="71"/>
      <c r="F29" s="71"/>
      <c r="G29" s="71"/>
      <c r="H29" s="71"/>
      <c r="I29" s="71"/>
      <c r="J29" s="71"/>
      <c r="K29" s="71"/>
      <c r="M29" s="72"/>
      <c r="N29" s="72"/>
      <c r="O29" s="70"/>
      <c r="P29" s="70"/>
    </row>
    <row r="30" spans="1:16" s="28" customFormat="1" ht="15.75" customHeight="1">
      <c r="A30" s="48" t="s">
        <v>42</v>
      </c>
      <c r="P30" s="73"/>
    </row>
    <row r="31" spans="1:16" s="28" customFormat="1" ht="15.75" customHeight="1">
      <c r="A31" s="48" t="s">
        <v>43</v>
      </c>
      <c r="P31" s="73"/>
    </row>
    <row r="32" ht="13.5">
      <c r="A32" s="48" t="s">
        <v>44</v>
      </c>
    </row>
    <row r="34" ht="14.25">
      <c r="P34" s="75"/>
    </row>
    <row r="35" ht="14.25">
      <c r="P35" s="75"/>
    </row>
    <row r="36" ht="14.25">
      <c r="P36" s="75"/>
    </row>
  </sheetData>
  <mergeCells count="17">
    <mergeCell ref="P3:P6"/>
    <mergeCell ref="A15:A17"/>
    <mergeCell ref="A10:B10"/>
    <mergeCell ref="A8:B8"/>
    <mergeCell ref="A7:B7"/>
    <mergeCell ref="A9:B9"/>
    <mergeCell ref="A3:B6"/>
    <mergeCell ref="C3:C6"/>
    <mergeCell ref="A23:A27"/>
    <mergeCell ref="A11:B11"/>
    <mergeCell ref="N3:N6"/>
    <mergeCell ref="O3:O6"/>
    <mergeCell ref="D5:D6"/>
    <mergeCell ref="D4:L4"/>
    <mergeCell ref="D3:M3"/>
    <mergeCell ref="A18:A22"/>
    <mergeCell ref="A13:A14"/>
  </mergeCells>
  <printOptions/>
  <pageMargins left="0.5118110236220472" right="0.3937007874015748" top="0.6692913385826772" bottom="0.5118110236220472" header="0" footer="0"/>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HEIMAT</cp:lastModifiedBy>
  <dcterms:created xsi:type="dcterms:W3CDTF">2006-04-17T04:04:15Z</dcterms:created>
  <dcterms:modified xsi:type="dcterms:W3CDTF">2006-04-17T04:04:29Z</dcterms:modified>
  <cp:category/>
  <cp:version/>
  <cp:contentType/>
  <cp:contentStatus/>
</cp:coreProperties>
</file>